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20\"/>
    </mc:Choice>
  </mc:AlternateContent>
  <xr:revisionPtr revIDLastSave="0" documentId="13_ncr:1_{00A4D2C9-6893-4095-9359-156065A2D844}" xr6:coauthVersionLast="47" xr6:coauthVersionMax="47" xr10:uidLastSave="{00000000-0000-0000-0000-000000000000}"/>
  <workbookProtection workbookAlgorithmName="SHA-512" workbookHashValue="kwQsIyD+ZEBOwIHHgOr5m3c6SDsKSqVAOZlJPkEhwzBRLISITxmaSZVlXyLt2IH88VYMdvBtK6KWWqrQTOGwtg==" workbookSaltValue="iZE8T+M8RkuZe+ig2Nhygw==" workbookSpinCount="100000" lockStructure="1"/>
  <bookViews>
    <workbookView xWindow="-108" yWindow="-108" windowWidth="23256" windowHeight="12576" tabRatio="884" xr2:uid="{00000000-000D-0000-FFFF-FFFF00000000}"/>
  </bookViews>
  <sheets>
    <sheet name="Portada" sheetId="12" r:id="rId1"/>
    <sheet name="Gráfico" sheetId="5" r:id="rId2"/>
    <sheet name="Aceite de Oliva" sheetId="1" state="hidden" r:id="rId3"/>
    <sheet name="Aceite Virgen Extra" sheetId="8" state="hidden" r:id="rId4"/>
    <sheet name="Aceite Virgen" sheetId="7" state="hidden" r:id="rId5"/>
    <sheet name="TAM Aceite Virgen Extra" sheetId="10" state="hidden" r:id="rId6"/>
    <sheet name="TAM Aceite Virgen" sheetId="9" state="hidden" r:id="rId7"/>
    <sheet name="TAM Aceite de Oliva" sheetId="2" state="hidden" r:id="rId8"/>
    <sheet name="Enlaces" sheetId="4" state="hidden" r:id="rId9"/>
    <sheet name="Data Chart" sheetId="11" state="hidden" r:id="rId10"/>
    <sheet name="Instrucciones de actualizacion" sheetId="13" state="hidden" r:id="rId11"/>
  </sheets>
  <definedNames>
    <definedName name="_xlnm.Print_Area" localSheetId="1">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Y285" i="7" l="1"/>
  <c r="IX285" i="7"/>
  <c r="IW285" i="7"/>
  <c r="IV285" i="7"/>
  <c r="IY284" i="7"/>
  <c r="IX284" i="7"/>
  <c r="IW284" i="7"/>
  <c r="IV284" i="7"/>
  <c r="IY283" i="7"/>
  <c r="IX283" i="7"/>
  <c r="IW283" i="7"/>
  <c r="IV283" i="7"/>
  <c r="IY282" i="7"/>
  <c r="IX282" i="7"/>
  <c r="IW282" i="7"/>
  <c r="IV282" i="7"/>
  <c r="IY281" i="7"/>
  <c r="IX281" i="7"/>
  <c r="IW281" i="7"/>
  <c r="IV281" i="7"/>
  <c r="IY280" i="7"/>
  <c r="IX280" i="7"/>
  <c r="IW280" i="7"/>
  <c r="IV280" i="7"/>
  <c r="IY279" i="7"/>
  <c r="IX279" i="7"/>
  <c r="IW279" i="7"/>
  <c r="IV279" i="7"/>
  <c r="IY278" i="7"/>
  <c r="IX278" i="7"/>
  <c r="IW278" i="7"/>
  <c r="IV278" i="7"/>
  <c r="IY277" i="7"/>
  <c r="IX277" i="7"/>
  <c r="IW277" i="7"/>
  <c r="IV277" i="7"/>
  <c r="IY276" i="7"/>
  <c r="IX276" i="7"/>
  <c r="IW276" i="7"/>
  <c r="IV276" i="7"/>
  <c r="IY275" i="7"/>
  <c r="IX275" i="7"/>
  <c r="IW275" i="7"/>
  <c r="IV275" i="7"/>
  <c r="IY274" i="7"/>
  <c r="IX274" i="7"/>
  <c r="IW274" i="7"/>
  <c r="IV274" i="7"/>
  <c r="IY273" i="7"/>
  <c r="IX273" i="7"/>
  <c r="IW273" i="7"/>
  <c r="IV273" i="7"/>
  <c r="IY272" i="7"/>
  <c r="IX272" i="7"/>
  <c r="IW272" i="7"/>
  <c r="IV272" i="7"/>
  <c r="IY271" i="7"/>
  <c r="IX271" i="7"/>
  <c r="IW271" i="7"/>
  <c r="IV271" i="7"/>
  <c r="IY270" i="7"/>
  <c r="IX270" i="7"/>
  <c r="IW270" i="7"/>
  <c r="IV270" i="7"/>
  <c r="IY269" i="7"/>
  <c r="IX269" i="7"/>
  <c r="IW269" i="7"/>
  <c r="IV269" i="7"/>
  <c r="IY268" i="7"/>
  <c r="IX268" i="7"/>
  <c r="IW268" i="7"/>
  <c r="IV268" i="7"/>
  <c r="IY267" i="7"/>
  <c r="IX267" i="7"/>
  <c r="IW267" i="7"/>
  <c r="IV267" i="7"/>
  <c r="IY266" i="7"/>
  <c r="IX266" i="7"/>
  <c r="IW266" i="7"/>
  <c r="IV266" i="7"/>
  <c r="IY265" i="7"/>
  <c r="IX265" i="7"/>
  <c r="IW265" i="7"/>
  <c r="IV265" i="7"/>
  <c r="IY264" i="7"/>
  <c r="IX264" i="7"/>
  <c r="IW264" i="7"/>
  <c r="IV264" i="7"/>
  <c r="IY263" i="7"/>
  <c r="IX263" i="7"/>
  <c r="IW263" i="7"/>
  <c r="IV263" i="7"/>
  <c r="IY262" i="7"/>
  <c r="IX262" i="7"/>
  <c r="IW262" i="7"/>
  <c r="IV262" i="7"/>
  <c r="IV260" i="7"/>
  <c r="IX259" i="7" s="1"/>
  <c r="IY259" i="7"/>
  <c r="IW259" i="7"/>
  <c r="IY285" i="8"/>
  <c r="IX285" i="8"/>
  <c r="IW285" i="8"/>
  <c r="IV285" i="8"/>
  <c r="IY284" i="8"/>
  <c r="IX284" i="8"/>
  <c r="IW284" i="8"/>
  <c r="IV284" i="8"/>
  <c r="IY283" i="8"/>
  <c r="IX283" i="8"/>
  <c r="IW283" i="8"/>
  <c r="IV283" i="8"/>
  <c r="IY282" i="8"/>
  <c r="IX282" i="8"/>
  <c r="IW282" i="8"/>
  <c r="IV282" i="8"/>
  <c r="IY281" i="8"/>
  <c r="IX281" i="8"/>
  <c r="IW281" i="8"/>
  <c r="IV281" i="8"/>
  <c r="IY280" i="8"/>
  <c r="IX280" i="8"/>
  <c r="IW280" i="8"/>
  <c r="IV280" i="8"/>
  <c r="IY279" i="8"/>
  <c r="IX279" i="8"/>
  <c r="IW279" i="8"/>
  <c r="IV279" i="8"/>
  <c r="IY278" i="8"/>
  <c r="IX278" i="8"/>
  <c r="IW278" i="8"/>
  <c r="IV278" i="8"/>
  <c r="IY277" i="8"/>
  <c r="IX277" i="8"/>
  <c r="IW277" i="8"/>
  <c r="IV277" i="8"/>
  <c r="IY276" i="8"/>
  <c r="IX276" i="8"/>
  <c r="IW276" i="8"/>
  <c r="IV276" i="8"/>
  <c r="IY275" i="8"/>
  <c r="IX275" i="8"/>
  <c r="IW275" i="8"/>
  <c r="IV275" i="8"/>
  <c r="IY274" i="8"/>
  <c r="IX274" i="8"/>
  <c r="IW274" i="8"/>
  <c r="IV274" i="8"/>
  <c r="IY273" i="8"/>
  <c r="IX273" i="8"/>
  <c r="IW273" i="8"/>
  <c r="IV273" i="8"/>
  <c r="IY272" i="8"/>
  <c r="IX272" i="8"/>
  <c r="IW272" i="8"/>
  <c r="IV272" i="8"/>
  <c r="IY271" i="8"/>
  <c r="IX271" i="8"/>
  <c r="IW271" i="8"/>
  <c r="IV271" i="8"/>
  <c r="IY270" i="8"/>
  <c r="IX270" i="8"/>
  <c r="IW270" i="8"/>
  <c r="IV270" i="8"/>
  <c r="IY269" i="8"/>
  <c r="IX269" i="8"/>
  <c r="IW269" i="8"/>
  <c r="IV269" i="8"/>
  <c r="IY268" i="8"/>
  <c r="IX268" i="8"/>
  <c r="IW268" i="8"/>
  <c r="IV268" i="8"/>
  <c r="IY267" i="8"/>
  <c r="IX267" i="8"/>
  <c r="IW267" i="8"/>
  <c r="IV267" i="8"/>
  <c r="IY266" i="8"/>
  <c r="IX266" i="8"/>
  <c r="IW266" i="8"/>
  <c r="IV266" i="8"/>
  <c r="IY265" i="8"/>
  <c r="IX265" i="8"/>
  <c r="IW265" i="8"/>
  <c r="IV265" i="8"/>
  <c r="IY264" i="8"/>
  <c r="IX264" i="8"/>
  <c r="IW264" i="8"/>
  <c r="IV264" i="8"/>
  <c r="IY263" i="8"/>
  <c r="IX263" i="8"/>
  <c r="IW263" i="8"/>
  <c r="IV263" i="8"/>
  <c r="IY262" i="8"/>
  <c r="IX262" i="8"/>
  <c r="IW262" i="8"/>
  <c r="IV262" i="8"/>
  <c r="IV260" i="8"/>
  <c r="IV259" i="8" s="1"/>
  <c r="IY285" i="1"/>
  <c r="IX285" i="1"/>
  <c r="IW285" i="1"/>
  <c r="IV285" i="1"/>
  <c r="IY284" i="1"/>
  <c r="IX284" i="1"/>
  <c r="IW284" i="1"/>
  <c r="IV284" i="1"/>
  <c r="IY283" i="1"/>
  <c r="IX283" i="1"/>
  <c r="IW283" i="1"/>
  <c r="IV283" i="1"/>
  <c r="IY282" i="1"/>
  <c r="IX282" i="1"/>
  <c r="IW282" i="1"/>
  <c r="IV282" i="1"/>
  <c r="IY281" i="1"/>
  <c r="IX281" i="1"/>
  <c r="IW281" i="1"/>
  <c r="IV281" i="1"/>
  <c r="IY280" i="1"/>
  <c r="IX280" i="1"/>
  <c r="IW280" i="1"/>
  <c r="IV280" i="1"/>
  <c r="IY279" i="1"/>
  <c r="IX279" i="1"/>
  <c r="IW279" i="1"/>
  <c r="IV279" i="1"/>
  <c r="IY278" i="1"/>
  <c r="IX278" i="1"/>
  <c r="IW278" i="1"/>
  <c r="IV278" i="1"/>
  <c r="IY277" i="1"/>
  <c r="IX277" i="1"/>
  <c r="IW277" i="1"/>
  <c r="IV277" i="1"/>
  <c r="IY276" i="1"/>
  <c r="IX276" i="1"/>
  <c r="IW276" i="1"/>
  <c r="IV276" i="1"/>
  <c r="IY275" i="1"/>
  <c r="IX275" i="1"/>
  <c r="IW275" i="1"/>
  <c r="IV275" i="1"/>
  <c r="IY274" i="1"/>
  <c r="IX274" i="1"/>
  <c r="IW274" i="1"/>
  <c r="IV274" i="1"/>
  <c r="IY273" i="1"/>
  <c r="IX273" i="1"/>
  <c r="IW273" i="1"/>
  <c r="IV273" i="1"/>
  <c r="IY272" i="1"/>
  <c r="IX272" i="1"/>
  <c r="IW272" i="1"/>
  <c r="IV272" i="1"/>
  <c r="IY271" i="1"/>
  <c r="IX271" i="1"/>
  <c r="IW271" i="1"/>
  <c r="IV271" i="1"/>
  <c r="IY270" i="1"/>
  <c r="IX270" i="1"/>
  <c r="IW270" i="1"/>
  <c r="IV270" i="1"/>
  <c r="IY269" i="1"/>
  <c r="IX269" i="1"/>
  <c r="IW269" i="1"/>
  <c r="IV269" i="1"/>
  <c r="IY268" i="1"/>
  <c r="IX268" i="1"/>
  <c r="IW268" i="1"/>
  <c r="IV268" i="1"/>
  <c r="IY267" i="1"/>
  <c r="IX267" i="1"/>
  <c r="IW267" i="1"/>
  <c r="IV267" i="1"/>
  <c r="IY266" i="1"/>
  <c r="IX266" i="1"/>
  <c r="IW266" i="1"/>
  <c r="IV266" i="1"/>
  <c r="IY265" i="1"/>
  <c r="IX265" i="1"/>
  <c r="IW265" i="1"/>
  <c r="IV265" i="1"/>
  <c r="IY264" i="1"/>
  <c r="IX264" i="1"/>
  <c r="IW264" i="1"/>
  <c r="IV264" i="1"/>
  <c r="IY263" i="1"/>
  <c r="IX263" i="1"/>
  <c r="IW263" i="1"/>
  <c r="IV263" i="1"/>
  <c r="IY262" i="1"/>
  <c r="IY287" i="1" s="1"/>
  <c r="IX262" i="1"/>
  <c r="IX287" i="1" s="1"/>
  <c r="IW262" i="1"/>
  <c r="IW287" i="1" s="1"/>
  <c r="IV262" i="1"/>
  <c r="IV287" i="1" s="1"/>
  <c r="IV260" i="1"/>
  <c r="IY259" i="1"/>
  <c r="IX259" i="1"/>
  <c r="IW259" i="1"/>
  <c r="IV259" i="1"/>
  <c r="IV287" i="7" l="1"/>
  <c r="IX287" i="7"/>
  <c r="IW287" i="7"/>
  <c r="IV259" i="7"/>
  <c r="IY287" i="7"/>
  <c r="IW259" i="8"/>
  <c r="IX259" i="8"/>
  <c r="IY259" i="8"/>
  <c r="IW287" i="8"/>
  <c r="IX287" i="8"/>
  <c r="IY287" i="8"/>
  <c r="IV287"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G259" i="7"/>
  <c r="HF259" i="7"/>
  <c r="HF260" i="8"/>
  <c r="HF259" i="8" s="1"/>
  <c r="HG259" i="8"/>
  <c r="HF260" i="1"/>
  <c r="HI259" i="1" s="1"/>
  <c r="HG259" i="1"/>
  <c r="HF259" i="1"/>
  <c r="HH259" i="8" l="1"/>
  <c r="HI259" i="8"/>
  <c r="HH259" i="1"/>
  <c r="HH259" i="7"/>
  <c r="GY260" i="7"/>
  <c r="HA259" i="7" s="1"/>
  <c r="GY260" i="8"/>
  <c r="HB259" i="8" s="1"/>
  <c r="GY260" i="1"/>
  <c r="HB259" i="1" s="1"/>
  <c r="GY259" i="7" l="1"/>
  <c r="GY259" i="1"/>
  <c r="GZ259" i="7"/>
  <c r="HB259" i="7"/>
  <c r="GY259" i="8"/>
  <c r="GZ259" i="8"/>
  <c r="HA259" i="8"/>
  <c r="GZ259" i="1"/>
  <c r="HA259" i="1"/>
  <c r="GR260" i="7"/>
  <c r="GT259" i="7" s="1"/>
  <c r="GR259" i="7"/>
  <c r="GR260" i="8"/>
  <c r="GU259" i="8" s="1"/>
  <c r="GR260" i="1"/>
  <c r="GU259" i="1" s="1"/>
  <c r="GU259" i="7" l="1"/>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IR262" i="7" l="1"/>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IR263" i="7" l="1"/>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HW264" i="8" l="1"/>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IO265" i="7" l="1"/>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IO266" i="7" l="1"/>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IP267" i="7" l="1"/>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GZ268" i="8" l="1"/>
  <c r="B17" i="10"/>
  <c r="C17" i="10" s="1"/>
  <c r="B268" i="8"/>
  <c r="CL268" i="8" s="1"/>
  <c r="B268" i="7"/>
  <c r="CL268" i="7" s="1"/>
  <c r="D260" i="1"/>
  <c r="G259" i="1" s="1"/>
  <c r="K260" i="1"/>
  <c r="K259" i="1" s="1"/>
  <c r="R260" i="1"/>
  <c r="U259" i="1" s="1"/>
  <c r="Y260" i="1"/>
  <c r="AA259" i="1" s="1"/>
  <c r="AF260" i="1"/>
  <c r="AG259" i="1" s="1"/>
  <c r="AM260" i="1"/>
  <c r="AN259" i="1" s="1"/>
  <c r="ID268" i="8" l="1"/>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IO269" i="7" l="1"/>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IP270" i="8" l="1"/>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A264" i="1"/>
  <c r="C12" i="2"/>
  <c r="D12" i="11" s="1"/>
  <c r="AA263" i="1" l="1"/>
  <c r="IP263" i="1"/>
  <c r="IR263" i="1"/>
  <c r="IO263" i="1"/>
  <c r="IQ263" i="1"/>
  <c r="HU263" i="1"/>
  <c r="ID263" i="1"/>
  <c r="II263" i="1"/>
  <c r="IA263" i="1"/>
  <c r="IH263" i="1"/>
  <c r="BA263" i="1"/>
  <c r="AM263" i="1"/>
  <c r="BH263" i="1"/>
  <c r="N263" i="1"/>
  <c r="HT263" i="1"/>
  <c r="IB263" i="1"/>
  <c r="IJ263" i="1"/>
  <c r="AU263" i="1"/>
  <c r="HV263" i="1"/>
  <c r="IC263" i="1"/>
  <c r="IK263" i="1"/>
  <c r="HW263" i="1"/>
  <c r="F12" i="11"/>
  <c r="HB263" i="1"/>
  <c r="HI263" i="1"/>
  <c r="HM263" i="1"/>
  <c r="HA263" i="1"/>
  <c r="HF263" i="1"/>
  <c r="HN263" i="1"/>
  <c r="GY263" i="1"/>
  <c r="HG263" i="1"/>
  <c r="HO263" i="1"/>
  <c r="GZ263" i="1"/>
  <c r="HH263" i="1"/>
  <c r="HP263" i="1"/>
  <c r="GG263" i="1"/>
  <c r="GK263" i="1"/>
  <c r="K11" i="2" s="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H11" i="2"/>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IO271" i="8" l="1"/>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IP272" i="7" l="1"/>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IO273" i="7" l="1"/>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IP274" i="7" l="1"/>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IO275" i="8" l="1"/>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IC276" i="7" l="1"/>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ID277" i="8" l="1"/>
  <c r="E17" i="2"/>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HU277" i="7" l="1"/>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IR271" i="1" l="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IO279" i="7" l="1"/>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IP280" i="7" l="1"/>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IO281" i="8" l="1"/>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IP282" i="7" l="1"/>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K23" i="11" s="1"/>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IO283" i="7" l="1"/>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IP284" i="7" l="1"/>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D287" i="7" s="1"/>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M287" i="7" s="1"/>
  <c r="HF285" i="7"/>
  <c r="HG285" i="7"/>
  <c r="HG287" i="7" s="1"/>
  <c r="HI285" i="7"/>
  <c r="HH285" i="7"/>
  <c r="HA285" i="7"/>
  <c r="HB285" i="7"/>
  <c r="GZ285" i="7"/>
  <c r="GY285" i="7"/>
  <c r="GY287" i="7" s="1"/>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W287" i="7" s="1"/>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Q287" i="7" s="1"/>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I287" i="7" s="1"/>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O287" i="7" s="1"/>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GD287" i="7" l="1"/>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IP278" i="1" l="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IR279" i="1" l="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IO280" i="1" l="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IR281" i="1" l="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IO282" i="1" l="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IR283" i="1" l="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IO284" i="1" l="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IQ285" i="1" l="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17" i="11" l="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<sst xmlns="http://schemas.openxmlformats.org/spreadsheetml/2006/main" count="29495" uniqueCount="393">
  <si>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</si>
  <si>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</si>
  <si>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</si>
  <si>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</si>
  <si>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</si>
  <si>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</si>
  <si>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</si>
  <si>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</si>
  <si>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</si>
  <si>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</si>
  <si>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</si>
  <si>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</si>
  <si>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</si>
  <si>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</si>
  <si>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</si>
  <si>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</si>
  <si>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</si>
  <si>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</si>
  <si>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</si>
  <si>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</si>
  <si>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</si>
  <si>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</si>
  <si>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</si>
  <si>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</si>
  <si>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</si>
  <si>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</si>
  <si>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</si>
  <si>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</si>
  <si>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</si>
  <si>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</si>
  <si>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</si>
  <si>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</si>
  <si>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</si>
  <si>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</si>
  <si>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</si>
  <si>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</si>
  <si>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</si>
  <si>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</si>
  <si>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</si>
  <si>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</si>
  <si>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</si>
  <si>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</si>
  <si>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</si>
  <si>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</si>
  <si>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</si>
  <si>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</si>
  <si>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</si>
  <si>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</si>
  <si>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</si>
  <si>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</si>
  <si>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</si>
  <si>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</si>
  <si>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</si>
  <si>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</si>
  <si>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</si>
  <si>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</si>
  <si>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</si>
  <si>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</si>
  <si>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</si>
  <si>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</si>
  <si>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</si>
  <si>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</si>
  <si>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</si>
  <si>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</si>
  <si>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</si>
  <si>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</si>
  <si>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</si>
  <si>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</si>
  <si>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</si>
  <si>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</si>
  <si>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</si>
  <si>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</si>
  <si>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</si>
  <si>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</si>
  <si>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</si>
  <si>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</si>
  <si>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</si>
  <si>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</si>
  <si>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</si>
  <si>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</si>
  <si>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</si>
  <si>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</si>
  <si>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</si>
  <si>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</si>
  <si>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</si>
  <si>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</si>
  <si>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</si>
  <si>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</si>
  <si>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</si>
  <si>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</si>
  <si>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</si>
  <si>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</si>
  <si>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</si>
  <si>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</si>
  <si>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</si>
  <si>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</si>
  <si>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</si>
  <si>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</si>
  <si>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</si>
  <si>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</si>
  <si>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</si>
  <si>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</si>
  <si>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</si>
  <si>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</si>
  <si>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</si>
  <si>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</si>
  <si>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</si>
  <si>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</si>
  <si>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</si>
  <si>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</si>
  <si>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</si>
  <si>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</si>
  <si>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</si>
  <si>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</si>
  <si>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</si>
  <si>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</si>
  <si>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</si>
  <si>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</si>
  <si>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</si>
  <si>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</si>
  <si>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</si>
  <si>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</si>
  <si>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</si>
  <si>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</si>
  <si>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</si>
  <si>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</si>
  <si>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</si>
  <si>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</si>
  <si>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</si>
  <si>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</si>
  <si>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</si>
  <si>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</si>
  <si>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</si>
  <si>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</si>
  <si>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</si>
  <si>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</si>
  <si>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</si>
  <si>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</si>
  <si>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</si>
  <si>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</si>
  <si>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</si>
  <si>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</si>
  <si>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</si>
  <si>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</si>
  <si>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</si>
  <si>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</si>
  <si>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</si>
  <si>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</si>
  <si>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</si>
  <si>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</si>
  <si>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</si>
  <si>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</si>
  <si>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</si>
  <si>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</si>
  <si>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</si>
  <si>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</si>
  <si>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</si>
  <si>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</si>
  <si>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</si>
  <si>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</si>
  <si>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</si>
  <si>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</si>
  <si>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</si>
  <si>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</si>
  <si>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</si>
  <si>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</si>
  <si>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</si>
  <si>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</si>
  <si>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</si>
  <si>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</si>
  <si>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</si>
  <si>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</si>
  <si>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</si>
  <si>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</si>
  <si>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</si>
  <si>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</si>
  <si>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</si>
  <si>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</si>
  <si>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</si>
  <si>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</si>
  <si>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</si>
  <si>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</si>
  <si>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</si>
  <si>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</si>
  <si>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</si>
  <si>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</si>
  <si>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</si>
  <si>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</si>
  <si>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</si>
  <si>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</si>
  <si>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</si>
  <si>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</si>
  <si>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</si>
  <si>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</si>
  <si>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</si>
  <si>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</si>
  <si>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</si>
  <si>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</si>
  <si>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</si>
  <si>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</si>
  <si>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</si>
  <si>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</si>
  <si>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</si>
  <si>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</si>
  <si>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</si>
  <si>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</si>
  <si>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</si>
  <si>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</si>
  <si>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</si>
  <si>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</si>
  <si>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</si>
  <si>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</si>
  <si>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</si>
  <si>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</si>
  <si>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</si>
  <si>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</si>
  <si>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</si>
  <si>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</si>
  <si>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</si>
  <si>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</si>
  <si>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</si>
  <si>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</si>
  <si>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</si>
  <si>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</si>
  <si>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</si>
  <si>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</si>
  <si>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</si>
  <si>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</si>
  <si>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</si>
  <si>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</si>
  <si>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</si>
  <si>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</si>
  <si>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</si>
  <si>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</si>
  <si>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</si>
  <si>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</si>
  <si>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</si>
  <si>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</si>
  <si>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</si>
  <si>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</si>
  <si>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</si>
  <si>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</si>
  <si>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</si>
  <si>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</si>
  <si>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</si>
  <si>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</si>
  <si>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</si>
  <si>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</si>
  <si>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</si>
  <si>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</si>
  <si>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</si>
  <si>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</si>
  <si>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</si>
  <si>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</si>
  <si>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</si>
  <si>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</si>
  <si>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</si>
  <si>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</si>
  <si>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</si>
  <si>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</si>
  <si>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</si>
  <si>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</si>
  <si>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</si>
  <si>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</si>
  <si>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</si>
  <si>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</si>
  <si>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</si>
  <si>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</si>
  <si>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</si>
  <si>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</si>
  <si>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</si>
  <si>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</si>
  <si>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</si>
  <si>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</si>
  <si>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</si>
  <si>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</si>
  <si>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</si>
  <si>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</si>
  <si>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</si>
  <si>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</si>
  <si>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</si>
  <si>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</si>
  <si>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</si>
  <si>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</si>
  <si>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</si>
  <si>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</si>
  <si>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</si>
  <si>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</si>
  <si>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</si>
  <si>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</si>
  <si>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</si>
  <si>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</si>
  <si>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</si>
  <si>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</si>
  <si>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</si>
  <si>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</si>
  <si>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</si>
  <si>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</si>
  <si>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</si>
  <si>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</si>
  <si>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</si>
  <si>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</si>
  <si>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</si>
  <si>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</si>
  <si>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</si>
  <si>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</si>
  <si>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</si>
  <si>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</si>
  <si>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</si>
  <si>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</si>
  <si>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</si>
  <si>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</si>
  <si>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</si>
  <si>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</si>
  <si>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</si>
  <si>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</si>
  <si>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</si>
  <si>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</si>
  <si>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</si>
  <si>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</si>
  <si>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</si>
  <si>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</si>
  <si>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</si>
  <si>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</si>
  <si>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</si>
  <si>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</si>
  <si>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</si>
  <si>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</si>
  <si>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</si>
  <si>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</si>
  <si>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</si>
  <si>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</si>
  <si>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</si>
  <si>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</si>
  <si>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</si>
  <si>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</si>
  <si>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</si>
  <si>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</si>
  <si>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</si>
  <si>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</si>
  <si>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</si>
  <si>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</si>
  <si>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</si>
  <si>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</si>
  <si>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</si>
  <si>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</si>
  <si>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</si>
  <si>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</si>
  <si>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</si>
  <si>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</si>
  <si>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</si>
  <si>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</si>
  <si>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</si>
  <si>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</si>
  <si>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</si>
  <si>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</si>
  <si>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</si>
  <si>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</si>
  <si>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</si>
  <si>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</si>
  <si>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</si>
  <si>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</si>
  <si>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</si>
  <si>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</si>
  <si>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</si>
  <si>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</si>
  <si>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</si>
  <si>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</si>
  <si>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</si>
  <si>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</si>
  <si>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</si>
  <si>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</si>
  <si>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</si>
  <si>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</si>
  <si>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</si>
  <si>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</si>
  <si>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</si>
  <si>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</si>
  <si>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</si>
  <si>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PROD1 = A.O VIRGEN+V.EXTRA\TOTAL ACEITE\TOTAL LECHE LIQUIDA\CARNE POLLO\Total PROD1</t>
  </si>
  <si>
    <t>MES = ENERO 20\Total MES</t>
  </si>
  <si>
    <t>S360MAPA - T453M13 - 25/02/2020 10:50:19</t>
  </si>
  <si>
    <t>MES = FEBRERO 20\Total MES</t>
  </si>
  <si>
    <t>s360mapa - t453m13 - 23/03/2020 21:55:33</t>
  </si>
  <si>
    <t>MES = MARZO 20\Total MES</t>
  </si>
  <si>
    <t>S360MAPA - T453M13 - 22/04/2020 11:03:07</t>
  </si>
  <si>
    <t>MES = ABRIL 20\Total MES</t>
  </si>
  <si>
    <t>S360MAPA - T453M13 - 22/05/2020 10:00:00</t>
  </si>
  <si>
    <t>MES = MAYO 20\Total MES</t>
  </si>
  <si>
    <t>s360mapa - t453m13 - 16/06/2020 12:39:53</t>
  </si>
  <si>
    <t>MES = JUNIO 20\Total MES</t>
  </si>
  <si>
    <t>S360MAPA - T453M13 - 17/07/2020 13:17:22</t>
  </si>
  <si>
    <t>• Continua el desplazamiento hacia tramos inferiores de precio en el sector oleícola, el tramo con mayor proporción de litros con el 30,2% de los litros es el que si sitúa entre los 2,4 y 2,5 €/litro, siendo el mes de junio quien mayor peso tiene, si bien y como hemos mencionado con anterioridad desde enero es evidente el desplazamiento de litros entre los tramos. Se observa una concentración significativa con el 11,5% de los litros el tramo inmediatamente anterior (el que oscila entre los 2,3 y los 2,4 €/litro) y también un 13,4% concentrado en entre los 2,1 y los 2,2 €/litro.  Son los supermercados y los discount los canales que mayor concentración de volumen tienen en el tramo de precio que oscila entre los 2,4 y 2,5 €/litro (36,2% y el 34,2% respectivamente). El supermercado y el discount, tienen gran concentración de litros en el tramo de 2,1 y 2,2 €/litro (15,8% y 12,7% respectivamente). El Hipermercado concentra sus litros entre los 2,3 y 2,5 €/litro, siendo para ambos en torno al 13%.
• En el caso del aceite de oliva virgen, la mayor acumulación de compras se sitúa en el tramo de 3,1-3,2 €/litro con el 21,3% de las mismas. Es el supermercado y autoservicio el responsable de esta concentración ya que cuenta con la mayor concentración de sus litros en dicho rango de precios, siendo del 29,5%. El segundo tramo con también una importante concentración de compras es el que oscila entre los 2,5-2,6 €/litro, acumula el 14,6% de las mismas. Es el discount el responsable de dicha concentración, pues acumula el 46,3% de las mismas. El hipermercado, durante el mes de junio acumula su mayor concentración de compras en el rango de precios que oscila entre los 2,4-2,5 €/litro con el 17,8 de sus litros. 
• Finalmente, en referencia al aceite de oliva virgen extra, la mayor concentración es la que oscila entre los 3,1-3,3 €/litro y 3,5-3,7€/litro, ambos cortes con un 14,0% de los litros. El supermercado y autoservicio y el discount se sitúan en el corte de 3,5-3,7€/litro con el 18,4% 20,0% de los litros respectivamente. El hipermercado se posiciona en el corte de 4,3-4,5€/litro con un 20,7%.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</si>
</sst>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85">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16"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23" xfId="0" applyFont="1" applyBorder="1" applyAlignment="1">
      <alignment horizontal="left" vertical="top" wrapText="1"/>
    </xf>
    <xf numFmtId="0" fontId="16" fillId="0" borderId="0" xfId="0" applyFont="1" applyBorder="1" applyAlignment="1">
      <alignment horizontal="left" vertical="top" wrapText="1"/>
    </xf>
    <xf numFmtId="0" fontId="16" fillId="0" borderId="24" xfId="0" applyFont="1" applyBorder="1" applyAlignment="1">
      <alignment horizontal="left" vertical="top" wrapText="1"/>
    </xf>
    <xf numFmtId="0" fontId="16" fillId="0" borderId="25" xfId="0" applyFont="1" applyBorder="1" applyAlignment="1">
      <alignment horizontal="left" vertical="top" wrapText="1"/>
    </xf>
    <xf numFmtId="0" fontId="16" fillId="0" borderId="26" xfId="0" applyFont="1" applyBorder="1" applyAlignment="1">
      <alignment horizontal="left" vertical="top" wrapText="1"/>
    </xf>
    <xf numFmtId="0" fontId="16" fillId="0" borderId="27" xfId="0" applyFont="1" applyBorder="1" applyAlignment="1">
      <alignment horizontal="left" vertical="top"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331">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JULIO 19</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Chart'!$G$10:$G$33</c:f>
              <c:numCache>
                <c:formatCode>0.0</c:formatCode>
                <c:ptCount val="24"/>
                <c:pt idx="0">
                  <c:v>5.9499999999999993</c:v>
                </c:pt>
                <c:pt idx="1">
                  <c:v>0.88</c:v>
                </c:pt>
                <c:pt idx="2">
                  <c:v>14.48</c:v>
                </c:pt>
                <c:pt idx="3">
                  <c:v>2.2999999999999998</c:v>
                </c:pt>
                <c:pt idx="4">
                  <c:v>5.99</c:v>
                </c:pt>
                <c:pt idx="5">
                  <c:v>4.95</c:v>
                </c:pt>
                <c:pt idx="6">
                  <c:v>6.83</c:v>
                </c:pt>
                <c:pt idx="7">
                  <c:v>1.4</c:v>
                </c:pt>
                <c:pt idx="8">
                  <c:v>4.2300000000000004</c:v>
                </c:pt>
                <c:pt idx="9">
                  <c:v>1.8499999999999999</c:v>
                </c:pt>
                <c:pt idx="10">
                  <c:v>16.63</c:v>
                </c:pt>
                <c:pt idx="11">
                  <c:v>0.73</c:v>
                </c:pt>
                <c:pt idx="12">
                  <c:v>0.28000000000000003</c:v>
                </c:pt>
                <c:pt idx="13">
                  <c:v>13.489999999999998</c:v>
                </c:pt>
                <c:pt idx="14">
                  <c:v>5.1000000000000005</c:v>
                </c:pt>
                <c:pt idx="15">
                  <c:v>1.48</c:v>
                </c:pt>
                <c:pt idx="16">
                  <c:v>1.29</c:v>
                </c:pt>
                <c:pt idx="17">
                  <c:v>0.35</c:v>
                </c:pt>
                <c:pt idx="18">
                  <c:v>0.65</c:v>
                </c:pt>
                <c:pt idx="19">
                  <c:v>0.27</c:v>
                </c:pt>
                <c:pt idx="20">
                  <c:v>0</c:v>
                </c:pt>
                <c:pt idx="21">
                  <c:v>1.5</c:v>
                </c:pt>
                <c:pt idx="22">
                  <c:v>0.22</c:v>
                </c:pt>
                <c:pt idx="23">
                  <c:v>9.17</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AGOSTO 19</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Chart'!$H$10:$H$33</c:f>
              <c:numCache>
                <c:formatCode>0.0</c:formatCode>
                <c:ptCount val="24"/>
                <c:pt idx="0">
                  <c:v>2.2000000000000002</c:v>
                </c:pt>
                <c:pt idx="1">
                  <c:v>0.72</c:v>
                </c:pt>
                <c:pt idx="2">
                  <c:v>13.379999999999999</c:v>
                </c:pt>
                <c:pt idx="3">
                  <c:v>2.88</c:v>
                </c:pt>
                <c:pt idx="4">
                  <c:v>7.07</c:v>
                </c:pt>
                <c:pt idx="5">
                  <c:v>4.9800000000000004</c:v>
                </c:pt>
                <c:pt idx="6">
                  <c:v>5.71</c:v>
                </c:pt>
                <c:pt idx="7">
                  <c:v>6.7100000000000009</c:v>
                </c:pt>
                <c:pt idx="8">
                  <c:v>5.77</c:v>
                </c:pt>
                <c:pt idx="9">
                  <c:v>2.08</c:v>
                </c:pt>
                <c:pt idx="10">
                  <c:v>12.66</c:v>
                </c:pt>
                <c:pt idx="11">
                  <c:v>0.57000000000000006</c:v>
                </c:pt>
                <c:pt idx="12">
                  <c:v>6.55</c:v>
                </c:pt>
                <c:pt idx="13">
                  <c:v>6.0200000000000005</c:v>
                </c:pt>
                <c:pt idx="14">
                  <c:v>11.34</c:v>
                </c:pt>
                <c:pt idx="15">
                  <c:v>2.3499999999999996</c:v>
                </c:pt>
                <c:pt idx="16">
                  <c:v>0</c:v>
                </c:pt>
                <c:pt idx="17">
                  <c:v>0.45000000000000007</c:v>
                </c:pt>
                <c:pt idx="18">
                  <c:v>1.03</c:v>
                </c:pt>
                <c:pt idx="19">
                  <c:v>0.28000000000000003</c:v>
                </c:pt>
                <c:pt idx="20">
                  <c:v>0</c:v>
                </c:pt>
                <c:pt idx="21">
                  <c:v>2.17</c:v>
                </c:pt>
                <c:pt idx="22">
                  <c:v>0</c:v>
                </c:pt>
                <c:pt idx="23">
                  <c:v>5.0900000000000007</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SEPTIEMBRE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Chart'!$I$10:$I$33</c:f>
              <c:numCache>
                <c:formatCode>0.0</c:formatCode>
                <c:ptCount val="24"/>
                <c:pt idx="0">
                  <c:v>1.79</c:v>
                </c:pt>
                <c:pt idx="1">
                  <c:v>8.18</c:v>
                </c:pt>
                <c:pt idx="2">
                  <c:v>10.75</c:v>
                </c:pt>
                <c:pt idx="3">
                  <c:v>8.990000000000002</c:v>
                </c:pt>
                <c:pt idx="4">
                  <c:v>3.37</c:v>
                </c:pt>
                <c:pt idx="5">
                  <c:v>3.12</c:v>
                </c:pt>
                <c:pt idx="6">
                  <c:v>6.3199999999999994</c:v>
                </c:pt>
                <c:pt idx="7">
                  <c:v>2.33</c:v>
                </c:pt>
                <c:pt idx="8">
                  <c:v>5.92</c:v>
                </c:pt>
                <c:pt idx="9">
                  <c:v>0.49</c:v>
                </c:pt>
                <c:pt idx="10">
                  <c:v>6.36</c:v>
                </c:pt>
                <c:pt idx="11">
                  <c:v>0.81</c:v>
                </c:pt>
                <c:pt idx="12">
                  <c:v>11.7</c:v>
                </c:pt>
                <c:pt idx="13">
                  <c:v>13.69</c:v>
                </c:pt>
                <c:pt idx="14">
                  <c:v>7.5500000000000007</c:v>
                </c:pt>
                <c:pt idx="15">
                  <c:v>0.63</c:v>
                </c:pt>
                <c:pt idx="16">
                  <c:v>0.1</c:v>
                </c:pt>
                <c:pt idx="17">
                  <c:v>0</c:v>
                </c:pt>
                <c:pt idx="18">
                  <c:v>0.82000000000000006</c:v>
                </c:pt>
                <c:pt idx="19">
                  <c:v>0</c:v>
                </c:pt>
                <c:pt idx="20">
                  <c:v>0.23</c:v>
                </c:pt>
                <c:pt idx="21">
                  <c:v>0.91</c:v>
                </c:pt>
                <c:pt idx="22">
                  <c:v>0</c:v>
                </c:pt>
                <c:pt idx="23">
                  <c:v>5.9</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OCTUBRE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Chart'!$J$10:$J$33</c:f>
              <c:numCache>
                <c:formatCode>0.0</c:formatCode>
                <c:ptCount val="24"/>
                <c:pt idx="0">
                  <c:v>1.08</c:v>
                </c:pt>
                <c:pt idx="1">
                  <c:v>3.08</c:v>
                </c:pt>
                <c:pt idx="2">
                  <c:v>12.969999999999997</c:v>
                </c:pt>
                <c:pt idx="3">
                  <c:v>9.5700000000000021</c:v>
                </c:pt>
                <c:pt idx="4">
                  <c:v>2.66</c:v>
                </c:pt>
                <c:pt idx="5">
                  <c:v>2.52</c:v>
                </c:pt>
                <c:pt idx="6">
                  <c:v>7.5299999999999994</c:v>
                </c:pt>
                <c:pt idx="7">
                  <c:v>7.16</c:v>
                </c:pt>
                <c:pt idx="8">
                  <c:v>4.63</c:v>
                </c:pt>
                <c:pt idx="9">
                  <c:v>1.3900000000000001</c:v>
                </c:pt>
                <c:pt idx="10">
                  <c:v>11.17</c:v>
                </c:pt>
                <c:pt idx="11">
                  <c:v>0.83999999999999986</c:v>
                </c:pt>
                <c:pt idx="12">
                  <c:v>2.73</c:v>
                </c:pt>
                <c:pt idx="13">
                  <c:v>20.350000000000001</c:v>
                </c:pt>
                <c:pt idx="14">
                  <c:v>1.4100000000000001</c:v>
                </c:pt>
                <c:pt idx="15">
                  <c:v>0.98</c:v>
                </c:pt>
                <c:pt idx="16">
                  <c:v>0.53</c:v>
                </c:pt>
                <c:pt idx="17">
                  <c:v>0.36</c:v>
                </c:pt>
                <c:pt idx="18">
                  <c:v>0.66999999999999993</c:v>
                </c:pt>
                <c:pt idx="19">
                  <c:v>0.32</c:v>
                </c:pt>
                <c:pt idx="20">
                  <c:v>1.7</c:v>
                </c:pt>
                <c:pt idx="21">
                  <c:v>0.34</c:v>
                </c:pt>
                <c:pt idx="22">
                  <c:v>0.22</c:v>
                </c:pt>
                <c:pt idx="23">
                  <c:v>5.8299999999999992</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NOVIEMBRE 19</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Chart'!$K$10:$K$33</c:f>
              <c:numCache>
                <c:formatCode>0.0</c:formatCode>
                <c:ptCount val="24"/>
                <c:pt idx="0">
                  <c:v>1.77</c:v>
                </c:pt>
                <c:pt idx="1">
                  <c:v>2.69</c:v>
                </c:pt>
                <c:pt idx="2">
                  <c:v>9.23</c:v>
                </c:pt>
                <c:pt idx="3">
                  <c:v>7.1099999999999994</c:v>
                </c:pt>
                <c:pt idx="4">
                  <c:v>6.73</c:v>
                </c:pt>
                <c:pt idx="5">
                  <c:v>3.36</c:v>
                </c:pt>
                <c:pt idx="6">
                  <c:v>4.5999999999999996</c:v>
                </c:pt>
                <c:pt idx="7">
                  <c:v>3.27</c:v>
                </c:pt>
                <c:pt idx="8">
                  <c:v>7.7399999999999993</c:v>
                </c:pt>
                <c:pt idx="9">
                  <c:v>2.84</c:v>
                </c:pt>
                <c:pt idx="10">
                  <c:v>9.5</c:v>
                </c:pt>
                <c:pt idx="11">
                  <c:v>1.5100000000000002</c:v>
                </c:pt>
                <c:pt idx="12">
                  <c:v>1.04</c:v>
                </c:pt>
                <c:pt idx="13">
                  <c:v>18.770000000000003</c:v>
                </c:pt>
                <c:pt idx="14">
                  <c:v>2.44</c:v>
                </c:pt>
                <c:pt idx="15">
                  <c:v>2.2399999999999998</c:v>
                </c:pt>
                <c:pt idx="16">
                  <c:v>2.9099999999999997</c:v>
                </c:pt>
                <c:pt idx="17">
                  <c:v>0.16</c:v>
                </c:pt>
                <c:pt idx="18">
                  <c:v>1.2799999999999998</c:v>
                </c:pt>
                <c:pt idx="19">
                  <c:v>2.92</c:v>
                </c:pt>
                <c:pt idx="20">
                  <c:v>0.4</c:v>
                </c:pt>
                <c:pt idx="21">
                  <c:v>3.4</c:v>
                </c:pt>
                <c:pt idx="22">
                  <c:v>0</c:v>
                </c:pt>
                <c:pt idx="23">
                  <c:v>4.080000000000001</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DICIEMBRE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Chart'!$L$10:$L$33</c:f>
              <c:numCache>
                <c:formatCode>0.0</c:formatCode>
                <c:ptCount val="24"/>
                <c:pt idx="0">
                  <c:v>2.63</c:v>
                </c:pt>
                <c:pt idx="1">
                  <c:v>9.5400000000000009</c:v>
                </c:pt>
                <c:pt idx="2">
                  <c:v>13.59</c:v>
                </c:pt>
                <c:pt idx="3">
                  <c:v>6.93</c:v>
                </c:pt>
                <c:pt idx="4">
                  <c:v>7.73</c:v>
                </c:pt>
                <c:pt idx="5">
                  <c:v>5.5</c:v>
                </c:pt>
                <c:pt idx="6">
                  <c:v>5.9099999999999993</c:v>
                </c:pt>
                <c:pt idx="7">
                  <c:v>3.33</c:v>
                </c:pt>
                <c:pt idx="8">
                  <c:v>6.1000000000000005</c:v>
                </c:pt>
                <c:pt idx="9">
                  <c:v>2.0300000000000002</c:v>
                </c:pt>
                <c:pt idx="10">
                  <c:v>7.76</c:v>
                </c:pt>
                <c:pt idx="11">
                  <c:v>0.91</c:v>
                </c:pt>
                <c:pt idx="12">
                  <c:v>0.72</c:v>
                </c:pt>
                <c:pt idx="13">
                  <c:v>10.95</c:v>
                </c:pt>
                <c:pt idx="14">
                  <c:v>2.25</c:v>
                </c:pt>
                <c:pt idx="15">
                  <c:v>1.5</c:v>
                </c:pt>
                <c:pt idx="16">
                  <c:v>0.36000000000000004</c:v>
                </c:pt>
                <c:pt idx="17">
                  <c:v>0</c:v>
                </c:pt>
                <c:pt idx="18">
                  <c:v>2.46</c:v>
                </c:pt>
                <c:pt idx="19">
                  <c:v>1.1200000000000001</c:v>
                </c:pt>
                <c:pt idx="20">
                  <c:v>0</c:v>
                </c:pt>
                <c:pt idx="21">
                  <c:v>1.34</c:v>
                </c:pt>
                <c:pt idx="22">
                  <c:v>0</c:v>
                </c:pt>
                <c:pt idx="23">
                  <c:v>7.3000000000000007</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ENERO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Chart'!$M$10:$M$33</c:f>
              <c:numCache>
                <c:formatCode>0.0</c:formatCode>
                <c:ptCount val="24"/>
                <c:pt idx="0">
                  <c:v>2.83</c:v>
                </c:pt>
                <c:pt idx="1">
                  <c:v>5.75</c:v>
                </c:pt>
                <c:pt idx="2">
                  <c:v>13.33</c:v>
                </c:pt>
                <c:pt idx="3">
                  <c:v>6.1400000000000006</c:v>
                </c:pt>
                <c:pt idx="4">
                  <c:v>5.66</c:v>
                </c:pt>
                <c:pt idx="5">
                  <c:v>7.1800000000000006</c:v>
                </c:pt>
                <c:pt idx="6">
                  <c:v>4.82</c:v>
                </c:pt>
                <c:pt idx="7">
                  <c:v>2.61</c:v>
                </c:pt>
                <c:pt idx="8">
                  <c:v>4.91</c:v>
                </c:pt>
                <c:pt idx="9">
                  <c:v>9.6</c:v>
                </c:pt>
                <c:pt idx="10">
                  <c:v>8.75</c:v>
                </c:pt>
                <c:pt idx="11">
                  <c:v>2.5</c:v>
                </c:pt>
                <c:pt idx="12">
                  <c:v>2.23</c:v>
                </c:pt>
                <c:pt idx="13">
                  <c:v>11.55</c:v>
                </c:pt>
                <c:pt idx="14">
                  <c:v>0.65</c:v>
                </c:pt>
                <c:pt idx="15">
                  <c:v>1.3</c:v>
                </c:pt>
                <c:pt idx="16">
                  <c:v>0.1</c:v>
                </c:pt>
                <c:pt idx="17">
                  <c:v>0.55000000000000004</c:v>
                </c:pt>
                <c:pt idx="18">
                  <c:v>1.08</c:v>
                </c:pt>
                <c:pt idx="19">
                  <c:v>0.37</c:v>
                </c:pt>
                <c:pt idx="20">
                  <c:v>0.47</c:v>
                </c:pt>
                <c:pt idx="21">
                  <c:v>0.57000000000000006</c:v>
                </c:pt>
                <c:pt idx="22">
                  <c:v>0</c:v>
                </c:pt>
                <c:pt idx="23">
                  <c:v>7.08</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FEBRERO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Chart'!$N$10:$N$33</c:f>
              <c:numCache>
                <c:formatCode>0.0</c:formatCode>
                <c:ptCount val="24"/>
                <c:pt idx="0">
                  <c:v>9.6199999999999992</c:v>
                </c:pt>
                <c:pt idx="1">
                  <c:v>8.85</c:v>
                </c:pt>
                <c:pt idx="2">
                  <c:v>7.49</c:v>
                </c:pt>
                <c:pt idx="3">
                  <c:v>10.189999999999998</c:v>
                </c:pt>
                <c:pt idx="4">
                  <c:v>3.6999999999999997</c:v>
                </c:pt>
                <c:pt idx="5">
                  <c:v>6.59</c:v>
                </c:pt>
                <c:pt idx="6">
                  <c:v>1.6</c:v>
                </c:pt>
                <c:pt idx="7">
                  <c:v>1.9699999999999998</c:v>
                </c:pt>
                <c:pt idx="8">
                  <c:v>7.1300000000000008</c:v>
                </c:pt>
                <c:pt idx="9">
                  <c:v>2.12</c:v>
                </c:pt>
                <c:pt idx="10">
                  <c:v>11.46</c:v>
                </c:pt>
                <c:pt idx="11">
                  <c:v>9.6000000000000014</c:v>
                </c:pt>
                <c:pt idx="12">
                  <c:v>2.4900000000000002</c:v>
                </c:pt>
                <c:pt idx="13">
                  <c:v>3.8500000000000005</c:v>
                </c:pt>
                <c:pt idx="14">
                  <c:v>0.71</c:v>
                </c:pt>
                <c:pt idx="15">
                  <c:v>0.32</c:v>
                </c:pt>
                <c:pt idx="16">
                  <c:v>0.11</c:v>
                </c:pt>
                <c:pt idx="17">
                  <c:v>0.33</c:v>
                </c:pt>
                <c:pt idx="18">
                  <c:v>2.4299999999999997</c:v>
                </c:pt>
                <c:pt idx="19">
                  <c:v>0.83000000000000007</c:v>
                </c:pt>
                <c:pt idx="20">
                  <c:v>1.1100000000000001</c:v>
                </c:pt>
                <c:pt idx="21">
                  <c:v>0.73</c:v>
                </c:pt>
                <c:pt idx="22">
                  <c:v>0</c:v>
                </c:pt>
                <c:pt idx="23">
                  <c:v>6.82</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MARZO 20</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Chart'!$O$10:$O$33</c:f>
              <c:numCache>
                <c:formatCode>0.0</c:formatCode>
                <c:ptCount val="24"/>
                <c:pt idx="0">
                  <c:v>10.319999999999999</c:v>
                </c:pt>
                <c:pt idx="1">
                  <c:v>6.61</c:v>
                </c:pt>
                <c:pt idx="2">
                  <c:v>7.8099999999999987</c:v>
                </c:pt>
                <c:pt idx="3">
                  <c:v>9.2399999999999984</c:v>
                </c:pt>
                <c:pt idx="4">
                  <c:v>5.1499999999999995</c:v>
                </c:pt>
                <c:pt idx="5">
                  <c:v>10.02</c:v>
                </c:pt>
                <c:pt idx="6">
                  <c:v>3.1500000000000004</c:v>
                </c:pt>
                <c:pt idx="7">
                  <c:v>3.02</c:v>
                </c:pt>
                <c:pt idx="8">
                  <c:v>4.79</c:v>
                </c:pt>
                <c:pt idx="9">
                  <c:v>5.78</c:v>
                </c:pt>
                <c:pt idx="10">
                  <c:v>12.76</c:v>
                </c:pt>
                <c:pt idx="11">
                  <c:v>1.29</c:v>
                </c:pt>
                <c:pt idx="12">
                  <c:v>2.6</c:v>
                </c:pt>
                <c:pt idx="13">
                  <c:v>5.15</c:v>
                </c:pt>
                <c:pt idx="14">
                  <c:v>0.73</c:v>
                </c:pt>
                <c:pt idx="15">
                  <c:v>1.42</c:v>
                </c:pt>
                <c:pt idx="16">
                  <c:v>0</c:v>
                </c:pt>
                <c:pt idx="17">
                  <c:v>0.62000000000000011</c:v>
                </c:pt>
                <c:pt idx="18">
                  <c:v>1.4</c:v>
                </c:pt>
                <c:pt idx="19">
                  <c:v>0</c:v>
                </c:pt>
                <c:pt idx="20">
                  <c:v>0.6</c:v>
                </c:pt>
                <c:pt idx="21">
                  <c:v>1.33</c:v>
                </c:pt>
                <c:pt idx="22">
                  <c:v>0</c:v>
                </c:pt>
                <c:pt idx="23">
                  <c:v>6.19</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ABRIL 20</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Chart'!$P$10:$P$33</c:f>
              <c:numCache>
                <c:formatCode>0.0</c:formatCode>
                <c:ptCount val="24"/>
                <c:pt idx="0">
                  <c:v>7.05</c:v>
                </c:pt>
                <c:pt idx="1">
                  <c:v>4.6399999999999997</c:v>
                </c:pt>
                <c:pt idx="2">
                  <c:v>5.76</c:v>
                </c:pt>
                <c:pt idx="3">
                  <c:v>12.790000000000001</c:v>
                </c:pt>
                <c:pt idx="4">
                  <c:v>2</c:v>
                </c:pt>
                <c:pt idx="5">
                  <c:v>9.24</c:v>
                </c:pt>
                <c:pt idx="6">
                  <c:v>3.1900000000000004</c:v>
                </c:pt>
                <c:pt idx="7">
                  <c:v>5.07</c:v>
                </c:pt>
                <c:pt idx="8">
                  <c:v>4.26</c:v>
                </c:pt>
                <c:pt idx="9">
                  <c:v>7.06</c:v>
                </c:pt>
                <c:pt idx="10">
                  <c:v>17.45</c:v>
                </c:pt>
                <c:pt idx="11">
                  <c:v>0.53</c:v>
                </c:pt>
                <c:pt idx="12">
                  <c:v>4</c:v>
                </c:pt>
                <c:pt idx="13">
                  <c:v>4.87</c:v>
                </c:pt>
                <c:pt idx="14">
                  <c:v>2.9</c:v>
                </c:pt>
                <c:pt idx="15">
                  <c:v>1.2</c:v>
                </c:pt>
                <c:pt idx="16">
                  <c:v>0.67999999999999994</c:v>
                </c:pt>
                <c:pt idx="17">
                  <c:v>0.6</c:v>
                </c:pt>
                <c:pt idx="18">
                  <c:v>0.55000000000000004</c:v>
                </c:pt>
                <c:pt idx="19">
                  <c:v>0.27</c:v>
                </c:pt>
                <c:pt idx="20">
                  <c:v>0.49</c:v>
                </c:pt>
                <c:pt idx="21">
                  <c:v>0.91</c:v>
                </c:pt>
                <c:pt idx="22">
                  <c:v>0</c:v>
                </c:pt>
                <c:pt idx="23">
                  <c:v>4.5199999999999996</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MAYO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Chart'!$Q$10:$Q$33</c:f>
              <c:numCache>
                <c:formatCode>0.0</c:formatCode>
                <c:ptCount val="24"/>
                <c:pt idx="0">
                  <c:v>5.66</c:v>
                </c:pt>
                <c:pt idx="1">
                  <c:v>11.889999999999999</c:v>
                </c:pt>
                <c:pt idx="2">
                  <c:v>6.66</c:v>
                </c:pt>
                <c:pt idx="3">
                  <c:v>11.36</c:v>
                </c:pt>
                <c:pt idx="4">
                  <c:v>4.4000000000000004</c:v>
                </c:pt>
                <c:pt idx="5">
                  <c:v>8.89</c:v>
                </c:pt>
                <c:pt idx="6">
                  <c:v>1.1700000000000002</c:v>
                </c:pt>
                <c:pt idx="7">
                  <c:v>2.62</c:v>
                </c:pt>
                <c:pt idx="8">
                  <c:v>4.03</c:v>
                </c:pt>
                <c:pt idx="9">
                  <c:v>2.74</c:v>
                </c:pt>
                <c:pt idx="10">
                  <c:v>14.6</c:v>
                </c:pt>
                <c:pt idx="11">
                  <c:v>0.12</c:v>
                </c:pt>
                <c:pt idx="12">
                  <c:v>10.17</c:v>
                </c:pt>
                <c:pt idx="13">
                  <c:v>3.8700000000000006</c:v>
                </c:pt>
                <c:pt idx="14">
                  <c:v>0.17</c:v>
                </c:pt>
                <c:pt idx="15">
                  <c:v>2.06</c:v>
                </c:pt>
                <c:pt idx="16">
                  <c:v>0.12</c:v>
                </c:pt>
                <c:pt idx="17">
                  <c:v>0</c:v>
                </c:pt>
                <c:pt idx="18">
                  <c:v>1.84</c:v>
                </c:pt>
                <c:pt idx="19">
                  <c:v>0</c:v>
                </c:pt>
                <c:pt idx="20">
                  <c:v>0.44000000000000006</c:v>
                </c:pt>
                <c:pt idx="21">
                  <c:v>0.25</c:v>
                </c:pt>
                <c:pt idx="22">
                  <c:v>0</c:v>
                </c:pt>
                <c:pt idx="23">
                  <c:v>6.9200000000000008</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JUNIO 20</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Chart'!$R$10:$R$33</c:f>
              <c:numCache>
                <c:formatCode>0.0</c:formatCode>
                <c:ptCount val="24"/>
                <c:pt idx="0">
                  <c:v>9.18</c:v>
                </c:pt>
                <c:pt idx="1">
                  <c:v>8.4</c:v>
                </c:pt>
                <c:pt idx="2">
                  <c:v>8.8300000000000018</c:v>
                </c:pt>
                <c:pt idx="3">
                  <c:v>9.14</c:v>
                </c:pt>
                <c:pt idx="4">
                  <c:v>8.14</c:v>
                </c:pt>
                <c:pt idx="5">
                  <c:v>5.54</c:v>
                </c:pt>
                <c:pt idx="6">
                  <c:v>4.47</c:v>
                </c:pt>
                <c:pt idx="7">
                  <c:v>1.9100000000000001</c:v>
                </c:pt>
                <c:pt idx="8">
                  <c:v>4.37</c:v>
                </c:pt>
                <c:pt idx="9">
                  <c:v>3.9800000000000004</c:v>
                </c:pt>
                <c:pt idx="10">
                  <c:v>20.66</c:v>
                </c:pt>
                <c:pt idx="11">
                  <c:v>0.56000000000000005</c:v>
                </c:pt>
                <c:pt idx="12">
                  <c:v>5.76</c:v>
                </c:pt>
                <c:pt idx="13">
                  <c:v>2.0099999999999998</c:v>
                </c:pt>
                <c:pt idx="14">
                  <c:v>0.25</c:v>
                </c:pt>
                <c:pt idx="15">
                  <c:v>0.43000000000000005</c:v>
                </c:pt>
                <c:pt idx="16">
                  <c:v>0.11</c:v>
                </c:pt>
                <c:pt idx="17">
                  <c:v>0</c:v>
                </c:pt>
                <c:pt idx="18">
                  <c:v>1.23</c:v>
                </c:pt>
                <c:pt idx="19">
                  <c:v>0.06</c:v>
                </c:pt>
                <c:pt idx="20">
                  <c:v>0.89</c:v>
                </c:pt>
                <c:pt idx="21">
                  <c:v>0.62</c:v>
                </c:pt>
                <c:pt idx="22">
                  <c:v>0.31</c:v>
                </c:pt>
                <c:pt idx="23">
                  <c:v>3.16</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2"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90638</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480654"/>
          <a:ext cx="2446356"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Junio 2020</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9</xdr:col>
      <xdr:colOff>0</xdr:colOff>
      <xdr:row>0</xdr:row>
      <xdr:rowOff>0</xdr:rowOff>
    </xdr:from>
    <xdr:to>
      <xdr:col>12</xdr:col>
      <xdr:colOff>197225</xdr:colOff>
      <xdr:row>3</xdr:row>
      <xdr:rowOff>58809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7053943" y="0"/>
          <a:ext cx="2548539" cy="6139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15240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70" zoomScaleNormal="70" workbookViewId="0">
      <selection activeCell="O8" sqref="O8"/>
    </sheetView>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I16" sqref="I16"/>
    </sheetView>
  </sheetViews>
  <sheetFormatPr baseColWidth="10" defaultColWidth="11.44140625" defaultRowHeight="14.4" x14ac:dyDescent="0.3"/>
  <cols>
    <col min="1" max="1" width="5.77734375" customWidth="1"/>
    <col min="2" max="2" width="4.21875" customWidth="1"/>
    <col min="5" max="5" width="3.77734375" style="6" customWidth="1"/>
    <col min="6" max="6" width="14" customWidth="1"/>
    <col min="7" max="7" width="12.77734375" style="6" customWidth="1"/>
  </cols>
  <sheetData>
    <row r="2" spans="3:18" x14ac:dyDescent="0.3">
      <c r="C2" s="28" t="s">
        <v>289</v>
      </c>
      <c r="D2" s="29" t="str">
        <f>VLOOKUP(Enlaces!G1,Enlaces!F2:G4,2,0)</f>
        <v>Aceite Virgen Extra</v>
      </c>
      <c r="E2" s="29"/>
    </row>
    <row r="3" spans="3:18" x14ac:dyDescent="0.3">
      <c r="C3" s="28" t="s">
        <v>290</v>
      </c>
      <c r="D3" t="str">
        <f>VLOOKUP(Enlaces!C1,Enlaces!B2:C5,2,0)</f>
        <v>Hipermercados</v>
      </c>
    </row>
    <row r="9" spans="3:18" x14ac:dyDescent="0.3">
      <c r="C9" s="7" t="s">
        <v>260</v>
      </c>
      <c r="D9" s="7" t="s">
        <v>261</v>
      </c>
      <c r="F9" s="6"/>
      <c r="G9" s="43" t="str">
        <f>'TAM Aceite de Oliva'!E9</f>
        <v xml:space="preserve"> JULIO 19</v>
      </c>
      <c r="H9" s="43" t="str">
        <f>'TAM Aceite de Oliva'!F9</f>
        <v xml:space="preserve"> AGOSTO 19</v>
      </c>
      <c r="I9" s="43" t="str">
        <f>'TAM Aceite de Oliva'!G9</f>
        <v xml:space="preserve"> SEPTIEMBRE 19</v>
      </c>
      <c r="J9" s="43" t="str">
        <f>'TAM Aceite de Oliva'!H9</f>
        <v xml:space="preserve"> OCTUBRE 19</v>
      </c>
      <c r="K9" s="43" t="str">
        <f>'TAM Aceite de Oliva'!I9</f>
        <v xml:space="preserve"> NOVIEMBRE 19</v>
      </c>
      <c r="L9" s="43" t="str">
        <f>'TAM Aceite de Oliva'!J9</f>
        <v xml:space="preserve"> DICIEMBRE 19</v>
      </c>
      <c r="M9" s="43" t="str">
        <f>'TAM Aceite de Oliva'!K9</f>
        <v xml:space="preserve"> ENERO 20</v>
      </c>
      <c r="N9" s="43" t="str">
        <f>'TAM Aceite de Oliva'!L9</f>
        <v xml:space="preserve"> FEBRERO 20</v>
      </c>
      <c r="O9" s="43" t="str">
        <f>'TAM Aceite de Oliva'!M9</f>
        <v xml:space="preserve"> MARZO 20</v>
      </c>
      <c r="P9" s="43" t="str">
        <f>'TAM Aceite de Oliva'!N9</f>
        <v xml:space="preserve"> ABRIL 20</v>
      </c>
      <c r="Q9" s="43" t="str">
        <f>'TAM Aceite de Oliva'!O9</f>
        <v xml:space="preserve"> MAYO 20</v>
      </c>
      <c r="R9" s="43" t="str">
        <f>'TAM Aceite de Oliva'!P9</f>
        <v xml:space="preserve"> JUNIO 20</v>
      </c>
    </row>
    <row r="10" spans="3:18" x14ac:dyDescent="0.3">
      <c r="C10" s="56">
        <f>CHOOSE(Enlaces!$G$1,'TAM Aceite de Oliva'!B10,'TAM Aceite Virgen'!B10,'TAM Aceite Virgen Extra'!B10)</f>
        <v>0</v>
      </c>
      <c r="D10" s="18">
        <f>CHOOSE(Enlaces!$G$1,'TAM Aceite de Oliva'!C10,'TAM Aceite Virgen'!C10,'TAM Aceite Virgen Extra'!C10)</f>
        <v>2.5</v>
      </c>
      <c r="F10" s="42" t="str">
        <f>"Menos de "&amp;D10</f>
        <v>Menos de 2,5</v>
      </c>
      <c r="G10" s="44">
        <f>CHOOSE(Enlaces!$G$1,'TAM Aceite de Oliva'!E10,'TAM Aceite Virgen'!E10,'TAM Aceite Virgen Extra'!E10)</f>
        <v>5.9499999999999993</v>
      </c>
      <c r="H10" s="44">
        <f>CHOOSE(Enlaces!$G$1,'TAM Aceite de Oliva'!F10,'TAM Aceite Virgen'!F10,'TAM Aceite Virgen Extra'!F10)</f>
        <v>2.2000000000000002</v>
      </c>
      <c r="I10" s="44">
        <f>CHOOSE(Enlaces!$G$1,'TAM Aceite de Oliva'!G10,'TAM Aceite Virgen'!G10,'TAM Aceite Virgen Extra'!G10)</f>
        <v>1.79</v>
      </c>
      <c r="J10" s="44">
        <f>CHOOSE(Enlaces!$G$1,'TAM Aceite de Oliva'!H10,'TAM Aceite Virgen'!H10,'TAM Aceite Virgen Extra'!H10)</f>
        <v>1.08</v>
      </c>
      <c r="K10" s="44">
        <f>CHOOSE(Enlaces!$G$1,'TAM Aceite de Oliva'!I10,'TAM Aceite Virgen'!I10,'TAM Aceite Virgen Extra'!I10)</f>
        <v>1.77</v>
      </c>
      <c r="L10" s="44">
        <f>CHOOSE(Enlaces!$G$1,'TAM Aceite de Oliva'!J10,'TAM Aceite Virgen'!J10,'TAM Aceite Virgen Extra'!J10)</f>
        <v>2.63</v>
      </c>
      <c r="M10" s="44">
        <f>CHOOSE(Enlaces!$G$1,'TAM Aceite de Oliva'!K10,'TAM Aceite Virgen'!K10,'TAM Aceite Virgen Extra'!K10)</f>
        <v>2.83</v>
      </c>
      <c r="N10" s="44">
        <f>CHOOSE(Enlaces!$G$1,'TAM Aceite de Oliva'!L10,'TAM Aceite Virgen'!L10,'TAM Aceite Virgen Extra'!L10)</f>
        <v>9.6199999999999992</v>
      </c>
      <c r="O10" s="44">
        <f>CHOOSE(Enlaces!$G$1,'TAM Aceite de Oliva'!M10,'TAM Aceite Virgen'!M10,'TAM Aceite Virgen Extra'!M10)</f>
        <v>10.319999999999999</v>
      </c>
      <c r="P10" s="44">
        <f>CHOOSE(Enlaces!$G$1,'TAM Aceite de Oliva'!N10,'TAM Aceite Virgen'!N10,'TAM Aceite Virgen Extra'!N10)</f>
        <v>7.05</v>
      </c>
      <c r="Q10" s="44">
        <f>CHOOSE(Enlaces!$G$1,'TAM Aceite de Oliva'!O10,'TAM Aceite Virgen'!O10,'TAM Aceite Virgen Extra'!O10)</f>
        <v>5.66</v>
      </c>
      <c r="R10" s="44">
        <f>CHOOSE(Enlaces!$G$1,'TAM Aceite de Oliva'!P10,'TAM Aceite Virgen'!P10,'TAM Aceite Virgen Extra'!P10)</f>
        <v>9.18</v>
      </c>
    </row>
    <row r="11" spans="3:18" x14ac:dyDescent="0.3">
      <c r="C11" s="19">
        <f>CHOOSE(Enlaces!$G$1,'TAM Aceite de Oliva'!B11,'TAM Aceite Virgen'!B11,'TAM Aceite Virgen Extra'!B11)</f>
        <v>2.5</v>
      </c>
      <c r="D11" s="18">
        <f>CHOOSE(Enlaces!$G$1,'TAM Aceite de Oliva'!C11,'TAM Aceite Virgen'!C11,'TAM Aceite Virgen Extra'!C11)</f>
        <v>2.7</v>
      </c>
      <c r="F11" s="42" t="str">
        <f t="shared" ref="F11:F30" si="0">"&gt;="&amp;C11&amp;"  - &lt; "&amp;D11</f>
        <v>&gt;=2,5  - &lt; 2,7</v>
      </c>
      <c r="G11" s="44">
        <f>CHOOSE(Enlaces!$G$1,'TAM Aceite de Oliva'!E11,'TAM Aceite Virgen'!E11,'TAM Aceite Virgen Extra'!E11)</f>
        <v>0.88</v>
      </c>
      <c r="H11" s="44">
        <f>CHOOSE(Enlaces!$G$1,'TAM Aceite de Oliva'!F11,'TAM Aceite Virgen'!F11,'TAM Aceite Virgen Extra'!F11)</f>
        <v>0.72</v>
      </c>
      <c r="I11" s="44">
        <f>CHOOSE(Enlaces!$G$1,'TAM Aceite de Oliva'!G11,'TAM Aceite Virgen'!G11,'TAM Aceite Virgen Extra'!G11)</f>
        <v>8.18</v>
      </c>
      <c r="J11" s="44">
        <f>CHOOSE(Enlaces!$G$1,'TAM Aceite de Oliva'!H11,'TAM Aceite Virgen'!H11,'TAM Aceite Virgen Extra'!H11)</f>
        <v>3.08</v>
      </c>
      <c r="K11" s="44">
        <f>CHOOSE(Enlaces!$G$1,'TAM Aceite de Oliva'!I11,'TAM Aceite Virgen'!I11,'TAM Aceite Virgen Extra'!I11)</f>
        <v>2.69</v>
      </c>
      <c r="L11" s="44">
        <f>CHOOSE(Enlaces!$G$1,'TAM Aceite de Oliva'!J11,'TAM Aceite Virgen'!J11,'TAM Aceite Virgen Extra'!J11)</f>
        <v>9.5400000000000009</v>
      </c>
      <c r="M11" s="44">
        <f>CHOOSE(Enlaces!$G$1,'TAM Aceite de Oliva'!K11,'TAM Aceite Virgen'!K11,'TAM Aceite Virgen Extra'!K11)</f>
        <v>5.75</v>
      </c>
      <c r="N11" s="44">
        <f>CHOOSE(Enlaces!$G$1,'TAM Aceite de Oliva'!L11,'TAM Aceite Virgen'!L11,'TAM Aceite Virgen Extra'!L11)</f>
        <v>8.85</v>
      </c>
      <c r="O11" s="44">
        <f>CHOOSE(Enlaces!$G$1,'TAM Aceite de Oliva'!M11,'TAM Aceite Virgen'!M11,'TAM Aceite Virgen Extra'!M11)</f>
        <v>6.61</v>
      </c>
      <c r="P11" s="44">
        <f>CHOOSE(Enlaces!$G$1,'TAM Aceite de Oliva'!N11,'TAM Aceite Virgen'!N11,'TAM Aceite Virgen Extra'!N11)</f>
        <v>4.6399999999999997</v>
      </c>
      <c r="Q11" s="44">
        <f>CHOOSE(Enlaces!$G$1,'TAM Aceite de Oliva'!O11,'TAM Aceite Virgen'!O11,'TAM Aceite Virgen Extra'!O11)</f>
        <v>11.889999999999999</v>
      </c>
      <c r="R11" s="44">
        <f>CHOOSE(Enlaces!$G$1,'TAM Aceite de Oliva'!P11,'TAM Aceite Virgen'!P11,'TAM Aceite Virgen Extra'!P11)</f>
        <v>8.4</v>
      </c>
    </row>
    <row r="12" spans="3:18" x14ac:dyDescent="0.3">
      <c r="C12" s="19">
        <f>CHOOSE(Enlaces!$G$1,'TAM Aceite de Oliva'!B12,'TAM Aceite Virgen'!B12,'TAM Aceite Virgen Extra'!B12)</f>
        <v>2.7</v>
      </c>
      <c r="D12" s="18">
        <f>CHOOSE(Enlaces!$G$1,'TAM Aceite de Oliva'!C12,'TAM Aceite Virgen'!C12,'TAM Aceite Virgen Extra'!C12)</f>
        <v>2.9</v>
      </c>
      <c r="F12" s="42" t="str">
        <f t="shared" si="0"/>
        <v>&gt;=2,7  - &lt; 2,9</v>
      </c>
      <c r="G12" s="44">
        <f>CHOOSE(Enlaces!$G$1,'TAM Aceite de Oliva'!E12,'TAM Aceite Virgen'!E12,'TAM Aceite Virgen Extra'!E12)</f>
        <v>14.48</v>
      </c>
      <c r="H12" s="44">
        <f>CHOOSE(Enlaces!$G$1,'TAM Aceite de Oliva'!F12,'TAM Aceite Virgen'!F12,'TAM Aceite Virgen Extra'!F12)</f>
        <v>13.379999999999999</v>
      </c>
      <c r="I12" s="44">
        <f>CHOOSE(Enlaces!$G$1,'TAM Aceite de Oliva'!G12,'TAM Aceite Virgen'!G12,'TAM Aceite Virgen Extra'!G12)</f>
        <v>10.75</v>
      </c>
      <c r="J12" s="44">
        <f>CHOOSE(Enlaces!$G$1,'TAM Aceite de Oliva'!H12,'TAM Aceite Virgen'!H12,'TAM Aceite Virgen Extra'!H12)</f>
        <v>12.969999999999997</v>
      </c>
      <c r="K12" s="44">
        <f>CHOOSE(Enlaces!$G$1,'TAM Aceite de Oliva'!I12,'TAM Aceite Virgen'!I12,'TAM Aceite Virgen Extra'!I12)</f>
        <v>9.23</v>
      </c>
      <c r="L12" s="44">
        <f>CHOOSE(Enlaces!$G$1,'TAM Aceite de Oliva'!J12,'TAM Aceite Virgen'!J12,'TAM Aceite Virgen Extra'!J12)</f>
        <v>13.59</v>
      </c>
      <c r="M12" s="44">
        <f>CHOOSE(Enlaces!$G$1,'TAM Aceite de Oliva'!K12,'TAM Aceite Virgen'!K12,'TAM Aceite Virgen Extra'!K12)</f>
        <v>13.33</v>
      </c>
      <c r="N12" s="44">
        <f>CHOOSE(Enlaces!$G$1,'TAM Aceite de Oliva'!L12,'TAM Aceite Virgen'!L12,'TAM Aceite Virgen Extra'!L12)</f>
        <v>7.49</v>
      </c>
      <c r="O12" s="44">
        <f>CHOOSE(Enlaces!$G$1,'TAM Aceite de Oliva'!M12,'TAM Aceite Virgen'!M12,'TAM Aceite Virgen Extra'!M12)</f>
        <v>7.8099999999999987</v>
      </c>
      <c r="P12" s="44">
        <f>CHOOSE(Enlaces!$G$1,'TAM Aceite de Oliva'!N12,'TAM Aceite Virgen'!N12,'TAM Aceite Virgen Extra'!N12)</f>
        <v>5.76</v>
      </c>
      <c r="Q12" s="44">
        <f>CHOOSE(Enlaces!$G$1,'TAM Aceite de Oliva'!O12,'TAM Aceite Virgen'!O12,'TAM Aceite Virgen Extra'!O12)</f>
        <v>6.66</v>
      </c>
      <c r="R12" s="44">
        <f>CHOOSE(Enlaces!$G$1,'TAM Aceite de Oliva'!P12,'TAM Aceite Virgen'!P12,'TAM Aceite Virgen Extra'!P12)</f>
        <v>8.8300000000000018</v>
      </c>
    </row>
    <row r="13" spans="3:18" x14ac:dyDescent="0.3">
      <c r="C13" s="19">
        <f>CHOOSE(Enlaces!$G$1,'TAM Aceite de Oliva'!B13,'TAM Aceite Virgen'!B13,'TAM Aceite Virgen Extra'!B13)</f>
        <v>2.9</v>
      </c>
      <c r="D13" s="18">
        <f>CHOOSE(Enlaces!$G$1,'TAM Aceite de Oliva'!C13,'TAM Aceite Virgen'!C13,'TAM Aceite Virgen Extra'!C13)</f>
        <v>3.1</v>
      </c>
      <c r="F13" s="42" t="str">
        <f t="shared" si="0"/>
        <v>&gt;=2,9  - &lt; 3,1</v>
      </c>
      <c r="G13" s="44">
        <f>CHOOSE(Enlaces!$G$1,'TAM Aceite de Oliva'!E13,'TAM Aceite Virgen'!E13,'TAM Aceite Virgen Extra'!E13)</f>
        <v>2.2999999999999998</v>
      </c>
      <c r="H13" s="44">
        <f>CHOOSE(Enlaces!$G$1,'TAM Aceite de Oliva'!F13,'TAM Aceite Virgen'!F13,'TAM Aceite Virgen Extra'!F13)</f>
        <v>2.88</v>
      </c>
      <c r="I13" s="44">
        <f>CHOOSE(Enlaces!$G$1,'TAM Aceite de Oliva'!G13,'TAM Aceite Virgen'!G13,'TAM Aceite Virgen Extra'!G13)</f>
        <v>8.990000000000002</v>
      </c>
      <c r="J13" s="44">
        <f>CHOOSE(Enlaces!$G$1,'TAM Aceite de Oliva'!H13,'TAM Aceite Virgen'!H13,'TAM Aceite Virgen Extra'!H13)</f>
        <v>9.5700000000000021</v>
      </c>
      <c r="K13" s="44">
        <f>CHOOSE(Enlaces!$G$1,'TAM Aceite de Oliva'!I13,'TAM Aceite Virgen'!I13,'TAM Aceite Virgen Extra'!I13)</f>
        <v>7.1099999999999994</v>
      </c>
      <c r="L13" s="44">
        <f>CHOOSE(Enlaces!$G$1,'TAM Aceite de Oliva'!J13,'TAM Aceite Virgen'!J13,'TAM Aceite Virgen Extra'!J13)</f>
        <v>6.93</v>
      </c>
      <c r="M13" s="44">
        <f>CHOOSE(Enlaces!$G$1,'TAM Aceite de Oliva'!K13,'TAM Aceite Virgen'!K13,'TAM Aceite Virgen Extra'!K13)</f>
        <v>6.1400000000000006</v>
      </c>
      <c r="N13" s="44">
        <f>CHOOSE(Enlaces!$G$1,'TAM Aceite de Oliva'!L13,'TAM Aceite Virgen'!L13,'TAM Aceite Virgen Extra'!L13)</f>
        <v>10.189999999999998</v>
      </c>
      <c r="O13" s="44">
        <f>CHOOSE(Enlaces!$G$1,'TAM Aceite de Oliva'!M13,'TAM Aceite Virgen'!M13,'TAM Aceite Virgen Extra'!M13)</f>
        <v>9.2399999999999984</v>
      </c>
      <c r="P13" s="44">
        <f>CHOOSE(Enlaces!$G$1,'TAM Aceite de Oliva'!N13,'TAM Aceite Virgen'!N13,'TAM Aceite Virgen Extra'!N13)</f>
        <v>12.790000000000001</v>
      </c>
      <c r="Q13" s="44">
        <f>CHOOSE(Enlaces!$G$1,'TAM Aceite de Oliva'!O13,'TAM Aceite Virgen'!O13,'TAM Aceite Virgen Extra'!O13)</f>
        <v>11.36</v>
      </c>
      <c r="R13" s="44">
        <f>CHOOSE(Enlaces!$G$1,'TAM Aceite de Oliva'!P13,'TAM Aceite Virgen'!P13,'TAM Aceite Virgen Extra'!P13)</f>
        <v>9.14</v>
      </c>
    </row>
    <row r="14" spans="3:18" x14ac:dyDescent="0.3">
      <c r="C14" s="19">
        <f>CHOOSE(Enlaces!$G$1,'TAM Aceite de Oliva'!B14,'TAM Aceite Virgen'!B14,'TAM Aceite Virgen Extra'!B14)</f>
        <v>3.1</v>
      </c>
      <c r="D14" s="18">
        <f>CHOOSE(Enlaces!$G$1,'TAM Aceite de Oliva'!C14,'TAM Aceite Virgen'!C14,'TAM Aceite Virgen Extra'!C14)</f>
        <v>3.3</v>
      </c>
      <c r="F14" s="42" t="str">
        <f t="shared" si="0"/>
        <v>&gt;=3,1  - &lt; 3,3</v>
      </c>
      <c r="G14" s="44">
        <f>CHOOSE(Enlaces!$G$1,'TAM Aceite de Oliva'!E14,'TAM Aceite Virgen'!E14,'TAM Aceite Virgen Extra'!E14)</f>
        <v>5.99</v>
      </c>
      <c r="H14" s="44">
        <f>CHOOSE(Enlaces!$G$1,'TAM Aceite de Oliva'!F14,'TAM Aceite Virgen'!F14,'TAM Aceite Virgen Extra'!F14)</f>
        <v>7.07</v>
      </c>
      <c r="I14" s="44">
        <f>CHOOSE(Enlaces!$G$1,'TAM Aceite de Oliva'!G14,'TAM Aceite Virgen'!G14,'TAM Aceite Virgen Extra'!G14)</f>
        <v>3.37</v>
      </c>
      <c r="J14" s="44">
        <f>CHOOSE(Enlaces!$G$1,'TAM Aceite de Oliva'!H14,'TAM Aceite Virgen'!H14,'TAM Aceite Virgen Extra'!H14)</f>
        <v>2.66</v>
      </c>
      <c r="K14" s="44">
        <f>CHOOSE(Enlaces!$G$1,'TAM Aceite de Oliva'!I14,'TAM Aceite Virgen'!I14,'TAM Aceite Virgen Extra'!I14)</f>
        <v>6.73</v>
      </c>
      <c r="L14" s="44">
        <f>CHOOSE(Enlaces!$G$1,'TAM Aceite de Oliva'!J14,'TAM Aceite Virgen'!J14,'TAM Aceite Virgen Extra'!J14)</f>
        <v>7.73</v>
      </c>
      <c r="M14" s="44">
        <f>CHOOSE(Enlaces!$G$1,'TAM Aceite de Oliva'!K14,'TAM Aceite Virgen'!K14,'TAM Aceite Virgen Extra'!K14)</f>
        <v>5.66</v>
      </c>
      <c r="N14" s="44">
        <f>CHOOSE(Enlaces!$G$1,'TAM Aceite de Oliva'!L14,'TAM Aceite Virgen'!L14,'TAM Aceite Virgen Extra'!L14)</f>
        <v>3.6999999999999997</v>
      </c>
      <c r="O14" s="44">
        <f>CHOOSE(Enlaces!$G$1,'TAM Aceite de Oliva'!M14,'TAM Aceite Virgen'!M14,'TAM Aceite Virgen Extra'!M14)</f>
        <v>5.1499999999999995</v>
      </c>
      <c r="P14" s="44">
        <f>CHOOSE(Enlaces!$G$1,'TAM Aceite de Oliva'!N14,'TAM Aceite Virgen'!N14,'TAM Aceite Virgen Extra'!N14)</f>
        <v>2</v>
      </c>
      <c r="Q14" s="44">
        <f>CHOOSE(Enlaces!$G$1,'TAM Aceite de Oliva'!O14,'TAM Aceite Virgen'!O14,'TAM Aceite Virgen Extra'!O14)</f>
        <v>4.4000000000000004</v>
      </c>
      <c r="R14" s="44">
        <f>CHOOSE(Enlaces!$G$1,'TAM Aceite de Oliva'!P14,'TAM Aceite Virgen'!P14,'TAM Aceite Virgen Extra'!P14)</f>
        <v>8.14</v>
      </c>
    </row>
    <row r="15" spans="3:18" x14ac:dyDescent="0.3">
      <c r="C15" s="19">
        <f>CHOOSE(Enlaces!$G$1,'TAM Aceite de Oliva'!B15,'TAM Aceite Virgen'!B15,'TAM Aceite Virgen Extra'!B15)</f>
        <v>3.3</v>
      </c>
      <c r="D15" s="18">
        <f>CHOOSE(Enlaces!$G$1,'TAM Aceite de Oliva'!C15,'TAM Aceite Virgen'!C15,'TAM Aceite Virgen Extra'!C15)</f>
        <v>3.5</v>
      </c>
      <c r="F15" s="42" t="str">
        <f t="shared" si="0"/>
        <v>&gt;=3,3  - &lt; 3,5</v>
      </c>
      <c r="G15" s="44">
        <f>CHOOSE(Enlaces!$G$1,'TAM Aceite de Oliva'!E15,'TAM Aceite Virgen'!E15,'TAM Aceite Virgen Extra'!E15)</f>
        <v>4.95</v>
      </c>
      <c r="H15" s="44">
        <f>CHOOSE(Enlaces!$G$1,'TAM Aceite de Oliva'!F15,'TAM Aceite Virgen'!F15,'TAM Aceite Virgen Extra'!F15)</f>
        <v>4.9800000000000004</v>
      </c>
      <c r="I15" s="44">
        <f>CHOOSE(Enlaces!$G$1,'TAM Aceite de Oliva'!G15,'TAM Aceite Virgen'!G15,'TAM Aceite Virgen Extra'!G15)</f>
        <v>3.12</v>
      </c>
      <c r="J15" s="44">
        <f>CHOOSE(Enlaces!$G$1,'TAM Aceite de Oliva'!H15,'TAM Aceite Virgen'!H15,'TAM Aceite Virgen Extra'!H15)</f>
        <v>2.52</v>
      </c>
      <c r="K15" s="44">
        <f>CHOOSE(Enlaces!$G$1,'TAM Aceite de Oliva'!I15,'TAM Aceite Virgen'!I15,'TAM Aceite Virgen Extra'!I15)</f>
        <v>3.36</v>
      </c>
      <c r="L15" s="44">
        <f>CHOOSE(Enlaces!$G$1,'TAM Aceite de Oliva'!J15,'TAM Aceite Virgen'!J15,'TAM Aceite Virgen Extra'!J15)</f>
        <v>5.5</v>
      </c>
      <c r="M15" s="44">
        <f>CHOOSE(Enlaces!$G$1,'TAM Aceite de Oliva'!K15,'TAM Aceite Virgen'!K15,'TAM Aceite Virgen Extra'!K15)</f>
        <v>7.1800000000000006</v>
      </c>
      <c r="N15" s="44">
        <f>CHOOSE(Enlaces!$G$1,'TAM Aceite de Oliva'!L15,'TAM Aceite Virgen'!L15,'TAM Aceite Virgen Extra'!L15)</f>
        <v>6.59</v>
      </c>
      <c r="O15" s="44">
        <f>CHOOSE(Enlaces!$G$1,'TAM Aceite de Oliva'!M15,'TAM Aceite Virgen'!M15,'TAM Aceite Virgen Extra'!M15)</f>
        <v>10.02</v>
      </c>
      <c r="P15" s="44">
        <f>CHOOSE(Enlaces!$G$1,'TAM Aceite de Oliva'!N15,'TAM Aceite Virgen'!N15,'TAM Aceite Virgen Extra'!N15)</f>
        <v>9.24</v>
      </c>
      <c r="Q15" s="44">
        <f>CHOOSE(Enlaces!$G$1,'TAM Aceite de Oliva'!O15,'TAM Aceite Virgen'!O15,'TAM Aceite Virgen Extra'!O15)</f>
        <v>8.89</v>
      </c>
      <c r="R15" s="44">
        <f>CHOOSE(Enlaces!$G$1,'TAM Aceite de Oliva'!P15,'TAM Aceite Virgen'!P15,'TAM Aceite Virgen Extra'!P15)</f>
        <v>5.54</v>
      </c>
    </row>
    <row r="16" spans="3:18" x14ac:dyDescent="0.3">
      <c r="C16" s="19">
        <f>CHOOSE(Enlaces!$G$1,'TAM Aceite de Oliva'!B16,'TAM Aceite Virgen'!B16,'TAM Aceite Virgen Extra'!B16)</f>
        <v>3.5</v>
      </c>
      <c r="D16" s="18">
        <f>CHOOSE(Enlaces!$G$1,'TAM Aceite de Oliva'!C16,'TAM Aceite Virgen'!C16,'TAM Aceite Virgen Extra'!C16)</f>
        <v>3.7</v>
      </c>
      <c r="F16" s="42" t="str">
        <f t="shared" si="0"/>
        <v>&gt;=3,5  - &lt; 3,7</v>
      </c>
      <c r="G16" s="44">
        <f>CHOOSE(Enlaces!$G$1,'TAM Aceite de Oliva'!E16,'TAM Aceite Virgen'!E16,'TAM Aceite Virgen Extra'!E16)</f>
        <v>6.83</v>
      </c>
      <c r="H16" s="44">
        <f>CHOOSE(Enlaces!$G$1,'TAM Aceite de Oliva'!F16,'TAM Aceite Virgen'!F16,'TAM Aceite Virgen Extra'!F16)</f>
        <v>5.71</v>
      </c>
      <c r="I16" s="44">
        <f>CHOOSE(Enlaces!$G$1,'TAM Aceite de Oliva'!G16,'TAM Aceite Virgen'!G16,'TAM Aceite Virgen Extra'!G16)</f>
        <v>6.3199999999999994</v>
      </c>
      <c r="J16" s="44">
        <f>CHOOSE(Enlaces!$G$1,'TAM Aceite de Oliva'!H16,'TAM Aceite Virgen'!H16,'TAM Aceite Virgen Extra'!H16)</f>
        <v>7.5299999999999994</v>
      </c>
      <c r="K16" s="44">
        <f>CHOOSE(Enlaces!$G$1,'TAM Aceite de Oliva'!I16,'TAM Aceite Virgen'!I16,'TAM Aceite Virgen Extra'!I16)</f>
        <v>4.5999999999999996</v>
      </c>
      <c r="L16" s="44">
        <f>CHOOSE(Enlaces!$G$1,'TAM Aceite de Oliva'!J16,'TAM Aceite Virgen'!J16,'TAM Aceite Virgen Extra'!J16)</f>
        <v>5.9099999999999993</v>
      </c>
      <c r="M16" s="44">
        <f>CHOOSE(Enlaces!$G$1,'TAM Aceite de Oliva'!K16,'TAM Aceite Virgen'!K16,'TAM Aceite Virgen Extra'!K16)</f>
        <v>4.82</v>
      </c>
      <c r="N16" s="44">
        <f>CHOOSE(Enlaces!$G$1,'TAM Aceite de Oliva'!L16,'TAM Aceite Virgen'!L16,'TAM Aceite Virgen Extra'!L16)</f>
        <v>1.6</v>
      </c>
      <c r="O16" s="44">
        <f>CHOOSE(Enlaces!$G$1,'TAM Aceite de Oliva'!M16,'TAM Aceite Virgen'!M16,'TAM Aceite Virgen Extra'!M16)</f>
        <v>3.1500000000000004</v>
      </c>
      <c r="P16" s="44">
        <f>CHOOSE(Enlaces!$G$1,'TAM Aceite de Oliva'!N16,'TAM Aceite Virgen'!N16,'TAM Aceite Virgen Extra'!N16)</f>
        <v>3.1900000000000004</v>
      </c>
      <c r="Q16" s="44">
        <f>CHOOSE(Enlaces!$G$1,'TAM Aceite de Oliva'!O16,'TAM Aceite Virgen'!O16,'TAM Aceite Virgen Extra'!O16)</f>
        <v>1.1700000000000002</v>
      </c>
      <c r="R16" s="44">
        <f>CHOOSE(Enlaces!$G$1,'TAM Aceite de Oliva'!P16,'TAM Aceite Virgen'!P16,'TAM Aceite Virgen Extra'!P16)</f>
        <v>4.47</v>
      </c>
    </row>
    <row r="17" spans="3:18" x14ac:dyDescent="0.3">
      <c r="C17" s="19">
        <f>CHOOSE(Enlaces!$G$1,'TAM Aceite de Oliva'!B17,'TAM Aceite Virgen'!B17,'TAM Aceite Virgen Extra'!B17)</f>
        <v>3.7</v>
      </c>
      <c r="D17" s="18">
        <f>CHOOSE(Enlaces!$G$1,'TAM Aceite de Oliva'!C17,'TAM Aceite Virgen'!C17,'TAM Aceite Virgen Extra'!C17)</f>
        <v>3.9</v>
      </c>
      <c r="F17" s="42" t="str">
        <f t="shared" si="0"/>
        <v>&gt;=3,7  - &lt; 3,9</v>
      </c>
      <c r="G17" s="44">
        <f>CHOOSE(Enlaces!$G$1,'TAM Aceite de Oliva'!E17,'TAM Aceite Virgen'!E17,'TAM Aceite Virgen Extra'!E17)</f>
        <v>1.4</v>
      </c>
      <c r="H17" s="44">
        <f>CHOOSE(Enlaces!$G$1,'TAM Aceite de Oliva'!F17,'TAM Aceite Virgen'!F17,'TAM Aceite Virgen Extra'!F17)</f>
        <v>6.7100000000000009</v>
      </c>
      <c r="I17" s="44">
        <f>CHOOSE(Enlaces!$G$1,'TAM Aceite de Oliva'!G17,'TAM Aceite Virgen'!G17,'TAM Aceite Virgen Extra'!G17)</f>
        <v>2.33</v>
      </c>
      <c r="J17" s="44">
        <f>CHOOSE(Enlaces!$G$1,'TAM Aceite de Oliva'!H17,'TAM Aceite Virgen'!H17,'TAM Aceite Virgen Extra'!H17)</f>
        <v>7.16</v>
      </c>
      <c r="K17" s="44">
        <f>CHOOSE(Enlaces!$G$1,'TAM Aceite de Oliva'!I17,'TAM Aceite Virgen'!I17,'TAM Aceite Virgen Extra'!I17)</f>
        <v>3.27</v>
      </c>
      <c r="L17" s="44">
        <f>CHOOSE(Enlaces!$G$1,'TAM Aceite de Oliva'!J17,'TAM Aceite Virgen'!J17,'TAM Aceite Virgen Extra'!J17)</f>
        <v>3.33</v>
      </c>
      <c r="M17" s="44">
        <f>CHOOSE(Enlaces!$G$1,'TAM Aceite de Oliva'!K17,'TAM Aceite Virgen'!K17,'TAM Aceite Virgen Extra'!K17)</f>
        <v>2.61</v>
      </c>
      <c r="N17" s="44">
        <f>CHOOSE(Enlaces!$G$1,'TAM Aceite de Oliva'!L17,'TAM Aceite Virgen'!L17,'TAM Aceite Virgen Extra'!L17)</f>
        <v>1.9699999999999998</v>
      </c>
      <c r="O17" s="44">
        <f>CHOOSE(Enlaces!$G$1,'TAM Aceite de Oliva'!M17,'TAM Aceite Virgen'!M17,'TAM Aceite Virgen Extra'!M17)</f>
        <v>3.02</v>
      </c>
      <c r="P17" s="44">
        <f>CHOOSE(Enlaces!$G$1,'TAM Aceite de Oliva'!N17,'TAM Aceite Virgen'!N17,'TAM Aceite Virgen Extra'!N17)</f>
        <v>5.07</v>
      </c>
      <c r="Q17" s="44">
        <f>CHOOSE(Enlaces!$G$1,'TAM Aceite de Oliva'!O17,'TAM Aceite Virgen'!O17,'TAM Aceite Virgen Extra'!O17)</f>
        <v>2.62</v>
      </c>
      <c r="R17" s="44">
        <f>CHOOSE(Enlaces!$G$1,'TAM Aceite de Oliva'!P17,'TAM Aceite Virgen'!P17,'TAM Aceite Virgen Extra'!P17)</f>
        <v>1.9100000000000001</v>
      </c>
    </row>
    <row r="18" spans="3:18" x14ac:dyDescent="0.3">
      <c r="C18" s="19">
        <f>CHOOSE(Enlaces!$G$1,'TAM Aceite de Oliva'!B18,'TAM Aceite Virgen'!B18,'TAM Aceite Virgen Extra'!B18)</f>
        <v>3.9</v>
      </c>
      <c r="D18" s="18">
        <f>CHOOSE(Enlaces!$G$1,'TAM Aceite de Oliva'!C18,'TAM Aceite Virgen'!C18,'TAM Aceite Virgen Extra'!C18)</f>
        <v>4.0999999999999996</v>
      </c>
      <c r="F18" s="42" t="str">
        <f t="shared" si="0"/>
        <v>&gt;=3,9  - &lt; 4,1</v>
      </c>
      <c r="G18" s="44">
        <f>CHOOSE(Enlaces!$G$1,'TAM Aceite de Oliva'!E18,'TAM Aceite Virgen'!E18,'TAM Aceite Virgen Extra'!E18)</f>
        <v>4.2300000000000004</v>
      </c>
      <c r="H18" s="44">
        <f>CHOOSE(Enlaces!$G$1,'TAM Aceite de Oliva'!F18,'TAM Aceite Virgen'!F18,'TAM Aceite Virgen Extra'!F18)</f>
        <v>5.77</v>
      </c>
      <c r="I18" s="44">
        <f>CHOOSE(Enlaces!$G$1,'TAM Aceite de Oliva'!G18,'TAM Aceite Virgen'!G18,'TAM Aceite Virgen Extra'!G18)</f>
        <v>5.92</v>
      </c>
      <c r="J18" s="44">
        <f>CHOOSE(Enlaces!$G$1,'TAM Aceite de Oliva'!H18,'TAM Aceite Virgen'!H18,'TAM Aceite Virgen Extra'!H18)</f>
        <v>4.63</v>
      </c>
      <c r="K18" s="44">
        <f>CHOOSE(Enlaces!$G$1,'TAM Aceite de Oliva'!I18,'TAM Aceite Virgen'!I18,'TAM Aceite Virgen Extra'!I18)</f>
        <v>7.7399999999999993</v>
      </c>
      <c r="L18" s="44">
        <f>CHOOSE(Enlaces!$G$1,'TAM Aceite de Oliva'!J18,'TAM Aceite Virgen'!J18,'TAM Aceite Virgen Extra'!J18)</f>
        <v>6.1000000000000005</v>
      </c>
      <c r="M18" s="44">
        <f>CHOOSE(Enlaces!$G$1,'TAM Aceite de Oliva'!K18,'TAM Aceite Virgen'!K18,'TAM Aceite Virgen Extra'!K18)</f>
        <v>4.91</v>
      </c>
      <c r="N18" s="44">
        <f>CHOOSE(Enlaces!$G$1,'TAM Aceite de Oliva'!L18,'TAM Aceite Virgen'!L18,'TAM Aceite Virgen Extra'!L18)</f>
        <v>7.1300000000000008</v>
      </c>
      <c r="O18" s="44">
        <f>CHOOSE(Enlaces!$G$1,'TAM Aceite de Oliva'!M18,'TAM Aceite Virgen'!M18,'TAM Aceite Virgen Extra'!M18)</f>
        <v>4.79</v>
      </c>
      <c r="P18" s="44">
        <f>CHOOSE(Enlaces!$G$1,'TAM Aceite de Oliva'!N18,'TAM Aceite Virgen'!N18,'TAM Aceite Virgen Extra'!N18)</f>
        <v>4.26</v>
      </c>
      <c r="Q18" s="44">
        <f>CHOOSE(Enlaces!$G$1,'TAM Aceite de Oliva'!O18,'TAM Aceite Virgen'!O18,'TAM Aceite Virgen Extra'!O18)</f>
        <v>4.03</v>
      </c>
      <c r="R18" s="44">
        <f>CHOOSE(Enlaces!$G$1,'TAM Aceite de Oliva'!P18,'TAM Aceite Virgen'!P18,'TAM Aceite Virgen Extra'!P18)</f>
        <v>4.37</v>
      </c>
    </row>
    <row r="19" spans="3:18" x14ac:dyDescent="0.3">
      <c r="C19" s="19">
        <f>CHOOSE(Enlaces!$G$1,'TAM Aceite de Oliva'!B19,'TAM Aceite Virgen'!B19,'TAM Aceite Virgen Extra'!B19)</f>
        <v>4.0999999999999996</v>
      </c>
      <c r="D19" s="18">
        <f>CHOOSE(Enlaces!$G$1,'TAM Aceite de Oliva'!C19,'TAM Aceite Virgen'!C19,'TAM Aceite Virgen Extra'!C19)</f>
        <v>4.3</v>
      </c>
      <c r="F19" s="42" t="str">
        <f t="shared" si="0"/>
        <v>&gt;=4,1  - &lt; 4,3</v>
      </c>
      <c r="G19" s="44">
        <f>CHOOSE(Enlaces!$G$1,'TAM Aceite de Oliva'!E19,'TAM Aceite Virgen'!E19,'TAM Aceite Virgen Extra'!E19)</f>
        <v>1.8499999999999999</v>
      </c>
      <c r="H19" s="44">
        <f>CHOOSE(Enlaces!$G$1,'TAM Aceite de Oliva'!F19,'TAM Aceite Virgen'!F19,'TAM Aceite Virgen Extra'!F19)</f>
        <v>2.08</v>
      </c>
      <c r="I19" s="44">
        <f>CHOOSE(Enlaces!$G$1,'TAM Aceite de Oliva'!G19,'TAM Aceite Virgen'!G19,'TAM Aceite Virgen Extra'!G19)</f>
        <v>0.49</v>
      </c>
      <c r="J19" s="44">
        <f>CHOOSE(Enlaces!$G$1,'TAM Aceite de Oliva'!H19,'TAM Aceite Virgen'!H19,'TAM Aceite Virgen Extra'!H19)</f>
        <v>1.3900000000000001</v>
      </c>
      <c r="K19" s="44">
        <f>CHOOSE(Enlaces!$G$1,'TAM Aceite de Oliva'!I19,'TAM Aceite Virgen'!I19,'TAM Aceite Virgen Extra'!I19)</f>
        <v>2.84</v>
      </c>
      <c r="L19" s="44">
        <f>CHOOSE(Enlaces!$G$1,'TAM Aceite de Oliva'!J19,'TAM Aceite Virgen'!J19,'TAM Aceite Virgen Extra'!J19)</f>
        <v>2.0300000000000002</v>
      </c>
      <c r="M19" s="44">
        <f>CHOOSE(Enlaces!$G$1,'TAM Aceite de Oliva'!K19,'TAM Aceite Virgen'!K19,'TAM Aceite Virgen Extra'!K19)</f>
        <v>9.6</v>
      </c>
      <c r="N19" s="44">
        <f>CHOOSE(Enlaces!$G$1,'TAM Aceite de Oliva'!L19,'TAM Aceite Virgen'!L19,'TAM Aceite Virgen Extra'!L19)</f>
        <v>2.12</v>
      </c>
      <c r="O19" s="44">
        <f>CHOOSE(Enlaces!$G$1,'TAM Aceite de Oliva'!M19,'TAM Aceite Virgen'!M19,'TAM Aceite Virgen Extra'!M19)</f>
        <v>5.78</v>
      </c>
      <c r="P19" s="44">
        <f>CHOOSE(Enlaces!$G$1,'TAM Aceite de Oliva'!N19,'TAM Aceite Virgen'!N19,'TAM Aceite Virgen Extra'!N19)</f>
        <v>7.06</v>
      </c>
      <c r="Q19" s="44">
        <f>CHOOSE(Enlaces!$G$1,'TAM Aceite de Oliva'!O19,'TAM Aceite Virgen'!O19,'TAM Aceite Virgen Extra'!O19)</f>
        <v>2.74</v>
      </c>
      <c r="R19" s="44">
        <f>CHOOSE(Enlaces!$G$1,'TAM Aceite de Oliva'!P19,'TAM Aceite Virgen'!P19,'TAM Aceite Virgen Extra'!P19)</f>
        <v>3.9800000000000004</v>
      </c>
    </row>
    <row r="20" spans="3:18" x14ac:dyDescent="0.3">
      <c r="C20" s="19">
        <f>CHOOSE(Enlaces!$G$1,'TAM Aceite de Oliva'!B20,'TAM Aceite Virgen'!B20,'TAM Aceite Virgen Extra'!B20)</f>
        <v>4.3</v>
      </c>
      <c r="D20" s="18">
        <f>CHOOSE(Enlaces!$G$1,'TAM Aceite de Oliva'!C20,'TAM Aceite Virgen'!C20,'TAM Aceite Virgen Extra'!C20)</f>
        <v>4.5</v>
      </c>
      <c r="F20" s="42" t="str">
        <f t="shared" si="0"/>
        <v>&gt;=4,3  - &lt; 4,5</v>
      </c>
      <c r="G20" s="44">
        <f>CHOOSE(Enlaces!$G$1,'TAM Aceite de Oliva'!E20,'TAM Aceite Virgen'!E20,'TAM Aceite Virgen Extra'!E20)</f>
        <v>16.63</v>
      </c>
      <c r="H20" s="44">
        <f>CHOOSE(Enlaces!$G$1,'TAM Aceite de Oliva'!F20,'TAM Aceite Virgen'!F20,'TAM Aceite Virgen Extra'!F20)</f>
        <v>12.66</v>
      </c>
      <c r="I20" s="44">
        <f>CHOOSE(Enlaces!$G$1,'TAM Aceite de Oliva'!G20,'TAM Aceite Virgen'!G20,'TAM Aceite Virgen Extra'!G20)</f>
        <v>6.36</v>
      </c>
      <c r="J20" s="44">
        <f>CHOOSE(Enlaces!$G$1,'TAM Aceite de Oliva'!H20,'TAM Aceite Virgen'!H20,'TAM Aceite Virgen Extra'!H20)</f>
        <v>11.17</v>
      </c>
      <c r="K20" s="44">
        <f>CHOOSE(Enlaces!$G$1,'TAM Aceite de Oliva'!I20,'TAM Aceite Virgen'!I20,'TAM Aceite Virgen Extra'!I20)</f>
        <v>9.5</v>
      </c>
      <c r="L20" s="44">
        <f>CHOOSE(Enlaces!$G$1,'TAM Aceite de Oliva'!J20,'TAM Aceite Virgen'!J20,'TAM Aceite Virgen Extra'!J20)</f>
        <v>7.76</v>
      </c>
      <c r="M20" s="44">
        <f>CHOOSE(Enlaces!$G$1,'TAM Aceite de Oliva'!K20,'TAM Aceite Virgen'!K20,'TAM Aceite Virgen Extra'!K20)</f>
        <v>8.75</v>
      </c>
      <c r="N20" s="44">
        <f>CHOOSE(Enlaces!$G$1,'TAM Aceite de Oliva'!L20,'TAM Aceite Virgen'!L20,'TAM Aceite Virgen Extra'!L20)</f>
        <v>11.46</v>
      </c>
      <c r="O20" s="44">
        <f>CHOOSE(Enlaces!$G$1,'TAM Aceite de Oliva'!M20,'TAM Aceite Virgen'!M20,'TAM Aceite Virgen Extra'!M20)</f>
        <v>12.76</v>
      </c>
      <c r="P20" s="44">
        <f>CHOOSE(Enlaces!$G$1,'TAM Aceite de Oliva'!N20,'TAM Aceite Virgen'!N20,'TAM Aceite Virgen Extra'!N20)</f>
        <v>17.45</v>
      </c>
      <c r="Q20" s="44">
        <f>CHOOSE(Enlaces!$G$1,'TAM Aceite de Oliva'!O20,'TAM Aceite Virgen'!O20,'TAM Aceite Virgen Extra'!O20)</f>
        <v>14.6</v>
      </c>
      <c r="R20" s="44">
        <f>CHOOSE(Enlaces!$G$1,'TAM Aceite de Oliva'!P20,'TAM Aceite Virgen'!P20,'TAM Aceite Virgen Extra'!P20)</f>
        <v>20.66</v>
      </c>
    </row>
    <row r="21" spans="3:18" x14ac:dyDescent="0.3">
      <c r="C21" s="19">
        <f>CHOOSE(Enlaces!$G$1,'TAM Aceite de Oliva'!B21,'TAM Aceite Virgen'!B21,'TAM Aceite Virgen Extra'!B21)</f>
        <v>4.5</v>
      </c>
      <c r="D21" s="18">
        <f>CHOOSE(Enlaces!$G$1,'TAM Aceite de Oliva'!C21,'TAM Aceite Virgen'!C21,'TAM Aceite Virgen Extra'!C21)</f>
        <v>4.7</v>
      </c>
      <c r="F21" s="42" t="str">
        <f t="shared" si="0"/>
        <v>&gt;=4,5  - &lt; 4,7</v>
      </c>
      <c r="G21" s="44">
        <f>CHOOSE(Enlaces!$G$1,'TAM Aceite de Oliva'!E21,'TAM Aceite Virgen'!E21,'TAM Aceite Virgen Extra'!E21)</f>
        <v>0.73</v>
      </c>
      <c r="H21" s="44">
        <f>CHOOSE(Enlaces!$G$1,'TAM Aceite de Oliva'!F21,'TAM Aceite Virgen'!F21,'TAM Aceite Virgen Extra'!F21)</f>
        <v>0.57000000000000006</v>
      </c>
      <c r="I21" s="44">
        <f>CHOOSE(Enlaces!$G$1,'TAM Aceite de Oliva'!G21,'TAM Aceite Virgen'!G21,'TAM Aceite Virgen Extra'!G21)</f>
        <v>0.81</v>
      </c>
      <c r="J21" s="44">
        <f>CHOOSE(Enlaces!$G$1,'TAM Aceite de Oliva'!H21,'TAM Aceite Virgen'!H21,'TAM Aceite Virgen Extra'!H21)</f>
        <v>0.83999999999999986</v>
      </c>
      <c r="K21" s="44">
        <f>CHOOSE(Enlaces!$G$1,'TAM Aceite de Oliva'!I21,'TAM Aceite Virgen'!I21,'TAM Aceite Virgen Extra'!I21)</f>
        <v>1.5100000000000002</v>
      </c>
      <c r="L21" s="44">
        <f>CHOOSE(Enlaces!$G$1,'TAM Aceite de Oliva'!J21,'TAM Aceite Virgen'!J21,'TAM Aceite Virgen Extra'!J21)</f>
        <v>0.91</v>
      </c>
      <c r="M21" s="44">
        <f>CHOOSE(Enlaces!$G$1,'TAM Aceite de Oliva'!K21,'TAM Aceite Virgen'!K21,'TAM Aceite Virgen Extra'!K21)</f>
        <v>2.5</v>
      </c>
      <c r="N21" s="44">
        <f>CHOOSE(Enlaces!$G$1,'TAM Aceite de Oliva'!L21,'TAM Aceite Virgen'!L21,'TAM Aceite Virgen Extra'!L21)</f>
        <v>9.6000000000000014</v>
      </c>
      <c r="O21" s="44">
        <f>CHOOSE(Enlaces!$G$1,'TAM Aceite de Oliva'!M21,'TAM Aceite Virgen'!M21,'TAM Aceite Virgen Extra'!M21)</f>
        <v>1.29</v>
      </c>
      <c r="P21" s="44">
        <f>CHOOSE(Enlaces!$G$1,'TAM Aceite de Oliva'!N21,'TAM Aceite Virgen'!N21,'TAM Aceite Virgen Extra'!N21)</f>
        <v>0.53</v>
      </c>
      <c r="Q21" s="44">
        <f>CHOOSE(Enlaces!$G$1,'TAM Aceite de Oliva'!O21,'TAM Aceite Virgen'!O21,'TAM Aceite Virgen Extra'!O21)</f>
        <v>0.12</v>
      </c>
      <c r="R21" s="44">
        <f>CHOOSE(Enlaces!$G$1,'TAM Aceite de Oliva'!P21,'TAM Aceite Virgen'!P21,'TAM Aceite Virgen Extra'!P21)</f>
        <v>0.56000000000000005</v>
      </c>
    </row>
    <row r="22" spans="3:18" x14ac:dyDescent="0.3">
      <c r="C22" s="19">
        <f>CHOOSE(Enlaces!$G$1,'TAM Aceite de Oliva'!B22,'TAM Aceite Virgen'!B22,'TAM Aceite Virgen Extra'!B22)</f>
        <v>4.7</v>
      </c>
      <c r="D22" s="18">
        <f>CHOOSE(Enlaces!$G$1,'TAM Aceite de Oliva'!C22,'TAM Aceite Virgen'!C22,'TAM Aceite Virgen Extra'!C22)</f>
        <v>4.9000000000000004</v>
      </c>
      <c r="F22" s="42" t="str">
        <f t="shared" si="0"/>
        <v>&gt;=4,7  - &lt; 4,9</v>
      </c>
      <c r="G22" s="44">
        <f>CHOOSE(Enlaces!$G$1,'TAM Aceite de Oliva'!E22,'TAM Aceite Virgen'!E22,'TAM Aceite Virgen Extra'!E22)</f>
        <v>0.28000000000000003</v>
      </c>
      <c r="H22" s="44">
        <f>CHOOSE(Enlaces!$G$1,'TAM Aceite de Oliva'!F22,'TAM Aceite Virgen'!F22,'TAM Aceite Virgen Extra'!F22)</f>
        <v>6.55</v>
      </c>
      <c r="I22" s="44">
        <f>CHOOSE(Enlaces!$G$1,'TAM Aceite de Oliva'!G22,'TAM Aceite Virgen'!G22,'TAM Aceite Virgen Extra'!G22)</f>
        <v>11.7</v>
      </c>
      <c r="J22" s="44">
        <f>CHOOSE(Enlaces!$G$1,'TAM Aceite de Oliva'!H22,'TAM Aceite Virgen'!H22,'TAM Aceite Virgen Extra'!H22)</f>
        <v>2.73</v>
      </c>
      <c r="K22" s="44">
        <f>CHOOSE(Enlaces!$G$1,'TAM Aceite de Oliva'!I22,'TAM Aceite Virgen'!I22,'TAM Aceite Virgen Extra'!I22)</f>
        <v>1.04</v>
      </c>
      <c r="L22" s="44">
        <f>CHOOSE(Enlaces!$G$1,'TAM Aceite de Oliva'!J22,'TAM Aceite Virgen'!J22,'TAM Aceite Virgen Extra'!J22)</f>
        <v>0.72</v>
      </c>
      <c r="M22" s="44">
        <f>CHOOSE(Enlaces!$G$1,'TAM Aceite de Oliva'!K22,'TAM Aceite Virgen'!K22,'TAM Aceite Virgen Extra'!K22)</f>
        <v>2.23</v>
      </c>
      <c r="N22" s="44">
        <f>CHOOSE(Enlaces!$G$1,'TAM Aceite de Oliva'!L22,'TAM Aceite Virgen'!L22,'TAM Aceite Virgen Extra'!L22)</f>
        <v>2.4900000000000002</v>
      </c>
      <c r="O22" s="44">
        <f>CHOOSE(Enlaces!$G$1,'TAM Aceite de Oliva'!M22,'TAM Aceite Virgen'!M22,'TAM Aceite Virgen Extra'!M22)</f>
        <v>2.6</v>
      </c>
      <c r="P22" s="44">
        <f>CHOOSE(Enlaces!$G$1,'TAM Aceite de Oliva'!N22,'TAM Aceite Virgen'!N22,'TAM Aceite Virgen Extra'!N22)</f>
        <v>4</v>
      </c>
      <c r="Q22" s="44">
        <f>CHOOSE(Enlaces!$G$1,'TAM Aceite de Oliva'!O22,'TAM Aceite Virgen'!O22,'TAM Aceite Virgen Extra'!O22)</f>
        <v>10.17</v>
      </c>
      <c r="R22" s="44">
        <f>CHOOSE(Enlaces!$G$1,'TAM Aceite de Oliva'!P22,'TAM Aceite Virgen'!P22,'TAM Aceite Virgen Extra'!P22)</f>
        <v>5.76</v>
      </c>
    </row>
    <row r="23" spans="3:18" x14ac:dyDescent="0.3">
      <c r="C23" s="19">
        <f>CHOOSE(Enlaces!$G$1,'TAM Aceite de Oliva'!B23,'TAM Aceite Virgen'!B23,'TAM Aceite Virgen Extra'!B23)</f>
        <v>4.9000000000000004</v>
      </c>
      <c r="D23" s="18">
        <f>CHOOSE(Enlaces!$G$1,'TAM Aceite de Oliva'!C23,'TAM Aceite Virgen'!C23,'TAM Aceite Virgen Extra'!C23)</f>
        <v>5.0999999999999996</v>
      </c>
      <c r="F23" s="42" t="str">
        <f t="shared" si="0"/>
        <v>&gt;=4,9  - &lt; 5,1</v>
      </c>
      <c r="G23" s="44">
        <f>CHOOSE(Enlaces!$G$1,'TAM Aceite de Oliva'!E23,'TAM Aceite Virgen'!E23,'TAM Aceite Virgen Extra'!E23)</f>
        <v>13.489999999999998</v>
      </c>
      <c r="H23" s="44">
        <f>CHOOSE(Enlaces!$G$1,'TAM Aceite de Oliva'!F23,'TAM Aceite Virgen'!F23,'TAM Aceite Virgen Extra'!F23)</f>
        <v>6.0200000000000005</v>
      </c>
      <c r="I23" s="44">
        <f>CHOOSE(Enlaces!$G$1,'TAM Aceite de Oliva'!G23,'TAM Aceite Virgen'!G23,'TAM Aceite Virgen Extra'!G23)</f>
        <v>13.69</v>
      </c>
      <c r="J23" s="44">
        <f>CHOOSE(Enlaces!$G$1,'TAM Aceite de Oliva'!H23,'TAM Aceite Virgen'!H23,'TAM Aceite Virgen Extra'!H23)</f>
        <v>20.350000000000001</v>
      </c>
      <c r="K23" s="44">
        <f>CHOOSE(Enlaces!$G$1,'TAM Aceite de Oliva'!I23,'TAM Aceite Virgen'!I23,'TAM Aceite Virgen Extra'!I23)</f>
        <v>18.770000000000003</v>
      </c>
      <c r="L23" s="44">
        <f>CHOOSE(Enlaces!$G$1,'TAM Aceite de Oliva'!J23,'TAM Aceite Virgen'!J23,'TAM Aceite Virgen Extra'!J23)</f>
        <v>10.95</v>
      </c>
      <c r="M23" s="44">
        <f>CHOOSE(Enlaces!$G$1,'TAM Aceite de Oliva'!K23,'TAM Aceite Virgen'!K23,'TAM Aceite Virgen Extra'!K23)</f>
        <v>11.55</v>
      </c>
      <c r="N23" s="44">
        <f>CHOOSE(Enlaces!$G$1,'TAM Aceite de Oliva'!L23,'TAM Aceite Virgen'!L23,'TAM Aceite Virgen Extra'!L23)</f>
        <v>3.8500000000000005</v>
      </c>
      <c r="O23" s="44">
        <f>CHOOSE(Enlaces!$G$1,'TAM Aceite de Oliva'!M23,'TAM Aceite Virgen'!M23,'TAM Aceite Virgen Extra'!M23)</f>
        <v>5.15</v>
      </c>
      <c r="P23" s="44">
        <f>CHOOSE(Enlaces!$G$1,'TAM Aceite de Oliva'!N23,'TAM Aceite Virgen'!N23,'TAM Aceite Virgen Extra'!N23)</f>
        <v>4.87</v>
      </c>
      <c r="Q23" s="44">
        <f>CHOOSE(Enlaces!$G$1,'TAM Aceite de Oliva'!O23,'TAM Aceite Virgen'!O23,'TAM Aceite Virgen Extra'!O23)</f>
        <v>3.8700000000000006</v>
      </c>
      <c r="R23" s="44">
        <f>CHOOSE(Enlaces!$G$1,'TAM Aceite de Oliva'!P23,'TAM Aceite Virgen'!P23,'TAM Aceite Virgen Extra'!P23)</f>
        <v>2.0099999999999998</v>
      </c>
    </row>
    <row r="24" spans="3:18" x14ac:dyDescent="0.3">
      <c r="C24" s="19">
        <f>CHOOSE(Enlaces!$G$1,'TAM Aceite de Oliva'!B24,'TAM Aceite Virgen'!B24,'TAM Aceite Virgen Extra'!B24)</f>
        <v>5.0999999999999996</v>
      </c>
      <c r="D24" s="18">
        <f>CHOOSE(Enlaces!$G$1,'TAM Aceite de Oliva'!C24,'TAM Aceite Virgen'!C24,'TAM Aceite Virgen Extra'!C24)</f>
        <v>5.3</v>
      </c>
      <c r="F24" s="42" t="str">
        <f t="shared" si="0"/>
        <v>&gt;=5,1  - &lt; 5,3</v>
      </c>
      <c r="G24" s="44">
        <f>CHOOSE(Enlaces!$G$1,'TAM Aceite de Oliva'!E24,'TAM Aceite Virgen'!E24,'TAM Aceite Virgen Extra'!E24)</f>
        <v>5.1000000000000005</v>
      </c>
      <c r="H24" s="44">
        <f>CHOOSE(Enlaces!$G$1,'TAM Aceite de Oliva'!F24,'TAM Aceite Virgen'!F24,'TAM Aceite Virgen Extra'!F24)</f>
        <v>11.34</v>
      </c>
      <c r="I24" s="44">
        <f>CHOOSE(Enlaces!$G$1,'TAM Aceite de Oliva'!G24,'TAM Aceite Virgen'!G24,'TAM Aceite Virgen Extra'!G24)</f>
        <v>7.5500000000000007</v>
      </c>
      <c r="J24" s="44">
        <f>CHOOSE(Enlaces!$G$1,'TAM Aceite de Oliva'!H24,'TAM Aceite Virgen'!H24,'TAM Aceite Virgen Extra'!H24)</f>
        <v>1.4100000000000001</v>
      </c>
      <c r="K24" s="44">
        <f>CHOOSE(Enlaces!$G$1,'TAM Aceite de Oliva'!I24,'TAM Aceite Virgen'!I24,'TAM Aceite Virgen Extra'!I24)</f>
        <v>2.44</v>
      </c>
      <c r="L24" s="44">
        <f>CHOOSE(Enlaces!$G$1,'TAM Aceite de Oliva'!J24,'TAM Aceite Virgen'!J24,'TAM Aceite Virgen Extra'!J24)</f>
        <v>2.25</v>
      </c>
      <c r="M24" s="44">
        <f>CHOOSE(Enlaces!$G$1,'TAM Aceite de Oliva'!K24,'TAM Aceite Virgen'!K24,'TAM Aceite Virgen Extra'!K24)</f>
        <v>0.65</v>
      </c>
      <c r="N24" s="44">
        <f>CHOOSE(Enlaces!$G$1,'TAM Aceite de Oliva'!L24,'TAM Aceite Virgen'!L24,'TAM Aceite Virgen Extra'!L24)</f>
        <v>0.71</v>
      </c>
      <c r="O24" s="44">
        <f>CHOOSE(Enlaces!$G$1,'TAM Aceite de Oliva'!M24,'TAM Aceite Virgen'!M24,'TAM Aceite Virgen Extra'!M24)</f>
        <v>0.73</v>
      </c>
      <c r="P24" s="44">
        <f>CHOOSE(Enlaces!$G$1,'TAM Aceite de Oliva'!N24,'TAM Aceite Virgen'!N24,'TAM Aceite Virgen Extra'!N24)</f>
        <v>2.9</v>
      </c>
      <c r="Q24" s="44">
        <f>CHOOSE(Enlaces!$G$1,'TAM Aceite de Oliva'!O24,'TAM Aceite Virgen'!O24,'TAM Aceite Virgen Extra'!O24)</f>
        <v>0.17</v>
      </c>
      <c r="R24" s="44">
        <f>CHOOSE(Enlaces!$G$1,'TAM Aceite de Oliva'!P24,'TAM Aceite Virgen'!P24,'TAM Aceite Virgen Extra'!P24)</f>
        <v>0.25</v>
      </c>
    </row>
    <row r="25" spans="3:18" x14ac:dyDescent="0.3">
      <c r="C25" s="19">
        <f>CHOOSE(Enlaces!$G$1,'TAM Aceite de Oliva'!B25,'TAM Aceite Virgen'!B25,'TAM Aceite Virgen Extra'!B25)</f>
        <v>5.3</v>
      </c>
      <c r="D25" s="18">
        <f>CHOOSE(Enlaces!$G$1,'TAM Aceite de Oliva'!C25,'TAM Aceite Virgen'!C25,'TAM Aceite Virgen Extra'!C25)</f>
        <v>5.5</v>
      </c>
      <c r="F25" s="42" t="str">
        <f t="shared" si="0"/>
        <v>&gt;=5,3  - &lt; 5,5</v>
      </c>
      <c r="G25" s="44">
        <f>CHOOSE(Enlaces!$G$1,'TAM Aceite de Oliva'!E25,'TAM Aceite Virgen'!E25,'TAM Aceite Virgen Extra'!E25)</f>
        <v>1.48</v>
      </c>
      <c r="H25" s="44">
        <f>CHOOSE(Enlaces!$G$1,'TAM Aceite de Oliva'!F25,'TAM Aceite Virgen'!F25,'TAM Aceite Virgen Extra'!F25)</f>
        <v>2.3499999999999996</v>
      </c>
      <c r="I25" s="44">
        <f>CHOOSE(Enlaces!$G$1,'TAM Aceite de Oliva'!G25,'TAM Aceite Virgen'!G25,'TAM Aceite Virgen Extra'!G25)</f>
        <v>0.63</v>
      </c>
      <c r="J25" s="44">
        <f>CHOOSE(Enlaces!$G$1,'TAM Aceite de Oliva'!H25,'TAM Aceite Virgen'!H25,'TAM Aceite Virgen Extra'!H25)</f>
        <v>0.98</v>
      </c>
      <c r="K25" s="44">
        <f>CHOOSE(Enlaces!$G$1,'TAM Aceite de Oliva'!I25,'TAM Aceite Virgen'!I25,'TAM Aceite Virgen Extra'!I25)</f>
        <v>2.2399999999999998</v>
      </c>
      <c r="L25" s="44">
        <f>CHOOSE(Enlaces!$G$1,'TAM Aceite de Oliva'!J25,'TAM Aceite Virgen'!J25,'TAM Aceite Virgen Extra'!J25)</f>
        <v>1.5</v>
      </c>
      <c r="M25" s="44">
        <f>CHOOSE(Enlaces!$G$1,'TAM Aceite de Oliva'!K25,'TAM Aceite Virgen'!K25,'TAM Aceite Virgen Extra'!K25)</f>
        <v>1.3</v>
      </c>
      <c r="N25" s="44">
        <f>CHOOSE(Enlaces!$G$1,'TAM Aceite de Oliva'!L25,'TAM Aceite Virgen'!L25,'TAM Aceite Virgen Extra'!L25)</f>
        <v>0.32</v>
      </c>
      <c r="O25" s="44">
        <f>CHOOSE(Enlaces!$G$1,'TAM Aceite de Oliva'!M25,'TAM Aceite Virgen'!M25,'TAM Aceite Virgen Extra'!M25)</f>
        <v>1.42</v>
      </c>
      <c r="P25" s="44">
        <f>CHOOSE(Enlaces!$G$1,'TAM Aceite de Oliva'!N25,'TAM Aceite Virgen'!N25,'TAM Aceite Virgen Extra'!N25)</f>
        <v>1.2</v>
      </c>
      <c r="Q25" s="44">
        <f>CHOOSE(Enlaces!$G$1,'TAM Aceite de Oliva'!O25,'TAM Aceite Virgen'!O25,'TAM Aceite Virgen Extra'!O25)</f>
        <v>2.06</v>
      </c>
      <c r="R25" s="44">
        <f>CHOOSE(Enlaces!$G$1,'TAM Aceite de Oliva'!P25,'TAM Aceite Virgen'!P25,'TAM Aceite Virgen Extra'!P25)</f>
        <v>0.43000000000000005</v>
      </c>
    </row>
    <row r="26" spans="3:18" x14ac:dyDescent="0.3">
      <c r="C26" s="19">
        <f>CHOOSE(Enlaces!$G$1,'TAM Aceite de Oliva'!B26,'TAM Aceite Virgen'!B26,'TAM Aceite Virgen Extra'!B26)</f>
        <v>5.5</v>
      </c>
      <c r="D26" s="18">
        <f>CHOOSE(Enlaces!$G$1,'TAM Aceite de Oliva'!C26,'TAM Aceite Virgen'!C26,'TAM Aceite Virgen Extra'!C26)</f>
        <v>5.7</v>
      </c>
      <c r="F26" s="42" t="str">
        <f t="shared" si="0"/>
        <v>&gt;=5,5  - &lt; 5,7</v>
      </c>
      <c r="G26" s="44">
        <f>CHOOSE(Enlaces!$G$1,'TAM Aceite de Oliva'!E26,'TAM Aceite Virgen'!E26,'TAM Aceite Virgen Extra'!E26)</f>
        <v>1.29</v>
      </c>
      <c r="H26" s="44">
        <f>CHOOSE(Enlaces!$G$1,'TAM Aceite de Oliva'!F26,'TAM Aceite Virgen'!F26,'TAM Aceite Virgen Extra'!F26)</f>
        <v>0</v>
      </c>
      <c r="I26" s="44">
        <f>CHOOSE(Enlaces!$G$1,'TAM Aceite de Oliva'!G26,'TAM Aceite Virgen'!G26,'TAM Aceite Virgen Extra'!G26)</f>
        <v>0.1</v>
      </c>
      <c r="J26" s="44">
        <f>CHOOSE(Enlaces!$G$1,'TAM Aceite de Oliva'!H26,'TAM Aceite Virgen'!H26,'TAM Aceite Virgen Extra'!H26)</f>
        <v>0.53</v>
      </c>
      <c r="K26" s="44">
        <f>CHOOSE(Enlaces!$G$1,'TAM Aceite de Oliva'!I26,'TAM Aceite Virgen'!I26,'TAM Aceite Virgen Extra'!I26)</f>
        <v>2.9099999999999997</v>
      </c>
      <c r="L26" s="44">
        <f>CHOOSE(Enlaces!$G$1,'TAM Aceite de Oliva'!J26,'TAM Aceite Virgen'!J26,'TAM Aceite Virgen Extra'!J26)</f>
        <v>0.36000000000000004</v>
      </c>
      <c r="M26" s="44">
        <f>CHOOSE(Enlaces!$G$1,'TAM Aceite de Oliva'!K26,'TAM Aceite Virgen'!K26,'TAM Aceite Virgen Extra'!K26)</f>
        <v>0.1</v>
      </c>
      <c r="N26" s="44">
        <f>CHOOSE(Enlaces!$G$1,'TAM Aceite de Oliva'!L26,'TAM Aceite Virgen'!L26,'TAM Aceite Virgen Extra'!L26)</f>
        <v>0.11</v>
      </c>
      <c r="O26" s="44">
        <f>CHOOSE(Enlaces!$G$1,'TAM Aceite de Oliva'!M26,'TAM Aceite Virgen'!M26,'TAM Aceite Virgen Extra'!M26)</f>
        <v>0</v>
      </c>
      <c r="P26" s="44">
        <f>CHOOSE(Enlaces!$G$1,'TAM Aceite de Oliva'!N26,'TAM Aceite Virgen'!N26,'TAM Aceite Virgen Extra'!N26)</f>
        <v>0.67999999999999994</v>
      </c>
      <c r="Q26" s="44">
        <f>CHOOSE(Enlaces!$G$1,'TAM Aceite de Oliva'!O26,'TAM Aceite Virgen'!O26,'TAM Aceite Virgen Extra'!O26)</f>
        <v>0.12</v>
      </c>
      <c r="R26" s="44">
        <f>CHOOSE(Enlaces!$G$1,'TAM Aceite de Oliva'!P26,'TAM Aceite Virgen'!P26,'TAM Aceite Virgen Extra'!P26)</f>
        <v>0.11</v>
      </c>
    </row>
    <row r="27" spans="3:18" x14ac:dyDescent="0.3">
      <c r="C27" s="19">
        <f>CHOOSE(Enlaces!$G$1,'TAM Aceite de Oliva'!B27,'TAM Aceite Virgen'!B27,'TAM Aceite Virgen Extra'!B27)</f>
        <v>5.7</v>
      </c>
      <c r="D27" s="18">
        <f>CHOOSE(Enlaces!$G$1,'TAM Aceite de Oliva'!C27,'TAM Aceite Virgen'!C27,'TAM Aceite Virgen Extra'!C27)</f>
        <v>5.9</v>
      </c>
      <c r="F27" s="42" t="str">
        <f t="shared" si="0"/>
        <v>&gt;=5,7  - &lt; 5,9</v>
      </c>
      <c r="G27" s="44">
        <f>CHOOSE(Enlaces!$G$1,'TAM Aceite de Oliva'!E27,'TAM Aceite Virgen'!E27,'TAM Aceite Virgen Extra'!E27)</f>
        <v>0.35</v>
      </c>
      <c r="H27" s="44">
        <f>CHOOSE(Enlaces!$G$1,'TAM Aceite de Oliva'!F27,'TAM Aceite Virgen'!F27,'TAM Aceite Virgen Extra'!F27)</f>
        <v>0.45000000000000007</v>
      </c>
      <c r="I27" s="44">
        <f>CHOOSE(Enlaces!$G$1,'TAM Aceite de Oliva'!G27,'TAM Aceite Virgen'!G27,'TAM Aceite Virgen Extra'!G27)</f>
        <v>0</v>
      </c>
      <c r="J27" s="44">
        <f>CHOOSE(Enlaces!$G$1,'TAM Aceite de Oliva'!H27,'TAM Aceite Virgen'!H27,'TAM Aceite Virgen Extra'!H27)</f>
        <v>0.36</v>
      </c>
      <c r="K27" s="44">
        <f>CHOOSE(Enlaces!$G$1,'TAM Aceite de Oliva'!I27,'TAM Aceite Virgen'!I27,'TAM Aceite Virgen Extra'!I27)</f>
        <v>0.16</v>
      </c>
      <c r="L27" s="44">
        <f>CHOOSE(Enlaces!$G$1,'TAM Aceite de Oliva'!J27,'TAM Aceite Virgen'!J27,'TAM Aceite Virgen Extra'!J27)</f>
        <v>0</v>
      </c>
      <c r="M27" s="44">
        <f>CHOOSE(Enlaces!$G$1,'TAM Aceite de Oliva'!K27,'TAM Aceite Virgen'!K27,'TAM Aceite Virgen Extra'!K27)</f>
        <v>0.55000000000000004</v>
      </c>
      <c r="N27" s="44">
        <f>CHOOSE(Enlaces!$G$1,'TAM Aceite de Oliva'!L27,'TAM Aceite Virgen'!L27,'TAM Aceite Virgen Extra'!L27)</f>
        <v>0.33</v>
      </c>
      <c r="O27" s="44">
        <f>CHOOSE(Enlaces!$G$1,'TAM Aceite de Oliva'!M27,'TAM Aceite Virgen'!M27,'TAM Aceite Virgen Extra'!M27)</f>
        <v>0.62000000000000011</v>
      </c>
      <c r="P27" s="44">
        <f>CHOOSE(Enlaces!$G$1,'TAM Aceite de Oliva'!N27,'TAM Aceite Virgen'!N27,'TAM Aceite Virgen Extra'!N27)</f>
        <v>0.6</v>
      </c>
      <c r="Q27" s="44">
        <f>CHOOSE(Enlaces!$G$1,'TAM Aceite de Oliva'!O27,'TAM Aceite Virgen'!O27,'TAM Aceite Virgen Extra'!O27)</f>
        <v>0</v>
      </c>
      <c r="R27" s="44">
        <f>CHOOSE(Enlaces!$G$1,'TAM Aceite de Oliva'!P27,'TAM Aceite Virgen'!P27,'TAM Aceite Virgen Extra'!P27)</f>
        <v>0</v>
      </c>
    </row>
    <row r="28" spans="3:18" x14ac:dyDescent="0.3">
      <c r="C28" s="19">
        <f>CHOOSE(Enlaces!$G$1,'TAM Aceite de Oliva'!B28,'TAM Aceite Virgen'!B28,'TAM Aceite Virgen Extra'!B28)</f>
        <v>5.9</v>
      </c>
      <c r="D28" s="18">
        <f>CHOOSE(Enlaces!$G$1,'TAM Aceite de Oliva'!C28,'TAM Aceite Virgen'!C28,'TAM Aceite Virgen Extra'!C28)</f>
        <v>6.1</v>
      </c>
      <c r="F28" s="42" t="str">
        <f t="shared" si="0"/>
        <v>&gt;=5,9  - &lt; 6,1</v>
      </c>
      <c r="G28" s="44">
        <f>CHOOSE(Enlaces!$G$1,'TAM Aceite de Oliva'!E28,'TAM Aceite Virgen'!E28,'TAM Aceite Virgen Extra'!E28)</f>
        <v>0.65</v>
      </c>
      <c r="H28" s="44">
        <f>CHOOSE(Enlaces!$G$1,'TAM Aceite de Oliva'!F28,'TAM Aceite Virgen'!F28,'TAM Aceite Virgen Extra'!F28)</f>
        <v>1.03</v>
      </c>
      <c r="I28" s="44">
        <f>CHOOSE(Enlaces!$G$1,'TAM Aceite de Oliva'!G28,'TAM Aceite Virgen'!G28,'TAM Aceite Virgen Extra'!G28)</f>
        <v>0.82000000000000006</v>
      </c>
      <c r="J28" s="44">
        <f>CHOOSE(Enlaces!$G$1,'TAM Aceite de Oliva'!H28,'TAM Aceite Virgen'!H28,'TAM Aceite Virgen Extra'!H28)</f>
        <v>0.66999999999999993</v>
      </c>
      <c r="K28" s="44">
        <f>CHOOSE(Enlaces!$G$1,'TAM Aceite de Oliva'!I28,'TAM Aceite Virgen'!I28,'TAM Aceite Virgen Extra'!I28)</f>
        <v>1.2799999999999998</v>
      </c>
      <c r="L28" s="44">
        <f>CHOOSE(Enlaces!$G$1,'TAM Aceite de Oliva'!J28,'TAM Aceite Virgen'!J28,'TAM Aceite Virgen Extra'!J28)</f>
        <v>2.46</v>
      </c>
      <c r="M28" s="44">
        <f>CHOOSE(Enlaces!$G$1,'TAM Aceite de Oliva'!K28,'TAM Aceite Virgen'!K28,'TAM Aceite Virgen Extra'!K28)</f>
        <v>1.08</v>
      </c>
      <c r="N28" s="44">
        <f>CHOOSE(Enlaces!$G$1,'TAM Aceite de Oliva'!L28,'TAM Aceite Virgen'!L28,'TAM Aceite Virgen Extra'!L28)</f>
        <v>2.4299999999999997</v>
      </c>
      <c r="O28" s="44">
        <f>CHOOSE(Enlaces!$G$1,'TAM Aceite de Oliva'!M28,'TAM Aceite Virgen'!M28,'TAM Aceite Virgen Extra'!M28)</f>
        <v>1.4</v>
      </c>
      <c r="P28" s="44">
        <f>CHOOSE(Enlaces!$G$1,'TAM Aceite de Oliva'!N28,'TAM Aceite Virgen'!N28,'TAM Aceite Virgen Extra'!N28)</f>
        <v>0.55000000000000004</v>
      </c>
      <c r="Q28" s="44">
        <f>CHOOSE(Enlaces!$G$1,'TAM Aceite de Oliva'!O28,'TAM Aceite Virgen'!O28,'TAM Aceite Virgen Extra'!O28)</f>
        <v>1.84</v>
      </c>
      <c r="R28" s="44">
        <f>CHOOSE(Enlaces!$G$1,'TAM Aceite de Oliva'!P28,'TAM Aceite Virgen'!P28,'TAM Aceite Virgen Extra'!P28)</f>
        <v>1.23</v>
      </c>
    </row>
    <row r="29" spans="3:18" x14ac:dyDescent="0.3">
      <c r="C29" s="19">
        <f>CHOOSE(Enlaces!$G$1,'TAM Aceite de Oliva'!B29,'TAM Aceite Virgen'!B29,'TAM Aceite Virgen Extra'!B29)</f>
        <v>6.1</v>
      </c>
      <c r="D29" s="18">
        <f>CHOOSE(Enlaces!$G$1,'TAM Aceite de Oliva'!C29,'TAM Aceite Virgen'!C29,'TAM Aceite Virgen Extra'!C29)</f>
        <v>6.3</v>
      </c>
      <c r="F29" s="42" t="str">
        <f t="shared" si="0"/>
        <v>&gt;=6,1  - &lt; 6,3</v>
      </c>
      <c r="G29" s="44">
        <f>CHOOSE(Enlaces!$G$1,'TAM Aceite de Oliva'!E29,'TAM Aceite Virgen'!E29,'TAM Aceite Virgen Extra'!E29)</f>
        <v>0.27</v>
      </c>
      <c r="H29" s="44">
        <f>CHOOSE(Enlaces!$G$1,'TAM Aceite de Oliva'!F29,'TAM Aceite Virgen'!F29,'TAM Aceite Virgen Extra'!F29)</f>
        <v>0.28000000000000003</v>
      </c>
      <c r="I29" s="44">
        <f>CHOOSE(Enlaces!$G$1,'TAM Aceite de Oliva'!G29,'TAM Aceite Virgen'!G29,'TAM Aceite Virgen Extra'!G29)</f>
        <v>0</v>
      </c>
      <c r="J29" s="44">
        <f>CHOOSE(Enlaces!$G$1,'TAM Aceite de Oliva'!H29,'TAM Aceite Virgen'!H29,'TAM Aceite Virgen Extra'!H29)</f>
        <v>0.32</v>
      </c>
      <c r="K29" s="44">
        <f>CHOOSE(Enlaces!$G$1,'TAM Aceite de Oliva'!I29,'TAM Aceite Virgen'!I29,'TAM Aceite Virgen Extra'!I29)</f>
        <v>2.92</v>
      </c>
      <c r="L29" s="44">
        <f>CHOOSE(Enlaces!$G$1,'TAM Aceite de Oliva'!J29,'TAM Aceite Virgen'!J29,'TAM Aceite Virgen Extra'!J29)</f>
        <v>1.1200000000000001</v>
      </c>
      <c r="M29" s="44">
        <f>CHOOSE(Enlaces!$G$1,'TAM Aceite de Oliva'!K29,'TAM Aceite Virgen'!K29,'TAM Aceite Virgen Extra'!K29)</f>
        <v>0.37</v>
      </c>
      <c r="N29" s="44">
        <f>CHOOSE(Enlaces!$G$1,'TAM Aceite de Oliva'!L29,'TAM Aceite Virgen'!L29,'TAM Aceite Virgen Extra'!L29)</f>
        <v>0.83000000000000007</v>
      </c>
      <c r="O29" s="44">
        <f>CHOOSE(Enlaces!$G$1,'TAM Aceite de Oliva'!M29,'TAM Aceite Virgen'!M29,'TAM Aceite Virgen Extra'!M29)</f>
        <v>0</v>
      </c>
      <c r="P29" s="44">
        <f>CHOOSE(Enlaces!$G$1,'TAM Aceite de Oliva'!N29,'TAM Aceite Virgen'!N29,'TAM Aceite Virgen Extra'!N29)</f>
        <v>0.27</v>
      </c>
      <c r="Q29" s="44">
        <f>CHOOSE(Enlaces!$G$1,'TAM Aceite de Oliva'!O29,'TAM Aceite Virgen'!O29,'TAM Aceite Virgen Extra'!O29)</f>
        <v>0</v>
      </c>
      <c r="R29" s="44">
        <f>CHOOSE(Enlaces!$G$1,'TAM Aceite de Oliva'!P29,'TAM Aceite Virgen'!P29,'TAM Aceite Virgen Extra'!P29)</f>
        <v>0.06</v>
      </c>
    </row>
    <row r="30" spans="3:18" x14ac:dyDescent="0.3">
      <c r="C30" s="19">
        <f>CHOOSE(Enlaces!$G$1,'TAM Aceite de Oliva'!B30,'TAM Aceite Virgen'!B30,'TAM Aceite Virgen Extra'!B30)</f>
        <v>6.3</v>
      </c>
      <c r="D30" s="18">
        <f>CHOOSE(Enlaces!$G$1,'TAM Aceite de Oliva'!C30,'TAM Aceite Virgen'!C30,'TAM Aceite Virgen Extra'!C30)</f>
        <v>6.5</v>
      </c>
      <c r="F30" s="42" t="str">
        <f t="shared" si="0"/>
        <v>&gt;=6,3  - &lt; 6,5</v>
      </c>
      <c r="G30" s="44">
        <f>CHOOSE(Enlaces!$G$1,'TAM Aceite de Oliva'!E30,'TAM Aceite Virgen'!E30,'TAM Aceite Virgen Extra'!E30)</f>
        <v>0</v>
      </c>
      <c r="H30" s="44">
        <f>CHOOSE(Enlaces!$G$1,'TAM Aceite de Oliva'!F30,'TAM Aceite Virgen'!F30,'TAM Aceite Virgen Extra'!F30)</f>
        <v>0</v>
      </c>
      <c r="I30" s="44">
        <f>CHOOSE(Enlaces!$G$1,'TAM Aceite de Oliva'!G30,'TAM Aceite Virgen'!G30,'TAM Aceite Virgen Extra'!G30)</f>
        <v>0.23</v>
      </c>
      <c r="J30" s="44">
        <f>CHOOSE(Enlaces!$G$1,'TAM Aceite de Oliva'!H30,'TAM Aceite Virgen'!H30,'TAM Aceite Virgen Extra'!H30)</f>
        <v>1.7</v>
      </c>
      <c r="K30" s="44">
        <f>CHOOSE(Enlaces!$G$1,'TAM Aceite de Oliva'!I30,'TAM Aceite Virgen'!I30,'TAM Aceite Virgen Extra'!I30)</f>
        <v>0.4</v>
      </c>
      <c r="L30" s="44">
        <f>CHOOSE(Enlaces!$G$1,'TAM Aceite de Oliva'!J30,'TAM Aceite Virgen'!J30,'TAM Aceite Virgen Extra'!J30)</f>
        <v>0</v>
      </c>
      <c r="M30" s="44">
        <f>CHOOSE(Enlaces!$G$1,'TAM Aceite de Oliva'!K30,'TAM Aceite Virgen'!K30,'TAM Aceite Virgen Extra'!K30)</f>
        <v>0.47</v>
      </c>
      <c r="N30" s="44">
        <f>CHOOSE(Enlaces!$G$1,'TAM Aceite de Oliva'!L30,'TAM Aceite Virgen'!L30,'TAM Aceite Virgen Extra'!L30)</f>
        <v>1.1100000000000001</v>
      </c>
      <c r="O30" s="44">
        <f>CHOOSE(Enlaces!$G$1,'TAM Aceite de Oliva'!M30,'TAM Aceite Virgen'!M30,'TAM Aceite Virgen Extra'!M30)</f>
        <v>0.6</v>
      </c>
      <c r="P30" s="44">
        <f>CHOOSE(Enlaces!$G$1,'TAM Aceite de Oliva'!N30,'TAM Aceite Virgen'!N30,'TAM Aceite Virgen Extra'!N30)</f>
        <v>0.49</v>
      </c>
      <c r="Q30" s="44">
        <f>CHOOSE(Enlaces!$G$1,'TAM Aceite de Oliva'!O30,'TAM Aceite Virgen'!O30,'TAM Aceite Virgen Extra'!O30)</f>
        <v>0.44000000000000006</v>
      </c>
      <c r="R30" s="44">
        <f>CHOOSE(Enlaces!$G$1,'TAM Aceite de Oliva'!P30,'TAM Aceite Virgen'!P30,'TAM Aceite Virgen Extra'!P30)</f>
        <v>0.89</v>
      </c>
    </row>
    <row r="31" spans="3:18" x14ac:dyDescent="0.3">
      <c r="C31" s="19">
        <f>CHOOSE(Enlaces!$G$1,'TAM Aceite de Oliva'!B31,'TAM Aceite Virgen'!B31,'TAM Aceite Virgen Extra'!B31)</f>
        <v>6.5</v>
      </c>
      <c r="D31" s="18">
        <f>CHOOSE(Enlaces!$G$1,'TAM Aceite de Oliva'!C31,'TAM Aceite Virgen'!C31,'TAM Aceite Virgen Extra'!C31)</f>
        <v>6.7</v>
      </c>
      <c r="F31" s="42" t="str">
        <f>"&gt;="&amp;C31&amp;"  - &lt; "&amp;D31</f>
        <v>&gt;=6,5  - &lt; 6,7</v>
      </c>
      <c r="G31" s="44">
        <f>CHOOSE(Enlaces!$G$1,'TAM Aceite de Oliva'!E31,'TAM Aceite Virgen'!E31,'TAM Aceite Virgen Extra'!E31)</f>
        <v>1.5</v>
      </c>
      <c r="H31" s="44">
        <f>CHOOSE(Enlaces!$G$1,'TAM Aceite de Oliva'!F31,'TAM Aceite Virgen'!F31,'TAM Aceite Virgen Extra'!F31)</f>
        <v>2.17</v>
      </c>
      <c r="I31" s="44">
        <f>CHOOSE(Enlaces!$G$1,'TAM Aceite de Oliva'!G31,'TAM Aceite Virgen'!G31,'TAM Aceite Virgen Extra'!G31)</f>
        <v>0.91</v>
      </c>
      <c r="J31" s="44">
        <f>CHOOSE(Enlaces!$G$1,'TAM Aceite de Oliva'!H31,'TAM Aceite Virgen'!H31,'TAM Aceite Virgen Extra'!H31)</f>
        <v>0.34</v>
      </c>
      <c r="K31" s="44">
        <f>CHOOSE(Enlaces!$G$1,'TAM Aceite de Oliva'!I31,'TAM Aceite Virgen'!I31,'TAM Aceite Virgen Extra'!I31)</f>
        <v>3.4</v>
      </c>
      <c r="L31" s="44">
        <f>CHOOSE(Enlaces!$G$1,'TAM Aceite de Oliva'!J31,'TAM Aceite Virgen'!J31,'TAM Aceite Virgen Extra'!J31)</f>
        <v>1.34</v>
      </c>
      <c r="M31" s="44">
        <f>CHOOSE(Enlaces!$G$1,'TAM Aceite de Oliva'!K31,'TAM Aceite Virgen'!K31,'TAM Aceite Virgen Extra'!K31)</f>
        <v>0.57000000000000006</v>
      </c>
      <c r="N31" s="44">
        <f>CHOOSE(Enlaces!$G$1,'TAM Aceite de Oliva'!L31,'TAM Aceite Virgen'!L31,'TAM Aceite Virgen Extra'!L31)</f>
        <v>0.73</v>
      </c>
      <c r="O31" s="44">
        <f>CHOOSE(Enlaces!$G$1,'TAM Aceite de Oliva'!M31,'TAM Aceite Virgen'!M31,'TAM Aceite Virgen Extra'!M31)</f>
        <v>1.33</v>
      </c>
      <c r="P31" s="44">
        <f>CHOOSE(Enlaces!$G$1,'TAM Aceite de Oliva'!N31,'TAM Aceite Virgen'!N31,'TAM Aceite Virgen Extra'!N31)</f>
        <v>0.91</v>
      </c>
      <c r="Q31" s="44">
        <f>CHOOSE(Enlaces!$G$1,'TAM Aceite de Oliva'!O31,'TAM Aceite Virgen'!O31,'TAM Aceite Virgen Extra'!O31)</f>
        <v>0.25</v>
      </c>
      <c r="R31" s="44">
        <f>CHOOSE(Enlaces!$G$1,'TAM Aceite de Oliva'!P31,'TAM Aceite Virgen'!P31,'TAM Aceite Virgen Extra'!P31)</f>
        <v>0.62</v>
      </c>
    </row>
    <row r="32" spans="3:18" x14ac:dyDescent="0.3">
      <c r="C32" s="19">
        <f>CHOOSE(Enlaces!$G$1,'TAM Aceite de Oliva'!B32,'TAM Aceite Virgen'!B32,'TAM Aceite Virgen Extra'!B32)</f>
        <v>6.7</v>
      </c>
      <c r="D32" s="18">
        <f>CHOOSE(Enlaces!$G$1,'TAM Aceite de Oliva'!C32,'TAM Aceite Virgen'!C32,'TAM Aceite Virgen Extra'!C32)</f>
        <v>6.9</v>
      </c>
      <c r="F32" s="42" t="str">
        <f>"&gt;="&amp;C32&amp;"  - &lt; "&amp;D32</f>
        <v>&gt;=6,7  - &lt; 6,9</v>
      </c>
      <c r="G32" s="44">
        <f>CHOOSE(Enlaces!$G$1,'TAM Aceite de Oliva'!E32,'TAM Aceite Virgen'!E32,'TAM Aceite Virgen Extra'!E32)</f>
        <v>0.22</v>
      </c>
      <c r="H32" s="44">
        <f>CHOOSE(Enlaces!$G$1,'TAM Aceite de Oliva'!F32,'TAM Aceite Virgen'!F32,'TAM Aceite Virgen Extra'!F32)</f>
        <v>0</v>
      </c>
      <c r="I32" s="44">
        <f>CHOOSE(Enlaces!$G$1,'TAM Aceite de Oliva'!G32,'TAM Aceite Virgen'!G32,'TAM Aceite Virgen Extra'!G32)</f>
        <v>0</v>
      </c>
      <c r="J32" s="44">
        <f>CHOOSE(Enlaces!$G$1,'TAM Aceite de Oliva'!H32,'TAM Aceite Virgen'!H32,'TAM Aceite Virgen Extra'!H32)</f>
        <v>0.22</v>
      </c>
      <c r="K32" s="44">
        <f>CHOOSE(Enlaces!$G$1,'TAM Aceite de Oliva'!I32,'TAM Aceite Virgen'!I32,'TAM Aceite Virgen Extra'!I32)</f>
        <v>0</v>
      </c>
      <c r="L32" s="44">
        <f>CHOOSE(Enlaces!$G$1,'TAM Aceite de Oliva'!J32,'TAM Aceite Virgen'!J32,'TAM Aceite Virgen Extra'!J32)</f>
        <v>0</v>
      </c>
      <c r="M32" s="44">
        <f>CHOOSE(Enlaces!$G$1,'TAM Aceite de Oliva'!K32,'TAM Aceite Virgen'!K32,'TAM Aceite Virgen Extra'!K32)</f>
        <v>0</v>
      </c>
      <c r="N32" s="44">
        <f>CHOOSE(Enlaces!$G$1,'TAM Aceite de Oliva'!L32,'TAM Aceite Virgen'!L32,'TAM Aceite Virgen Extra'!L32)</f>
        <v>0</v>
      </c>
      <c r="O32" s="44">
        <f>CHOOSE(Enlaces!$G$1,'TAM Aceite de Oliva'!M32,'TAM Aceite Virgen'!M32,'TAM Aceite Virgen Extra'!M32)</f>
        <v>0</v>
      </c>
      <c r="P32" s="44">
        <f>CHOOSE(Enlaces!$G$1,'TAM Aceite de Oliva'!N32,'TAM Aceite Virgen'!N32,'TAM Aceite Virgen Extra'!N32)</f>
        <v>0</v>
      </c>
      <c r="Q32" s="44">
        <f>CHOOSE(Enlaces!$G$1,'TAM Aceite de Oliva'!O32,'TAM Aceite Virgen'!O32,'TAM Aceite Virgen Extra'!O32)</f>
        <v>0</v>
      </c>
      <c r="R32" s="44">
        <f>CHOOSE(Enlaces!$G$1,'TAM Aceite de Oliva'!P32,'TAM Aceite Virgen'!P32,'TAM Aceite Virgen Extra'!P32)</f>
        <v>0.31</v>
      </c>
    </row>
    <row r="33" spans="3:18" x14ac:dyDescent="0.3">
      <c r="C33" s="54">
        <f>CHOOSE(Enlaces!$G$1,'TAM Aceite de Oliva'!B33,'TAM Aceite Virgen'!B33,'TAM Aceite Virgen Extra'!B33)</f>
        <v>6.9</v>
      </c>
      <c r="D33" s="55">
        <f>CHOOSE(Enlaces!$G$1,'TAM Aceite de Oliva'!C33,'TAM Aceite Virgen'!C33,'TAM Aceite Virgen Extra'!C33)</f>
        <v>0</v>
      </c>
      <c r="F33" s="42" t="str">
        <f>"&gt;="&amp;C33</f>
        <v>&gt;=6,9</v>
      </c>
      <c r="G33" s="44">
        <f>CHOOSE(Enlaces!$G$1,'TAM Aceite de Oliva'!E33,'TAM Aceite Virgen'!E33,'TAM Aceite Virgen Extra'!E33)</f>
        <v>9.17</v>
      </c>
      <c r="H33" s="44">
        <f>CHOOSE(Enlaces!$G$1,'TAM Aceite de Oliva'!F33,'TAM Aceite Virgen'!F33,'TAM Aceite Virgen Extra'!F33)</f>
        <v>5.0900000000000007</v>
      </c>
      <c r="I33" s="44">
        <f>CHOOSE(Enlaces!$G$1,'TAM Aceite de Oliva'!G33,'TAM Aceite Virgen'!G33,'TAM Aceite Virgen Extra'!G33)</f>
        <v>5.9</v>
      </c>
      <c r="J33" s="44">
        <f>CHOOSE(Enlaces!$G$1,'TAM Aceite de Oliva'!H33,'TAM Aceite Virgen'!H33,'TAM Aceite Virgen Extra'!H33)</f>
        <v>5.8299999999999992</v>
      </c>
      <c r="K33" s="44">
        <f>CHOOSE(Enlaces!$G$1,'TAM Aceite de Oliva'!I33,'TAM Aceite Virgen'!I33,'TAM Aceite Virgen Extra'!I33)</f>
        <v>4.080000000000001</v>
      </c>
      <c r="L33" s="44">
        <f>CHOOSE(Enlaces!$G$1,'TAM Aceite de Oliva'!J33,'TAM Aceite Virgen'!J33,'TAM Aceite Virgen Extra'!J33)</f>
        <v>7.3000000000000007</v>
      </c>
      <c r="M33" s="44">
        <f>CHOOSE(Enlaces!$G$1,'TAM Aceite de Oliva'!K33,'TAM Aceite Virgen'!K33,'TAM Aceite Virgen Extra'!K33)</f>
        <v>7.08</v>
      </c>
      <c r="N33" s="44">
        <f>CHOOSE(Enlaces!$G$1,'TAM Aceite de Oliva'!L33,'TAM Aceite Virgen'!L33,'TAM Aceite Virgen Extra'!L33)</f>
        <v>6.82</v>
      </c>
      <c r="O33" s="44">
        <f>CHOOSE(Enlaces!$G$1,'TAM Aceite de Oliva'!M33,'TAM Aceite Virgen'!M33,'TAM Aceite Virgen Extra'!M33)</f>
        <v>6.19</v>
      </c>
      <c r="P33" s="44">
        <f>CHOOSE(Enlaces!$G$1,'TAM Aceite de Oliva'!N33,'TAM Aceite Virgen'!N33,'TAM Aceite Virgen Extra'!N33)</f>
        <v>4.5199999999999996</v>
      </c>
      <c r="Q33" s="44">
        <f>CHOOSE(Enlaces!$G$1,'TAM Aceite de Oliva'!O33,'TAM Aceite Virgen'!O33,'TAM Aceite Virgen Extra'!O33)</f>
        <v>6.9200000000000008</v>
      </c>
      <c r="R33" s="44">
        <f>CHOOSE(Enlaces!$G$1,'TAM Aceite de Oliva'!P33,'TAM Aceite Virgen'!P33,'TAM Aceite Virgen Extra'!P33)</f>
        <v>3.16</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F4" sqref="F4:I12"/>
    </sheetView>
  </sheetViews>
  <sheetFormatPr baseColWidth="10" defaultColWidth="11.44140625" defaultRowHeight="14.4" x14ac:dyDescent="0.3"/>
  <cols>
    <col min="1" max="1" width="3.21875" style="6" customWidth="1"/>
    <col min="2" max="2" width="2.77734375" style="6" customWidth="1"/>
    <col min="3" max="3" width="4.21875" style="33" customWidth="1"/>
    <col min="4" max="4" width="134.77734375" style="6" bestFit="1" customWidth="1"/>
    <col min="5" max="5" width="23.2187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76" t="s">
        <v>323</v>
      </c>
      <c r="G4" s="77"/>
      <c r="H4" s="77"/>
      <c r="I4" s="78"/>
    </row>
    <row r="5" spans="2:9" s="48" customFormat="1" ht="35.25" customHeight="1" x14ac:dyDescent="0.3">
      <c r="C5" s="49" t="s">
        <v>305</v>
      </c>
      <c r="D5" s="48" t="s">
        <v>313</v>
      </c>
      <c r="F5" s="79"/>
      <c r="G5" s="80"/>
      <c r="H5" s="80"/>
      <c r="I5" s="81"/>
    </row>
    <row r="6" spans="2:9" s="48" customFormat="1" ht="35.25" customHeight="1" x14ac:dyDescent="0.3">
      <c r="C6" s="49" t="s">
        <v>306</v>
      </c>
      <c r="D6" s="51" t="s">
        <v>315</v>
      </c>
      <c r="F6" s="79"/>
      <c r="G6" s="80"/>
      <c r="H6" s="80"/>
      <c r="I6" s="81"/>
    </row>
    <row r="7" spans="2:9" s="48" customFormat="1" ht="35.25" customHeight="1" x14ac:dyDescent="0.3">
      <c r="C7" s="49" t="s">
        <v>307</v>
      </c>
      <c r="D7" s="51" t="s">
        <v>314</v>
      </c>
      <c r="F7" s="79"/>
      <c r="G7" s="80"/>
      <c r="H7" s="80"/>
      <c r="I7" s="81"/>
    </row>
    <row r="8" spans="2:9" s="48" customFormat="1" ht="35.25" customHeight="1" x14ac:dyDescent="0.3">
      <c r="C8" s="49" t="s">
        <v>308</v>
      </c>
      <c r="D8" s="48" t="s">
        <v>316</v>
      </c>
      <c r="F8" s="79"/>
      <c r="G8" s="80"/>
      <c r="H8" s="80"/>
      <c r="I8" s="81"/>
    </row>
    <row r="9" spans="2:9" s="48" customFormat="1" ht="35.25" customHeight="1" x14ac:dyDescent="0.3">
      <c r="C9" s="49" t="s">
        <v>317</v>
      </c>
      <c r="D9" s="48" t="s">
        <v>318</v>
      </c>
      <c r="F9" s="79"/>
      <c r="G9" s="80"/>
      <c r="H9" s="80"/>
      <c r="I9" s="81"/>
    </row>
    <row r="10" spans="2:9" s="48" customFormat="1" ht="35.25" customHeight="1" x14ac:dyDescent="0.3">
      <c r="C10" s="49" t="s">
        <v>320</v>
      </c>
      <c r="D10" s="48" t="s">
        <v>319</v>
      </c>
      <c r="F10" s="79"/>
      <c r="G10" s="80"/>
      <c r="H10" s="80"/>
      <c r="I10" s="81"/>
    </row>
    <row r="11" spans="2:9" s="48" customFormat="1" ht="35.25" customHeight="1" x14ac:dyDescent="0.3">
      <c r="C11" s="49" t="s">
        <v>321</v>
      </c>
      <c r="D11" s="48" t="s">
        <v>322</v>
      </c>
      <c r="F11" s="79"/>
      <c r="G11" s="80"/>
      <c r="H11" s="80"/>
      <c r="I11" s="81"/>
    </row>
    <row r="12" spans="2:9" s="48" customFormat="1" ht="35.25" customHeight="1" thickBot="1" x14ac:dyDescent="0.35">
      <c r="C12" s="49" t="s">
        <v>324</v>
      </c>
      <c r="D12" s="48" t="s">
        <v>309</v>
      </c>
      <c r="F12" s="82"/>
      <c r="G12" s="83"/>
      <c r="H12" s="83"/>
      <c r="I12" s="84"/>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topLeftCell="A41" zoomScale="70" zoomScaleNormal="70" workbookViewId="0">
      <selection activeCell="Q49" sqref="Q49"/>
    </sheetView>
  </sheetViews>
  <sheetFormatPr baseColWidth="10" defaultColWidth="11.44140625" defaultRowHeight="14.4" x14ac:dyDescent="0.3"/>
  <cols>
    <col min="1" max="1" width="2.21875" style="6" customWidth="1"/>
    <col min="2" max="2" width="24.21875" style="6" customWidth="1"/>
    <col min="3" max="3" width="23.5546875" style="6" customWidth="1"/>
    <col min="4" max="4" width="0.21875" style="6" customWidth="1"/>
    <col min="5" max="7" width="11.44140625" style="6"/>
    <col min="8" max="8" width="17.218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Virgen Extra</v>
      </c>
    </row>
    <row r="6" spans="2:8" ht="1.5" customHeight="1" x14ac:dyDescent="0.3">
      <c r="C6" s="36"/>
    </row>
    <row r="37" spans="2:16" x14ac:dyDescent="0.3">
      <c r="P37" s="57"/>
    </row>
    <row r="43" spans="2:16" ht="15.6" x14ac:dyDescent="0.3">
      <c r="B43" s="37" t="s">
        <v>297</v>
      </c>
    </row>
    <row r="44" spans="2:16" ht="6" customHeight="1" x14ac:dyDescent="0.3"/>
    <row r="45" spans="2:16" ht="16.05" customHeight="1" x14ac:dyDescent="0.3">
      <c r="B45" s="66" t="s">
        <v>392</v>
      </c>
      <c r="C45" s="67"/>
      <c r="D45" s="67"/>
      <c r="E45" s="67"/>
      <c r="F45" s="67"/>
      <c r="G45" s="67"/>
      <c r="H45" s="67"/>
      <c r="I45" s="67"/>
      <c r="J45" s="67"/>
      <c r="K45" s="67"/>
      <c r="L45" s="67"/>
      <c r="M45" s="67"/>
      <c r="N45" s="67"/>
      <c r="O45" s="68"/>
    </row>
    <row r="46" spans="2:16" ht="16.05" customHeight="1" x14ac:dyDescent="0.3">
      <c r="B46" s="69"/>
      <c r="C46" s="70"/>
      <c r="D46" s="70"/>
      <c r="E46" s="70"/>
      <c r="F46" s="70"/>
      <c r="G46" s="70"/>
      <c r="H46" s="70"/>
      <c r="I46" s="70"/>
      <c r="J46" s="70"/>
      <c r="K46" s="70"/>
      <c r="L46" s="70"/>
      <c r="M46" s="70"/>
      <c r="N46" s="70"/>
      <c r="O46" s="71"/>
    </row>
    <row r="47" spans="2:16" ht="16.05" customHeight="1" x14ac:dyDescent="0.3">
      <c r="B47" s="69"/>
      <c r="C47" s="70"/>
      <c r="D47" s="70"/>
      <c r="E47" s="70"/>
      <c r="F47" s="70"/>
      <c r="G47" s="70"/>
      <c r="H47" s="70"/>
      <c r="I47" s="70"/>
      <c r="J47" s="70"/>
      <c r="K47" s="70"/>
      <c r="L47" s="70"/>
      <c r="M47" s="70"/>
      <c r="N47" s="70"/>
      <c r="O47" s="71"/>
    </row>
    <row r="48" spans="2:16" ht="16.05" customHeight="1" x14ac:dyDescent="0.3">
      <c r="B48" s="69"/>
      <c r="C48" s="70"/>
      <c r="D48" s="70"/>
      <c r="E48" s="70"/>
      <c r="F48" s="70"/>
      <c r="G48" s="70"/>
      <c r="H48" s="70"/>
      <c r="I48" s="70"/>
      <c r="J48" s="70"/>
      <c r="K48" s="70"/>
      <c r="L48" s="70"/>
      <c r="M48" s="70"/>
      <c r="N48" s="70"/>
      <c r="O48" s="71"/>
    </row>
    <row r="49" spans="2:15" ht="16.05" customHeight="1" x14ac:dyDescent="0.3">
      <c r="B49" s="69"/>
      <c r="C49" s="70"/>
      <c r="D49" s="70"/>
      <c r="E49" s="70"/>
      <c r="F49" s="70"/>
      <c r="G49" s="70"/>
      <c r="H49" s="70"/>
      <c r="I49" s="70"/>
      <c r="J49" s="70"/>
      <c r="K49" s="70"/>
      <c r="L49" s="70"/>
      <c r="M49" s="70"/>
      <c r="N49" s="70"/>
      <c r="O49" s="71"/>
    </row>
    <row r="50" spans="2:15" ht="16.05" customHeight="1" x14ac:dyDescent="0.3">
      <c r="B50" s="69"/>
      <c r="C50" s="70"/>
      <c r="D50" s="70"/>
      <c r="E50" s="70"/>
      <c r="F50" s="70"/>
      <c r="G50" s="70"/>
      <c r="H50" s="70"/>
      <c r="I50" s="70"/>
      <c r="J50" s="70"/>
      <c r="K50" s="70"/>
      <c r="L50" s="70"/>
      <c r="M50" s="70"/>
      <c r="N50" s="70"/>
      <c r="O50" s="71"/>
    </row>
    <row r="51" spans="2:15" ht="16.05" customHeight="1" x14ac:dyDescent="0.3">
      <c r="B51" s="69"/>
      <c r="C51" s="70"/>
      <c r="D51" s="70"/>
      <c r="E51" s="70"/>
      <c r="F51" s="70"/>
      <c r="G51" s="70"/>
      <c r="H51" s="70"/>
      <c r="I51" s="70"/>
      <c r="J51" s="70"/>
      <c r="K51" s="70"/>
      <c r="L51" s="70"/>
      <c r="M51" s="70"/>
      <c r="N51" s="70"/>
      <c r="O51" s="71"/>
    </row>
    <row r="52" spans="2:15" ht="16.05" customHeight="1" x14ac:dyDescent="0.3">
      <c r="B52" s="69"/>
      <c r="C52" s="70"/>
      <c r="D52" s="70"/>
      <c r="E52" s="70"/>
      <c r="F52" s="70"/>
      <c r="G52" s="70"/>
      <c r="H52" s="70"/>
      <c r="I52" s="70"/>
      <c r="J52" s="70"/>
      <c r="K52" s="70"/>
      <c r="L52" s="70"/>
      <c r="M52" s="70"/>
      <c r="N52" s="70"/>
      <c r="O52" s="71"/>
    </row>
    <row r="53" spans="2:15" ht="16.05" customHeight="1" x14ac:dyDescent="0.3">
      <c r="B53" s="69"/>
      <c r="C53" s="70"/>
      <c r="D53" s="70"/>
      <c r="E53" s="70"/>
      <c r="F53" s="70"/>
      <c r="G53" s="70"/>
      <c r="H53" s="70"/>
      <c r="I53" s="70"/>
      <c r="J53" s="70"/>
      <c r="K53" s="70"/>
      <c r="L53" s="70"/>
      <c r="M53" s="70"/>
      <c r="N53" s="70"/>
      <c r="O53" s="71"/>
    </row>
    <row r="54" spans="2:15" ht="16.05" customHeight="1" x14ac:dyDescent="0.3">
      <c r="B54" s="69"/>
      <c r="C54" s="70"/>
      <c r="D54" s="70"/>
      <c r="E54" s="70"/>
      <c r="F54" s="70"/>
      <c r="G54" s="70"/>
      <c r="H54" s="70"/>
      <c r="I54" s="70"/>
      <c r="J54" s="70"/>
      <c r="K54" s="70"/>
      <c r="L54" s="70"/>
      <c r="M54" s="70"/>
      <c r="N54" s="70"/>
      <c r="O54" s="71"/>
    </row>
    <row r="55" spans="2:15" ht="16.05" customHeight="1" x14ac:dyDescent="0.3">
      <c r="B55" s="69"/>
      <c r="C55" s="70"/>
      <c r="D55" s="70"/>
      <c r="E55" s="70"/>
      <c r="F55" s="70"/>
      <c r="G55" s="70"/>
      <c r="H55" s="70"/>
      <c r="I55" s="70"/>
      <c r="J55" s="70"/>
      <c r="K55" s="70"/>
      <c r="L55" s="70"/>
      <c r="M55" s="70"/>
      <c r="N55" s="70"/>
      <c r="O55" s="71"/>
    </row>
    <row r="56" spans="2:15" ht="16.05" customHeight="1" x14ac:dyDescent="0.3">
      <c r="B56" s="69"/>
      <c r="C56" s="70"/>
      <c r="D56" s="70"/>
      <c r="E56" s="70"/>
      <c r="F56" s="70"/>
      <c r="G56" s="70"/>
      <c r="H56" s="70"/>
      <c r="I56" s="70"/>
      <c r="J56" s="70"/>
      <c r="K56" s="70"/>
      <c r="L56" s="70"/>
      <c r="M56" s="70"/>
      <c r="N56" s="70"/>
      <c r="O56" s="71"/>
    </row>
    <row r="57" spans="2:15" ht="16.05" customHeight="1" x14ac:dyDescent="0.3">
      <c r="B57" s="69"/>
      <c r="C57" s="70"/>
      <c r="D57" s="70"/>
      <c r="E57" s="70"/>
      <c r="F57" s="70"/>
      <c r="G57" s="70"/>
      <c r="H57" s="70"/>
      <c r="I57" s="70"/>
      <c r="J57" s="70"/>
      <c r="K57" s="70"/>
      <c r="L57" s="70"/>
      <c r="M57" s="70"/>
      <c r="N57" s="70"/>
      <c r="O57" s="71"/>
    </row>
    <row r="58" spans="2:15" ht="16.05" customHeight="1" x14ac:dyDescent="0.3">
      <c r="B58" s="69"/>
      <c r="C58" s="70"/>
      <c r="D58" s="70"/>
      <c r="E58" s="70"/>
      <c r="F58" s="70"/>
      <c r="G58" s="70"/>
      <c r="H58" s="70"/>
      <c r="I58" s="70"/>
      <c r="J58" s="70"/>
      <c r="K58" s="70"/>
      <c r="L58" s="70"/>
      <c r="M58" s="70"/>
      <c r="N58" s="70"/>
      <c r="O58" s="71"/>
    </row>
    <row r="59" spans="2:15" ht="16.05" customHeight="1" x14ac:dyDescent="0.3">
      <c r="B59" s="69"/>
      <c r="C59" s="70"/>
      <c r="D59" s="70"/>
      <c r="E59" s="70"/>
      <c r="F59" s="70"/>
      <c r="G59" s="70"/>
      <c r="H59" s="70"/>
      <c r="I59" s="70"/>
      <c r="J59" s="70"/>
      <c r="K59" s="70"/>
      <c r="L59" s="70"/>
      <c r="M59" s="70"/>
      <c r="N59" s="70"/>
      <c r="O59" s="71"/>
    </row>
    <row r="60" spans="2:15" ht="16.05" customHeight="1" x14ac:dyDescent="0.3">
      <c r="B60" s="69"/>
      <c r="C60" s="70"/>
      <c r="D60" s="70"/>
      <c r="E60" s="70"/>
      <c r="F60" s="70"/>
      <c r="G60" s="70"/>
      <c r="H60" s="70"/>
      <c r="I60" s="70"/>
      <c r="J60" s="70"/>
      <c r="K60" s="70"/>
      <c r="L60" s="70"/>
      <c r="M60" s="70"/>
      <c r="N60" s="70"/>
      <c r="O60" s="71"/>
    </row>
    <row r="61" spans="2:15" ht="16.05" customHeight="1" x14ac:dyDescent="0.3">
      <c r="B61" s="69"/>
      <c r="C61" s="70"/>
      <c r="D61" s="70"/>
      <c r="E61" s="70"/>
      <c r="F61" s="70"/>
      <c r="G61" s="70"/>
      <c r="H61" s="70"/>
      <c r="I61" s="70"/>
      <c r="J61" s="70"/>
      <c r="K61" s="70"/>
      <c r="L61" s="70"/>
      <c r="M61" s="70"/>
      <c r="N61" s="70"/>
      <c r="O61" s="71"/>
    </row>
    <row r="62" spans="2:15" ht="16.05" customHeight="1" x14ac:dyDescent="0.3">
      <c r="B62" s="69"/>
      <c r="C62" s="70"/>
      <c r="D62" s="70"/>
      <c r="E62" s="70"/>
      <c r="F62" s="70"/>
      <c r="G62" s="70"/>
      <c r="H62" s="70"/>
      <c r="I62" s="70"/>
      <c r="J62" s="70"/>
      <c r="K62" s="70"/>
      <c r="L62" s="70"/>
      <c r="M62" s="70"/>
      <c r="N62" s="70"/>
      <c r="O62" s="71"/>
    </row>
    <row r="63" spans="2:15" ht="16.05" customHeight="1" x14ac:dyDescent="0.3">
      <c r="B63" s="69"/>
      <c r="C63" s="70"/>
      <c r="D63" s="70"/>
      <c r="E63" s="70"/>
      <c r="F63" s="70"/>
      <c r="G63" s="70"/>
      <c r="H63" s="70"/>
      <c r="I63" s="70"/>
      <c r="J63" s="70"/>
      <c r="K63" s="70"/>
      <c r="L63" s="70"/>
      <c r="M63" s="70"/>
      <c r="N63" s="70"/>
      <c r="O63" s="71"/>
    </row>
    <row r="64" spans="2:15" ht="16.05" customHeight="1" x14ac:dyDescent="0.3">
      <c r="B64" s="69"/>
      <c r="C64" s="70"/>
      <c r="D64" s="70"/>
      <c r="E64" s="70"/>
      <c r="F64" s="70"/>
      <c r="G64" s="70"/>
      <c r="H64" s="70"/>
      <c r="I64" s="70"/>
      <c r="J64" s="70"/>
      <c r="K64" s="70"/>
      <c r="L64" s="70"/>
      <c r="M64" s="70"/>
      <c r="N64" s="70"/>
      <c r="O64" s="71"/>
    </row>
    <row r="65" spans="2:15" ht="16.05" customHeight="1" x14ac:dyDescent="0.3">
      <c r="B65" s="69"/>
      <c r="C65" s="70"/>
      <c r="D65" s="70"/>
      <c r="E65" s="70"/>
      <c r="F65" s="70"/>
      <c r="G65" s="70"/>
      <c r="H65" s="70"/>
      <c r="I65" s="70"/>
      <c r="J65" s="70"/>
      <c r="K65" s="70"/>
      <c r="L65" s="70"/>
      <c r="M65" s="70"/>
      <c r="N65" s="70"/>
      <c r="O65" s="71"/>
    </row>
    <row r="66" spans="2:15" ht="16.05" customHeight="1" x14ac:dyDescent="0.3">
      <c r="B66" s="69"/>
      <c r="C66" s="70"/>
      <c r="D66" s="70"/>
      <c r="E66" s="70"/>
      <c r="F66" s="70"/>
      <c r="G66" s="70"/>
      <c r="H66" s="70"/>
      <c r="I66" s="70"/>
      <c r="J66" s="70"/>
      <c r="K66" s="70"/>
      <c r="L66" s="70"/>
      <c r="M66" s="70"/>
      <c r="N66" s="70"/>
      <c r="O66" s="71"/>
    </row>
    <row r="67" spans="2:15" ht="16.05" customHeight="1" x14ac:dyDescent="0.3">
      <c r="B67" s="72"/>
      <c r="C67" s="73"/>
      <c r="D67" s="73"/>
      <c r="E67" s="73"/>
      <c r="F67" s="73"/>
      <c r="G67" s="73"/>
      <c r="H67" s="73"/>
      <c r="I67" s="73"/>
      <c r="J67" s="73"/>
      <c r="K67" s="73"/>
      <c r="L67" s="73"/>
      <c r="M67" s="73"/>
      <c r="N67" s="73"/>
      <c r="O67" s="74"/>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15240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IY289"/>
  <sheetViews>
    <sheetView showGridLines="0" zoomScale="70" zoomScaleNormal="70" workbookViewId="0">
      <pane xSplit="2" ySplit="3" topLeftCell="II208" activePane="bottomRight" state="frozen"/>
      <selection activeCell="A287" sqref="A287"/>
      <selection pane="topRight" activeCell="A287" sqref="A287"/>
      <selection pane="bottomLeft" activeCell="A287" sqref="A287"/>
      <selection pane="bottomRight" activeCell="IN227" sqref="IN227"/>
    </sheetView>
  </sheetViews>
  <sheetFormatPr baseColWidth="10" defaultColWidth="11.44140625" defaultRowHeight="14.4" x14ac:dyDescent="0.3"/>
  <cols>
    <col min="1" max="2" width="11.44140625" style="2"/>
    <col min="3" max="44" width="11.44140625" style="6"/>
    <col min="45" max="45" width="9" style="6" customWidth="1"/>
    <col min="46" max="47" width="18" style="6" customWidth="1"/>
    <col min="48" max="49" width="11.44140625" style="6"/>
    <col min="50" max="50" width="10.77734375" style="6" customWidth="1"/>
    <col min="51" max="51" width="11.77734375" style="6" customWidth="1"/>
    <col min="52" max="52" width="9" customWidth="1"/>
    <col min="53" max="54" width="18" customWidth="1"/>
    <col min="57" max="57" width="17.21875" customWidth="1"/>
    <col min="58" max="58" width="15.44140625" customWidth="1"/>
    <col min="87" max="91" width="11.44140625" style="6"/>
    <col min="94" max="98" width="10.77734375" style="6"/>
    <col min="101" max="105" width="11.44140625" style="6"/>
    <col min="108" max="112" width="11.44140625" style="6"/>
    <col min="115" max="119" width="11.44140625" style="6"/>
    <col min="122" max="126" width="11.44140625" style="6"/>
    <col min="129" max="133" width="11.44140625" style="6"/>
    <col min="136" max="140" width="10.77734375" style="6"/>
    <col min="143" max="147" width="11.44140625" style="6"/>
    <col min="150" max="154" width="11.44140625" style="6"/>
    <col min="171" max="171" width="22.21875" customWidth="1"/>
    <col min="172" max="172" width="17" customWidth="1"/>
    <col min="185" max="185" width="35.21875" style="6" bestFit="1" customWidth="1"/>
    <col min="186" max="186" width="9.77734375" style="6" bestFit="1" customWidth="1"/>
    <col min="187" max="187" width="16.21875" style="6" bestFit="1" customWidth="1"/>
    <col min="188" max="188" width="13.5546875" style="6" bestFit="1" customWidth="1"/>
    <col min="189" max="189" width="11.21875" style="6" bestFit="1" customWidth="1"/>
    <col min="192" max="192" width="35.21875" style="58" bestFit="1" customWidth="1"/>
    <col min="193" max="193" width="9.77734375" style="58" bestFit="1" customWidth="1"/>
    <col min="194" max="194" width="16.21875" style="58" bestFit="1" customWidth="1"/>
    <col min="195" max="195" width="13.5546875" style="58" bestFit="1" customWidth="1"/>
    <col min="196" max="196" width="11.21875" style="58" bestFit="1" customWidth="1"/>
    <col min="206" max="210" width="11.44140625" style="58"/>
    <col min="213" max="224" width="11.44140625" style="64"/>
    <col min="227" max="231" width="11.44140625" style="64"/>
    <col min="234" max="234" width="35.21875" style="64" bestFit="1" customWidth="1"/>
    <col min="235" max="235" width="9.77734375" style="64" bestFit="1" customWidth="1"/>
    <col min="236" max="236" width="16.21875" style="64" bestFit="1" customWidth="1"/>
    <col min="237" max="237" width="13.5546875" style="64" bestFit="1" customWidth="1"/>
    <col min="238" max="238" width="11.21875" style="64" bestFit="1" customWidth="1"/>
    <col min="241" max="241" width="35.21875" style="64" bestFit="1" customWidth="1"/>
    <col min="242" max="242" width="9.77734375" style="64" bestFit="1" customWidth="1"/>
    <col min="243" max="243" width="16.21875" style="64" bestFit="1" customWidth="1"/>
    <col min="244" max="244" width="13.5546875" style="64" bestFit="1" customWidth="1"/>
    <col min="245" max="245" width="11.21875" style="64" bestFit="1" customWidth="1"/>
    <col min="246" max="247" width="11.44140625" style="64"/>
    <col min="248" max="248" width="35.21875" style="64" bestFit="1" customWidth="1"/>
    <col min="249" max="249" width="9.77734375" style="64" bestFit="1" customWidth="1"/>
    <col min="250" max="250" width="16.21875" style="64" bestFit="1" customWidth="1"/>
    <col min="251" max="251" width="13.5546875" style="64" bestFit="1" customWidth="1"/>
    <col min="252" max="252" width="11.21875" style="64" bestFit="1" customWidth="1"/>
  </cols>
  <sheetData>
    <row r="1" spans="1:259"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c r="GX1" s="60" t="s">
        <v>262</v>
      </c>
      <c r="GY1" s="60"/>
      <c r="GZ1" s="60"/>
      <c r="HA1" s="60"/>
      <c r="HB1" s="60"/>
      <c r="HE1" s="64" t="s">
        <v>262</v>
      </c>
      <c r="HL1" s="64" t="s">
        <v>262</v>
      </c>
      <c r="HS1" s="64" t="s">
        <v>262</v>
      </c>
      <c r="HZ1" s="64" t="s">
        <v>262</v>
      </c>
      <c r="IG1" s="64" t="s">
        <v>262</v>
      </c>
      <c r="IN1" s="64" t="s">
        <v>262</v>
      </c>
      <c r="IU1" t="s">
        <v>262</v>
      </c>
    </row>
    <row r="2" spans="1:259"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c r="GX2" s="60" t="s">
        <v>0</v>
      </c>
      <c r="GY2" s="60"/>
      <c r="GZ2" s="60"/>
      <c r="HA2" s="60"/>
      <c r="HB2" s="60"/>
      <c r="HE2" s="64" t="s">
        <v>0</v>
      </c>
      <c r="HL2" s="64" t="s">
        <v>0</v>
      </c>
      <c r="HS2" s="64" t="s">
        <v>0</v>
      </c>
      <c r="HZ2" s="64" t="s">
        <v>0</v>
      </c>
      <c r="IG2" s="64" t="s">
        <v>0</v>
      </c>
      <c r="IN2" s="64" t="s">
        <v>0</v>
      </c>
      <c r="IU2" t="s">
        <v>0</v>
      </c>
    </row>
    <row r="3" spans="1:259"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c r="GX3" s="61" t="s">
        <v>375</v>
      </c>
      <c r="GY3" s="60"/>
      <c r="GZ3" s="60"/>
      <c r="HA3" s="60"/>
      <c r="HB3" s="60"/>
      <c r="HE3" s="65" t="s">
        <v>377</v>
      </c>
      <c r="HL3" s="65" t="s">
        <v>380</v>
      </c>
      <c r="HS3" s="65" t="s">
        <v>382</v>
      </c>
      <c r="HZ3" s="65" t="s">
        <v>384</v>
      </c>
      <c r="IG3" s="65" t="s">
        <v>386</v>
      </c>
      <c r="IN3" s="65" t="s">
        <v>388</v>
      </c>
      <c r="IU3" t="s">
        <v>390</v>
      </c>
    </row>
    <row r="4" spans="1:259"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0" t="s">
        <v>376</v>
      </c>
      <c r="GY4" s="60" t="s">
        <v>3</v>
      </c>
      <c r="GZ4" s="60" t="s">
        <v>4</v>
      </c>
      <c r="HA4" s="60" t="s">
        <v>5</v>
      </c>
      <c r="HB4" s="60" t="s">
        <v>6</v>
      </c>
      <c r="HE4" s="64" t="s">
        <v>378</v>
      </c>
      <c r="HF4" s="64" t="s">
        <v>3</v>
      </c>
      <c r="HG4" s="64" t="s">
        <v>4</v>
      </c>
      <c r="HH4" s="64" t="s">
        <v>5</v>
      </c>
      <c r="HI4" s="64" t="s">
        <v>6</v>
      </c>
      <c r="HL4" s="64" t="s">
        <v>381</v>
      </c>
      <c r="HM4" s="64" t="s">
        <v>3</v>
      </c>
      <c r="HN4" s="64" t="s">
        <v>4</v>
      </c>
      <c r="HO4" s="64" t="s">
        <v>5</v>
      </c>
      <c r="HP4" s="64" t="s">
        <v>6</v>
      </c>
      <c r="HS4" s="64" t="s">
        <v>383</v>
      </c>
      <c r="HT4" s="64" t="s">
        <v>3</v>
      </c>
      <c r="HU4" s="64" t="s">
        <v>4</v>
      </c>
      <c r="HV4" s="64" t="s">
        <v>5</v>
      </c>
      <c r="HW4" s="64" t="s">
        <v>6</v>
      </c>
      <c r="HZ4" s="64" t="s">
        <v>385</v>
      </c>
      <c r="IA4" s="64" t="s">
        <v>3</v>
      </c>
      <c r="IB4" s="64" t="s">
        <v>4</v>
      </c>
      <c r="IC4" s="64" t="s">
        <v>5</v>
      </c>
      <c r="ID4" s="64" t="s">
        <v>6</v>
      </c>
      <c r="IG4" s="64" t="s">
        <v>387</v>
      </c>
      <c r="IH4" s="64" t="s">
        <v>3</v>
      </c>
      <c r="II4" s="64" t="s">
        <v>4</v>
      </c>
      <c r="IJ4" s="64" t="s">
        <v>5</v>
      </c>
      <c r="IK4" s="64" t="s">
        <v>6</v>
      </c>
      <c r="IN4" s="64" t="s">
        <v>389</v>
      </c>
      <c r="IO4" s="64" t="s">
        <v>3</v>
      </c>
      <c r="IP4" s="64" t="s">
        <v>4</v>
      </c>
      <c r="IQ4" s="64" t="s">
        <v>5</v>
      </c>
      <c r="IR4" s="64" t="s">
        <v>6</v>
      </c>
      <c r="IU4" t="s">
        <v>391</v>
      </c>
      <c r="IV4" t="s">
        <v>3</v>
      </c>
      <c r="IW4" t="s">
        <v>4</v>
      </c>
      <c r="IX4" t="s">
        <v>5</v>
      </c>
      <c r="IY4" t="s">
        <v>6</v>
      </c>
    </row>
    <row r="5" spans="1:259"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0" t="s">
        <v>7</v>
      </c>
      <c r="GY5" s="60">
        <v>100</v>
      </c>
      <c r="GZ5" s="60">
        <v>100</v>
      </c>
      <c r="HA5" s="60">
        <v>100</v>
      </c>
      <c r="HB5" s="60">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t="s">
        <v>7</v>
      </c>
      <c r="IV5">
        <v>100</v>
      </c>
      <c r="IW5">
        <v>100</v>
      </c>
      <c r="IX5">
        <v>100</v>
      </c>
      <c r="IY5">
        <v>100</v>
      </c>
    </row>
    <row r="6" spans="1:259"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0" t="s">
        <v>8</v>
      </c>
      <c r="GY6" s="60">
        <v>0</v>
      </c>
      <c r="GZ6" s="60">
        <v>0</v>
      </c>
      <c r="HA6" s="60">
        <v>0</v>
      </c>
      <c r="HB6" s="60">
        <v>0</v>
      </c>
      <c r="HE6" s="64" t="s">
        <v>8</v>
      </c>
      <c r="HF6" s="64">
        <v>0.05</v>
      </c>
      <c r="HG6" s="64">
        <v>0</v>
      </c>
      <c r="HH6" s="64">
        <v>0.08</v>
      </c>
      <c r="HI6" s="64">
        <v>0</v>
      </c>
      <c r="HL6" s="64" t="s">
        <v>8</v>
      </c>
      <c r="HM6" s="64">
        <v>7.0000000000000007E-2</v>
      </c>
      <c r="HN6" s="64">
        <v>0.13</v>
      </c>
      <c r="HO6" s="64">
        <v>0</v>
      </c>
      <c r="HP6" s="64">
        <v>0.21</v>
      </c>
      <c r="HS6" s="64" t="s">
        <v>8</v>
      </c>
      <c r="HT6" s="64">
        <v>0.06</v>
      </c>
      <c r="HU6" s="64">
        <v>0</v>
      </c>
      <c r="HV6" s="64">
        <v>0.11</v>
      </c>
      <c r="HW6" s="64">
        <v>0</v>
      </c>
      <c r="HZ6" s="64" t="s">
        <v>8</v>
      </c>
      <c r="IA6" s="64">
        <v>0.12</v>
      </c>
      <c r="IB6" s="64">
        <v>0.43</v>
      </c>
      <c r="IC6" s="64">
        <v>0.09</v>
      </c>
      <c r="ID6" s="64">
        <v>0</v>
      </c>
      <c r="IG6" s="64" t="s">
        <v>8</v>
      </c>
      <c r="IH6" s="64">
        <v>0.16</v>
      </c>
      <c r="II6" s="64">
        <v>0.17</v>
      </c>
      <c r="IJ6" s="64">
        <v>0.11</v>
      </c>
      <c r="IK6" s="64">
        <v>0.43</v>
      </c>
      <c r="IN6" s="64" t="s">
        <v>8</v>
      </c>
      <c r="IO6" s="64">
        <v>0.16</v>
      </c>
      <c r="IP6" s="64">
        <v>0.32</v>
      </c>
      <c r="IQ6" s="64">
        <v>0.13</v>
      </c>
      <c r="IR6" s="64">
        <v>0</v>
      </c>
      <c r="IU6" t="s">
        <v>8</v>
      </c>
      <c r="IV6">
        <v>0.11</v>
      </c>
      <c r="IW6">
        <v>0.15</v>
      </c>
      <c r="IX6">
        <v>0.04</v>
      </c>
      <c r="IY6">
        <v>0</v>
      </c>
    </row>
    <row r="7" spans="1:259"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0" t="s">
        <v>9</v>
      </c>
      <c r="GY7" s="60">
        <v>0</v>
      </c>
      <c r="GZ7" s="60">
        <v>0</v>
      </c>
      <c r="HA7" s="60">
        <v>0</v>
      </c>
      <c r="HB7" s="60">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t="s">
        <v>9</v>
      </c>
      <c r="IV7">
        <v>0</v>
      </c>
      <c r="IW7">
        <v>0</v>
      </c>
      <c r="IX7">
        <v>0</v>
      </c>
      <c r="IY7">
        <v>0</v>
      </c>
    </row>
    <row r="8" spans="1:259"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0" t="s">
        <v>10</v>
      </c>
      <c r="GY8" s="60">
        <v>0</v>
      </c>
      <c r="GZ8" s="60">
        <v>0</v>
      </c>
      <c r="HA8" s="60">
        <v>0</v>
      </c>
      <c r="HB8" s="60">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t="s">
        <v>10</v>
      </c>
      <c r="IV8">
        <v>0</v>
      </c>
      <c r="IW8">
        <v>0</v>
      </c>
      <c r="IX8">
        <v>0</v>
      </c>
      <c r="IY8">
        <v>0</v>
      </c>
    </row>
    <row r="9" spans="1:259"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0" t="s">
        <v>11</v>
      </c>
      <c r="GY9" s="60">
        <v>0</v>
      </c>
      <c r="GZ9" s="60">
        <v>0</v>
      </c>
      <c r="HA9" s="60">
        <v>0</v>
      </c>
      <c r="HB9" s="60">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t="s">
        <v>11</v>
      </c>
      <c r="IV9">
        <v>0</v>
      </c>
      <c r="IW9">
        <v>0</v>
      </c>
      <c r="IX9">
        <v>0</v>
      </c>
      <c r="IY9">
        <v>0</v>
      </c>
    </row>
    <row r="10" spans="1:259"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0" t="s">
        <v>12</v>
      </c>
      <c r="GY10" s="60">
        <v>0</v>
      </c>
      <c r="GZ10" s="60">
        <v>0</v>
      </c>
      <c r="HA10" s="60">
        <v>0</v>
      </c>
      <c r="HB10" s="60">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t="s">
        <v>12</v>
      </c>
      <c r="IV10">
        <v>0</v>
      </c>
      <c r="IW10">
        <v>0</v>
      </c>
      <c r="IX10">
        <v>0</v>
      </c>
      <c r="IY10">
        <v>0</v>
      </c>
    </row>
    <row r="11" spans="1:259"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0" t="s">
        <v>13</v>
      </c>
      <c r="GY11" s="60">
        <v>0</v>
      </c>
      <c r="GZ11" s="60">
        <v>0</v>
      </c>
      <c r="HA11" s="60">
        <v>0</v>
      </c>
      <c r="HB11" s="60">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t="s">
        <v>13</v>
      </c>
      <c r="IV11">
        <v>0.02</v>
      </c>
      <c r="IW11">
        <v>0</v>
      </c>
      <c r="IX11">
        <v>0.03</v>
      </c>
      <c r="IY11">
        <v>0</v>
      </c>
    </row>
    <row r="12" spans="1:259"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0" t="s">
        <v>14</v>
      </c>
      <c r="GY12" s="60">
        <v>0</v>
      </c>
      <c r="GZ12" s="60">
        <v>0</v>
      </c>
      <c r="HA12" s="60">
        <v>0</v>
      </c>
      <c r="HB12" s="60">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t="s">
        <v>14</v>
      </c>
      <c r="IV12">
        <v>0</v>
      </c>
      <c r="IW12">
        <v>0</v>
      </c>
      <c r="IX12">
        <v>0</v>
      </c>
      <c r="IY12">
        <v>0</v>
      </c>
    </row>
    <row r="13" spans="1:259"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0" t="s">
        <v>15</v>
      </c>
      <c r="GY13" s="60">
        <v>0.15</v>
      </c>
      <c r="GZ13" s="60">
        <v>0</v>
      </c>
      <c r="HA13" s="60">
        <v>0.08</v>
      </c>
      <c r="HB13" s="60">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t="s">
        <v>15</v>
      </c>
      <c r="IV13">
        <v>0.03</v>
      </c>
      <c r="IW13">
        <v>0</v>
      </c>
      <c r="IX13">
        <v>0</v>
      </c>
      <c r="IY13">
        <v>0</v>
      </c>
    </row>
    <row r="14" spans="1:259"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0" t="s">
        <v>16</v>
      </c>
      <c r="GY14" s="60">
        <v>0</v>
      </c>
      <c r="GZ14" s="60">
        <v>0</v>
      </c>
      <c r="HA14" s="60">
        <v>0</v>
      </c>
      <c r="HB14" s="60">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t="s">
        <v>16</v>
      </c>
      <c r="IV14">
        <v>0</v>
      </c>
      <c r="IW14">
        <v>0</v>
      </c>
      <c r="IX14">
        <v>0</v>
      </c>
      <c r="IY14">
        <v>0</v>
      </c>
    </row>
    <row r="15" spans="1:259"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0" t="s">
        <v>17</v>
      </c>
      <c r="GY15" s="60">
        <v>0</v>
      </c>
      <c r="GZ15" s="60">
        <v>0</v>
      </c>
      <c r="HA15" s="60">
        <v>0</v>
      </c>
      <c r="HB15" s="60">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t="s">
        <v>17</v>
      </c>
      <c r="IV15">
        <v>0</v>
      </c>
      <c r="IW15">
        <v>0</v>
      </c>
      <c r="IX15">
        <v>0</v>
      </c>
      <c r="IY15">
        <v>0</v>
      </c>
    </row>
    <row r="16" spans="1:259"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0" t="s">
        <v>18</v>
      </c>
      <c r="GY16" s="60">
        <v>0</v>
      </c>
      <c r="GZ16" s="60">
        <v>0</v>
      </c>
      <c r="HA16" s="60">
        <v>0</v>
      </c>
      <c r="HB16" s="60">
        <v>0</v>
      </c>
      <c r="HE16" s="64" t="s">
        <v>18</v>
      </c>
      <c r="HF16" s="64">
        <v>0.1</v>
      </c>
      <c r="HG16" s="64">
        <v>0</v>
      </c>
      <c r="HH16" s="64">
        <v>0.18</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t="s">
        <v>18</v>
      </c>
      <c r="IV16">
        <v>0</v>
      </c>
      <c r="IW16">
        <v>0</v>
      </c>
      <c r="IX16">
        <v>0</v>
      </c>
      <c r="IY16">
        <v>0</v>
      </c>
    </row>
    <row r="17" spans="1:259"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0" t="s">
        <v>19</v>
      </c>
      <c r="GY17" s="60">
        <v>0</v>
      </c>
      <c r="GZ17" s="60">
        <v>0</v>
      </c>
      <c r="HA17" s="60">
        <v>0</v>
      </c>
      <c r="HB17" s="60">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t="s">
        <v>19</v>
      </c>
      <c r="IV17">
        <v>0</v>
      </c>
      <c r="IW17">
        <v>0</v>
      </c>
      <c r="IX17">
        <v>0</v>
      </c>
      <c r="IY17">
        <v>0</v>
      </c>
    </row>
    <row r="18" spans="1:259"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0" t="s">
        <v>20</v>
      </c>
      <c r="GY18" s="60">
        <v>0</v>
      </c>
      <c r="GZ18" s="60">
        <v>0</v>
      </c>
      <c r="HA18" s="60">
        <v>0</v>
      </c>
      <c r="HB18" s="60">
        <v>0</v>
      </c>
      <c r="HE18" s="64" t="s">
        <v>20</v>
      </c>
      <c r="HF18" s="64">
        <v>0</v>
      </c>
      <c r="HG18" s="64">
        <v>0</v>
      </c>
      <c r="HH18" s="64">
        <v>0</v>
      </c>
      <c r="HI18" s="64">
        <v>0</v>
      </c>
      <c r="HL18" s="64" t="s">
        <v>20</v>
      </c>
      <c r="HM18" s="64">
        <v>0</v>
      </c>
      <c r="HN18" s="64">
        <v>0</v>
      </c>
      <c r="HO18" s="64">
        <v>0</v>
      </c>
      <c r="HP18" s="64">
        <v>0</v>
      </c>
      <c r="HS18" s="64" t="s">
        <v>20</v>
      </c>
      <c r="HT18" s="64">
        <v>0.06</v>
      </c>
      <c r="HU18" s="64">
        <v>0</v>
      </c>
      <c r="HV18" s="64">
        <v>0.1</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t="s">
        <v>20</v>
      </c>
      <c r="IV18">
        <v>0</v>
      </c>
      <c r="IW18">
        <v>0</v>
      </c>
      <c r="IX18">
        <v>0</v>
      </c>
      <c r="IY18">
        <v>0</v>
      </c>
    </row>
    <row r="19" spans="1:259"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0" t="s">
        <v>21</v>
      </c>
      <c r="GY19" s="60">
        <v>0</v>
      </c>
      <c r="GZ19" s="60">
        <v>0</v>
      </c>
      <c r="HA19" s="60">
        <v>0</v>
      </c>
      <c r="HB19" s="60">
        <v>0</v>
      </c>
      <c r="HE19" s="64" t="s">
        <v>21</v>
      </c>
      <c r="HF19" s="64">
        <v>0.06</v>
      </c>
      <c r="HG19" s="64">
        <v>0</v>
      </c>
      <c r="HH19" s="64">
        <v>0.1</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t="s">
        <v>21</v>
      </c>
      <c r="IV19">
        <v>0</v>
      </c>
      <c r="IW19">
        <v>0</v>
      </c>
      <c r="IX19">
        <v>0</v>
      </c>
      <c r="IY19">
        <v>0</v>
      </c>
    </row>
    <row r="20" spans="1:259"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c r="GX20" s="60" t="s">
        <v>22</v>
      </c>
      <c r="GY20" s="60">
        <v>0</v>
      </c>
      <c r="GZ20" s="60">
        <v>0</v>
      </c>
      <c r="HA20" s="60">
        <v>0</v>
      </c>
      <c r="HB20" s="60">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t="s">
        <v>22</v>
      </c>
      <c r="IV20">
        <v>0</v>
      </c>
      <c r="IW20">
        <v>0</v>
      </c>
      <c r="IX20">
        <v>0</v>
      </c>
      <c r="IY20">
        <v>0</v>
      </c>
    </row>
    <row r="21" spans="1:259"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0" t="s">
        <v>23</v>
      </c>
      <c r="GY21" s="60">
        <v>0</v>
      </c>
      <c r="GZ21" s="60">
        <v>0</v>
      </c>
      <c r="HA21" s="60">
        <v>0</v>
      </c>
      <c r="HB21" s="60">
        <v>0</v>
      </c>
      <c r="HE21" s="64" t="s">
        <v>23</v>
      </c>
      <c r="HF21" s="64">
        <v>0</v>
      </c>
      <c r="HG21" s="64">
        <v>0</v>
      </c>
      <c r="HH21" s="64">
        <v>0</v>
      </c>
      <c r="HI21" s="64">
        <v>0</v>
      </c>
      <c r="HL21" s="64" t="s">
        <v>23</v>
      </c>
      <c r="HM21" s="64">
        <v>0.06</v>
      </c>
      <c r="HN21" s="64">
        <v>0</v>
      </c>
      <c r="HO21" s="64">
        <v>0.11</v>
      </c>
      <c r="HP21" s="64">
        <v>0</v>
      </c>
      <c r="HS21" s="64" t="s">
        <v>23</v>
      </c>
      <c r="HT21" s="64">
        <v>0</v>
      </c>
      <c r="HU21" s="64">
        <v>0</v>
      </c>
      <c r="HV21" s="64">
        <v>0</v>
      </c>
      <c r="HW21" s="64">
        <v>0</v>
      </c>
      <c r="HZ21" s="64" t="s">
        <v>23</v>
      </c>
      <c r="IA21" s="64">
        <v>0</v>
      </c>
      <c r="IB21" s="64">
        <v>0</v>
      </c>
      <c r="IC21" s="64">
        <v>0</v>
      </c>
      <c r="ID21" s="64">
        <v>0</v>
      </c>
      <c r="IG21" s="64" t="s">
        <v>23</v>
      </c>
      <c r="IH21" s="64">
        <v>0</v>
      </c>
      <c r="II21" s="64">
        <v>0</v>
      </c>
      <c r="IJ21" s="64">
        <v>0</v>
      </c>
      <c r="IK21" s="64">
        <v>0</v>
      </c>
      <c r="IN21" s="64" t="s">
        <v>23</v>
      </c>
      <c r="IO21" s="64">
        <v>0</v>
      </c>
      <c r="IP21" s="64">
        <v>0</v>
      </c>
      <c r="IQ21" s="64">
        <v>0</v>
      </c>
      <c r="IR21" s="64">
        <v>0</v>
      </c>
      <c r="IU21" t="s">
        <v>23</v>
      </c>
      <c r="IV21">
        <v>0</v>
      </c>
      <c r="IW21">
        <v>0</v>
      </c>
      <c r="IX21">
        <v>0</v>
      </c>
      <c r="IY21">
        <v>0</v>
      </c>
    </row>
    <row r="22" spans="1:259"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0" t="s">
        <v>24</v>
      </c>
      <c r="GY22" s="60">
        <v>0</v>
      </c>
      <c r="GZ22" s="60">
        <v>0</v>
      </c>
      <c r="HA22" s="60">
        <v>0</v>
      </c>
      <c r="HB22" s="60">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7.0000000000000007E-2</v>
      </c>
      <c r="IP22" s="64">
        <v>0</v>
      </c>
      <c r="IQ22" s="64">
        <v>0.13</v>
      </c>
      <c r="IR22" s="64">
        <v>0</v>
      </c>
      <c r="IU22" t="s">
        <v>24</v>
      </c>
      <c r="IV22">
        <v>0</v>
      </c>
      <c r="IW22">
        <v>0</v>
      </c>
      <c r="IX22">
        <v>0</v>
      </c>
      <c r="IY22">
        <v>0</v>
      </c>
    </row>
    <row r="23" spans="1:259"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0" t="s">
        <v>25</v>
      </c>
      <c r="GY23" s="60">
        <v>0</v>
      </c>
      <c r="GZ23" s="60">
        <v>0</v>
      </c>
      <c r="HA23" s="60">
        <v>0</v>
      </c>
      <c r="HB23" s="60">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0.26</v>
      </c>
      <c r="IB23" s="64">
        <v>0</v>
      </c>
      <c r="IC23" s="64">
        <v>0</v>
      </c>
      <c r="ID23" s="64">
        <v>0</v>
      </c>
      <c r="IG23" s="64" t="s">
        <v>25</v>
      </c>
      <c r="IH23" s="64">
        <v>0</v>
      </c>
      <c r="II23" s="64">
        <v>0</v>
      </c>
      <c r="IJ23" s="64">
        <v>0</v>
      </c>
      <c r="IK23" s="64">
        <v>0</v>
      </c>
      <c r="IN23" s="64" t="s">
        <v>25</v>
      </c>
      <c r="IO23" s="64">
        <v>0</v>
      </c>
      <c r="IP23" s="64">
        <v>0</v>
      </c>
      <c r="IQ23" s="64">
        <v>0</v>
      </c>
      <c r="IR23" s="64">
        <v>0</v>
      </c>
      <c r="IU23" t="s">
        <v>25</v>
      </c>
      <c r="IV23">
        <v>0</v>
      </c>
      <c r="IW23">
        <v>0</v>
      </c>
      <c r="IX23">
        <v>0</v>
      </c>
      <c r="IY23">
        <v>0</v>
      </c>
    </row>
    <row r="24" spans="1:259"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c r="GX24" s="60" t="s">
        <v>26</v>
      </c>
      <c r="GY24" s="60">
        <v>0</v>
      </c>
      <c r="GZ24" s="60">
        <v>0</v>
      </c>
      <c r="HA24" s="60">
        <v>0</v>
      </c>
      <c r="HB24" s="60">
        <v>0</v>
      </c>
      <c r="HE24" s="64" t="s">
        <v>26</v>
      </c>
      <c r="HF24" s="64">
        <v>0</v>
      </c>
      <c r="HG24" s="64">
        <v>0</v>
      </c>
      <c r="HH24" s="64">
        <v>0</v>
      </c>
      <c r="HI24" s="64">
        <v>0</v>
      </c>
      <c r="HL24" s="64" t="s">
        <v>26</v>
      </c>
      <c r="HM24" s="64">
        <v>0.03</v>
      </c>
      <c r="HN24" s="64">
        <v>0</v>
      </c>
      <c r="HO24" s="64">
        <v>0</v>
      </c>
      <c r="HP24" s="64">
        <v>0.18</v>
      </c>
      <c r="HS24" s="64" t="s">
        <v>26</v>
      </c>
      <c r="HT24" s="64">
        <v>0</v>
      </c>
      <c r="HU24" s="64">
        <v>0</v>
      </c>
      <c r="HV24" s="64">
        <v>0</v>
      </c>
      <c r="HW24" s="64">
        <v>0</v>
      </c>
      <c r="HZ24" s="64" t="s">
        <v>26</v>
      </c>
      <c r="IA24" s="64">
        <v>0</v>
      </c>
      <c r="IB24" s="64">
        <v>0</v>
      </c>
      <c r="IC24" s="64">
        <v>0</v>
      </c>
      <c r="ID24" s="64">
        <v>0</v>
      </c>
      <c r="IG24" s="64" t="s">
        <v>26</v>
      </c>
      <c r="IH24" s="64">
        <v>0</v>
      </c>
      <c r="II24" s="64">
        <v>0</v>
      </c>
      <c r="IJ24" s="64">
        <v>0</v>
      </c>
      <c r="IK24" s="64">
        <v>0</v>
      </c>
      <c r="IN24" s="64" t="s">
        <v>26</v>
      </c>
      <c r="IO24" s="64">
        <v>0.02</v>
      </c>
      <c r="IP24" s="64">
        <v>0</v>
      </c>
      <c r="IQ24" s="64">
        <v>0.03</v>
      </c>
      <c r="IR24" s="64">
        <v>0</v>
      </c>
      <c r="IU24" t="s">
        <v>26</v>
      </c>
      <c r="IV24">
        <v>0.08</v>
      </c>
      <c r="IW24">
        <v>0</v>
      </c>
      <c r="IX24">
        <v>0.13</v>
      </c>
      <c r="IY24">
        <v>0</v>
      </c>
    </row>
    <row r="25" spans="1:259"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0" t="s">
        <v>27</v>
      </c>
      <c r="GY25" s="60">
        <v>0</v>
      </c>
      <c r="GZ25" s="60">
        <v>0</v>
      </c>
      <c r="HA25" s="60">
        <v>0</v>
      </c>
      <c r="HB25" s="60">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0.04</v>
      </c>
      <c r="IP25" s="64">
        <v>0</v>
      </c>
      <c r="IQ25" s="64">
        <v>7.0000000000000007E-2</v>
      </c>
      <c r="IR25" s="64">
        <v>0</v>
      </c>
      <c r="IU25" t="s">
        <v>27</v>
      </c>
      <c r="IV25">
        <v>0.03</v>
      </c>
      <c r="IW25">
        <v>0</v>
      </c>
      <c r="IX25">
        <v>0</v>
      </c>
      <c r="IY25">
        <v>0</v>
      </c>
    </row>
    <row r="26" spans="1:259"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0" t="s">
        <v>28</v>
      </c>
      <c r="GY26" s="60">
        <v>0</v>
      </c>
      <c r="GZ26" s="60">
        <v>0</v>
      </c>
      <c r="HA26" s="60">
        <v>0</v>
      </c>
      <c r="HB26" s="60">
        <v>0</v>
      </c>
      <c r="HE26" s="64" t="s">
        <v>28</v>
      </c>
      <c r="HF26" s="64">
        <v>0</v>
      </c>
      <c r="HG26" s="64">
        <v>0</v>
      </c>
      <c r="HH26" s="64">
        <v>0</v>
      </c>
      <c r="HI26" s="64">
        <v>0</v>
      </c>
      <c r="HL26" s="64" t="s">
        <v>28</v>
      </c>
      <c r="HM26" s="64">
        <v>0</v>
      </c>
      <c r="HN26" s="64">
        <v>0</v>
      </c>
      <c r="HO26" s="64">
        <v>0</v>
      </c>
      <c r="HP26" s="64">
        <v>0</v>
      </c>
      <c r="HS26" s="64" t="s">
        <v>28</v>
      </c>
      <c r="HT26" s="64">
        <v>0</v>
      </c>
      <c r="HU26" s="64">
        <v>0</v>
      </c>
      <c r="HV26" s="64">
        <v>0</v>
      </c>
      <c r="HW26" s="64">
        <v>0</v>
      </c>
      <c r="HZ26" s="64" t="s">
        <v>28</v>
      </c>
      <c r="IA26" s="64">
        <v>0</v>
      </c>
      <c r="IB26" s="64">
        <v>0</v>
      </c>
      <c r="IC26" s="64">
        <v>0</v>
      </c>
      <c r="ID26" s="64">
        <v>0</v>
      </c>
      <c r="IG26" s="64" t="s">
        <v>28</v>
      </c>
      <c r="IH26" s="64">
        <v>0</v>
      </c>
      <c r="II26" s="64">
        <v>0</v>
      </c>
      <c r="IJ26" s="64">
        <v>0</v>
      </c>
      <c r="IK26" s="64">
        <v>0</v>
      </c>
      <c r="IN26" s="64" t="s">
        <v>28</v>
      </c>
      <c r="IO26" s="64">
        <v>0</v>
      </c>
      <c r="IP26" s="64">
        <v>0</v>
      </c>
      <c r="IQ26" s="64">
        <v>0</v>
      </c>
      <c r="IR26" s="64">
        <v>0</v>
      </c>
      <c r="IU26" t="s">
        <v>28</v>
      </c>
      <c r="IV26">
        <v>0</v>
      </c>
      <c r="IW26">
        <v>0</v>
      </c>
      <c r="IX26">
        <v>0</v>
      </c>
      <c r="IY26">
        <v>0</v>
      </c>
    </row>
    <row r="27" spans="1:259"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0" t="s">
        <v>29</v>
      </c>
      <c r="GY27" s="60">
        <v>0</v>
      </c>
      <c r="GZ27" s="60">
        <v>0</v>
      </c>
      <c r="HA27" s="60">
        <v>0</v>
      </c>
      <c r="HB27" s="60">
        <v>0</v>
      </c>
      <c r="HE27" s="64" t="s">
        <v>29</v>
      </c>
      <c r="HF27" s="64">
        <v>0</v>
      </c>
      <c r="HG27" s="64">
        <v>0</v>
      </c>
      <c r="HH27" s="64">
        <v>0</v>
      </c>
      <c r="HI27" s="64">
        <v>0</v>
      </c>
      <c r="HL27" s="64" t="s">
        <v>29</v>
      </c>
      <c r="HM27" s="64">
        <v>0</v>
      </c>
      <c r="HN27" s="64">
        <v>0</v>
      </c>
      <c r="HO27" s="64">
        <v>0</v>
      </c>
      <c r="HP27" s="64">
        <v>0</v>
      </c>
      <c r="HS27" s="64" t="s">
        <v>29</v>
      </c>
      <c r="HT27" s="64">
        <v>0.22</v>
      </c>
      <c r="HU27" s="64">
        <v>0</v>
      </c>
      <c r="HV27" s="64">
        <v>0</v>
      </c>
      <c r="HW27" s="64">
        <v>0</v>
      </c>
      <c r="HZ27" s="64" t="s">
        <v>29</v>
      </c>
      <c r="IA27" s="64">
        <v>0.02</v>
      </c>
      <c r="IB27" s="64">
        <v>0</v>
      </c>
      <c r="IC27" s="64">
        <v>0</v>
      </c>
      <c r="ID27" s="64">
        <v>0</v>
      </c>
      <c r="IG27" s="64" t="s">
        <v>29</v>
      </c>
      <c r="IH27" s="64">
        <v>0</v>
      </c>
      <c r="II27" s="64">
        <v>0</v>
      </c>
      <c r="IJ27" s="64">
        <v>0</v>
      </c>
      <c r="IK27" s="64">
        <v>0</v>
      </c>
      <c r="IN27" s="64" t="s">
        <v>29</v>
      </c>
      <c r="IO27" s="64">
        <v>0</v>
      </c>
      <c r="IP27" s="64">
        <v>0</v>
      </c>
      <c r="IQ27" s="64">
        <v>0</v>
      </c>
      <c r="IR27" s="64">
        <v>0</v>
      </c>
      <c r="IU27" t="s">
        <v>29</v>
      </c>
      <c r="IV27">
        <v>0</v>
      </c>
      <c r="IW27">
        <v>0</v>
      </c>
      <c r="IX27">
        <v>0</v>
      </c>
      <c r="IY27">
        <v>0</v>
      </c>
    </row>
    <row r="28" spans="1:259"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0" t="s">
        <v>30</v>
      </c>
      <c r="GY28" s="60">
        <v>0</v>
      </c>
      <c r="GZ28" s="60">
        <v>0</v>
      </c>
      <c r="HA28" s="60">
        <v>0</v>
      </c>
      <c r="HB28" s="60">
        <v>0</v>
      </c>
      <c r="HE28" s="64" t="s">
        <v>30</v>
      </c>
      <c r="HF28" s="64">
        <v>0</v>
      </c>
      <c r="HG28" s="64">
        <v>0</v>
      </c>
      <c r="HH28" s="64">
        <v>0</v>
      </c>
      <c r="HI28" s="64">
        <v>0</v>
      </c>
      <c r="HL28" s="64" t="s">
        <v>30</v>
      </c>
      <c r="HM28" s="64">
        <v>0.03</v>
      </c>
      <c r="HN28" s="64">
        <v>0.12</v>
      </c>
      <c r="HO28" s="64">
        <v>0</v>
      </c>
      <c r="HP28" s="64">
        <v>0</v>
      </c>
      <c r="HS28" s="64" t="s">
        <v>30</v>
      </c>
      <c r="HT28" s="64">
        <v>0</v>
      </c>
      <c r="HU28" s="64">
        <v>0</v>
      </c>
      <c r="HV28" s="64">
        <v>0</v>
      </c>
      <c r="HW28" s="64">
        <v>0</v>
      </c>
      <c r="HZ28" s="64" t="s">
        <v>30</v>
      </c>
      <c r="IA28" s="64">
        <v>0.02</v>
      </c>
      <c r="IB28" s="64">
        <v>0</v>
      </c>
      <c r="IC28" s="64">
        <v>0.04</v>
      </c>
      <c r="ID28" s="64">
        <v>0</v>
      </c>
      <c r="IG28" s="64" t="s">
        <v>30</v>
      </c>
      <c r="IH28" s="64">
        <v>0</v>
      </c>
      <c r="II28" s="64">
        <v>0</v>
      </c>
      <c r="IJ28" s="64">
        <v>0</v>
      </c>
      <c r="IK28" s="64">
        <v>0</v>
      </c>
      <c r="IN28" s="64" t="s">
        <v>30</v>
      </c>
      <c r="IO28" s="64">
        <v>0</v>
      </c>
      <c r="IP28" s="64">
        <v>0</v>
      </c>
      <c r="IQ28" s="64">
        <v>0</v>
      </c>
      <c r="IR28" s="64">
        <v>0</v>
      </c>
      <c r="IU28" t="s">
        <v>30</v>
      </c>
      <c r="IV28">
        <v>0</v>
      </c>
      <c r="IW28">
        <v>0</v>
      </c>
      <c r="IX28">
        <v>0</v>
      </c>
      <c r="IY28">
        <v>0</v>
      </c>
    </row>
    <row r="29" spans="1:259"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c r="GX29" s="60" t="s">
        <v>31</v>
      </c>
      <c r="GY29" s="60">
        <v>0.03</v>
      </c>
      <c r="GZ29" s="60">
        <v>0</v>
      </c>
      <c r="HA29" s="60">
        <v>0</v>
      </c>
      <c r="HB29" s="60">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t="s">
        <v>31</v>
      </c>
      <c r="IV29">
        <v>0</v>
      </c>
      <c r="IW29">
        <v>0</v>
      </c>
      <c r="IX29">
        <v>0</v>
      </c>
      <c r="IY29">
        <v>0</v>
      </c>
    </row>
    <row r="30" spans="1:259"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0" t="s">
        <v>32</v>
      </c>
      <c r="GY30" s="60">
        <v>0</v>
      </c>
      <c r="GZ30" s="60">
        <v>0</v>
      </c>
      <c r="HA30" s="60">
        <v>0</v>
      </c>
      <c r="HB30" s="60">
        <v>0</v>
      </c>
      <c r="HE30" s="64" t="s">
        <v>32</v>
      </c>
      <c r="HF30" s="64">
        <v>0</v>
      </c>
      <c r="HG30" s="64">
        <v>0</v>
      </c>
      <c r="HH30" s="64">
        <v>0</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0.03</v>
      </c>
      <c r="II30" s="64">
        <v>0</v>
      </c>
      <c r="IJ30" s="64">
        <v>0</v>
      </c>
      <c r="IK30" s="64">
        <v>0.18</v>
      </c>
      <c r="IN30" s="64" t="s">
        <v>32</v>
      </c>
      <c r="IO30" s="64">
        <v>0</v>
      </c>
      <c r="IP30" s="64">
        <v>0</v>
      </c>
      <c r="IQ30" s="64">
        <v>0</v>
      </c>
      <c r="IR30" s="64">
        <v>0</v>
      </c>
      <c r="IU30" t="s">
        <v>32</v>
      </c>
      <c r="IV30">
        <v>0</v>
      </c>
      <c r="IW30">
        <v>0</v>
      </c>
      <c r="IX30">
        <v>0</v>
      </c>
      <c r="IY30">
        <v>0</v>
      </c>
    </row>
    <row r="31" spans="1:259"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0" t="s">
        <v>33</v>
      </c>
      <c r="GY31" s="60">
        <v>0</v>
      </c>
      <c r="GZ31" s="60">
        <v>0</v>
      </c>
      <c r="HA31" s="60">
        <v>0</v>
      </c>
      <c r="HB31" s="60">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v>
      </c>
      <c r="II31" s="64">
        <v>0</v>
      </c>
      <c r="IJ31" s="64">
        <v>0</v>
      </c>
      <c r="IK31" s="64">
        <v>0</v>
      </c>
      <c r="IN31" s="64" t="s">
        <v>33</v>
      </c>
      <c r="IO31" s="64">
        <v>0.05</v>
      </c>
      <c r="IP31" s="64">
        <v>0</v>
      </c>
      <c r="IQ31" s="64">
        <v>0</v>
      </c>
      <c r="IR31" s="64">
        <v>0</v>
      </c>
      <c r="IU31" t="s">
        <v>33</v>
      </c>
      <c r="IV31">
        <v>0</v>
      </c>
      <c r="IW31">
        <v>0</v>
      </c>
      <c r="IX31">
        <v>0</v>
      </c>
      <c r="IY31">
        <v>0</v>
      </c>
    </row>
    <row r="32" spans="1:259"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0" t="s">
        <v>34</v>
      </c>
      <c r="GY32" s="60">
        <v>0</v>
      </c>
      <c r="GZ32" s="60">
        <v>0</v>
      </c>
      <c r="HA32" s="60">
        <v>0</v>
      </c>
      <c r="HB32" s="60">
        <v>0</v>
      </c>
      <c r="HE32" s="64" t="s">
        <v>34</v>
      </c>
      <c r="HF32" s="64">
        <v>0</v>
      </c>
      <c r="HG32" s="64">
        <v>0</v>
      </c>
      <c r="HH32" s="64">
        <v>0</v>
      </c>
      <c r="HI32" s="64">
        <v>0</v>
      </c>
      <c r="HL32" s="64" t="s">
        <v>34</v>
      </c>
      <c r="HM32" s="64">
        <v>0</v>
      </c>
      <c r="HN32" s="64">
        <v>0</v>
      </c>
      <c r="HO32" s="64">
        <v>0</v>
      </c>
      <c r="HP32" s="64">
        <v>0</v>
      </c>
      <c r="HS32" s="64" t="s">
        <v>34</v>
      </c>
      <c r="HT32" s="64">
        <v>0.03</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t="s">
        <v>34</v>
      </c>
      <c r="IV32">
        <v>0</v>
      </c>
      <c r="IW32">
        <v>0</v>
      </c>
      <c r="IX32">
        <v>0</v>
      </c>
      <c r="IY32">
        <v>0</v>
      </c>
    </row>
    <row r="33" spans="1:259"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0" t="s">
        <v>35</v>
      </c>
      <c r="GY33" s="60">
        <v>0</v>
      </c>
      <c r="GZ33" s="60">
        <v>0</v>
      </c>
      <c r="HA33" s="60">
        <v>0</v>
      </c>
      <c r="HB33" s="60">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t="s">
        <v>35</v>
      </c>
      <c r="IV33">
        <v>0</v>
      </c>
      <c r="IW33">
        <v>0</v>
      </c>
      <c r="IX33">
        <v>0</v>
      </c>
      <c r="IY33">
        <v>0</v>
      </c>
    </row>
    <row r="34" spans="1:259"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c r="GX34" s="60" t="s">
        <v>36</v>
      </c>
      <c r="GY34" s="60">
        <v>0</v>
      </c>
      <c r="GZ34" s="60">
        <v>0</v>
      </c>
      <c r="HA34" s="60">
        <v>0</v>
      </c>
      <c r="HB34" s="60">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0.05</v>
      </c>
      <c r="II34" s="64">
        <v>0</v>
      </c>
      <c r="IJ34" s="64">
        <v>0.08</v>
      </c>
      <c r="IK34" s="64">
        <v>0</v>
      </c>
      <c r="IN34" s="64" t="s">
        <v>36</v>
      </c>
      <c r="IO34" s="64">
        <v>0</v>
      </c>
      <c r="IP34" s="64">
        <v>0</v>
      </c>
      <c r="IQ34" s="64">
        <v>0</v>
      </c>
      <c r="IR34" s="64">
        <v>0</v>
      </c>
      <c r="IU34" t="s">
        <v>36</v>
      </c>
      <c r="IV34">
        <v>0</v>
      </c>
      <c r="IW34">
        <v>0</v>
      </c>
      <c r="IX34">
        <v>0</v>
      </c>
      <c r="IY34">
        <v>0</v>
      </c>
    </row>
    <row r="35" spans="1:259"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0" t="s">
        <v>37</v>
      </c>
      <c r="GY35" s="60">
        <v>0</v>
      </c>
      <c r="GZ35" s="60">
        <v>0</v>
      </c>
      <c r="HA35" s="60">
        <v>0</v>
      </c>
      <c r="HB35" s="60">
        <v>0</v>
      </c>
      <c r="HE35" s="64" t="s">
        <v>37</v>
      </c>
      <c r="HF35" s="64">
        <v>0</v>
      </c>
      <c r="HG35" s="64">
        <v>0</v>
      </c>
      <c r="HH35" s="64">
        <v>0</v>
      </c>
      <c r="HI35" s="64">
        <v>0</v>
      </c>
      <c r="HL35" s="64" t="s">
        <v>37</v>
      </c>
      <c r="HM35" s="64">
        <v>0</v>
      </c>
      <c r="HN35" s="64">
        <v>0</v>
      </c>
      <c r="HO35" s="64">
        <v>0</v>
      </c>
      <c r="HP35" s="64">
        <v>0</v>
      </c>
      <c r="HS35" s="64" t="s">
        <v>37</v>
      </c>
      <c r="HT35" s="64">
        <v>0</v>
      </c>
      <c r="HU35" s="64">
        <v>0</v>
      </c>
      <c r="HV35" s="64">
        <v>0</v>
      </c>
      <c r="HW35" s="64">
        <v>0</v>
      </c>
      <c r="HZ35" s="64" t="s">
        <v>37</v>
      </c>
      <c r="IA35" s="64">
        <v>0</v>
      </c>
      <c r="IB35" s="64">
        <v>0</v>
      </c>
      <c r="IC35" s="64">
        <v>0</v>
      </c>
      <c r="ID35" s="64">
        <v>0</v>
      </c>
      <c r="IG35" s="64" t="s">
        <v>37</v>
      </c>
      <c r="IH35" s="64">
        <v>0</v>
      </c>
      <c r="II35" s="64">
        <v>0</v>
      </c>
      <c r="IJ35" s="64">
        <v>0</v>
      </c>
      <c r="IK35" s="64">
        <v>0</v>
      </c>
      <c r="IN35" s="64" t="s">
        <v>37</v>
      </c>
      <c r="IO35" s="64">
        <v>0</v>
      </c>
      <c r="IP35" s="64">
        <v>0</v>
      </c>
      <c r="IQ35" s="64">
        <v>0</v>
      </c>
      <c r="IR35" s="64">
        <v>0</v>
      </c>
      <c r="IU35" t="s">
        <v>37</v>
      </c>
      <c r="IV35">
        <v>0</v>
      </c>
      <c r="IW35">
        <v>0</v>
      </c>
      <c r="IX35">
        <v>0</v>
      </c>
      <c r="IY35">
        <v>0</v>
      </c>
    </row>
    <row r="36" spans="1:259"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0" t="s">
        <v>38</v>
      </c>
      <c r="GY36" s="60">
        <v>0</v>
      </c>
      <c r="GZ36" s="60">
        <v>0</v>
      </c>
      <c r="HA36" s="60">
        <v>0</v>
      </c>
      <c r="HB36" s="60">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0.05</v>
      </c>
      <c r="IB36" s="64">
        <v>0</v>
      </c>
      <c r="IC36" s="64">
        <v>0</v>
      </c>
      <c r="ID36" s="64">
        <v>0.28000000000000003</v>
      </c>
      <c r="IG36" s="64" t="s">
        <v>38</v>
      </c>
      <c r="IH36" s="64">
        <v>0.05</v>
      </c>
      <c r="II36" s="64">
        <v>0</v>
      </c>
      <c r="IJ36" s="64">
        <v>0.08</v>
      </c>
      <c r="IK36" s="64">
        <v>0</v>
      </c>
      <c r="IN36" s="64" t="s">
        <v>38</v>
      </c>
      <c r="IO36" s="64">
        <v>0</v>
      </c>
      <c r="IP36" s="64">
        <v>0</v>
      </c>
      <c r="IQ36" s="64">
        <v>0</v>
      </c>
      <c r="IR36" s="64">
        <v>0</v>
      </c>
      <c r="IU36" t="s">
        <v>38</v>
      </c>
      <c r="IV36">
        <v>0.11</v>
      </c>
      <c r="IW36">
        <v>0</v>
      </c>
      <c r="IX36">
        <v>0.08</v>
      </c>
      <c r="IY36">
        <v>0</v>
      </c>
    </row>
    <row r="37" spans="1:259"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0" t="s">
        <v>39</v>
      </c>
      <c r="GY37" s="60">
        <v>0.12</v>
      </c>
      <c r="GZ37" s="60">
        <v>0</v>
      </c>
      <c r="HA37" s="60">
        <v>0</v>
      </c>
      <c r="HB37" s="60">
        <v>0</v>
      </c>
      <c r="HE37" s="64" t="s">
        <v>39</v>
      </c>
      <c r="HF37" s="64">
        <v>0</v>
      </c>
      <c r="HG37" s="64">
        <v>0</v>
      </c>
      <c r="HH37" s="64">
        <v>0</v>
      </c>
      <c r="HI37" s="64">
        <v>0</v>
      </c>
      <c r="HL37" s="64" t="s">
        <v>39</v>
      </c>
      <c r="HM37" s="64">
        <v>0</v>
      </c>
      <c r="HN37" s="64">
        <v>0</v>
      </c>
      <c r="HO37" s="64">
        <v>0</v>
      </c>
      <c r="HP37" s="64">
        <v>0</v>
      </c>
      <c r="HS37" s="64" t="s">
        <v>39</v>
      </c>
      <c r="HT37" s="64">
        <v>0.05</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t="s">
        <v>39</v>
      </c>
      <c r="IV37">
        <v>0.3</v>
      </c>
      <c r="IW37">
        <v>0</v>
      </c>
      <c r="IX37">
        <v>0</v>
      </c>
      <c r="IY37">
        <v>0</v>
      </c>
    </row>
    <row r="38" spans="1:259"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0" t="s">
        <v>40</v>
      </c>
      <c r="GY38" s="60">
        <v>0</v>
      </c>
      <c r="GZ38" s="60">
        <v>0</v>
      </c>
      <c r="HA38" s="60">
        <v>0</v>
      </c>
      <c r="HB38" s="60">
        <v>0</v>
      </c>
      <c r="HE38" s="64" t="s">
        <v>40</v>
      </c>
      <c r="HF38" s="64">
        <v>0</v>
      </c>
      <c r="HG38" s="64">
        <v>0</v>
      </c>
      <c r="HH38" s="64">
        <v>0</v>
      </c>
      <c r="HI38" s="64">
        <v>0</v>
      </c>
      <c r="HL38" s="64" t="s">
        <v>40</v>
      </c>
      <c r="HM38" s="64">
        <v>0.05</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t="s">
        <v>40</v>
      </c>
      <c r="IV38">
        <v>0</v>
      </c>
      <c r="IW38">
        <v>0</v>
      </c>
      <c r="IX38">
        <v>0</v>
      </c>
      <c r="IY38">
        <v>0</v>
      </c>
    </row>
    <row r="39" spans="1:259"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0" t="s">
        <v>41</v>
      </c>
      <c r="GY39" s="60">
        <v>0</v>
      </c>
      <c r="GZ39" s="60">
        <v>0</v>
      </c>
      <c r="HA39" s="60">
        <v>0</v>
      </c>
      <c r="HB39" s="60">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t="s">
        <v>41</v>
      </c>
      <c r="IV39">
        <v>0</v>
      </c>
      <c r="IW39">
        <v>0</v>
      </c>
      <c r="IX39">
        <v>0</v>
      </c>
      <c r="IY39">
        <v>0</v>
      </c>
    </row>
    <row r="40" spans="1:259"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0" t="s">
        <v>42</v>
      </c>
      <c r="GY40" s="60">
        <v>0</v>
      </c>
      <c r="GZ40" s="60">
        <v>0</v>
      </c>
      <c r="HA40" s="60">
        <v>0</v>
      </c>
      <c r="HB40" s="60">
        <v>0</v>
      </c>
      <c r="HE40" s="64" t="s">
        <v>42</v>
      </c>
      <c r="HF40" s="64">
        <v>0</v>
      </c>
      <c r="HG40" s="64">
        <v>0</v>
      </c>
      <c r="HH40" s="64">
        <v>0</v>
      </c>
      <c r="HI40" s="64">
        <v>0</v>
      </c>
      <c r="HL40" s="64" t="s">
        <v>42</v>
      </c>
      <c r="HM40" s="64">
        <v>0</v>
      </c>
      <c r="HN40" s="64">
        <v>0</v>
      </c>
      <c r="HO40" s="64">
        <v>0</v>
      </c>
      <c r="HP40" s="64">
        <v>0</v>
      </c>
      <c r="HS40" s="64" t="s">
        <v>42</v>
      </c>
      <c r="HT40" s="64">
        <v>0.22</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t="s">
        <v>42</v>
      </c>
      <c r="IV40">
        <v>0</v>
      </c>
      <c r="IW40">
        <v>0</v>
      </c>
      <c r="IX40">
        <v>0</v>
      </c>
      <c r="IY40">
        <v>0</v>
      </c>
    </row>
    <row r="41" spans="1:259"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c r="GX41" s="60" t="s">
        <v>43</v>
      </c>
      <c r="GY41" s="60">
        <v>0</v>
      </c>
      <c r="GZ41" s="60">
        <v>0</v>
      </c>
      <c r="HA41" s="60">
        <v>0</v>
      </c>
      <c r="HB41" s="60">
        <v>0</v>
      </c>
      <c r="HE41" s="64" t="s">
        <v>43</v>
      </c>
      <c r="HF41" s="64">
        <v>0.03</v>
      </c>
      <c r="HG41" s="64">
        <v>0.16</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t="s">
        <v>43</v>
      </c>
      <c r="IV41">
        <v>0.1</v>
      </c>
      <c r="IW41">
        <v>0</v>
      </c>
      <c r="IX41">
        <v>0.17</v>
      </c>
      <c r="IY41">
        <v>0</v>
      </c>
    </row>
    <row r="42" spans="1:259"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0" t="s">
        <v>44</v>
      </c>
      <c r="GY42" s="60">
        <v>0</v>
      </c>
      <c r="GZ42" s="60">
        <v>0</v>
      </c>
      <c r="HA42" s="60">
        <v>0</v>
      </c>
      <c r="HB42" s="60">
        <v>0</v>
      </c>
      <c r="HE42" s="64" t="s">
        <v>44</v>
      </c>
      <c r="HF42" s="64">
        <v>0</v>
      </c>
      <c r="HG42" s="64">
        <v>0</v>
      </c>
      <c r="HH42" s="64">
        <v>0</v>
      </c>
      <c r="HI42" s="64">
        <v>0</v>
      </c>
      <c r="HL42" s="64" t="s">
        <v>44</v>
      </c>
      <c r="HM42" s="64">
        <v>0</v>
      </c>
      <c r="HN42" s="64">
        <v>0</v>
      </c>
      <c r="HO42" s="64">
        <v>0</v>
      </c>
      <c r="HP42" s="64">
        <v>0</v>
      </c>
      <c r="HS42" s="64" t="s">
        <v>44</v>
      </c>
      <c r="HT42" s="64">
        <v>0.05</v>
      </c>
      <c r="HU42" s="64">
        <v>0.28999999999999998</v>
      </c>
      <c r="HV42" s="64">
        <v>0</v>
      </c>
      <c r="HW42" s="64">
        <v>0</v>
      </c>
      <c r="HZ42" s="64" t="s">
        <v>44</v>
      </c>
      <c r="IA42" s="64">
        <v>0.14000000000000001</v>
      </c>
      <c r="IB42" s="64">
        <v>0.84</v>
      </c>
      <c r="IC42" s="64">
        <v>0</v>
      </c>
      <c r="ID42" s="64">
        <v>0</v>
      </c>
      <c r="IG42" s="64" t="s">
        <v>44</v>
      </c>
      <c r="IH42" s="64">
        <v>0</v>
      </c>
      <c r="II42" s="64">
        <v>0</v>
      </c>
      <c r="IJ42" s="64">
        <v>0</v>
      </c>
      <c r="IK42" s="64">
        <v>0</v>
      </c>
      <c r="IN42" s="64" t="s">
        <v>44</v>
      </c>
      <c r="IO42" s="64">
        <v>0.02</v>
      </c>
      <c r="IP42" s="64">
        <v>0.14000000000000001</v>
      </c>
      <c r="IQ42" s="64">
        <v>0</v>
      </c>
      <c r="IR42" s="64">
        <v>0</v>
      </c>
      <c r="IU42" t="s">
        <v>44</v>
      </c>
      <c r="IV42">
        <v>7.0000000000000007E-2</v>
      </c>
      <c r="IW42">
        <v>0.37</v>
      </c>
      <c r="IX42">
        <v>0</v>
      </c>
      <c r="IY42">
        <v>0</v>
      </c>
    </row>
    <row r="43" spans="1:259"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c r="GX43" s="60" t="s">
        <v>45</v>
      </c>
      <c r="GY43" s="60">
        <v>0.17</v>
      </c>
      <c r="GZ43" s="60">
        <v>0</v>
      </c>
      <c r="HA43" s="60">
        <v>0</v>
      </c>
      <c r="HB43" s="60">
        <v>0.9</v>
      </c>
      <c r="HE43" s="64" t="s">
        <v>45</v>
      </c>
      <c r="HF43" s="64">
        <v>0.03</v>
      </c>
      <c r="HG43" s="64">
        <v>0</v>
      </c>
      <c r="HH43" s="64">
        <v>0</v>
      </c>
      <c r="HI43" s="64">
        <v>0.14000000000000001</v>
      </c>
      <c r="HL43" s="64" t="s">
        <v>45</v>
      </c>
      <c r="HM43" s="64">
        <v>0.22</v>
      </c>
      <c r="HN43" s="64">
        <v>0</v>
      </c>
      <c r="HO43" s="64">
        <v>0</v>
      </c>
      <c r="HP43" s="64">
        <v>0.7</v>
      </c>
      <c r="HS43" s="64" t="s">
        <v>45</v>
      </c>
      <c r="HT43" s="64">
        <v>0.27</v>
      </c>
      <c r="HU43" s="64">
        <v>0</v>
      </c>
      <c r="HV43" s="64">
        <v>0.15</v>
      </c>
      <c r="HW43" s="64">
        <v>0.52</v>
      </c>
      <c r="HZ43" s="64" t="s">
        <v>45</v>
      </c>
      <c r="IA43" s="64">
        <v>0.14000000000000001</v>
      </c>
      <c r="IB43" s="64">
        <v>0</v>
      </c>
      <c r="IC43" s="64">
        <v>0</v>
      </c>
      <c r="ID43" s="64">
        <v>0</v>
      </c>
      <c r="IG43" s="64" t="s">
        <v>45</v>
      </c>
      <c r="IH43" s="64">
        <v>0</v>
      </c>
      <c r="II43" s="64">
        <v>0</v>
      </c>
      <c r="IJ43" s="64">
        <v>0</v>
      </c>
      <c r="IK43" s="64">
        <v>0</v>
      </c>
      <c r="IN43" s="64" t="s">
        <v>45</v>
      </c>
      <c r="IO43" s="64">
        <v>0</v>
      </c>
      <c r="IP43" s="64">
        <v>0</v>
      </c>
      <c r="IQ43" s="64">
        <v>0</v>
      </c>
      <c r="IR43" s="64">
        <v>0</v>
      </c>
      <c r="IU43" t="s">
        <v>45</v>
      </c>
      <c r="IV43">
        <v>0.03</v>
      </c>
      <c r="IW43">
        <v>0</v>
      </c>
      <c r="IX43">
        <v>0.06</v>
      </c>
      <c r="IY43">
        <v>0</v>
      </c>
    </row>
    <row r="44" spans="1:259"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c r="GX44" s="60" t="s">
        <v>46</v>
      </c>
      <c r="GY44" s="60">
        <v>0.63</v>
      </c>
      <c r="GZ44" s="60">
        <v>0.67</v>
      </c>
      <c r="HA44" s="60">
        <v>0.67</v>
      </c>
      <c r="HB44" s="60">
        <v>0.68</v>
      </c>
      <c r="HE44" s="64" t="s">
        <v>46</v>
      </c>
      <c r="HF44" s="64">
        <v>1.29</v>
      </c>
      <c r="HG44" s="64">
        <v>0.85</v>
      </c>
      <c r="HH44" s="64">
        <v>1.55</v>
      </c>
      <c r="HI44" s="64">
        <v>1.29</v>
      </c>
      <c r="HL44" s="64" t="s">
        <v>46</v>
      </c>
      <c r="HM44" s="64">
        <v>1.1499999999999999</v>
      </c>
      <c r="HN44" s="64">
        <v>0.22</v>
      </c>
      <c r="HO44" s="64">
        <v>1.92</v>
      </c>
      <c r="HP44" s="64">
        <v>0.37</v>
      </c>
      <c r="HS44" s="64" t="s">
        <v>46</v>
      </c>
      <c r="HT44" s="64">
        <v>0.89</v>
      </c>
      <c r="HU44" s="64">
        <v>0.12</v>
      </c>
      <c r="HV44" s="64">
        <v>0.85</v>
      </c>
      <c r="HW44" s="64">
        <v>2.0499999999999998</v>
      </c>
      <c r="HZ44" s="64" t="s">
        <v>46</v>
      </c>
      <c r="IA44" s="64">
        <v>1.79</v>
      </c>
      <c r="IB44" s="64">
        <v>1.77</v>
      </c>
      <c r="IC44" s="64">
        <v>1.8</v>
      </c>
      <c r="ID44" s="64">
        <v>2.5299999999999998</v>
      </c>
      <c r="IG44" s="64" t="s">
        <v>46</v>
      </c>
      <c r="IH44" s="64">
        <v>2.81</v>
      </c>
      <c r="II44" s="64">
        <v>6.75</v>
      </c>
      <c r="IJ44" s="64">
        <v>1.82</v>
      </c>
      <c r="IK44" s="64">
        <v>3.11</v>
      </c>
      <c r="IN44" s="64" t="s">
        <v>46</v>
      </c>
      <c r="IO44" s="64">
        <v>1.4</v>
      </c>
      <c r="IP44" s="64">
        <v>3.86</v>
      </c>
      <c r="IQ44" s="64">
        <v>0.89</v>
      </c>
      <c r="IR44" s="64">
        <v>1.34</v>
      </c>
      <c r="IU44" t="s">
        <v>46</v>
      </c>
      <c r="IV44">
        <v>3.43</v>
      </c>
      <c r="IW44">
        <v>10.71</v>
      </c>
      <c r="IX44">
        <v>1.83</v>
      </c>
      <c r="IY44">
        <v>2.0299999999999998</v>
      </c>
    </row>
    <row r="45" spans="1:259"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c r="GX45" s="60" t="s">
        <v>47</v>
      </c>
      <c r="GY45" s="60">
        <v>0.03</v>
      </c>
      <c r="GZ45" s="60">
        <v>0.17</v>
      </c>
      <c r="HA45" s="60">
        <v>0</v>
      </c>
      <c r="HB45" s="60">
        <v>0</v>
      </c>
      <c r="HE45" s="64" t="s">
        <v>47</v>
      </c>
      <c r="HF45" s="64">
        <v>0.08</v>
      </c>
      <c r="HG45" s="64">
        <v>0.14000000000000001</v>
      </c>
      <c r="HH45" s="64">
        <v>0</v>
      </c>
      <c r="HI45" s="64">
        <v>0</v>
      </c>
      <c r="HL45" s="64" t="s">
        <v>47</v>
      </c>
      <c r="HM45" s="64">
        <v>0.19</v>
      </c>
      <c r="HN45" s="64">
        <v>0</v>
      </c>
      <c r="HO45" s="64">
        <v>0</v>
      </c>
      <c r="HP45" s="64">
        <v>0</v>
      </c>
      <c r="HS45" s="64" t="s">
        <v>47</v>
      </c>
      <c r="HT45" s="64">
        <v>0.04</v>
      </c>
      <c r="HU45" s="64">
        <v>0.26</v>
      </c>
      <c r="HV45" s="64">
        <v>0</v>
      </c>
      <c r="HW45" s="64">
        <v>0</v>
      </c>
      <c r="HZ45" s="64" t="s">
        <v>47</v>
      </c>
      <c r="IA45" s="64">
        <v>0.15</v>
      </c>
      <c r="IB45" s="64">
        <v>0.66</v>
      </c>
      <c r="IC45" s="64">
        <v>0</v>
      </c>
      <c r="ID45" s="64">
        <v>0</v>
      </c>
      <c r="IG45" s="64" t="s">
        <v>47</v>
      </c>
      <c r="IH45" s="64">
        <v>0.08</v>
      </c>
      <c r="II45" s="64">
        <v>0.54</v>
      </c>
      <c r="IJ45" s="64">
        <v>0</v>
      </c>
      <c r="IK45" s="64">
        <v>0</v>
      </c>
      <c r="IN45" s="64" t="s">
        <v>47</v>
      </c>
      <c r="IO45" s="64">
        <v>0.13</v>
      </c>
      <c r="IP45" s="64">
        <v>0.13</v>
      </c>
      <c r="IQ45" s="64">
        <v>0</v>
      </c>
      <c r="IR45" s="64">
        <v>0.77</v>
      </c>
      <c r="IU45" t="s">
        <v>47</v>
      </c>
      <c r="IV45">
        <v>0.45</v>
      </c>
      <c r="IW45">
        <v>1.43</v>
      </c>
      <c r="IX45">
        <v>0.03</v>
      </c>
      <c r="IY45">
        <v>1.1599999999999999</v>
      </c>
    </row>
    <row r="46" spans="1:259"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c r="GX46" s="60" t="s">
        <v>48</v>
      </c>
      <c r="GY46" s="60">
        <v>0.08</v>
      </c>
      <c r="GZ46" s="60">
        <v>0.27</v>
      </c>
      <c r="HA46" s="60">
        <v>0.06</v>
      </c>
      <c r="HB46" s="60">
        <v>0</v>
      </c>
      <c r="HE46" s="64" t="s">
        <v>48</v>
      </c>
      <c r="HF46" s="64">
        <v>0.03</v>
      </c>
      <c r="HG46" s="64">
        <v>0.15</v>
      </c>
      <c r="HH46" s="64">
        <v>0</v>
      </c>
      <c r="HI46" s="64">
        <v>0</v>
      </c>
      <c r="HL46" s="64" t="s">
        <v>48</v>
      </c>
      <c r="HM46" s="64">
        <v>0</v>
      </c>
      <c r="HN46" s="64">
        <v>0</v>
      </c>
      <c r="HO46" s="64">
        <v>0</v>
      </c>
      <c r="HP46" s="64">
        <v>0</v>
      </c>
      <c r="HS46" s="64" t="s">
        <v>48</v>
      </c>
      <c r="HT46" s="64">
        <v>1.86</v>
      </c>
      <c r="HU46" s="64">
        <v>5.9</v>
      </c>
      <c r="HV46" s="64">
        <v>1.03</v>
      </c>
      <c r="HW46" s="64">
        <v>1.06</v>
      </c>
      <c r="HZ46" s="64" t="s">
        <v>48</v>
      </c>
      <c r="IA46" s="64">
        <v>1.65</v>
      </c>
      <c r="IB46" s="64">
        <v>9.0299999999999994</v>
      </c>
      <c r="IC46" s="64">
        <v>0.03</v>
      </c>
      <c r="ID46" s="64">
        <v>0.88</v>
      </c>
      <c r="IG46" s="64" t="s">
        <v>48</v>
      </c>
      <c r="IH46" s="64">
        <v>2.42</v>
      </c>
      <c r="II46" s="64">
        <v>10.32</v>
      </c>
      <c r="IJ46" s="64">
        <v>0.12</v>
      </c>
      <c r="IK46" s="64">
        <v>4.28</v>
      </c>
      <c r="IN46" s="64" t="s">
        <v>48</v>
      </c>
      <c r="IO46" s="64">
        <v>1.61</v>
      </c>
      <c r="IP46" s="64">
        <v>4.5199999999999996</v>
      </c>
      <c r="IQ46" s="64">
        <v>0.1</v>
      </c>
      <c r="IR46" s="64">
        <v>4.68</v>
      </c>
      <c r="IU46" t="s">
        <v>48</v>
      </c>
      <c r="IV46">
        <v>2.04</v>
      </c>
      <c r="IW46">
        <v>8.65</v>
      </c>
      <c r="IX46">
        <v>0.21</v>
      </c>
      <c r="IY46">
        <v>0.19</v>
      </c>
    </row>
    <row r="47" spans="1:259"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c r="GX47" s="60" t="s">
        <v>49</v>
      </c>
      <c r="GY47" s="60">
        <v>0.32</v>
      </c>
      <c r="GZ47" s="60">
        <v>1.1200000000000001</v>
      </c>
      <c r="HA47" s="60">
        <v>0</v>
      </c>
      <c r="HB47" s="60">
        <v>0.66</v>
      </c>
      <c r="HE47" s="64" t="s">
        <v>49</v>
      </c>
      <c r="HF47" s="64">
        <v>0.54</v>
      </c>
      <c r="HG47" s="64">
        <v>0</v>
      </c>
      <c r="HH47" s="64">
        <v>0</v>
      </c>
      <c r="HI47" s="64">
        <v>3.02</v>
      </c>
      <c r="HL47" s="64" t="s">
        <v>49</v>
      </c>
      <c r="HM47" s="64">
        <v>1.04</v>
      </c>
      <c r="HN47" s="64">
        <v>0.92</v>
      </c>
      <c r="HO47" s="64">
        <v>0.66</v>
      </c>
      <c r="HP47" s="64">
        <v>2.3199999999999998</v>
      </c>
      <c r="HS47" s="64" t="s">
        <v>49</v>
      </c>
      <c r="HT47" s="64">
        <v>1.33</v>
      </c>
      <c r="HU47" s="64">
        <v>4.9000000000000004</v>
      </c>
      <c r="HV47" s="64">
        <v>0.86</v>
      </c>
      <c r="HW47" s="64">
        <v>0</v>
      </c>
      <c r="HZ47" s="64" t="s">
        <v>49</v>
      </c>
      <c r="IA47" s="64">
        <v>1.35</v>
      </c>
      <c r="IB47" s="64">
        <v>3.63</v>
      </c>
      <c r="IC47" s="64">
        <v>1.18</v>
      </c>
      <c r="ID47" s="64">
        <v>0</v>
      </c>
      <c r="IG47" s="64" t="s">
        <v>49</v>
      </c>
      <c r="IH47" s="64">
        <v>1.52</v>
      </c>
      <c r="II47" s="64">
        <v>2.98</v>
      </c>
      <c r="IJ47" s="64">
        <v>1.63</v>
      </c>
      <c r="IK47" s="64">
        <v>0</v>
      </c>
      <c r="IN47" s="64" t="s">
        <v>49</v>
      </c>
      <c r="IO47" s="64">
        <v>1.67</v>
      </c>
      <c r="IP47" s="64">
        <v>3.29</v>
      </c>
      <c r="IQ47" s="64">
        <v>1.84</v>
      </c>
      <c r="IR47" s="64">
        <v>0</v>
      </c>
      <c r="IU47" t="s">
        <v>49</v>
      </c>
      <c r="IV47">
        <v>9.4</v>
      </c>
      <c r="IW47">
        <v>0.93</v>
      </c>
      <c r="IX47">
        <v>14.28</v>
      </c>
      <c r="IY47">
        <v>3.28</v>
      </c>
    </row>
    <row r="48" spans="1:259"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c r="GX48" s="60" t="s">
        <v>50</v>
      </c>
      <c r="GY48" s="60">
        <v>7.96</v>
      </c>
      <c r="GZ48" s="60">
        <v>22.85</v>
      </c>
      <c r="HA48" s="60">
        <v>2.82</v>
      </c>
      <c r="HB48" s="60">
        <v>10.63</v>
      </c>
      <c r="HE48" s="64" t="s">
        <v>50</v>
      </c>
      <c r="HF48" s="64">
        <v>5.22</v>
      </c>
      <c r="HG48" s="64">
        <v>14.65</v>
      </c>
      <c r="HH48" s="64">
        <v>1.24</v>
      </c>
      <c r="HI48" s="64">
        <v>10.16</v>
      </c>
      <c r="HL48" s="64" t="s">
        <v>50</v>
      </c>
      <c r="HM48" s="64">
        <v>8.2799999999999994</v>
      </c>
      <c r="HN48" s="64">
        <v>18.97</v>
      </c>
      <c r="HO48" s="64">
        <v>1.41</v>
      </c>
      <c r="HP48" s="64">
        <v>15.37</v>
      </c>
      <c r="HS48" s="64" t="s">
        <v>50</v>
      </c>
      <c r="HT48" s="64">
        <v>6.12</v>
      </c>
      <c r="HU48" s="64">
        <v>15.2</v>
      </c>
      <c r="HV48" s="64">
        <v>0.64</v>
      </c>
      <c r="HW48" s="64">
        <v>15.18</v>
      </c>
      <c r="HZ48" s="64" t="s">
        <v>50</v>
      </c>
      <c r="IA48" s="64">
        <v>4.75</v>
      </c>
      <c r="IB48" s="64">
        <v>7.86</v>
      </c>
      <c r="IC48" s="64">
        <v>0.4</v>
      </c>
      <c r="ID48" s="64">
        <v>18.43</v>
      </c>
      <c r="IG48" s="64" t="s">
        <v>50</v>
      </c>
      <c r="IH48" s="64">
        <v>3.57</v>
      </c>
      <c r="II48" s="64">
        <v>6.29</v>
      </c>
      <c r="IJ48" s="64">
        <v>1.26</v>
      </c>
      <c r="IK48" s="64">
        <v>9.42</v>
      </c>
      <c r="IN48" s="64" t="s">
        <v>50</v>
      </c>
      <c r="IO48" s="64">
        <v>3.66</v>
      </c>
      <c r="IP48" s="64">
        <v>8.52</v>
      </c>
      <c r="IQ48" s="64">
        <v>0.7</v>
      </c>
      <c r="IR48" s="64">
        <v>10.53</v>
      </c>
      <c r="IU48" t="s">
        <v>50</v>
      </c>
      <c r="IV48">
        <v>4.0199999999999996</v>
      </c>
      <c r="IW48">
        <v>8.5500000000000007</v>
      </c>
      <c r="IX48">
        <v>1.55</v>
      </c>
      <c r="IY48">
        <v>9.41</v>
      </c>
    </row>
    <row r="49" spans="1:259"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c r="GX49" s="60" t="s">
        <v>51</v>
      </c>
      <c r="GY49" s="60">
        <v>11.44</v>
      </c>
      <c r="GZ49" s="60">
        <v>0.94</v>
      </c>
      <c r="HA49" s="60">
        <v>17.7</v>
      </c>
      <c r="HB49" s="60">
        <v>5.27</v>
      </c>
      <c r="HE49" s="64" t="s">
        <v>51</v>
      </c>
      <c r="HF49" s="64">
        <v>8.18</v>
      </c>
      <c r="HG49" s="64">
        <v>0.17</v>
      </c>
      <c r="HH49" s="64">
        <v>12.26</v>
      </c>
      <c r="HI49" s="64">
        <v>4.04</v>
      </c>
      <c r="HL49" s="64" t="s">
        <v>51</v>
      </c>
      <c r="HM49" s="64">
        <v>8.4499999999999993</v>
      </c>
      <c r="HN49" s="64">
        <v>0.17</v>
      </c>
      <c r="HO49" s="64">
        <v>12.56</v>
      </c>
      <c r="HP49" s="64">
        <v>7.13</v>
      </c>
      <c r="HS49" s="64" t="s">
        <v>51</v>
      </c>
      <c r="HT49" s="64">
        <v>9.5299999999999994</v>
      </c>
      <c r="HU49" s="64">
        <v>2.41</v>
      </c>
      <c r="HV49" s="64">
        <v>13.04</v>
      </c>
      <c r="HW49" s="64">
        <v>5.55</v>
      </c>
      <c r="HZ49" s="64" t="s">
        <v>51</v>
      </c>
      <c r="IA49" s="64">
        <v>8.84</v>
      </c>
      <c r="IB49" s="64">
        <v>1.19</v>
      </c>
      <c r="IC49" s="64">
        <v>11.7</v>
      </c>
      <c r="ID49" s="64">
        <v>7.65</v>
      </c>
      <c r="IG49" s="64" t="s">
        <v>51</v>
      </c>
      <c r="IH49" s="64">
        <v>8.27</v>
      </c>
      <c r="II49" s="64">
        <v>0.31</v>
      </c>
      <c r="IJ49" s="64">
        <v>11.03</v>
      </c>
      <c r="IK49" s="64">
        <v>7.79</v>
      </c>
      <c r="IN49" s="64" t="s">
        <v>51</v>
      </c>
      <c r="IO49" s="64">
        <v>8.74</v>
      </c>
      <c r="IP49" s="64">
        <v>0.26</v>
      </c>
      <c r="IQ49" s="64">
        <v>12.35</v>
      </c>
      <c r="IR49" s="64">
        <v>7.21</v>
      </c>
      <c r="IU49" t="s">
        <v>51</v>
      </c>
      <c r="IV49">
        <v>1.8</v>
      </c>
      <c r="IW49">
        <v>1.73</v>
      </c>
      <c r="IX49">
        <v>1.35</v>
      </c>
      <c r="IY49">
        <v>4.16</v>
      </c>
    </row>
    <row r="50" spans="1:259"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c r="GX50" s="60" t="s">
        <v>52</v>
      </c>
      <c r="GY50" s="60">
        <v>0.69</v>
      </c>
      <c r="GZ50" s="60">
        <v>0.44</v>
      </c>
      <c r="HA50" s="60">
        <v>0.72</v>
      </c>
      <c r="HB50" s="60">
        <v>1.0900000000000001</v>
      </c>
      <c r="HE50" s="64" t="s">
        <v>52</v>
      </c>
      <c r="HF50" s="64">
        <v>4.58</v>
      </c>
      <c r="HG50" s="64">
        <v>16.52</v>
      </c>
      <c r="HH50" s="64">
        <v>0.67</v>
      </c>
      <c r="HI50" s="64">
        <v>5.64</v>
      </c>
      <c r="HL50" s="64" t="s">
        <v>52</v>
      </c>
      <c r="HM50" s="64">
        <v>2.4</v>
      </c>
      <c r="HN50" s="64">
        <v>1.7</v>
      </c>
      <c r="HO50" s="64">
        <v>2.87</v>
      </c>
      <c r="HP50" s="64">
        <v>1.03</v>
      </c>
      <c r="HS50" s="64" t="s">
        <v>52</v>
      </c>
      <c r="HT50" s="64">
        <v>2.11</v>
      </c>
      <c r="HU50" s="64">
        <v>0.71</v>
      </c>
      <c r="HV50" s="64">
        <v>2.46</v>
      </c>
      <c r="HW50" s="64">
        <v>2.76</v>
      </c>
      <c r="HZ50" s="64" t="s">
        <v>52</v>
      </c>
      <c r="IA50" s="64">
        <v>2.27</v>
      </c>
      <c r="IB50" s="64">
        <v>4.58</v>
      </c>
      <c r="IC50" s="64">
        <v>2.11</v>
      </c>
      <c r="ID50" s="64">
        <v>1.22</v>
      </c>
      <c r="IG50" s="64" t="s">
        <v>52</v>
      </c>
      <c r="IH50" s="64">
        <v>1.2</v>
      </c>
      <c r="II50" s="64">
        <v>4.3499999999999996</v>
      </c>
      <c r="IJ50" s="64">
        <v>0.4</v>
      </c>
      <c r="IK50" s="64">
        <v>0.74</v>
      </c>
      <c r="IN50" s="64" t="s">
        <v>52</v>
      </c>
      <c r="IO50" s="64">
        <v>2.87</v>
      </c>
      <c r="IP50" s="64">
        <v>6.57</v>
      </c>
      <c r="IQ50" s="64">
        <v>2.29</v>
      </c>
      <c r="IR50" s="64">
        <v>0.67</v>
      </c>
      <c r="IU50" t="s">
        <v>52</v>
      </c>
      <c r="IV50">
        <v>2.58</v>
      </c>
      <c r="IW50">
        <v>2.75</v>
      </c>
      <c r="IX50">
        <v>2.4700000000000002</v>
      </c>
      <c r="IY50">
        <v>1.78</v>
      </c>
    </row>
    <row r="51" spans="1:259"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c r="GX51" s="60" t="s">
        <v>53</v>
      </c>
      <c r="GY51" s="60">
        <v>1.19</v>
      </c>
      <c r="GZ51" s="60">
        <v>3.4</v>
      </c>
      <c r="HA51" s="60">
        <v>1.05</v>
      </c>
      <c r="HB51" s="60">
        <v>0</v>
      </c>
      <c r="HE51" s="64" t="s">
        <v>53</v>
      </c>
      <c r="HF51" s="64">
        <v>0.4</v>
      </c>
      <c r="HG51" s="64">
        <v>1.25</v>
      </c>
      <c r="HH51" s="64">
        <v>0.14000000000000001</v>
      </c>
      <c r="HI51" s="64">
        <v>0.34</v>
      </c>
      <c r="HL51" s="64" t="s">
        <v>53</v>
      </c>
      <c r="HM51" s="64">
        <v>1.2</v>
      </c>
      <c r="HN51" s="64">
        <v>4.0199999999999996</v>
      </c>
      <c r="HO51" s="64">
        <v>0.56999999999999995</v>
      </c>
      <c r="HP51" s="64">
        <v>0.11</v>
      </c>
      <c r="HS51" s="64" t="s">
        <v>53</v>
      </c>
      <c r="HT51" s="64">
        <v>0.44</v>
      </c>
      <c r="HU51" s="64">
        <v>2</v>
      </c>
      <c r="HV51" s="64">
        <v>0</v>
      </c>
      <c r="HW51" s="64">
        <v>0</v>
      </c>
      <c r="HZ51" s="64" t="s">
        <v>53</v>
      </c>
      <c r="IA51" s="64">
        <v>0.96</v>
      </c>
      <c r="IB51" s="64">
        <v>0.87</v>
      </c>
      <c r="IC51" s="64">
        <v>0.55000000000000004</v>
      </c>
      <c r="ID51" s="64">
        <v>2.23</v>
      </c>
      <c r="IG51" s="64" t="s">
        <v>53</v>
      </c>
      <c r="IH51" s="64">
        <v>0.57999999999999996</v>
      </c>
      <c r="II51" s="64">
        <v>2.4</v>
      </c>
      <c r="IJ51" s="64">
        <v>0.28999999999999998</v>
      </c>
      <c r="IK51" s="64">
        <v>0</v>
      </c>
      <c r="IN51" s="64" t="s">
        <v>53</v>
      </c>
      <c r="IO51" s="64">
        <v>1.31</v>
      </c>
      <c r="IP51" s="64">
        <v>5.69</v>
      </c>
      <c r="IQ51" s="64">
        <v>0.33</v>
      </c>
      <c r="IR51" s="64">
        <v>0.17</v>
      </c>
      <c r="IU51" t="s">
        <v>53</v>
      </c>
      <c r="IV51">
        <v>1.02</v>
      </c>
      <c r="IW51">
        <v>2.4900000000000002</v>
      </c>
      <c r="IX51">
        <v>0.69</v>
      </c>
      <c r="IY51">
        <v>0</v>
      </c>
    </row>
    <row r="52" spans="1:259"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c r="GX52" s="60" t="s">
        <v>54</v>
      </c>
      <c r="GY52" s="60">
        <v>0.9</v>
      </c>
      <c r="GZ52" s="60">
        <v>0.74</v>
      </c>
      <c r="HA52" s="60">
        <v>0.27</v>
      </c>
      <c r="HB52" s="60">
        <v>2.15</v>
      </c>
      <c r="HE52" s="64" t="s">
        <v>54</v>
      </c>
      <c r="HF52" s="64">
        <v>1.89</v>
      </c>
      <c r="HG52" s="64">
        <v>5.94</v>
      </c>
      <c r="HH52" s="64">
        <v>1.18</v>
      </c>
      <c r="HI52" s="64">
        <v>0.51</v>
      </c>
      <c r="HL52" s="64" t="s">
        <v>54</v>
      </c>
      <c r="HM52" s="64">
        <v>5.44</v>
      </c>
      <c r="HN52" s="64">
        <v>7.69</v>
      </c>
      <c r="HO52" s="64">
        <v>5.91</v>
      </c>
      <c r="HP52" s="64">
        <v>2.38</v>
      </c>
      <c r="HS52" s="64" t="s">
        <v>54</v>
      </c>
      <c r="HT52" s="64">
        <v>7.27</v>
      </c>
      <c r="HU52" s="64">
        <v>8.09</v>
      </c>
      <c r="HV52" s="64">
        <v>8.6999999999999993</v>
      </c>
      <c r="HW52" s="64">
        <v>2.41</v>
      </c>
      <c r="HZ52" s="64" t="s">
        <v>54</v>
      </c>
      <c r="IA52" s="64">
        <v>6.07</v>
      </c>
      <c r="IB52" s="64">
        <v>7.61</v>
      </c>
      <c r="IC52" s="64">
        <v>7.2</v>
      </c>
      <c r="ID52" s="64">
        <v>1.5</v>
      </c>
      <c r="IG52" s="64" t="s">
        <v>54</v>
      </c>
      <c r="IH52" s="64">
        <v>6.73</v>
      </c>
      <c r="II52" s="64">
        <v>2.95</v>
      </c>
      <c r="IJ52" s="64">
        <v>8.58</v>
      </c>
      <c r="IK52" s="64">
        <v>4.33</v>
      </c>
      <c r="IN52" s="64" t="s">
        <v>54</v>
      </c>
      <c r="IO52" s="64">
        <v>7.4</v>
      </c>
      <c r="IP52" s="64">
        <v>8.14</v>
      </c>
      <c r="IQ52" s="64">
        <v>8.48</v>
      </c>
      <c r="IR52" s="64">
        <v>3.32</v>
      </c>
      <c r="IU52" t="s">
        <v>54</v>
      </c>
      <c r="IV52">
        <v>10.46</v>
      </c>
      <c r="IW52">
        <v>10.53</v>
      </c>
      <c r="IX52">
        <v>11.02</v>
      </c>
      <c r="IY52">
        <v>10.73</v>
      </c>
    </row>
    <row r="53" spans="1:259"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c r="GX53" s="60" t="s">
        <v>55</v>
      </c>
      <c r="GY53" s="60">
        <v>0.22</v>
      </c>
      <c r="GZ53" s="60">
        <v>1</v>
      </c>
      <c r="HA53" s="60">
        <v>0.04</v>
      </c>
      <c r="HB53" s="60">
        <v>0</v>
      </c>
      <c r="HE53" s="64" t="s">
        <v>55</v>
      </c>
      <c r="HF53" s="64">
        <v>0.42</v>
      </c>
      <c r="HG53" s="64">
        <v>0.41</v>
      </c>
      <c r="HH53" s="64">
        <v>0.23</v>
      </c>
      <c r="HI53" s="64">
        <v>0.67</v>
      </c>
      <c r="HL53" s="64" t="s">
        <v>55</v>
      </c>
      <c r="HM53" s="64">
        <v>1.2</v>
      </c>
      <c r="HN53" s="64">
        <v>3.02</v>
      </c>
      <c r="HO53" s="64">
        <v>0.64</v>
      </c>
      <c r="HP53" s="64">
        <v>0</v>
      </c>
      <c r="HS53" s="64" t="s">
        <v>55</v>
      </c>
      <c r="HT53" s="64">
        <v>0.94</v>
      </c>
      <c r="HU53" s="64">
        <v>1.89</v>
      </c>
      <c r="HV53" s="64">
        <v>0.62</v>
      </c>
      <c r="HW53" s="64">
        <v>0</v>
      </c>
      <c r="HZ53" s="64" t="s">
        <v>55</v>
      </c>
      <c r="IA53" s="64">
        <v>1.1499999999999999</v>
      </c>
      <c r="IB53" s="64">
        <v>4.8</v>
      </c>
      <c r="IC53" s="64">
        <v>0.28999999999999998</v>
      </c>
      <c r="ID53" s="64">
        <v>0.48</v>
      </c>
      <c r="IG53" s="64" t="s">
        <v>55</v>
      </c>
      <c r="IH53" s="64">
        <v>3.07</v>
      </c>
      <c r="II53" s="64">
        <v>6.83</v>
      </c>
      <c r="IJ53" s="64">
        <v>2.39</v>
      </c>
      <c r="IK53" s="64">
        <v>2.0499999999999998</v>
      </c>
      <c r="IN53" s="64" t="s">
        <v>55</v>
      </c>
      <c r="IO53" s="64">
        <v>3.35</v>
      </c>
      <c r="IP53" s="64">
        <v>6.64</v>
      </c>
      <c r="IQ53" s="64">
        <v>2.67</v>
      </c>
      <c r="IR53" s="64">
        <v>0.23</v>
      </c>
      <c r="IU53" t="s">
        <v>55</v>
      </c>
      <c r="IV53">
        <v>20.36</v>
      </c>
      <c r="IW53">
        <v>4.7699999999999996</v>
      </c>
      <c r="IX53">
        <v>27.28</v>
      </c>
      <c r="IY53">
        <v>17.600000000000001</v>
      </c>
    </row>
    <row r="54" spans="1:259"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c r="GX54" s="60" t="s">
        <v>56</v>
      </c>
      <c r="GY54" s="60">
        <v>7.33</v>
      </c>
      <c r="GZ54" s="60">
        <v>3.95</v>
      </c>
      <c r="HA54" s="60">
        <v>7.72</v>
      </c>
      <c r="HB54" s="60">
        <v>10.23</v>
      </c>
      <c r="HE54" s="64" t="s">
        <v>56</v>
      </c>
      <c r="HF54" s="64">
        <v>5.96</v>
      </c>
      <c r="HG54" s="64">
        <v>10.3</v>
      </c>
      <c r="HH54" s="64">
        <v>5.41</v>
      </c>
      <c r="HI54" s="64">
        <v>3.21</v>
      </c>
      <c r="HL54" s="64" t="s">
        <v>56</v>
      </c>
      <c r="HM54" s="64">
        <v>11.15</v>
      </c>
      <c r="HN54" s="64">
        <v>9.82</v>
      </c>
      <c r="HO54" s="64">
        <v>10.02</v>
      </c>
      <c r="HP54" s="64">
        <v>17.149999999999999</v>
      </c>
      <c r="HS54" s="64" t="s">
        <v>56</v>
      </c>
      <c r="HT54" s="64">
        <v>14.13</v>
      </c>
      <c r="HU54" s="64">
        <v>7.55</v>
      </c>
      <c r="HV54" s="64">
        <v>14.62</v>
      </c>
      <c r="HW54" s="64">
        <v>21.62</v>
      </c>
      <c r="HZ54" s="64" t="s">
        <v>56</v>
      </c>
      <c r="IA54" s="64">
        <v>15.25</v>
      </c>
      <c r="IB54" s="64">
        <v>15.76</v>
      </c>
      <c r="IC54" s="64">
        <v>14.26</v>
      </c>
      <c r="ID54" s="64">
        <v>21.6</v>
      </c>
      <c r="IG54" s="64" t="s">
        <v>56</v>
      </c>
      <c r="IH54" s="64">
        <v>14.62</v>
      </c>
      <c r="II54" s="64">
        <v>17.59</v>
      </c>
      <c r="IJ54" s="64">
        <v>13.1</v>
      </c>
      <c r="IK54" s="64">
        <v>20.260000000000002</v>
      </c>
      <c r="IN54" s="64" t="s">
        <v>56</v>
      </c>
      <c r="IO54" s="64">
        <v>14</v>
      </c>
      <c r="IP54" s="64">
        <v>15.13</v>
      </c>
      <c r="IQ54" s="64">
        <v>12.9</v>
      </c>
      <c r="IR54" s="64">
        <v>21.89</v>
      </c>
      <c r="IU54" t="s">
        <v>56</v>
      </c>
      <c r="IV54">
        <v>9.8800000000000008</v>
      </c>
      <c r="IW54">
        <v>8.2899999999999991</v>
      </c>
      <c r="IX54">
        <v>8.89</v>
      </c>
      <c r="IY54">
        <v>16.600000000000001</v>
      </c>
    </row>
    <row r="55" spans="1:259"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c r="GX55" s="60" t="s">
        <v>57</v>
      </c>
      <c r="GY55" s="60">
        <v>0.57999999999999996</v>
      </c>
      <c r="GZ55" s="60">
        <v>0</v>
      </c>
      <c r="HA55" s="60">
        <v>0.76</v>
      </c>
      <c r="HB55" s="60">
        <v>0</v>
      </c>
      <c r="HE55" s="64" t="s">
        <v>57</v>
      </c>
      <c r="HF55" s="64">
        <v>6.3</v>
      </c>
      <c r="HG55" s="64">
        <v>1.33</v>
      </c>
      <c r="HH55" s="64">
        <v>9.67</v>
      </c>
      <c r="HI55" s="64">
        <v>0.37</v>
      </c>
      <c r="HL55" s="64" t="s">
        <v>57</v>
      </c>
      <c r="HM55" s="64">
        <v>15.91</v>
      </c>
      <c r="HN55" s="64">
        <v>2.4900000000000002</v>
      </c>
      <c r="HO55" s="64">
        <v>28.19</v>
      </c>
      <c r="HP55" s="64">
        <v>0.14000000000000001</v>
      </c>
      <c r="HS55" s="64" t="s">
        <v>57</v>
      </c>
      <c r="HT55" s="64">
        <v>19.079999999999998</v>
      </c>
      <c r="HU55" s="64">
        <v>0.95</v>
      </c>
      <c r="HV55" s="64">
        <v>26.95</v>
      </c>
      <c r="HW55" s="64">
        <v>15.34</v>
      </c>
      <c r="HZ55" s="64" t="s">
        <v>57</v>
      </c>
      <c r="IA55" s="64">
        <v>23.07</v>
      </c>
      <c r="IB55" s="64">
        <v>1.08</v>
      </c>
      <c r="IC55" s="64">
        <v>27.46</v>
      </c>
      <c r="ID55" s="64">
        <v>33.68</v>
      </c>
      <c r="IG55" s="64" t="s">
        <v>57</v>
      </c>
      <c r="IH55" s="64">
        <v>23.42</v>
      </c>
      <c r="II55" s="64">
        <v>3.96</v>
      </c>
      <c r="IJ55" s="64">
        <v>27.17</v>
      </c>
      <c r="IK55" s="64">
        <v>32.58</v>
      </c>
      <c r="IN55" s="64" t="s">
        <v>57</v>
      </c>
      <c r="IO55" s="64">
        <v>22.78</v>
      </c>
      <c r="IP55" s="64">
        <v>2</v>
      </c>
      <c r="IQ55" s="64">
        <v>28.94</v>
      </c>
      <c r="IR55" s="64">
        <v>29.19</v>
      </c>
      <c r="IU55" t="s">
        <v>57</v>
      </c>
      <c r="IV55">
        <v>6.16</v>
      </c>
      <c r="IW55">
        <v>2.75</v>
      </c>
      <c r="IX55">
        <v>4.99</v>
      </c>
      <c r="IY55">
        <v>16.29</v>
      </c>
    </row>
    <row r="56" spans="1:259"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c r="GX56" s="60" t="s">
        <v>58</v>
      </c>
      <c r="GY56" s="60">
        <v>5.51</v>
      </c>
      <c r="GZ56" s="60">
        <v>15.92</v>
      </c>
      <c r="HA56" s="60">
        <v>3.84</v>
      </c>
      <c r="HB56" s="60">
        <v>1.04</v>
      </c>
      <c r="HE56" s="64" t="s">
        <v>58</v>
      </c>
      <c r="HF56" s="64">
        <v>6.07</v>
      </c>
      <c r="HG56" s="64">
        <v>15.09</v>
      </c>
      <c r="HH56" s="64">
        <v>4.6900000000000004</v>
      </c>
      <c r="HI56" s="64">
        <v>1.06</v>
      </c>
      <c r="HL56" s="64" t="s">
        <v>58</v>
      </c>
      <c r="HM56" s="64">
        <v>4.9400000000000004</v>
      </c>
      <c r="HN56" s="64">
        <v>8.86</v>
      </c>
      <c r="HO56" s="64">
        <v>3.81</v>
      </c>
      <c r="HP56" s="64">
        <v>3.1</v>
      </c>
      <c r="HS56" s="64" t="s">
        <v>58</v>
      </c>
      <c r="HT56" s="64">
        <v>2.37</v>
      </c>
      <c r="HU56" s="64">
        <v>4.2699999999999996</v>
      </c>
      <c r="HV56" s="64">
        <v>2.66</v>
      </c>
      <c r="HW56" s="64">
        <v>0</v>
      </c>
      <c r="HZ56" s="64" t="s">
        <v>58</v>
      </c>
      <c r="IA56" s="64">
        <v>2.57</v>
      </c>
      <c r="IB56" s="64">
        <v>1.73</v>
      </c>
      <c r="IC56" s="64">
        <v>3.34</v>
      </c>
      <c r="ID56" s="64">
        <v>0.16</v>
      </c>
      <c r="IG56" s="64" t="s">
        <v>58</v>
      </c>
      <c r="IH56" s="64">
        <v>2.25</v>
      </c>
      <c r="II56" s="64">
        <v>0.56000000000000005</v>
      </c>
      <c r="IJ56" s="64">
        <v>2.4300000000000002</v>
      </c>
      <c r="IK56" s="64">
        <v>1.85</v>
      </c>
      <c r="IN56" s="64" t="s">
        <v>58</v>
      </c>
      <c r="IO56" s="64">
        <v>3.76</v>
      </c>
      <c r="IP56" s="64">
        <v>3</v>
      </c>
      <c r="IQ56" s="64">
        <v>4.1100000000000003</v>
      </c>
      <c r="IR56" s="64">
        <v>0.97</v>
      </c>
      <c r="IU56" t="s">
        <v>58</v>
      </c>
      <c r="IV56">
        <v>2.2599999999999998</v>
      </c>
      <c r="IW56">
        <v>2.93</v>
      </c>
      <c r="IX56">
        <v>2.75</v>
      </c>
      <c r="IY56">
        <v>0</v>
      </c>
    </row>
    <row r="57" spans="1:259"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c r="GX57" s="60" t="s">
        <v>59</v>
      </c>
      <c r="GY57" s="60">
        <v>0.7</v>
      </c>
      <c r="GZ57" s="60">
        <v>0.99</v>
      </c>
      <c r="HA57" s="60">
        <v>0.82</v>
      </c>
      <c r="HB57" s="60">
        <v>0.14000000000000001</v>
      </c>
      <c r="HE57" s="64" t="s">
        <v>59</v>
      </c>
      <c r="HF57" s="64">
        <v>0.54</v>
      </c>
      <c r="HG57" s="64">
        <v>0.79</v>
      </c>
      <c r="HH57" s="64">
        <v>0.56000000000000005</v>
      </c>
      <c r="HI57" s="64">
        <v>0.2</v>
      </c>
      <c r="HL57" s="64" t="s">
        <v>59</v>
      </c>
      <c r="HM57" s="64">
        <v>0.82</v>
      </c>
      <c r="HN57" s="64">
        <v>1.43</v>
      </c>
      <c r="HO57" s="64">
        <v>0.7</v>
      </c>
      <c r="HP57" s="64">
        <v>0.41</v>
      </c>
      <c r="HS57" s="64" t="s">
        <v>59</v>
      </c>
      <c r="HT57" s="64">
        <v>1.1100000000000001</v>
      </c>
      <c r="HU57" s="64">
        <v>2.0299999999999998</v>
      </c>
      <c r="HV57" s="64">
        <v>1.05</v>
      </c>
      <c r="HW57" s="64">
        <v>0.32</v>
      </c>
      <c r="HZ57" s="64" t="s">
        <v>59</v>
      </c>
      <c r="IA57" s="64">
        <v>0.7</v>
      </c>
      <c r="IB57" s="64">
        <v>1.79</v>
      </c>
      <c r="IC57" s="64">
        <v>0.57999999999999996</v>
      </c>
      <c r="ID57" s="64">
        <v>0</v>
      </c>
      <c r="IG57" s="64" t="s">
        <v>59</v>
      </c>
      <c r="IH57" s="64">
        <v>1.06</v>
      </c>
      <c r="II57" s="64">
        <v>4.3099999999999996</v>
      </c>
      <c r="IJ57" s="64">
        <v>0.47</v>
      </c>
      <c r="IK57" s="64">
        <v>0.25</v>
      </c>
      <c r="IN57" s="64" t="s">
        <v>59</v>
      </c>
      <c r="IO57" s="64">
        <v>1.33</v>
      </c>
      <c r="IP57" s="64">
        <v>4.08</v>
      </c>
      <c r="IQ57" s="64">
        <v>0.91</v>
      </c>
      <c r="IR57" s="64">
        <v>0</v>
      </c>
      <c r="IU57" t="s">
        <v>59</v>
      </c>
      <c r="IV57">
        <v>1.03</v>
      </c>
      <c r="IW57">
        <v>2.89</v>
      </c>
      <c r="IX57">
        <v>0.82</v>
      </c>
      <c r="IY57">
        <v>0</v>
      </c>
    </row>
    <row r="58" spans="1:259"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c r="GX58" s="60" t="s">
        <v>60</v>
      </c>
      <c r="GY58" s="60">
        <v>30.47</v>
      </c>
      <c r="GZ58" s="60">
        <v>5.99</v>
      </c>
      <c r="HA58" s="60">
        <v>34.6</v>
      </c>
      <c r="HB58" s="60">
        <v>48.69</v>
      </c>
      <c r="HE58" s="64" t="s">
        <v>60</v>
      </c>
      <c r="HF58" s="64">
        <v>29.85</v>
      </c>
      <c r="HG58" s="64">
        <v>7.8</v>
      </c>
      <c r="HH58" s="64">
        <v>30.73</v>
      </c>
      <c r="HI58" s="64">
        <v>52.76</v>
      </c>
      <c r="HL58" s="64" t="s">
        <v>60</v>
      </c>
      <c r="HM58" s="64">
        <v>13.81</v>
      </c>
      <c r="HN58" s="64">
        <v>13.93</v>
      </c>
      <c r="HO58" s="64">
        <v>7.96</v>
      </c>
      <c r="HP58" s="64">
        <v>31.79</v>
      </c>
      <c r="HS58" s="64" t="s">
        <v>60</v>
      </c>
      <c r="HT58" s="64">
        <v>7.44</v>
      </c>
      <c r="HU58" s="64">
        <v>3.6</v>
      </c>
      <c r="HV58" s="64">
        <v>4.8899999999999997</v>
      </c>
      <c r="HW58" s="64">
        <v>20.64</v>
      </c>
      <c r="HZ58" s="64" t="s">
        <v>60</v>
      </c>
      <c r="IA58" s="64">
        <v>3.22</v>
      </c>
      <c r="IB58" s="64">
        <v>2.9</v>
      </c>
      <c r="IC58" s="64">
        <v>3.9</v>
      </c>
      <c r="ID58" s="64">
        <v>0</v>
      </c>
      <c r="IG58" s="64" t="s">
        <v>60</v>
      </c>
      <c r="IH58" s="64">
        <v>2.12</v>
      </c>
      <c r="II58" s="64">
        <v>2.29</v>
      </c>
      <c r="IJ58" s="64">
        <v>2.5099999999999998</v>
      </c>
      <c r="IK58" s="64">
        <v>0.11</v>
      </c>
      <c r="IN58" s="64" t="s">
        <v>60</v>
      </c>
      <c r="IO58" s="64">
        <v>2.4900000000000002</v>
      </c>
      <c r="IP58" s="64">
        <v>3.21</v>
      </c>
      <c r="IQ58" s="64">
        <v>2.71</v>
      </c>
      <c r="IR58" s="64">
        <v>0.83</v>
      </c>
      <c r="IU58" t="s">
        <v>60</v>
      </c>
      <c r="IV58">
        <v>1.31</v>
      </c>
      <c r="IW58">
        <v>1.88</v>
      </c>
      <c r="IX58">
        <v>1.34</v>
      </c>
      <c r="IY58">
        <v>1.1599999999999999</v>
      </c>
    </row>
    <row r="59" spans="1:259"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c r="GX59" s="60" t="s">
        <v>61</v>
      </c>
      <c r="GY59" s="60">
        <v>1.9</v>
      </c>
      <c r="GZ59" s="60">
        <v>1.68</v>
      </c>
      <c r="HA59" s="60">
        <v>1.66</v>
      </c>
      <c r="HB59" s="60">
        <v>1.26</v>
      </c>
      <c r="HE59" s="64" t="s">
        <v>61</v>
      </c>
      <c r="HF59" s="64">
        <v>0.87</v>
      </c>
      <c r="HG59" s="64">
        <v>0.44</v>
      </c>
      <c r="HH59" s="64">
        <v>1.21</v>
      </c>
      <c r="HI59" s="64">
        <v>0</v>
      </c>
      <c r="HL59" s="64" t="s">
        <v>61</v>
      </c>
      <c r="HM59" s="64">
        <v>0.28999999999999998</v>
      </c>
      <c r="HN59" s="64">
        <v>0.27</v>
      </c>
      <c r="HO59" s="64">
        <v>0.38</v>
      </c>
      <c r="HP59" s="64">
        <v>0</v>
      </c>
      <c r="HS59" s="64" t="s">
        <v>61</v>
      </c>
      <c r="HT59" s="64">
        <v>1.32</v>
      </c>
      <c r="HU59" s="64">
        <v>3.75</v>
      </c>
      <c r="HV59" s="64">
        <v>1.0900000000000001</v>
      </c>
      <c r="HW59" s="64">
        <v>0.24</v>
      </c>
      <c r="HZ59" s="64" t="s">
        <v>61</v>
      </c>
      <c r="IA59" s="64">
        <v>0.44</v>
      </c>
      <c r="IB59" s="64">
        <v>0.91</v>
      </c>
      <c r="IC59" s="64">
        <v>0.48</v>
      </c>
      <c r="ID59" s="64">
        <v>0</v>
      </c>
      <c r="IG59" s="64" t="s">
        <v>61</v>
      </c>
      <c r="IH59" s="64">
        <v>0.63</v>
      </c>
      <c r="II59" s="64">
        <v>0.3</v>
      </c>
      <c r="IJ59" s="64">
        <v>0.94</v>
      </c>
      <c r="IK59" s="64">
        <v>0</v>
      </c>
      <c r="IN59" s="64" t="s">
        <v>61</v>
      </c>
      <c r="IO59" s="64">
        <v>0.28999999999999998</v>
      </c>
      <c r="IP59" s="64">
        <v>0.5</v>
      </c>
      <c r="IQ59" s="64">
        <v>0.28999999999999998</v>
      </c>
      <c r="IR59" s="64">
        <v>0</v>
      </c>
      <c r="IU59" t="s">
        <v>61</v>
      </c>
      <c r="IV59">
        <v>0.08</v>
      </c>
      <c r="IW59">
        <v>0</v>
      </c>
      <c r="IX59">
        <v>0.14000000000000001</v>
      </c>
      <c r="IY59">
        <v>0</v>
      </c>
    </row>
    <row r="60" spans="1:259"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c r="GX60" s="60" t="s">
        <v>62</v>
      </c>
      <c r="GY60" s="60">
        <v>2.67</v>
      </c>
      <c r="GZ60" s="60">
        <v>2.87</v>
      </c>
      <c r="HA60" s="60">
        <v>2.98</v>
      </c>
      <c r="HB60" s="60">
        <v>0.69</v>
      </c>
      <c r="HE60" s="64" t="s">
        <v>62</v>
      </c>
      <c r="HF60" s="64">
        <v>2.68</v>
      </c>
      <c r="HG60" s="64">
        <v>1</v>
      </c>
      <c r="HH60" s="64">
        <v>3.64</v>
      </c>
      <c r="HI60" s="64">
        <v>0.3</v>
      </c>
      <c r="HL60" s="64" t="s">
        <v>62</v>
      </c>
      <c r="HM60" s="64">
        <v>1.92</v>
      </c>
      <c r="HN60" s="64">
        <v>1.02</v>
      </c>
      <c r="HO60" s="64">
        <v>2.67</v>
      </c>
      <c r="HP60" s="64">
        <v>0</v>
      </c>
      <c r="HS60" s="64" t="s">
        <v>62</v>
      </c>
      <c r="HT60" s="64">
        <v>0.85</v>
      </c>
      <c r="HU60" s="64">
        <v>1.68</v>
      </c>
      <c r="HV60" s="64">
        <v>0.74</v>
      </c>
      <c r="HW60" s="64">
        <v>0.54</v>
      </c>
      <c r="HZ60" s="64" t="s">
        <v>62</v>
      </c>
      <c r="IA60" s="64">
        <v>1.2</v>
      </c>
      <c r="IB60" s="64">
        <v>2.37</v>
      </c>
      <c r="IC60" s="64">
        <v>0.8</v>
      </c>
      <c r="ID60" s="64">
        <v>0.34</v>
      </c>
      <c r="IG60" s="64" t="s">
        <v>62</v>
      </c>
      <c r="IH60" s="64">
        <v>0.86</v>
      </c>
      <c r="II60" s="64">
        <v>2.21</v>
      </c>
      <c r="IJ60" s="64">
        <v>0.54</v>
      </c>
      <c r="IK60" s="64">
        <v>0.26</v>
      </c>
      <c r="IN60" s="64" t="s">
        <v>62</v>
      </c>
      <c r="IO60" s="64">
        <v>0.85</v>
      </c>
      <c r="IP60" s="64">
        <v>0.17</v>
      </c>
      <c r="IQ60" s="64">
        <v>0.87</v>
      </c>
      <c r="IR60" s="64">
        <v>1.82</v>
      </c>
      <c r="IU60" t="s">
        <v>62</v>
      </c>
      <c r="IV60">
        <v>0.63</v>
      </c>
      <c r="IW60">
        <v>1.5</v>
      </c>
      <c r="IX60">
        <v>0.43</v>
      </c>
      <c r="IY60">
        <v>0</v>
      </c>
    </row>
    <row r="61" spans="1:259"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c r="GX61" s="60" t="s">
        <v>63</v>
      </c>
      <c r="GY61" s="60">
        <v>0.93</v>
      </c>
      <c r="GZ61" s="60">
        <v>2.11</v>
      </c>
      <c r="HA61" s="60">
        <v>0.69</v>
      </c>
      <c r="HB61" s="60">
        <v>0.9</v>
      </c>
      <c r="HE61" s="64" t="s">
        <v>63</v>
      </c>
      <c r="HF61" s="64">
        <v>0.83</v>
      </c>
      <c r="HG61" s="64">
        <v>2.92</v>
      </c>
      <c r="HH61" s="64">
        <v>0.31</v>
      </c>
      <c r="HI61" s="64">
        <v>0.7</v>
      </c>
      <c r="HL61" s="64" t="s">
        <v>63</v>
      </c>
      <c r="HM61" s="64">
        <v>0.54</v>
      </c>
      <c r="HN61" s="64">
        <v>1.58</v>
      </c>
      <c r="HO61" s="64">
        <v>0.17</v>
      </c>
      <c r="HP61" s="64">
        <v>0.56999999999999995</v>
      </c>
      <c r="HS61" s="64" t="s">
        <v>63</v>
      </c>
      <c r="HT61" s="64">
        <v>0.38</v>
      </c>
      <c r="HU61" s="64">
        <v>0.56000000000000005</v>
      </c>
      <c r="HV61" s="64">
        <v>0.41</v>
      </c>
      <c r="HW61" s="64">
        <v>0.24</v>
      </c>
      <c r="HZ61" s="64" t="s">
        <v>63</v>
      </c>
      <c r="IA61" s="64">
        <v>1.07</v>
      </c>
      <c r="IB61" s="64">
        <v>1.04</v>
      </c>
      <c r="IC61" s="64">
        <v>0.86</v>
      </c>
      <c r="ID61" s="64">
        <v>1.1499999999999999</v>
      </c>
      <c r="IG61" s="64" t="s">
        <v>63</v>
      </c>
      <c r="IH61" s="64">
        <v>0.52</v>
      </c>
      <c r="II61" s="64">
        <v>0.78</v>
      </c>
      <c r="IJ61" s="64">
        <v>0.21</v>
      </c>
      <c r="IK61" s="64">
        <v>0.81</v>
      </c>
      <c r="IN61" s="64" t="s">
        <v>63</v>
      </c>
      <c r="IO61" s="64">
        <v>0.62</v>
      </c>
      <c r="IP61" s="64">
        <v>1.35</v>
      </c>
      <c r="IQ61" s="64">
        <v>0.17</v>
      </c>
      <c r="IR61" s="64">
        <v>1.44</v>
      </c>
      <c r="IU61" t="s">
        <v>63</v>
      </c>
      <c r="IV61">
        <v>0.28999999999999998</v>
      </c>
      <c r="IW61">
        <v>0.27</v>
      </c>
      <c r="IX61">
        <v>0.06</v>
      </c>
      <c r="IY61">
        <v>1.29</v>
      </c>
    </row>
    <row r="62" spans="1:259"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c r="GX62" s="60" t="s">
        <v>64</v>
      </c>
      <c r="GY62" s="60">
        <v>1.52</v>
      </c>
      <c r="GZ62" s="60">
        <v>0</v>
      </c>
      <c r="HA62" s="60">
        <v>2.46</v>
      </c>
      <c r="HB62" s="60">
        <v>0.48</v>
      </c>
      <c r="HE62" s="64" t="s">
        <v>64</v>
      </c>
      <c r="HF62" s="64">
        <v>1.69</v>
      </c>
      <c r="HG62" s="64">
        <v>1.1499999999999999</v>
      </c>
      <c r="HH62" s="64">
        <v>1.58</v>
      </c>
      <c r="HI62" s="64">
        <v>1.89</v>
      </c>
      <c r="HL62" s="64" t="s">
        <v>64</v>
      </c>
      <c r="HM62" s="64">
        <v>2.96</v>
      </c>
      <c r="HN62" s="64">
        <v>1.42</v>
      </c>
      <c r="HO62" s="64">
        <v>3.67</v>
      </c>
      <c r="HP62" s="64">
        <v>1.94</v>
      </c>
      <c r="HS62" s="64" t="s">
        <v>64</v>
      </c>
      <c r="HT62" s="64">
        <v>2.66</v>
      </c>
      <c r="HU62" s="64">
        <v>2.5499999999999998</v>
      </c>
      <c r="HV62" s="64">
        <v>3.18</v>
      </c>
      <c r="HW62" s="64">
        <v>0.28999999999999998</v>
      </c>
      <c r="HZ62" s="64" t="s">
        <v>64</v>
      </c>
      <c r="IA62" s="64">
        <v>2.87</v>
      </c>
      <c r="IB62" s="64">
        <v>1.17</v>
      </c>
      <c r="IC62" s="64">
        <v>3.77</v>
      </c>
      <c r="ID62" s="64">
        <v>1.19</v>
      </c>
      <c r="IG62" s="64" t="s">
        <v>64</v>
      </c>
      <c r="IH62" s="64">
        <v>1.74</v>
      </c>
      <c r="II62" s="64">
        <v>1.41</v>
      </c>
      <c r="IJ62" s="64">
        <v>2.27</v>
      </c>
      <c r="IK62" s="64">
        <v>0</v>
      </c>
      <c r="IN62" s="64" t="s">
        <v>64</v>
      </c>
      <c r="IO62" s="64">
        <v>1.86</v>
      </c>
      <c r="IP62" s="64">
        <v>1.61</v>
      </c>
      <c r="IQ62" s="64">
        <v>2.2400000000000002</v>
      </c>
      <c r="IR62" s="64">
        <v>0.56000000000000005</v>
      </c>
      <c r="IU62" t="s">
        <v>64</v>
      </c>
      <c r="IV62">
        <v>2.23</v>
      </c>
      <c r="IW62">
        <v>0.44</v>
      </c>
      <c r="IX62">
        <v>2.92</v>
      </c>
      <c r="IY62">
        <v>1.4</v>
      </c>
    </row>
    <row r="63" spans="1:259"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c r="GX63" s="60" t="s">
        <v>65</v>
      </c>
      <c r="GY63" s="60">
        <v>0.51</v>
      </c>
      <c r="GZ63" s="60">
        <v>0</v>
      </c>
      <c r="HA63" s="60">
        <v>0.72</v>
      </c>
      <c r="HB63" s="60">
        <v>0</v>
      </c>
      <c r="HE63" s="64" t="s">
        <v>65</v>
      </c>
      <c r="HF63" s="64">
        <v>0.61</v>
      </c>
      <c r="HG63" s="64">
        <v>0.72</v>
      </c>
      <c r="HH63" s="64">
        <v>0.81</v>
      </c>
      <c r="HI63" s="64">
        <v>0</v>
      </c>
      <c r="HL63" s="64" t="s">
        <v>65</v>
      </c>
      <c r="HM63" s="64">
        <v>0.48</v>
      </c>
      <c r="HN63" s="64">
        <v>0.65</v>
      </c>
      <c r="HO63" s="64">
        <v>0.47</v>
      </c>
      <c r="HP63" s="64">
        <v>0</v>
      </c>
      <c r="HS63" s="64" t="s">
        <v>65</v>
      </c>
      <c r="HT63" s="64">
        <v>0.61</v>
      </c>
      <c r="HU63" s="64">
        <v>1.52</v>
      </c>
      <c r="HV63" s="64">
        <v>0.17</v>
      </c>
      <c r="HW63" s="64">
        <v>0.37</v>
      </c>
      <c r="HZ63" s="64" t="s">
        <v>65</v>
      </c>
      <c r="IA63" s="64">
        <v>0.56999999999999995</v>
      </c>
      <c r="IB63" s="64">
        <v>1.55</v>
      </c>
      <c r="IC63" s="64">
        <v>0.1</v>
      </c>
      <c r="ID63" s="64">
        <v>1.05</v>
      </c>
      <c r="IG63" s="64" t="s">
        <v>65</v>
      </c>
      <c r="IH63" s="64">
        <v>0.63</v>
      </c>
      <c r="II63" s="64">
        <v>0.62</v>
      </c>
      <c r="IJ63" s="64">
        <v>0.43</v>
      </c>
      <c r="IK63" s="64">
        <v>1.1599999999999999</v>
      </c>
      <c r="IN63" s="64" t="s">
        <v>65</v>
      </c>
      <c r="IO63" s="64">
        <v>0.72</v>
      </c>
      <c r="IP63" s="64">
        <v>0</v>
      </c>
      <c r="IQ63" s="64">
        <v>0.6</v>
      </c>
      <c r="IR63" s="64">
        <v>1.1200000000000001</v>
      </c>
      <c r="IU63" t="s">
        <v>65</v>
      </c>
      <c r="IV63">
        <v>1.1399999999999999</v>
      </c>
      <c r="IW63">
        <v>2.1800000000000002</v>
      </c>
      <c r="IX63">
        <v>0.54</v>
      </c>
      <c r="IY63">
        <v>0.16</v>
      </c>
    </row>
    <row r="64" spans="1:259"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c r="GX64" s="60" t="s">
        <v>66</v>
      </c>
      <c r="GY64" s="60">
        <v>6.27</v>
      </c>
      <c r="GZ64" s="60">
        <v>11.51</v>
      </c>
      <c r="HA64" s="60">
        <v>5.52</v>
      </c>
      <c r="HB64" s="60">
        <v>1.57</v>
      </c>
      <c r="HE64" s="64" t="s">
        <v>66</v>
      </c>
      <c r="HF64" s="64">
        <v>4.7699999999999996</v>
      </c>
      <c r="HG64" s="64">
        <v>3.17</v>
      </c>
      <c r="HH64" s="64">
        <v>6.03</v>
      </c>
      <c r="HI64" s="64">
        <v>3.04</v>
      </c>
      <c r="HL64" s="64" t="s">
        <v>66</v>
      </c>
      <c r="HM64" s="64">
        <v>3.54</v>
      </c>
      <c r="HN64" s="64">
        <v>2.2000000000000002</v>
      </c>
      <c r="HO64" s="64">
        <v>4.05</v>
      </c>
      <c r="HP64" s="64">
        <v>3.24</v>
      </c>
      <c r="HS64" s="64" t="s">
        <v>66</v>
      </c>
      <c r="HT64" s="64">
        <v>2.16</v>
      </c>
      <c r="HU64" s="64">
        <v>5.13</v>
      </c>
      <c r="HV64" s="64">
        <v>1.36</v>
      </c>
      <c r="HW64" s="64">
        <v>0.81</v>
      </c>
      <c r="HZ64" s="64" t="s">
        <v>66</v>
      </c>
      <c r="IA64" s="64">
        <v>4.3899999999999997</v>
      </c>
      <c r="IB64" s="64">
        <v>6.22</v>
      </c>
      <c r="IC64" s="64">
        <v>4.34</v>
      </c>
      <c r="ID64" s="64">
        <v>1.8</v>
      </c>
      <c r="IG64" s="64" t="s">
        <v>66</v>
      </c>
      <c r="IH64" s="64">
        <v>3.59</v>
      </c>
      <c r="II64" s="64">
        <v>4.3899999999999997</v>
      </c>
      <c r="IJ64" s="64">
        <v>3.87</v>
      </c>
      <c r="IK64" s="64">
        <v>0.4</v>
      </c>
      <c r="IN64" s="64" t="s">
        <v>66</v>
      </c>
      <c r="IO64" s="64">
        <v>3.65</v>
      </c>
      <c r="IP64" s="64">
        <v>3</v>
      </c>
      <c r="IQ64" s="64">
        <v>3.69</v>
      </c>
      <c r="IR64" s="64">
        <v>4.58</v>
      </c>
      <c r="IU64" t="s">
        <v>66</v>
      </c>
      <c r="IV64">
        <v>3.8</v>
      </c>
      <c r="IW64">
        <v>3.3</v>
      </c>
      <c r="IX64">
        <v>4.72</v>
      </c>
      <c r="IY64">
        <v>1.42</v>
      </c>
    </row>
    <row r="65" spans="1:259"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c r="GX65" s="60" t="s">
        <v>67</v>
      </c>
      <c r="GY65" s="60">
        <v>0.22</v>
      </c>
      <c r="GZ65" s="60">
        <v>1.1299999999999999</v>
      </c>
      <c r="HA65" s="60">
        <v>0</v>
      </c>
      <c r="HB65" s="60">
        <v>0.15</v>
      </c>
      <c r="HE65" s="64" t="s">
        <v>67</v>
      </c>
      <c r="HF65" s="64">
        <v>0.49</v>
      </c>
      <c r="HG65" s="64">
        <v>0.66</v>
      </c>
      <c r="HH65" s="64">
        <v>0.46</v>
      </c>
      <c r="HI65" s="64">
        <v>0.17</v>
      </c>
      <c r="HL65" s="64" t="s">
        <v>67</v>
      </c>
      <c r="HM65" s="64">
        <v>0.16</v>
      </c>
      <c r="HN65" s="64">
        <v>0.11</v>
      </c>
      <c r="HO65" s="64">
        <v>0.14000000000000001</v>
      </c>
      <c r="HP65" s="64">
        <v>0.2</v>
      </c>
      <c r="HS65" s="64" t="s">
        <v>67</v>
      </c>
      <c r="HT65" s="64">
        <v>0.34</v>
      </c>
      <c r="HU65" s="64">
        <v>0.81</v>
      </c>
      <c r="HV65" s="64">
        <v>0.28999999999999998</v>
      </c>
      <c r="HW65" s="64">
        <v>0</v>
      </c>
      <c r="HZ65" s="64" t="s">
        <v>67</v>
      </c>
      <c r="IA65" s="64">
        <v>0.35</v>
      </c>
      <c r="IB65" s="64">
        <v>0.53</v>
      </c>
      <c r="IC65" s="64">
        <v>0.18</v>
      </c>
      <c r="ID65" s="64">
        <v>0.68</v>
      </c>
      <c r="IG65" s="64" t="s">
        <v>67</v>
      </c>
      <c r="IH65" s="64">
        <v>0.49</v>
      </c>
      <c r="II65" s="64">
        <v>0.5</v>
      </c>
      <c r="IJ65" s="64">
        <v>0.54</v>
      </c>
      <c r="IK65" s="64">
        <v>0</v>
      </c>
      <c r="IN65" s="64" t="s">
        <v>67</v>
      </c>
      <c r="IO65" s="64">
        <v>0.5</v>
      </c>
      <c r="IP65" s="64">
        <v>0</v>
      </c>
      <c r="IQ65" s="64">
        <v>0.72</v>
      </c>
      <c r="IR65" s="64">
        <v>0</v>
      </c>
      <c r="IU65" t="s">
        <v>67</v>
      </c>
      <c r="IV65">
        <v>1.01</v>
      </c>
      <c r="IW65">
        <v>1.94</v>
      </c>
      <c r="IX65">
        <v>0.64</v>
      </c>
      <c r="IY65">
        <v>1.45</v>
      </c>
    </row>
    <row r="66" spans="1:259"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c r="GX66" s="60" t="s">
        <v>68</v>
      </c>
      <c r="GY66" s="60">
        <v>0.97</v>
      </c>
      <c r="GZ66" s="60">
        <v>0.93</v>
      </c>
      <c r="HA66" s="60">
        <v>0.79</v>
      </c>
      <c r="HB66" s="60">
        <v>0.38</v>
      </c>
      <c r="HE66" s="64" t="s">
        <v>68</v>
      </c>
      <c r="HF66" s="64">
        <v>0.5</v>
      </c>
      <c r="HG66" s="64">
        <v>0.3</v>
      </c>
      <c r="HH66" s="64">
        <v>0.57999999999999996</v>
      </c>
      <c r="HI66" s="64">
        <v>0.45</v>
      </c>
      <c r="HL66" s="64" t="s">
        <v>68</v>
      </c>
      <c r="HM66" s="64">
        <v>0.76</v>
      </c>
      <c r="HN66" s="64">
        <v>0.26</v>
      </c>
      <c r="HO66" s="64">
        <v>0.98</v>
      </c>
      <c r="HP66" s="64">
        <v>0.15</v>
      </c>
      <c r="HS66" s="64" t="s">
        <v>68</v>
      </c>
      <c r="HT66" s="64">
        <v>0.98</v>
      </c>
      <c r="HU66" s="64">
        <v>3.34</v>
      </c>
      <c r="HV66" s="64">
        <v>0.51</v>
      </c>
      <c r="HW66" s="64">
        <v>0.16</v>
      </c>
      <c r="HZ66" s="64" t="s">
        <v>68</v>
      </c>
      <c r="IA66" s="64">
        <v>0.28000000000000003</v>
      </c>
      <c r="IB66" s="64">
        <v>0.98</v>
      </c>
      <c r="IC66" s="64">
        <v>0.2</v>
      </c>
      <c r="ID66" s="64">
        <v>0</v>
      </c>
      <c r="IG66" s="64" t="s">
        <v>68</v>
      </c>
      <c r="IH66" s="64">
        <v>0.27</v>
      </c>
      <c r="II66" s="64">
        <v>0</v>
      </c>
      <c r="IJ66" s="64">
        <v>0.44</v>
      </c>
      <c r="IK66" s="64">
        <v>0</v>
      </c>
      <c r="IN66" s="64" t="s">
        <v>68</v>
      </c>
      <c r="IO66" s="64">
        <v>0.86</v>
      </c>
      <c r="IP66" s="64">
        <v>0</v>
      </c>
      <c r="IQ66" s="64">
        <v>1.32</v>
      </c>
      <c r="IR66" s="64">
        <v>0</v>
      </c>
      <c r="IU66" t="s">
        <v>68</v>
      </c>
      <c r="IV66">
        <v>0.09</v>
      </c>
      <c r="IW66">
        <v>0.16</v>
      </c>
      <c r="IX66">
        <v>0.09</v>
      </c>
      <c r="IY66">
        <v>0</v>
      </c>
    </row>
    <row r="67" spans="1:259"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c r="GX67" s="60" t="s">
        <v>69</v>
      </c>
      <c r="GY67" s="60">
        <v>0.54</v>
      </c>
      <c r="GZ67" s="60">
        <v>0.83</v>
      </c>
      <c r="HA67" s="60">
        <v>0.44</v>
      </c>
      <c r="HB67" s="60">
        <v>0.75</v>
      </c>
      <c r="HE67" s="64" t="s">
        <v>69</v>
      </c>
      <c r="HF67" s="64">
        <v>0.33</v>
      </c>
      <c r="HG67" s="64">
        <v>0</v>
      </c>
      <c r="HH67" s="64">
        <v>0.56999999999999995</v>
      </c>
      <c r="HI67" s="64">
        <v>0</v>
      </c>
      <c r="HL67" s="64" t="s">
        <v>69</v>
      </c>
      <c r="HM67" s="64">
        <v>0.27</v>
      </c>
      <c r="HN67" s="64">
        <v>0</v>
      </c>
      <c r="HO67" s="64">
        <v>0.5</v>
      </c>
      <c r="HP67" s="64">
        <v>0</v>
      </c>
      <c r="HS67" s="64" t="s">
        <v>69</v>
      </c>
      <c r="HT67" s="64">
        <v>0.34</v>
      </c>
      <c r="HU67" s="64">
        <v>0</v>
      </c>
      <c r="HV67" s="64">
        <v>0.27</v>
      </c>
      <c r="HW67" s="64">
        <v>0.72</v>
      </c>
      <c r="HZ67" s="64" t="s">
        <v>69</v>
      </c>
      <c r="IA67" s="64">
        <v>0.1</v>
      </c>
      <c r="IB67" s="64">
        <v>0.11</v>
      </c>
      <c r="IC67" s="64">
        <v>0</v>
      </c>
      <c r="ID67" s="64">
        <v>0.48</v>
      </c>
      <c r="IG67" s="64" t="s">
        <v>69</v>
      </c>
      <c r="IH67" s="64">
        <v>0.6</v>
      </c>
      <c r="II67" s="64">
        <v>0.17</v>
      </c>
      <c r="IJ67" s="64">
        <v>0.93</v>
      </c>
      <c r="IK67" s="64">
        <v>0</v>
      </c>
      <c r="IN67" s="64" t="s">
        <v>69</v>
      </c>
      <c r="IO67" s="64">
        <v>0.13</v>
      </c>
      <c r="IP67" s="64">
        <v>0.14000000000000001</v>
      </c>
      <c r="IQ67" s="64">
        <v>0.04</v>
      </c>
      <c r="IR67" s="64">
        <v>0</v>
      </c>
      <c r="IU67" t="s">
        <v>69</v>
      </c>
      <c r="IV67">
        <v>0.41</v>
      </c>
      <c r="IW67">
        <v>0.08</v>
      </c>
      <c r="IX67">
        <v>0.42</v>
      </c>
      <c r="IY67">
        <v>0</v>
      </c>
    </row>
    <row r="68" spans="1:259"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c r="GX68" s="60" t="s">
        <v>70</v>
      </c>
      <c r="GY68" s="60">
        <v>0.25</v>
      </c>
      <c r="GZ68" s="60">
        <v>0.97</v>
      </c>
      <c r="HA68" s="60">
        <v>0.13</v>
      </c>
      <c r="HB68" s="60">
        <v>0</v>
      </c>
      <c r="HE68" s="64" t="s">
        <v>70</v>
      </c>
      <c r="HF68" s="64">
        <v>0.31</v>
      </c>
      <c r="HG68" s="64">
        <v>0</v>
      </c>
      <c r="HH68" s="64">
        <v>0.46</v>
      </c>
      <c r="HI68" s="64">
        <v>0</v>
      </c>
      <c r="HL68" s="64" t="s">
        <v>70</v>
      </c>
      <c r="HM68" s="64">
        <v>0.18</v>
      </c>
      <c r="HN68" s="64">
        <v>0</v>
      </c>
      <c r="HO68" s="64">
        <v>0.11</v>
      </c>
      <c r="HP68" s="64">
        <v>0.2</v>
      </c>
      <c r="HS68" s="64" t="s">
        <v>70</v>
      </c>
      <c r="HT68" s="64">
        <v>0.68</v>
      </c>
      <c r="HU68" s="64">
        <v>0</v>
      </c>
      <c r="HV68" s="64">
        <v>0.94</v>
      </c>
      <c r="HW68" s="64">
        <v>0.25</v>
      </c>
      <c r="HZ68" s="64" t="s">
        <v>70</v>
      </c>
      <c r="IA68" s="64">
        <v>1.02</v>
      </c>
      <c r="IB68" s="64">
        <v>1.1499999999999999</v>
      </c>
      <c r="IC68" s="64">
        <v>1.01</v>
      </c>
      <c r="ID68" s="64">
        <v>0</v>
      </c>
      <c r="IG68" s="64" t="s">
        <v>70</v>
      </c>
      <c r="IH68" s="64">
        <v>1.95</v>
      </c>
      <c r="II68" s="64">
        <v>0.21</v>
      </c>
      <c r="IJ68" s="64">
        <v>2.31</v>
      </c>
      <c r="IK68" s="64">
        <v>0.28000000000000003</v>
      </c>
      <c r="IN68" s="64" t="s">
        <v>70</v>
      </c>
      <c r="IO68" s="64">
        <v>1</v>
      </c>
      <c r="IP68" s="64">
        <v>0</v>
      </c>
      <c r="IQ68" s="64">
        <v>1.23</v>
      </c>
      <c r="IR68" s="64">
        <v>0</v>
      </c>
      <c r="IU68" t="s">
        <v>70</v>
      </c>
      <c r="IV68">
        <v>0.5</v>
      </c>
      <c r="IW68">
        <v>0</v>
      </c>
      <c r="IX68">
        <v>0.38</v>
      </c>
      <c r="IY68">
        <v>1.72</v>
      </c>
    </row>
    <row r="69" spans="1:259"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c r="GX69" s="60" t="s">
        <v>71</v>
      </c>
      <c r="GY69" s="60">
        <v>0</v>
      </c>
      <c r="GZ69" s="60">
        <v>0</v>
      </c>
      <c r="HA69" s="60">
        <v>0</v>
      </c>
      <c r="HB69" s="60">
        <v>0</v>
      </c>
      <c r="HE69" s="64" t="s">
        <v>71</v>
      </c>
      <c r="HF69" s="64">
        <v>0.04</v>
      </c>
      <c r="HG69" s="64">
        <v>0.22</v>
      </c>
      <c r="HH69" s="64">
        <v>0</v>
      </c>
      <c r="HI69" s="64">
        <v>0</v>
      </c>
      <c r="HL69" s="64" t="s">
        <v>71</v>
      </c>
      <c r="HM69" s="64">
        <v>0.57999999999999996</v>
      </c>
      <c r="HN69" s="64">
        <v>2.5099999999999998</v>
      </c>
      <c r="HO69" s="64">
        <v>0</v>
      </c>
      <c r="HP69" s="64">
        <v>0.19</v>
      </c>
      <c r="HS69" s="64" t="s">
        <v>71</v>
      </c>
      <c r="HT69" s="64">
        <v>0.34</v>
      </c>
      <c r="HU69" s="64">
        <v>1.02</v>
      </c>
      <c r="HV69" s="64">
        <v>0.11</v>
      </c>
      <c r="HW69" s="64">
        <v>0.2</v>
      </c>
      <c r="HZ69" s="64" t="s">
        <v>71</v>
      </c>
      <c r="IA69" s="64">
        <v>0.44</v>
      </c>
      <c r="IB69" s="64">
        <v>0.66</v>
      </c>
      <c r="IC69" s="64">
        <v>0.37</v>
      </c>
      <c r="ID69" s="64">
        <v>0.09</v>
      </c>
      <c r="IG69" s="64" t="s">
        <v>71</v>
      </c>
      <c r="IH69" s="64">
        <v>0.47</v>
      </c>
      <c r="II69" s="64">
        <v>0.15</v>
      </c>
      <c r="IJ69" s="64">
        <v>0.62</v>
      </c>
      <c r="IK69" s="64">
        <v>0</v>
      </c>
      <c r="IN69" s="64" t="s">
        <v>71</v>
      </c>
      <c r="IO69" s="64">
        <v>0.09</v>
      </c>
      <c r="IP69" s="64">
        <v>0.09</v>
      </c>
      <c r="IQ69" s="64">
        <v>0</v>
      </c>
      <c r="IR69" s="64">
        <v>0.31</v>
      </c>
      <c r="IU69" t="s">
        <v>71</v>
      </c>
      <c r="IV69">
        <v>0.06</v>
      </c>
      <c r="IW69">
        <v>0</v>
      </c>
      <c r="IX69">
        <v>0.04</v>
      </c>
      <c r="IY69">
        <v>0</v>
      </c>
    </row>
    <row r="70" spans="1:259"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c r="GX70" s="60" t="s">
        <v>72</v>
      </c>
      <c r="GY70" s="60">
        <v>1.4</v>
      </c>
      <c r="GZ70" s="60">
        <v>1.31</v>
      </c>
      <c r="HA70" s="60">
        <v>1.81</v>
      </c>
      <c r="HB70" s="60">
        <v>0.12</v>
      </c>
      <c r="HE70" s="64" t="s">
        <v>72</v>
      </c>
      <c r="HF70" s="64">
        <v>0.34</v>
      </c>
      <c r="HG70" s="64">
        <v>0.84</v>
      </c>
      <c r="HH70" s="64">
        <v>0.28000000000000003</v>
      </c>
      <c r="HI70" s="64">
        <v>0</v>
      </c>
      <c r="HL70" s="64" t="s">
        <v>72</v>
      </c>
      <c r="HM70" s="64">
        <v>0.84</v>
      </c>
      <c r="HN70" s="64">
        <v>1.21</v>
      </c>
      <c r="HO70" s="64">
        <v>1.04</v>
      </c>
      <c r="HP70" s="64">
        <v>7.0000000000000007E-2</v>
      </c>
      <c r="HS70" s="64" t="s">
        <v>72</v>
      </c>
      <c r="HT70" s="64">
        <v>0.57999999999999996</v>
      </c>
      <c r="HU70" s="64">
        <v>0.4</v>
      </c>
      <c r="HV70" s="64">
        <v>0.8</v>
      </c>
      <c r="HW70" s="64">
        <v>0</v>
      </c>
      <c r="HZ70" s="64" t="s">
        <v>72</v>
      </c>
      <c r="IA70" s="64">
        <v>0.91</v>
      </c>
      <c r="IB70" s="64">
        <v>1.1200000000000001</v>
      </c>
      <c r="IC70" s="64">
        <v>1.22</v>
      </c>
      <c r="ID70" s="64">
        <v>0</v>
      </c>
      <c r="IG70" s="64" t="s">
        <v>72</v>
      </c>
      <c r="IH70" s="64">
        <v>1.43</v>
      </c>
      <c r="II70" s="64">
        <v>0</v>
      </c>
      <c r="IJ70" s="64">
        <v>0.56999999999999995</v>
      </c>
      <c r="IK70" s="64">
        <v>5.82</v>
      </c>
      <c r="IN70" s="64" t="s">
        <v>72</v>
      </c>
      <c r="IO70" s="64">
        <v>0.63</v>
      </c>
      <c r="IP70" s="64">
        <v>0.09</v>
      </c>
      <c r="IQ70" s="64">
        <v>0.39</v>
      </c>
      <c r="IR70" s="64">
        <v>1.85</v>
      </c>
      <c r="IU70" t="s">
        <v>72</v>
      </c>
      <c r="IV70">
        <v>0.68</v>
      </c>
      <c r="IW70">
        <v>0</v>
      </c>
      <c r="IX70">
        <v>1.04</v>
      </c>
      <c r="IY70">
        <v>0.14000000000000001</v>
      </c>
    </row>
    <row r="71" spans="1:259"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c r="GX71" s="60" t="s">
        <v>73</v>
      </c>
      <c r="GY71" s="60">
        <v>0.55000000000000004</v>
      </c>
      <c r="GZ71" s="60">
        <v>0.27</v>
      </c>
      <c r="HA71" s="60">
        <v>0.77</v>
      </c>
      <c r="HB71" s="60">
        <v>0.18</v>
      </c>
      <c r="HE71" s="64" t="s">
        <v>73</v>
      </c>
      <c r="HF71" s="64">
        <v>0.59</v>
      </c>
      <c r="HG71" s="64">
        <v>0.85</v>
      </c>
      <c r="HH71" s="64">
        <v>0.39</v>
      </c>
      <c r="HI71" s="64">
        <v>0.98</v>
      </c>
      <c r="HL71" s="64" t="s">
        <v>73</v>
      </c>
      <c r="HM71" s="64">
        <v>0.2</v>
      </c>
      <c r="HN71" s="64">
        <v>0.13</v>
      </c>
      <c r="HO71" s="64">
        <v>0.3</v>
      </c>
      <c r="HP71" s="64">
        <v>7.0000000000000007E-2</v>
      </c>
      <c r="HS71" s="64" t="s">
        <v>73</v>
      </c>
      <c r="HT71" s="64">
        <v>0.24</v>
      </c>
      <c r="HU71" s="64">
        <v>0.36</v>
      </c>
      <c r="HV71" s="64">
        <v>0.24</v>
      </c>
      <c r="HW71" s="64">
        <v>0</v>
      </c>
      <c r="HZ71" s="64" t="s">
        <v>73</v>
      </c>
      <c r="IA71" s="64">
        <v>0.16</v>
      </c>
      <c r="IB71" s="64">
        <v>0.14000000000000001</v>
      </c>
      <c r="IC71" s="64">
        <v>0.12</v>
      </c>
      <c r="ID71" s="64">
        <v>0</v>
      </c>
      <c r="IG71" s="64" t="s">
        <v>73</v>
      </c>
      <c r="IH71" s="64">
        <v>0.14000000000000001</v>
      </c>
      <c r="II71" s="64">
        <v>0</v>
      </c>
      <c r="IJ71" s="64">
        <v>0.18</v>
      </c>
      <c r="IK71" s="64">
        <v>0</v>
      </c>
      <c r="IN71" s="64" t="s">
        <v>73</v>
      </c>
      <c r="IO71" s="64">
        <v>0.39</v>
      </c>
      <c r="IP71" s="64">
        <v>0.23</v>
      </c>
      <c r="IQ71" s="64">
        <v>0.27</v>
      </c>
      <c r="IR71" s="64">
        <v>0.8</v>
      </c>
      <c r="IU71" t="s">
        <v>73</v>
      </c>
      <c r="IV71">
        <v>0.19</v>
      </c>
      <c r="IW71">
        <v>0</v>
      </c>
      <c r="IX71">
        <v>0.19</v>
      </c>
      <c r="IY71">
        <v>0.34</v>
      </c>
    </row>
    <row r="72" spans="1:259"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c r="GX72" s="60" t="s">
        <v>74</v>
      </c>
      <c r="GY72" s="60">
        <v>0.45</v>
      </c>
      <c r="GZ72" s="60">
        <v>0</v>
      </c>
      <c r="HA72" s="60">
        <v>0.38</v>
      </c>
      <c r="HB72" s="60">
        <v>0.17</v>
      </c>
      <c r="HE72" s="64" t="s">
        <v>74</v>
      </c>
      <c r="HF72" s="64">
        <v>0.27</v>
      </c>
      <c r="HG72" s="64">
        <v>0.61</v>
      </c>
      <c r="HH72" s="64">
        <v>0.27</v>
      </c>
      <c r="HI72" s="64">
        <v>0</v>
      </c>
      <c r="HL72" s="64" t="s">
        <v>74</v>
      </c>
      <c r="HM72" s="64">
        <v>0.31</v>
      </c>
      <c r="HN72" s="64">
        <v>0.3</v>
      </c>
      <c r="HO72" s="64">
        <v>0.46</v>
      </c>
      <c r="HP72" s="64">
        <v>0</v>
      </c>
      <c r="HS72" s="64" t="s">
        <v>74</v>
      </c>
      <c r="HT72" s="64">
        <v>0.91</v>
      </c>
      <c r="HU72" s="64">
        <v>1.59</v>
      </c>
      <c r="HV72" s="64">
        <v>0.98</v>
      </c>
      <c r="HW72" s="64">
        <v>0</v>
      </c>
      <c r="HZ72" s="64" t="s">
        <v>74</v>
      </c>
      <c r="IA72" s="64">
        <v>0.28000000000000003</v>
      </c>
      <c r="IB72" s="64">
        <v>0.18</v>
      </c>
      <c r="IC72" s="64">
        <v>0.35</v>
      </c>
      <c r="ID72" s="64">
        <v>0.14000000000000001</v>
      </c>
      <c r="IG72" s="64" t="s">
        <v>74</v>
      </c>
      <c r="IH72" s="64">
        <v>0.8</v>
      </c>
      <c r="II72" s="64">
        <v>1.7</v>
      </c>
      <c r="IJ72" s="64">
        <v>0.45</v>
      </c>
      <c r="IK72" s="64">
        <v>1.08</v>
      </c>
      <c r="IN72" s="64" t="s">
        <v>74</v>
      </c>
      <c r="IO72" s="64">
        <v>0.77</v>
      </c>
      <c r="IP72" s="64">
        <v>0.99</v>
      </c>
      <c r="IQ72" s="64">
        <v>0.47</v>
      </c>
      <c r="IR72" s="64">
        <v>0</v>
      </c>
      <c r="IU72" t="s">
        <v>74</v>
      </c>
      <c r="IV72">
        <v>0.27</v>
      </c>
      <c r="IW72">
        <v>0.23</v>
      </c>
      <c r="IX72">
        <v>0.12</v>
      </c>
      <c r="IY72">
        <v>0</v>
      </c>
    </row>
    <row r="73" spans="1:259"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c r="GX73" s="60" t="s">
        <v>75</v>
      </c>
      <c r="GY73" s="60">
        <v>0.45</v>
      </c>
      <c r="GZ73" s="60">
        <v>0</v>
      </c>
      <c r="HA73" s="60">
        <v>0.27</v>
      </c>
      <c r="HB73" s="60">
        <v>0.45</v>
      </c>
      <c r="HE73" s="64" t="s">
        <v>75</v>
      </c>
      <c r="HF73" s="64">
        <v>0.35</v>
      </c>
      <c r="HG73" s="64">
        <v>0</v>
      </c>
      <c r="HH73" s="64">
        <v>0.54</v>
      </c>
      <c r="HI73" s="64">
        <v>0.17</v>
      </c>
      <c r="HL73" s="64" t="s">
        <v>75</v>
      </c>
      <c r="HM73" s="64">
        <v>0.22</v>
      </c>
      <c r="HN73" s="64">
        <v>0</v>
      </c>
      <c r="HO73" s="64">
        <v>0.37</v>
      </c>
      <c r="HP73" s="64">
        <v>0</v>
      </c>
      <c r="HS73" s="64" t="s">
        <v>75</v>
      </c>
      <c r="HT73" s="64">
        <v>0.19</v>
      </c>
      <c r="HU73" s="64">
        <v>0.19</v>
      </c>
      <c r="HV73" s="64">
        <v>0.21</v>
      </c>
      <c r="HW73" s="64">
        <v>0</v>
      </c>
      <c r="HZ73" s="64" t="s">
        <v>75</v>
      </c>
      <c r="IA73" s="64">
        <v>0.27</v>
      </c>
      <c r="IB73" s="64">
        <v>0</v>
      </c>
      <c r="IC73" s="64">
        <v>0.32</v>
      </c>
      <c r="ID73" s="64">
        <v>0.15</v>
      </c>
      <c r="IG73" s="64" t="s">
        <v>75</v>
      </c>
      <c r="IH73" s="64">
        <v>0.38</v>
      </c>
      <c r="II73" s="64">
        <v>0</v>
      </c>
      <c r="IJ73" s="64">
        <v>0.35</v>
      </c>
      <c r="IK73" s="64">
        <v>0</v>
      </c>
      <c r="IN73" s="64" t="s">
        <v>75</v>
      </c>
      <c r="IO73" s="64">
        <v>0.19</v>
      </c>
      <c r="IP73" s="64">
        <v>0</v>
      </c>
      <c r="IQ73" s="64">
        <v>0.24</v>
      </c>
      <c r="IR73" s="64">
        <v>0</v>
      </c>
      <c r="IU73" t="s">
        <v>75</v>
      </c>
      <c r="IV73">
        <v>0.26</v>
      </c>
      <c r="IW73">
        <v>0</v>
      </c>
      <c r="IX73">
        <v>0.32</v>
      </c>
      <c r="IY73">
        <v>0</v>
      </c>
    </row>
    <row r="74" spans="1:259"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c r="GX74" s="60" t="s">
        <v>76</v>
      </c>
      <c r="GY74" s="60">
        <v>0.75</v>
      </c>
      <c r="GZ74" s="60">
        <v>1.96</v>
      </c>
      <c r="HA74" s="60">
        <v>0.66</v>
      </c>
      <c r="HB74" s="60">
        <v>0</v>
      </c>
      <c r="HE74" s="64" t="s">
        <v>76</v>
      </c>
      <c r="HF74" s="64">
        <v>0.93</v>
      </c>
      <c r="HG74" s="64">
        <v>0.3</v>
      </c>
      <c r="HH74" s="64">
        <v>1.39</v>
      </c>
      <c r="HI74" s="64">
        <v>0</v>
      </c>
      <c r="HL74" s="64" t="s">
        <v>76</v>
      </c>
      <c r="HM74" s="64">
        <v>0.77</v>
      </c>
      <c r="HN74" s="64">
        <v>0.42</v>
      </c>
      <c r="HO74" s="64">
        <v>1.08</v>
      </c>
      <c r="HP74" s="64">
        <v>0.15</v>
      </c>
      <c r="HS74" s="64" t="s">
        <v>76</v>
      </c>
      <c r="HT74" s="64">
        <v>0.15</v>
      </c>
      <c r="HU74" s="64">
        <v>0.63</v>
      </c>
      <c r="HV74" s="64">
        <v>7.0000000000000007E-2</v>
      </c>
      <c r="HW74" s="64">
        <v>0</v>
      </c>
      <c r="HZ74" s="64" t="s">
        <v>76</v>
      </c>
      <c r="IA74" s="64">
        <v>0.41</v>
      </c>
      <c r="IB74" s="64">
        <v>0</v>
      </c>
      <c r="IC74" s="64">
        <v>0.52</v>
      </c>
      <c r="ID74" s="64">
        <v>0.1</v>
      </c>
      <c r="IG74" s="64" t="s">
        <v>76</v>
      </c>
      <c r="IH74" s="64">
        <v>0.31</v>
      </c>
      <c r="II74" s="64">
        <v>0.5</v>
      </c>
      <c r="IJ74" s="64">
        <v>0.25</v>
      </c>
      <c r="IK74" s="64">
        <v>0</v>
      </c>
      <c r="IN74" s="64" t="s">
        <v>76</v>
      </c>
      <c r="IO74" s="64">
        <v>0.28000000000000003</v>
      </c>
      <c r="IP74" s="64">
        <v>0.62</v>
      </c>
      <c r="IQ74" s="64">
        <v>0.25</v>
      </c>
      <c r="IR74" s="64">
        <v>0.18</v>
      </c>
      <c r="IU74" t="s">
        <v>76</v>
      </c>
      <c r="IV74">
        <v>0.2</v>
      </c>
      <c r="IW74">
        <v>0.34</v>
      </c>
      <c r="IX74">
        <v>0.22</v>
      </c>
      <c r="IY74">
        <v>0</v>
      </c>
    </row>
    <row r="75" spans="1:259"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c r="GX75" s="60" t="s">
        <v>77</v>
      </c>
      <c r="GY75" s="60">
        <v>0.33</v>
      </c>
      <c r="GZ75" s="60">
        <v>0</v>
      </c>
      <c r="HA75" s="60">
        <v>0.39</v>
      </c>
      <c r="HB75" s="60">
        <v>0.18</v>
      </c>
      <c r="HE75" s="64" t="s">
        <v>77</v>
      </c>
      <c r="HF75" s="64">
        <v>0.77</v>
      </c>
      <c r="HG75" s="64">
        <v>1.1399999999999999</v>
      </c>
      <c r="HH75" s="64">
        <v>0.67</v>
      </c>
      <c r="HI75" s="64">
        <v>0</v>
      </c>
      <c r="HL75" s="64" t="s">
        <v>77</v>
      </c>
      <c r="HM75" s="64">
        <v>0.52</v>
      </c>
      <c r="HN75" s="64">
        <v>0.99</v>
      </c>
      <c r="HO75" s="64">
        <v>0.27</v>
      </c>
      <c r="HP75" s="64">
        <v>0.85</v>
      </c>
      <c r="HS75" s="64" t="s">
        <v>77</v>
      </c>
      <c r="HT75" s="64">
        <v>2.0299999999999998</v>
      </c>
      <c r="HU75" s="64">
        <v>8.65</v>
      </c>
      <c r="HV75" s="64">
        <v>0.69</v>
      </c>
      <c r="HW75" s="64">
        <v>0.3</v>
      </c>
      <c r="HZ75" s="64" t="s">
        <v>77</v>
      </c>
      <c r="IA75" s="64">
        <v>0.74</v>
      </c>
      <c r="IB75" s="64">
        <v>2.39</v>
      </c>
      <c r="IC75" s="64">
        <v>0.37</v>
      </c>
      <c r="ID75" s="64">
        <v>0</v>
      </c>
      <c r="IG75" s="64" t="s">
        <v>77</v>
      </c>
      <c r="IH75" s="64">
        <v>0.45</v>
      </c>
      <c r="II75" s="64">
        <v>0.93</v>
      </c>
      <c r="IJ75" s="64">
        <v>0.23</v>
      </c>
      <c r="IK75" s="64">
        <v>0.2</v>
      </c>
      <c r="IN75" s="64" t="s">
        <v>77</v>
      </c>
      <c r="IO75" s="64">
        <v>0.23</v>
      </c>
      <c r="IP75" s="64">
        <v>0.11</v>
      </c>
      <c r="IQ75" s="64">
        <v>0.12</v>
      </c>
      <c r="IR75" s="64">
        <v>0.31</v>
      </c>
      <c r="IU75" t="s">
        <v>77</v>
      </c>
      <c r="IV75">
        <v>7.0000000000000007E-2</v>
      </c>
      <c r="IW75">
        <v>0</v>
      </c>
      <c r="IX75">
        <v>0.12</v>
      </c>
      <c r="IY75">
        <v>0</v>
      </c>
    </row>
    <row r="76" spans="1:259"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c r="GX76" s="60" t="s">
        <v>78</v>
      </c>
      <c r="GY76" s="60">
        <v>0.49</v>
      </c>
      <c r="GZ76" s="60">
        <v>1.39</v>
      </c>
      <c r="HA76" s="60">
        <v>0.44</v>
      </c>
      <c r="HB76" s="60">
        <v>0</v>
      </c>
      <c r="HE76" s="64" t="s">
        <v>78</v>
      </c>
      <c r="HF76" s="64">
        <v>1.08</v>
      </c>
      <c r="HG76" s="64">
        <v>0.87</v>
      </c>
      <c r="HH76" s="64">
        <v>1.34</v>
      </c>
      <c r="HI76" s="64">
        <v>0</v>
      </c>
      <c r="HL76" s="64" t="s">
        <v>78</v>
      </c>
      <c r="HM76" s="64">
        <v>0.14000000000000001</v>
      </c>
      <c r="HN76" s="64">
        <v>0</v>
      </c>
      <c r="HO76" s="64">
        <v>0.27</v>
      </c>
      <c r="HP76" s="64">
        <v>0</v>
      </c>
      <c r="HS76" s="64" t="s">
        <v>78</v>
      </c>
      <c r="HT76" s="64">
        <v>0.73</v>
      </c>
      <c r="HU76" s="64">
        <v>0.16</v>
      </c>
      <c r="HV76" s="64">
        <v>1.1100000000000001</v>
      </c>
      <c r="HW76" s="64">
        <v>0</v>
      </c>
      <c r="HZ76" s="64" t="s">
        <v>78</v>
      </c>
      <c r="IA76" s="64">
        <v>0.86</v>
      </c>
      <c r="IB76" s="64">
        <v>0.28000000000000003</v>
      </c>
      <c r="IC76" s="64">
        <v>1.32</v>
      </c>
      <c r="ID76" s="64">
        <v>0</v>
      </c>
      <c r="IG76" s="64" t="s">
        <v>78</v>
      </c>
      <c r="IH76" s="64">
        <v>0.89</v>
      </c>
      <c r="II76" s="64">
        <v>0.34</v>
      </c>
      <c r="IJ76" s="64">
        <v>1.3</v>
      </c>
      <c r="IK76" s="64">
        <v>0</v>
      </c>
      <c r="IN76" s="64" t="s">
        <v>78</v>
      </c>
      <c r="IO76" s="64">
        <v>0.7</v>
      </c>
      <c r="IP76" s="64">
        <v>0.57999999999999996</v>
      </c>
      <c r="IQ76" s="64">
        <v>0.93</v>
      </c>
      <c r="IR76" s="64">
        <v>0</v>
      </c>
      <c r="IU76" t="s">
        <v>78</v>
      </c>
      <c r="IV76">
        <v>0.47</v>
      </c>
      <c r="IW76">
        <v>0.2</v>
      </c>
      <c r="IX76">
        <v>0.66</v>
      </c>
      <c r="IY76">
        <v>0</v>
      </c>
    </row>
    <row r="77" spans="1:259"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c r="GX77" s="60" t="s">
        <v>79</v>
      </c>
      <c r="GY77" s="60">
        <v>0.17</v>
      </c>
      <c r="GZ77" s="60">
        <v>0</v>
      </c>
      <c r="HA77" s="60">
        <v>0.12</v>
      </c>
      <c r="HB77" s="60">
        <v>0</v>
      </c>
      <c r="HE77" s="64" t="s">
        <v>79</v>
      </c>
      <c r="HF77" s="64">
        <v>0.27</v>
      </c>
      <c r="HG77" s="64">
        <v>0.34</v>
      </c>
      <c r="HH77" s="64">
        <v>0.16</v>
      </c>
      <c r="HI77" s="64">
        <v>0.19</v>
      </c>
      <c r="HL77" s="64" t="s">
        <v>79</v>
      </c>
      <c r="HM77" s="64">
        <v>0.27</v>
      </c>
      <c r="HN77" s="64">
        <v>0.26</v>
      </c>
      <c r="HO77" s="64">
        <v>0</v>
      </c>
      <c r="HP77" s="64">
        <v>0</v>
      </c>
      <c r="HS77" s="64" t="s">
        <v>79</v>
      </c>
      <c r="HT77" s="64">
        <v>0.3</v>
      </c>
      <c r="HU77" s="64">
        <v>0.33</v>
      </c>
      <c r="HV77" s="64">
        <v>0.4</v>
      </c>
      <c r="HW77" s="64">
        <v>0</v>
      </c>
      <c r="HZ77" s="64" t="s">
        <v>79</v>
      </c>
      <c r="IA77" s="64">
        <v>0.26</v>
      </c>
      <c r="IB77" s="64">
        <v>0.08</v>
      </c>
      <c r="IC77" s="64">
        <v>0.31</v>
      </c>
      <c r="ID77" s="64">
        <v>0</v>
      </c>
      <c r="IG77" s="64" t="s">
        <v>79</v>
      </c>
      <c r="IH77" s="64">
        <v>0.23</v>
      </c>
      <c r="II77" s="64">
        <v>0.31</v>
      </c>
      <c r="IJ77" s="64">
        <v>0.09</v>
      </c>
      <c r="IK77" s="64">
        <v>0</v>
      </c>
      <c r="IN77" s="64" t="s">
        <v>79</v>
      </c>
      <c r="IO77" s="64">
        <v>0.05</v>
      </c>
      <c r="IP77" s="64">
        <v>0.28999999999999998</v>
      </c>
      <c r="IQ77" s="64">
        <v>0</v>
      </c>
      <c r="IR77" s="64">
        <v>0</v>
      </c>
      <c r="IU77" t="s">
        <v>79</v>
      </c>
      <c r="IV77">
        <v>0.06</v>
      </c>
      <c r="IW77">
        <v>0</v>
      </c>
      <c r="IX77">
        <v>0.1</v>
      </c>
      <c r="IY77">
        <v>0</v>
      </c>
    </row>
    <row r="78" spans="1:259"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c r="GX78" s="60" t="s">
        <v>80</v>
      </c>
      <c r="GY78" s="60">
        <v>0.16</v>
      </c>
      <c r="GZ78" s="60">
        <v>0.24</v>
      </c>
      <c r="HA78" s="60">
        <v>0.05</v>
      </c>
      <c r="HB78" s="60">
        <v>0.32</v>
      </c>
      <c r="HE78" s="64" t="s">
        <v>80</v>
      </c>
      <c r="HF78" s="64">
        <v>0.36</v>
      </c>
      <c r="HG78" s="64">
        <v>0</v>
      </c>
      <c r="HH78" s="64">
        <v>0.36</v>
      </c>
      <c r="HI78" s="64">
        <v>0</v>
      </c>
      <c r="HL78" s="64" t="s">
        <v>80</v>
      </c>
      <c r="HM78" s="64">
        <v>0.22</v>
      </c>
      <c r="HN78" s="64">
        <v>0.6</v>
      </c>
      <c r="HO78" s="64">
        <v>0</v>
      </c>
      <c r="HP78" s="64">
        <v>0</v>
      </c>
      <c r="HS78" s="64" t="s">
        <v>80</v>
      </c>
      <c r="HT78" s="64">
        <v>0.27</v>
      </c>
      <c r="HU78" s="64">
        <v>0.32</v>
      </c>
      <c r="HV78" s="64">
        <v>0.16</v>
      </c>
      <c r="HW78" s="64">
        <v>0</v>
      </c>
      <c r="HZ78" s="64" t="s">
        <v>80</v>
      </c>
      <c r="IA78" s="64">
        <v>0.45</v>
      </c>
      <c r="IB78" s="64">
        <v>0.64</v>
      </c>
      <c r="IC78" s="64">
        <v>0.18</v>
      </c>
      <c r="ID78" s="64">
        <v>0</v>
      </c>
      <c r="IG78" s="64" t="s">
        <v>80</v>
      </c>
      <c r="IH78" s="64">
        <v>0.5</v>
      </c>
      <c r="II78" s="64">
        <v>0.59</v>
      </c>
      <c r="IJ78" s="64">
        <v>0.45</v>
      </c>
      <c r="IK78" s="64">
        <v>0.13</v>
      </c>
      <c r="IN78" s="64" t="s">
        <v>80</v>
      </c>
      <c r="IO78" s="64">
        <v>0.17</v>
      </c>
      <c r="IP78" s="64">
        <v>0</v>
      </c>
      <c r="IQ78" s="64">
        <v>0.11</v>
      </c>
      <c r="IR78" s="64">
        <v>0.25</v>
      </c>
      <c r="IU78" t="s">
        <v>80</v>
      </c>
      <c r="IV78">
        <v>0.14000000000000001</v>
      </c>
      <c r="IW78">
        <v>0</v>
      </c>
      <c r="IX78">
        <v>0.13</v>
      </c>
      <c r="IY78">
        <v>0.14000000000000001</v>
      </c>
    </row>
    <row r="79" spans="1:259"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c r="GX79" s="60" t="s">
        <v>81</v>
      </c>
      <c r="GY79" s="60">
        <v>0.88</v>
      </c>
      <c r="GZ79" s="60">
        <v>1.1000000000000001</v>
      </c>
      <c r="HA79" s="60">
        <v>1.1599999999999999</v>
      </c>
      <c r="HB79" s="60">
        <v>0.11</v>
      </c>
      <c r="HE79" s="64" t="s">
        <v>81</v>
      </c>
      <c r="HF79" s="64">
        <v>0.78</v>
      </c>
      <c r="HG79" s="64">
        <v>0.45</v>
      </c>
      <c r="HH79" s="64">
        <v>0.91</v>
      </c>
      <c r="HI79" s="64">
        <v>0.94</v>
      </c>
      <c r="HL79" s="64" t="s">
        <v>81</v>
      </c>
      <c r="HM79" s="64">
        <v>0.38</v>
      </c>
      <c r="HN79" s="64">
        <v>0.47</v>
      </c>
      <c r="HO79" s="64">
        <v>0.52</v>
      </c>
      <c r="HP79" s="64">
        <v>0</v>
      </c>
      <c r="HS79" s="64" t="s">
        <v>81</v>
      </c>
      <c r="HT79" s="64">
        <v>0.36</v>
      </c>
      <c r="HU79" s="64">
        <v>0</v>
      </c>
      <c r="HV79" s="64">
        <v>0.52</v>
      </c>
      <c r="HW79" s="64">
        <v>0</v>
      </c>
      <c r="HZ79" s="64" t="s">
        <v>81</v>
      </c>
      <c r="IA79" s="64">
        <v>0.26</v>
      </c>
      <c r="IB79" s="64">
        <v>0.38</v>
      </c>
      <c r="IC79" s="64">
        <v>0.28999999999999998</v>
      </c>
      <c r="ID79" s="64">
        <v>0</v>
      </c>
      <c r="IG79" s="64" t="s">
        <v>81</v>
      </c>
      <c r="IH79" s="64">
        <v>0.37</v>
      </c>
      <c r="II79" s="64">
        <v>0.32</v>
      </c>
      <c r="IJ79" s="64">
        <v>0.52</v>
      </c>
      <c r="IK79" s="64">
        <v>0</v>
      </c>
      <c r="IN79" s="64" t="s">
        <v>81</v>
      </c>
      <c r="IO79" s="64">
        <v>0.13</v>
      </c>
      <c r="IP79" s="64">
        <v>0</v>
      </c>
      <c r="IQ79" s="64">
        <v>0.22</v>
      </c>
      <c r="IR79" s="64">
        <v>0</v>
      </c>
      <c r="IU79" t="s">
        <v>81</v>
      </c>
      <c r="IV79">
        <v>0.27</v>
      </c>
      <c r="IW79">
        <v>0.99</v>
      </c>
      <c r="IX79">
        <v>0.14000000000000001</v>
      </c>
      <c r="IY79">
        <v>0</v>
      </c>
    </row>
    <row r="80" spans="1:259"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c r="GX80" s="60" t="s">
        <v>82</v>
      </c>
      <c r="GY80" s="60">
        <v>2.73</v>
      </c>
      <c r="GZ80" s="60">
        <v>3.79</v>
      </c>
      <c r="HA80" s="60">
        <v>0.84</v>
      </c>
      <c r="HB80" s="60">
        <v>7.46</v>
      </c>
      <c r="HE80" s="64" t="s">
        <v>82</v>
      </c>
      <c r="HF80" s="64">
        <v>2.5</v>
      </c>
      <c r="HG80" s="64">
        <v>0.33</v>
      </c>
      <c r="HH80" s="64">
        <v>2.36</v>
      </c>
      <c r="HI80" s="64">
        <v>5.76</v>
      </c>
      <c r="HL80" s="64" t="s">
        <v>82</v>
      </c>
      <c r="HM80" s="64">
        <v>2.08</v>
      </c>
      <c r="HN80" s="64">
        <v>0</v>
      </c>
      <c r="HO80" s="64">
        <v>0.51</v>
      </c>
      <c r="HP80" s="64">
        <v>8.66</v>
      </c>
      <c r="HS80" s="64" t="s">
        <v>82</v>
      </c>
      <c r="HT80" s="64">
        <v>2.27</v>
      </c>
      <c r="HU80" s="64">
        <v>0.14000000000000001</v>
      </c>
      <c r="HV80" s="64">
        <v>1.24</v>
      </c>
      <c r="HW80" s="64">
        <v>6.68</v>
      </c>
      <c r="HZ80" s="64" t="s">
        <v>82</v>
      </c>
      <c r="IA80" s="64">
        <v>0.98</v>
      </c>
      <c r="IB80" s="64">
        <v>1.4</v>
      </c>
      <c r="IC80" s="64">
        <v>0.99</v>
      </c>
      <c r="ID80" s="64">
        <v>0.96</v>
      </c>
      <c r="IG80" s="64" t="s">
        <v>82</v>
      </c>
      <c r="IH80" s="64">
        <v>1.57</v>
      </c>
      <c r="II80" s="64">
        <v>4.1100000000000003</v>
      </c>
      <c r="IJ80" s="64">
        <v>0.88</v>
      </c>
      <c r="IK80" s="64">
        <v>1.85</v>
      </c>
      <c r="IN80" s="64" t="s">
        <v>82</v>
      </c>
      <c r="IO80" s="64">
        <v>1</v>
      </c>
      <c r="IP80" s="64">
        <v>0.68</v>
      </c>
      <c r="IQ80" s="64">
        <v>0.53</v>
      </c>
      <c r="IR80" s="64">
        <v>3.57</v>
      </c>
      <c r="IU80" t="s">
        <v>82</v>
      </c>
      <c r="IV80">
        <v>1.37</v>
      </c>
      <c r="IW80">
        <v>1.79</v>
      </c>
      <c r="IX80">
        <v>1.26</v>
      </c>
      <c r="IY80">
        <v>1.76</v>
      </c>
    </row>
    <row r="81" spans="1:259"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c r="GX81" s="60" t="s">
        <v>83</v>
      </c>
      <c r="GY81" s="60">
        <v>0.08</v>
      </c>
      <c r="GZ81" s="60">
        <v>0</v>
      </c>
      <c r="HA81" s="60">
        <v>0.14000000000000001</v>
      </c>
      <c r="HB81" s="60">
        <v>0</v>
      </c>
      <c r="HE81" s="64" t="s">
        <v>83</v>
      </c>
      <c r="HF81" s="64">
        <v>0.3</v>
      </c>
      <c r="HG81" s="64">
        <v>0</v>
      </c>
      <c r="HH81" s="64">
        <v>0.25</v>
      </c>
      <c r="HI81" s="64">
        <v>0</v>
      </c>
      <c r="HL81" s="64" t="s">
        <v>83</v>
      </c>
      <c r="HM81" s="64">
        <v>0.16</v>
      </c>
      <c r="HN81" s="64">
        <v>0</v>
      </c>
      <c r="HO81" s="64">
        <v>0.04</v>
      </c>
      <c r="HP81" s="64">
        <v>0</v>
      </c>
      <c r="HS81" s="64" t="s">
        <v>83</v>
      </c>
      <c r="HT81" s="64">
        <v>0.12</v>
      </c>
      <c r="HU81" s="64">
        <v>0.52</v>
      </c>
      <c r="HV81" s="64">
        <v>0</v>
      </c>
      <c r="HW81" s="64">
        <v>0</v>
      </c>
      <c r="HZ81" s="64" t="s">
        <v>83</v>
      </c>
      <c r="IA81" s="64">
        <v>0.3</v>
      </c>
      <c r="IB81" s="64">
        <v>1.69</v>
      </c>
      <c r="IC81" s="64">
        <v>0.04</v>
      </c>
      <c r="ID81" s="64">
        <v>0</v>
      </c>
      <c r="IG81" s="64" t="s">
        <v>83</v>
      </c>
      <c r="IH81" s="64">
        <v>0.68</v>
      </c>
      <c r="II81" s="64">
        <v>0.93</v>
      </c>
      <c r="IJ81" s="64">
        <v>0.45</v>
      </c>
      <c r="IK81" s="64">
        <v>0</v>
      </c>
      <c r="IN81" s="64" t="s">
        <v>83</v>
      </c>
      <c r="IO81" s="64">
        <v>0.56999999999999995</v>
      </c>
      <c r="IP81" s="64">
        <v>0.54</v>
      </c>
      <c r="IQ81" s="64">
        <v>0.28999999999999998</v>
      </c>
      <c r="IR81" s="64">
        <v>0.08</v>
      </c>
      <c r="IU81" t="s">
        <v>83</v>
      </c>
      <c r="IV81">
        <v>0.37</v>
      </c>
      <c r="IW81">
        <v>0</v>
      </c>
      <c r="IX81">
        <v>0.2</v>
      </c>
      <c r="IY81">
        <v>0</v>
      </c>
    </row>
    <row r="82" spans="1:259"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c r="GX82" s="60" t="s">
        <v>84</v>
      </c>
      <c r="GY82" s="60">
        <v>0.13</v>
      </c>
      <c r="GZ82" s="60">
        <v>0</v>
      </c>
      <c r="HA82" s="60">
        <v>0.22</v>
      </c>
      <c r="HB82" s="60">
        <v>0</v>
      </c>
      <c r="HE82" s="64" t="s">
        <v>84</v>
      </c>
      <c r="HF82" s="64">
        <v>0.21</v>
      </c>
      <c r="HG82" s="64">
        <v>0.63</v>
      </c>
      <c r="HH82" s="64">
        <v>0.11</v>
      </c>
      <c r="HI82" s="64">
        <v>0.18</v>
      </c>
      <c r="HL82" s="64" t="s">
        <v>84</v>
      </c>
      <c r="HM82" s="64">
        <v>0.17</v>
      </c>
      <c r="HN82" s="64">
        <v>0.47</v>
      </c>
      <c r="HO82" s="64">
        <v>0.12</v>
      </c>
      <c r="HP82" s="64">
        <v>0</v>
      </c>
      <c r="HS82" s="64" t="s">
        <v>84</v>
      </c>
      <c r="HT82" s="64">
        <v>0.09</v>
      </c>
      <c r="HU82" s="64">
        <v>0</v>
      </c>
      <c r="HV82" s="64">
        <v>0.1</v>
      </c>
      <c r="HW82" s="64">
        <v>0</v>
      </c>
      <c r="HZ82" s="64" t="s">
        <v>84</v>
      </c>
      <c r="IA82" s="64">
        <v>0.21</v>
      </c>
      <c r="IB82" s="64">
        <v>0.26</v>
      </c>
      <c r="IC82" s="64">
        <v>0.28000000000000003</v>
      </c>
      <c r="ID82" s="64">
        <v>0</v>
      </c>
      <c r="IG82" s="64" t="s">
        <v>84</v>
      </c>
      <c r="IH82" s="64">
        <v>0.66</v>
      </c>
      <c r="II82" s="64">
        <v>0.22</v>
      </c>
      <c r="IJ82" s="64">
        <v>1.02</v>
      </c>
      <c r="IK82" s="64">
        <v>0</v>
      </c>
      <c r="IN82" s="64" t="s">
        <v>84</v>
      </c>
      <c r="IO82" s="64">
        <v>2.5499999999999998</v>
      </c>
      <c r="IP82" s="64">
        <v>9.66</v>
      </c>
      <c r="IQ82" s="64">
        <v>0.94</v>
      </c>
      <c r="IR82" s="64">
        <v>1.0900000000000001</v>
      </c>
      <c r="IU82" t="s">
        <v>84</v>
      </c>
      <c r="IV82">
        <v>2.99</v>
      </c>
      <c r="IW82">
        <v>6.95</v>
      </c>
      <c r="IX82">
        <v>0.97</v>
      </c>
      <c r="IY82">
        <v>4.8099999999999996</v>
      </c>
    </row>
    <row r="83" spans="1:259"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c r="GX83" s="60" t="s">
        <v>85</v>
      </c>
      <c r="GY83" s="60">
        <v>0.31</v>
      </c>
      <c r="GZ83" s="60">
        <v>0</v>
      </c>
      <c r="HA83" s="60">
        <v>0.1</v>
      </c>
      <c r="HB83" s="60">
        <v>0.96</v>
      </c>
      <c r="HE83" s="64" t="s">
        <v>85</v>
      </c>
      <c r="HF83" s="64">
        <v>0.47</v>
      </c>
      <c r="HG83" s="64">
        <v>0</v>
      </c>
      <c r="HH83" s="64">
        <v>0.76</v>
      </c>
      <c r="HI83" s="64">
        <v>0.13</v>
      </c>
      <c r="HL83" s="64" t="s">
        <v>85</v>
      </c>
      <c r="HM83" s="64">
        <v>0</v>
      </c>
      <c r="HN83" s="64">
        <v>0</v>
      </c>
      <c r="HO83" s="64">
        <v>0</v>
      </c>
      <c r="HP83" s="64">
        <v>0</v>
      </c>
      <c r="HS83" s="64" t="s">
        <v>85</v>
      </c>
      <c r="HT83" s="64">
        <v>0.05</v>
      </c>
      <c r="HU83" s="64">
        <v>0</v>
      </c>
      <c r="HV83" s="64">
        <v>0.09</v>
      </c>
      <c r="HW83" s="64">
        <v>0</v>
      </c>
      <c r="HZ83" s="64" t="s">
        <v>85</v>
      </c>
      <c r="IA83" s="64">
        <v>0.22</v>
      </c>
      <c r="IB83" s="64">
        <v>0</v>
      </c>
      <c r="IC83" s="64">
        <v>0.37</v>
      </c>
      <c r="ID83" s="64">
        <v>0</v>
      </c>
      <c r="IG83" s="64" t="s">
        <v>85</v>
      </c>
      <c r="IH83" s="64">
        <v>0.17</v>
      </c>
      <c r="II83" s="64">
        <v>0.28000000000000003</v>
      </c>
      <c r="IJ83" s="64">
        <v>0.17</v>
      </c>
      <c r="IK83" s="64">
        <v>0.17</v>
      </c>
      <c r="IN83" s="64" t="s">
        <v>85</v>
      </c>
      <c r="IO83" s="64">
        <v>0.16</v>
      </c>
      <c r="IP83" s="64">
        <v>0</v>
      </c>
      <c r="IQ83" s="64">
        <v>0.27</v>
      </c>
      <c r="IR83" s="64">
        <v>0</v>
      </c>
      <c r="IU83" t="s">
        <v>85</v>
      </c>
      <c r="IV83">
        <v>0.28999999999999998</v>
      </c>
      <c r="IW83">
        <v>0.9</v>
      </c>
      <c r="IX83">
        <v>0.16</v>
      </c>
      <c r="IY83">
        <v>0</v>
      </c>
    </row>
    <row r="84" spans="1:259"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c r="GX84" s="60" t="s">
        <v>86</v>
      </c>
      <c r="GY84" s="60">
        <v>4.3099999999999996</v>
      </c>
      <c r="GZ84" s="60">
        <v>5.84</v>
      </c>
      <c r="HA84" s="60">
        <v>4.09</v>
      </c>
      <c r="HB84" s="60">
        <v>2.12</v>
      </c>
      <c r="HE84" s="64" t="s">
        <v>86</v>
      </c>
      <c r="HF84" s="64">
        <v>3.16</v>
      </c>
      <c r="HG84" s="64">
        <v>4.43</v>
      </c>
      <c r="HH84" s="64">
        <v>3.39</v>
      </c>
      <c r="HI84" s="64">
        <v>1.68</v>
      </c>
      <c r="HL84" s="64" t="s">
        <v>86</v>
      </c>
      <c r="HM84" s="64">
        <v>3.93</v>
      </c>
      <c r="HN84" s="64">
        <v>10.039999999999999</v>
      </c>
      <c r="HO84" s="64">
        <v>2.9</v>
      </c>
      <c r="HP84" s="64">
        <v>0.65</v>
      </c>
      <c r="HS84" s="64" t="s">
        <v>86</v>
      </c>
      <c r="HT84" s="64">
        <v>2.91</v>
      </c>
      <c r="HU84" s="64">
        <v>3.24</v>
      </c>
      <c r="HV84" s="64">
        <v>3.56</v>
      </c>
      <c r="HW84" s="64">
        <v>0.8</v>
      </c>
      <c r="HZ84" s="64" t="s">
        <v>86</v>
      </c>
      <c r="IA84" s="64">
        <v>3.11</v>
      </c>
      <c r="IB84" s="64">
        <v>5.7</v>
      </c>
      <c r="IC84" s="64">
        <v>3.07</v>
      </c>
      <c r="ID84" s="64">
        <v>0.73</v>
      </c>
      <c r="IG84" s="64" t="s">
        <v>86</v>
      </c>
      <c r="IH84" s="64">
        <v>3.04</v>
      </c>
      <c r="II84" s="64">
        <v>2.1800000000000002</v>
      </c>
      <c r="IJ84" s="64">
        <v>3.98</v>
      </c>
      <c r="IK84" s="64">
        <v>0.42</v>
      </c>
      <c r="IN84" s="64" t="s">
        <v>86</v>
      </c>
      <c r="IO84" s="64">
        <v>2.63</v>
      </c>
      <c r="IP84" s="64">
        <v>1.94</v>
      </c>
      <c r="IQ84" s="64">
        <v>2.96</v>
      </c>
      <c r="IR84" s="64">
        <v>0.24</v>
      </c>
      <c r="IU84" t="s">
        <v>86</v>
      </c>
      <c r="IV84">
        <v>2.0299999999999998</v>
      </c>
      <c r="IW84">
        <v>1.97</v>
      </c>
      <c r="IX84">
        <v>1.99</v>
      </c>
      <c r="IY84">
        <v>0.99</v>
      </c>
    </row>
    <row r="85" spans="1:259"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c r="GX85" s="60" t="s">
        <v>87</v>
      </c>
      <c r="GY85" s="60">
        <v>0.15</v>
      </c>
      <c r="GZ85" s="60">
        <v>0.22</v>
      </c>
      <c r="HA85" s="60">
        <v>0</v>
      </c>
      <c r="HB85" s="60">
        <v>0</v>
      </c>
      <c r="HE85" s="64" t="s">
        <v>87</v>
      </c>
      <c r="HF85" s="64">
        <v>0.09</v>
      </c>
      <c r="HG85" s="64">
        <v>0</v>
      </c>
      <c r="HH85" s="64">
        <v>0</v>
      </c>
      <c r="HI85" s="64">
        <v>0</v>
      </c>
      <c r="HL85" s="64" t="s">
        <v>87</v>
      </c>
      <c r="HM85" s="64">
        <v>0.08</v>
      </c>
      <c r="HN85" s="64">
        <v>0</v>
      </c>
      <c r="HO85" s="64">
        <v>0.16</v>
      </c>
      <c r="HP85" s="64">
        <v>0</v>
      </c>
      <c r="HS85" s="64" t="s">
        <v>87</v>
      </c>
      <c r="HT85" s="64">
        <v>0.28000000000000003</v>
      </c>
      <c r="HU85" s="64">
        <v>0.62</v>
      </c>
      <c r="HV85" s="64">
        <v>0.2</v>
      </c>
      <c r="HW85" s="64">
        <v>0</v>
      </c>
      <c r="HZ85" s="64" t="s">
        <v>87</v>
      </c>
      <c r="IA85" s="64">
        <v>0.47</v>
      </c>
      <c r="IB85" s="64">
        <v>0</v>
      </c>
      <c r="IC85" s="64">
        <v>0.27</v>
      </c>
      <c r="ID85" s="64">
        <v>0</v>
      </c>
      <c r="IG85" s="64" t="s">
        <v>87</v>
      </c>
      <c r="IH85" s="64">
        <v>0.25</v>
      </c>
      <c r="II85" s="64">
        <v>0</v>
      </c>
      <c r="IJ85" s="64">
        <v>0.17</v>
      </c>
      <c r="IK85" s="64">
        <v>0</v>
      </c>
      <c r="IN85" s="64" t="s">
        <v>87</v>
      </c>
      <c r="IO85" s="64">
        <v>0.59</v>
      </c>
      <c r="IP85" s="64">
        <v>0</v>
      </c>
      <c r="IQ85" s="64">
        <v>0.08</v>
      </c>
      <c r="IR85" s="64">
        <v>0</v>
      </c>
      <c r="IU85" t="s">
        <v>87</v>
      </c>
      <c r="IV85">
        <v>0.42</v>
      </c>
      <c r="IW85">
        <v>0</v>
      </c>
      <c r="IX85">
        <v>0.64</v>
      </c>
      <c r="IY85">
        <v>0</v>
      </c>
    </row>
    <row r="86" spans="1:259"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c r="GX86" s="60" t="s">
        <v>88</v>
      </c>
      <c r="GY86" s="60">
        <v>0.06</v>
      </c>
      <c r="GZ86" s="60">
        <v>0</v>
      </c>
      <c r="HA86" s="60">
        <v>0.11</v>
      </c>
      <c r="HB86" s="60">
        <v>0</v>
      </c>
      <c r="HE86" s="64" t="s">
        <v>88</v>
      </c>
      <c r="HF86" s="64">
        <v>0.43</v>
      </c>
      <c r="HG86" s="64">
        <v>0</v>
      </c>
      <c r="HH86" s="64">
        <v>0.73</v>
      </c>
      <c r="HI86" s="64">
        <v>0</v>
      </c>
      <c r="HL86" s="64" t="s">
        <v>88</v>
      </c>
      <c r="HM86" s="64">
        <v>0.08</v>
      </c>
      <c r="HN86" s="64">
        <v>0</v>
      </c>
      <c r="HO86" s="64">
        <v>0.14000000000000001</v>
      </c>
      <c r="HP86" s="64">
        <v>0</v>
      </c>
      <c r="HS86" s="64" t="s">
        <v>88</v>
      </c>
      <c r="HT86" s="64">
        <v>0.44</v>
      </c>
      <c r="HU86" s="64">
        <v>0</v>
      </c>
      <c r="HV86" s="64">
        <v>0.45</v>
      </c>
      <c r="HW86" s="64">
        <v>0.93</v>
      </c>
      <c r="HZ86" s="64" t="s">
        <v>88</v>
      </c>
      <c r="IA86" s="64">
        <v>0.78</v>
      </c>
      <c r="IB86" s="64">
        <v>0</v>
      </c>
      <c r="IC86" s="64">
        <v>1.25</v>
      </c>
      <c r="ID86" s="64">
        <v>0</v>
      </c>
      <c r="IG86" s="64" t="s">
        <v>88</v>
      </c>
      <c r="IH86" s="64">
        <v>0.23</v>
      </c>
      <c r="II86" s="64">
        <v>0</v>
      </c>
      <c r="IJ86" s="64">
        <v>0.38</v>
      </c>
      <c r="IK86" s="64">
        <v>0</v>
      </c>
      <c r="IN86" s="64" t="s">
        <v>88</v>
      </c>
      <c r="IO86" s="64">
        <v>0.02</v>
      </c>
      <c r="IP86" s="64">
        <v>0</v>
      </c>
      <c r="IQ86" s="64">
        <v>0.03</v>
      </c>
      <c r="IR86" s="64">
        <v>0</v>
      </c>
      <c r="IU86" t="s">
        <v>88</v>
      </c>
      <c r="IV86">
        <v>0.14000000000000001</v>
      </c>
      <c r="IW86">
        <v>0</v>
      </c>
      <c r="IX86">
        <v>0.24</v>
      </c>
      <c r="IY86">
        <v>0</v>
      </c>
    </row>
    <row r="87" spans="1:259"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c r="GX87" s="60" t="s">
        <v>89</v>
      </c>
      <c r="GY87" s="60">
        <v>0.35</v>
      </c>
      <c r="GZ87" s="60">
        <v>0.75</v>
      </c>
      <c r="HA87" s="60">
        <v>0.34</v>
      </c>
      <c r="HB87" s="60">
        <v>0</v>
      </c>
      <c r="HE87" s="64" t="s">
        <v>89</v>
      </c>
      <c r="HF87" s="64">
        <v>0.23</v>
      </c>
      <c r="HG87" s="64">
        <v>0.16</v>
      </c>
      <c r="HH87" s="64">
        <v>0.34</v>
      </c>
      <c r="HI87" s="64">
        <v>0</v>
      </c>
      <c r="HL87" s="64" t="s">
        <v>89</v>
      </c>
      <c r="HM87" s="64">
        <v>0.28000000000000003</v>
      </c>
      <c r="HN87" s="64">
        <v>0.28000000000000003</v>
      </c>
      <c r="HO87" s="64">
        <v>0.41</v>
      </c>
      <c r="HP87" s="64">
        <v>0</v>
      </c>
      <c r="HS87" s="64" t="s">
        <v>89</v>
      </c>
      <c r="HT87" s="64">
        <v>0.15</v>
      </c>
      <c r="HU87" s="64">
        <v>0</v>
      </c>
      <c r="HV87" s="64">
        <v>0.25</v>
      </c>
      <c r="HW87" s="64">
        <v>0</v>
      </c>
      <c r="HZ87" s="64" t="s">
        <v>89</v>
      </c>
      <c r="IA87" s="64">
        <v>0.16</v>
      </c>
      <c r="IB87" s="64">
        <v>0</v>
      </c>
      <c r="IC87" s="64">
        <v>0.14000000000000001</v>
      </c>
      <c r="ID87" s="64">
        <v>0</v>
      </c>
      <c r="IG87" s="64" t="s">
        <v>89</v>
      </c>
      <c r="IH87" s="64">
        <v>0.22</v>
      </c>
      <c r="II87" s="64">
        <v>0</v>
      </c>
      <c r="IJ87" s="64">
        <v>0.34</v>
      </c>
      <c r="IK87" s="64">
        <v>0</v>
      </c>
      <c r="IN87" s="64" t="s">
        <v>89</v>
      </c>
      <c r="IO87" s="64">
        <v>0.03</v>
      </c>
      <c r="IP87" s="64">
        <v>0</v>
      </c>
      <c r="IQ87" s="64">
        <v>0.04</v>
      </c>
      <c r="IR87" s="64">
        <v>0</v>
      </c>
      <c r="IU87" t="s">
        <v>89</v>
      </c>
      <c r="IV87">
        <v>0.21</v>
      </c>
      <c r="IW87">
        <v>0</v>
      </c>
      <c r="IX87">
        <v>0.28000000000000003</v>
      </c>
      <c r="IY87">
        <v>0</v>
      </c>
    </row>
    <row r="88" spans="1:259"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c r="GX88" s="60" t="s">
        <v>90</v>
      </c>
      <c r="GY88" s="60">
        <v>0.15</v>
      </c>
      <c r="GZ88" s="60">
        <v>0</v>
      </c>
      <c r="HA88" s="60">
        <v>0.2</v>
      </c>
      <c r="HB88" s="60">
        <v>0</v>
      </c>
      <c r="HE88" s="64" t="s">
        <v>90</v>
      </c>
      <c r="HF88" s="64">
        <v>0.03</v>
      </c>
      <c r="HG88" s="64">
        <v>0.19</v>
      </c>
      <c r="HH88" s="64">
        <v>0</v>
      </c>
      <c r="HI88" s="64">
        <v>0</v>
      </c>
      <c r="HL88" s="64" t="s">
        <v>90</v>
      </c>
      <c r="HM88" s="64">
        <v>0.03</v>
      </c>
      <c r="HN88" s="64">
        <v>0</v>
      </c>
      <c r="HO88" s="64">
        <v>0.06</v>
      </c>
      <c r="HP88" s="64">
        <v>0</v>
      </c>
      <c r="HS88" s="64" t="s">
        <v>90</v>
      </c>
      <c r="HT88" s="64">
        <v>0.09</v>
      </c>
      <c r="HU88" s="64">
        <v>0</v>
      </c>
      <c r="HV88" s="64">
        <v>0.1</v>
      </c>
      <c r="HW88" s="64">
        <v>0</v>
      </c>
      <c r="HZ88" s="64" t="s">
        <v>90</v>
      </c>
      <c r="IA88" s="64">
        <v>0.06</v>
      </c>
      <c r="IB88" s="64">
        <v>0</v>
      </c>
      <c r="IC88" s="64">
        <v>0.1</v>
      </c>
      <c r="ID88" s="64">
        <v>0</v>
      </c>
      <c r="IG88" s="64" t="s">
        <v>90</v>
      </c>
      <c r="IH88" s="64">
        <v>0.32</v>
      </c>
      <c r="II88" s="64">
        <v>0</v>
      </c>
      <c r="IJ88" s="64">
        <v>0.51</v>
      </c>
      <c r="IK88" s="64">
        <v>0</v>
      </c>
      <c r="IN88" s="64" t="s">
        <v>90</v>
      </c>
      <c r="IO88" s="64">
        <v>0</v>
      </c>
      <c r="IP88" s="64">
        <v>0</v>
      </c>
      <c r="IQ88" s="64">
        <v>0</v>
      </c>
      <c r="IR88" s="64">
        <v>0</v>
      </c>
      <c r="IU88" t="s">
        <v>90</v>
      </c>
      <c r="IV88">
        <v>0</v>
      </c>
      <c r="IW88">
        <v>0</v>
      </c>
      <c r="IX88">
        <v>0</v>
      </c>
      <c r="IY88">
        <v>0</v>
      </c>
    </row>
    <row r="89" spans="1:259"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c r="GX89" s="60" t="s">
        <v>91</v>
      </c>
      <c r="GY89" s="60">
        <v>0.14000000000000001</v>
      </c>
      <c r="GZ89" s="60">
        <v>0</v>
      </c>
      <c r="HA89" s="60">
        <v>0.24</v>
      </c>
      <c r="HB89" s="60">
        <v>0</v>
      </c>
      <c r="HE89" s="64" t="s">
        <v>91</v>
      </c>
      <c r="HF89" s="64">
        <v>0</v>
      </c>
      <c r="HG89" s="64">
        <v>0</v>
      </c>
      <c r="HH89" s="64">
        <v>0</v>
      </c>
      <c r="HI89" s="64">
        <v>0</v>
      </c>
      <c r="HL89" s="64" t="s">
        <v>91</v>
      </c>
      <c r="HM89" s="64">
        <v>0</v>
      </c>
      <c r="HN89" s="64">
        <v>0</v>
      </c>
      <c r="HO89" s="64">
        <v>0</v>
      </c>
      <c r="HP89" s="64">
        <v>0</v>
      </c>
      <c r="HS89" s="64" t="s">
        <v>91</v>
      </c>
      <c r="HT89" s="64">
        <v>0.11</v>
      </c>
      <c r="HU89" s="64">
        <v>0</v>
      </c>
      <c r="HV89" s="64">
        <v>0</v>
      </c>
      <c r="HW89" s="64">
        <v>0</v>
      </c>
      <c r="HZ89" s="64" t="s">
        <v>91</v>
      </c>
      <c r="IA89" s="64">
        <v>0.05</v>
      </c>
      <c r="IB89" s="64">
        <v>0</v>
      </c>
      <c r="IC89" s="64">
        <v>0.08</v>
      </c>
      <c r="ID89" s="64">
        <v>0</v>
      </c>
      <c r="IG89" s="64" t="s">
        <v>91</v>
      </c>
      <c r="IH89" s="64">
        <v>0.02</v>
      </c>
      <c r="II89" s="64">
        <v>0</v>
      </c>
      <c r="IJ89" s="64">
        <v>0.03</v>
      </c>
      <c r="IK89" s="64">
        <v>0</v>
      </c>
      <c r="IN89" s="64" t="s">
        <v>91</v>
      </c>
      <c r="IO89" s="64">
        <v>0.11</v>
      </c>
      <c r="IP89" s="64">
        <v>0</v>
      </c>
      <c r="IQ89" s="64">
        <v>0</v>
      </c>
      <c r="IR89" s="64">
        <v>0</v>
      </c>
      <c r="IU89" t="s">
        <v>91</v>
      </c>
      <c r="IV89">
        <v>0</v>
      </c>
      <c r="IW89">
        <v>0</v>
      </c>
      <c r="IX89">
        <v>0</v>
      </c>
      <c r="IY89">
        <v>0</v>
      </c>
    </row>
    <row r="90" spans="1:259"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c r="GX90" s="60" t="s">
        <v>92</v>
      </c>
      <c r="GY90" s="60">
        <v>7.0000000000000007E-2</v>
      </c>
      <c r="GZ90" s="60">
        <v>0</v>
      </c>
      <c r="HA90" s="60">
        <v>0.09</v>
      </c>
      <c r="HB90" s="60">
        <v>0</v>
      </c>
      <c r="HE90" s="64" t="s">
        <v>92</v>
      </c>
      <c r="HF90" s="64">
        <v>0.02</v>
      </c>
      <c r="HG90" s="64">
        <v>0</v>
      </c>
      <c r="HH90" s="64">
        <v>0.03</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v>
      </c>
      <c r="II90" s="64">
        <v>0</v>
      </c>
      <c r="IJ90" s="64">
        <v>0</v>
      </c>
      <c r="IK90" s="64">
        <v>0</v>
      </c>
      <c r="IN90" s="64" t="s">
        <v>92</v>
      </c>
      <c r="IO90" s="64">
        <v>0</v>
      </c>
      <c r="IP90" s="64">
        <v>0</v>
      </c>
      <c r="IQ90" s="64">
        <v>0</v>
      </c>
      <c r="IR90" s="64">
        <v>0</v>
      </c>
      <c r="IU90" t="s">
        <v>92</v>
      </c>
      <c r="IV90">
        <v>0</v>
      </c>
      <c r="IW90">
        <v>0</v>
      </c>
      <c r="IX90">
        <v>0</v>
      </c>
      <c r="IY90">
        <v>0</v>
      </c>
    </row>
    <row r="91" spans="1:259"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c r="GX91" s="60" t="s">
        <v>93</v>
      </c>
      <c r="GY91" s="60">
        <v>0</v>
      </c>
      <c r="GZ91" s="60">
        <v>0</v>
      </c>
      <c r="HA91" s="60">
        <v>0</v>
      </c>
      <c r="HB91" s="60">
        <v>0</v>
      </c>
      <c r="HE91" s="64" t="s">
        <v>93</v>
      </c>
      <c r="HF91" s="64">
        <v>0.06</v>
      </c>
      <c r="HG91" s="64">
        <v>0</v>
      </c>
      <c r="HH91" s="64">
        <v>0</v>
      </c>
      <c r="HI91" s="64">
        <v>0</v>
      </c>
      <c r="HL91" s="64" t="s">
        <v>93</v>
      </c>
      <c r="HM91" s="64">
        <v>0.03</v>
      </c>
      <c r="HN91" s="64">
        <v>0</v>
      </c>
      <c r="HO91" s="64">
        <v>0.05</v>
      </c>
      <c r="HP91" s="64">
        <v>0</v>
      </c>
      <c r="HS91" s="64" t="s">
        <v>93</v>
      </c>
      <c r="HT91" s="64">
        <v>0.02</v>
      </c>
      <c r="HU91" s="64">
        <v>0</v>
      </c>
      <c r="HV91" s="64">
        <v>0.03</v>
      </c>
      <c r="HW91" s="64">
        <v>0</v>
      </c>
      <c r="HZ91" s="64" t="s">
        <v>93</v>
      </c>
      <c r="IA91" s="64">
        <v>0</v>
      </c>
      <c r="IB91" s="64">
        <v>0</v>
      </c>
      <c r="IC91" s="64">
        <v>0</v>
      </c>
      <c r="ID91" s="64">
        <v>0</v>
      </c>
      <c r="IG91" s="64" t="s">
        <v>93</v>
      </c>
      <c r="IH91" s="64">
        <v>0.1</v>
      </c>
      <c r="II91" s="64">
        <v>0</v>
      </c>
      <c r="IJ91" s="64">
        <v>0.17</v>
      </c>
      <c r="IK91" s="64">
        <v>0</v>
      </c>
      <c r="IN91" s="64" t="s">
        <v>93</v>
      </c>
      <c r="IO91" s="64">
        <v>0</v>
      </c>
      <c r="IP91" s="64">
        <v>0</v>
      </c>
      <c r="IQ91" s="64">
        <v>0</v>
      </c>
      <c r="IR91" s="64">
        <v>0</v>
      </c>
      <c r="IU91" t="s">
        <v>93</v>
      </c>
      <c r="IV91">
        <v>0.11</v>
      </c>
      <c r="IW91">
        <v>0.6</v>
      </c>
      <c r="IX91">
        <v>0</v>
      </c>
      <c r="IY91">
        <v>0</v>
      </c>
    </row>
    <row r="92" spans="1:259"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c r="GX92" s="60" t="s">
        <v>94</v>
      </c>
      <c r="GY92" s="60">
        <v>0</v>
      </c>
      <c r="GZ92" s="60">
        <v>0</v>
      </c>
      <c r="HA92" s="60">
        <v>0</v>
      </c>
      <c r="HB92" s="60">
        <v>0</v>
      </c>
      <c r="HE92" s="64" t="s">
        <v>94</v>
      </c>
      <c r="HF92" s="64">
        <v>0.35</v>
      </c>
      <c r="HG92" s="64">
        <v>1.52</v>
      </c>
      <c r="HH92" s="64">
        <v>0.12</v>
      </c>
      <c r="HI92" s="64">
        <v>0</v>
      </c>
      <c r="HL92" s="64" t="s">
        <v>94</v>
      </c>
      <c r="HM92" s="64">
        <v>0.08</v>
      </c>
      <c r="HN92" s="64">
        <v>0.36</v>
      </c>
      <c r="HO92" s="64">
        <v>0</v>
      </c>
      <c r="HP92" s="64">
        <v>0</v>
      </c>
      <c r="HS92" s="64" t="s">
        <v>94</v>
      </c>
      <c r="HT92" s="64">
        <v>7.0000000000000007E-2</v>
      </c>
      <c r="HU92" s="64">
        <v>0.43</v>
      </c>
      <c r="HV92" s="64">
        <v>0</v>
      </c>
      <c r="HW92" s="64">
        <v>0</v>
      </c>
      <c r="HZ92" s="64" t="s">
        <v>94</v>
      </c>
      <c r="IA92" s="64">
        <v>0.14000000000000001</v>
      </c>
      <c r="IB92" s="64">
        <v>0.61</v>
      </c>
      <c r="IC92" s="64">
        <v>7.0000000000000007E-2</v>
      </c>
      <c r="ID92" s="64">
        <v>0</v>
      </c>
      <c r="IG92" s="64" t="s">
        <v>94</v>
      </c>
      <c r="IH92" s="64">
        <v>0.09</v>
      </c>
      <c r="II92" s="64">
        <v>0.61</v>
      </c>
      <c r="IJ92" s="64">
        <v>0</v>
      </c>
      <c r="IK92" s="64">
        <v>0</v>
      </c>
      <c r="IN92" s="64" t="s">
        <v>94</v>
      </c>
      <c r="IO92" s="64">
        <v>0</v>
      </c>
      <c r="IP92" s="64">
        <v>0</v>
      </c>
      <c r="IQ92" s="64">
        <v>0</v>
      </c>
      <c r="IR92" s="64">
        <v>0</v>
      </c>
      <c r="IU92" t="s">
        <v>94</v>
      </c>
      <c r="IV92">
        <v>0</v>
      </c>
      <c r="IW92">
        <v>0</v>
      </c>
      <c r="IX92">
        <v>0</v>
      </c>
      <c r="IY92">
        <v>0</v>
      </c>
    </row>
    <row r="93" spans="1:259"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c r="GX93" s="60" t="s">
        <v>95</v>
      </c>
      <c r="GY93" s="60">
        <v>0</v>
      </c>
      <c r="GZ93" s="60">
        <v>0</v>
      </c>
      <c r="HA93" s="60">
        <v>0</v>
      </c>
      <c r="HB93" s="60">
        <v>0</v>
      </c>
      <c r="HE93" s="64" t="s">
        <v>95</v>
      </c>
      <c r="HF93" s="64">
        <v>0</v>
      </c>
      <c r="HG93" s="64">
        <v>0</v>
      </c>
      <c r="HH93" s="64">
        <v>0</v>
      </c>
      <c r="HI93" s="64">
        <v>0</v>
      </c>
      <c r="HL93" s="64" t="s">
        <v>95</v>
      </c>
      <c r="HM93" s="64">
        <v>0.03</v>
      </c>
      <c r="HN93" s="64">
        <v>0</v>
      </c>
      <c r="HO93" s="64">
        <v>0.05</v>
      </c>
      <c r="HP93" s="64">
        <v>0</v>
      </c>
      <c r="HS93" s="64" t="s">
        <v>95</v>
      </c>
      <c r="HT93" s="64">
        <v>0.03</v>
      </c>
      <c r="HU93" s="64">
        <v>0.19</v>
      </c>
      <c r="HV93" s="64">
        <v>0</v>
      </c>
      <c r="HW93" s="64">
        <v>0</v>
      </c>
      <c r="HZ93" s="64" t="s">
        <v>95</v>
      </c>
      <c r="IA93" s="64">
        <v>0</v>
      </c>
      <c r="IB93" s="64">
        <v>0</v>
      </c>
      <c r="IC93" s="64">
        <v>0</v>
      </c>
      <c r="ID93" s="64">
        <v>0</v>
      </c>
      <c r="IG93" s="64" t="s">
        <v>95</v>
      </c>
      <c r="IH93" s="64">
        <v>0</v>
      </c>
      <c r="II93" s="64">
        <v>0</v>
      </c>
      <c r="IJ93" s="64">
        <v>0</v>
      </c>
      <c r="IK93" s="64">
        <v>0</v>
      </c>
      <c r="IN93" s="64" t="s">
        <v>95</v>
      </c>
      <c r="IO93" s="64">
        <v>0.05</v>
      </c>
      <c r="IP93" s="64">
        <v>0</v>
      </c>
      <c r="IQ93" s="64">
        <v>0</v>
      </c>
      <c r="IR93" s="64">
        <v>0</v>
      </c>
      <c r="IU93" t="s">
        <v>95</v>
      </c>
      <c r="IV93">
        <v>0</v>
      </c>
      <c r="IW93">
        <v>0</v>
      </c>
      <c r="IX93">
        <v>0</v>
      </c>
      <c r="IY93">
        <v>0</v>
      </c>
    </row>
    <row r="94" spans="1:259"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c r="GX94" s="60" t="s">
        <v>96</v>
      </c>
      <c r="GY94" s="60">
        <v>0.03</v>
      </c>
      <c r="GZ94" s="60">
        <v>0</v>
      </c>
      <c r="HA94" s="60">
        <v>0.04</v>
      </c>
      <c r="HB94" s="60">
        <v>0</v>
      </c>
      <c r="HE94" s="64" t="s">
        <v>96</v>
      </c>
      <c r="HF94" s="64">
        <v>0</v>
      </c>
      <c r="HG94" s="64">
        <v>0</v>
      </c>
      <c r="HH94" s="64">
        <v>0</v>
      </c>
      <c r="HI94" s="64">
        <v>0</v>
      </c>
      <c r="HL94" s="64" t="s">
        <v>96</v>
      </c>
      <c r="HM94" s="64">
        <v>0.05</v>
      </c>
      <c r="HN94" s="64">
        <v>0</v>
      </c>
      <c r="HO94" s="64">
        <v>0</v>
      </c>
      <c r="HP94" s="64">
        <v>0</v>
      </c>
      <c r="HS94" s="64" t="s">
        <v>96</v>
      </c>
      <c r="HT94" s="64">
        <v>0.03</v>
      </c>
      <c r="HU94" s="64">
        <v>0</v>
      </c>
      <c r="HV94" s="64">
        <v>0</v>
      </c>
      <c r="HW94" s="64">
        <v>0</v>
      </c>
      <c r="HZ94" s="64" t="s">
        <v>96</v>
      </c>
      <c r="IA94" s="64">
        <v>0.03</v>
      </c>
      <c r="IB94" s="64">
        <v>0</v>
      </c>
      <c r="IC94" s="64">
        <v>0.04</v>
      </c>
      <c r="ID94" s="64">
        <v>0</v>
      </c>
      <c r="IG94" s="64" t="s">
        <v>96</v>
      </c>
      <c r="IH94" s="64">
        <v>0.09</v>
      </c>
      <c r="II94" s="64">
        <v>0</v>
      </c>
      <c r="IJ94" s="64">
        <v>0.04</v>
      </c>
      <c r="IK94" s="64">
        <v>0</v>
      </c>
      <c r="IN94" s="64" t="s">
        <v>96</v>
      </c>
      <c r="IO94" s="64">
        <v>0</v>
      </c>
      <c r="IP94" s="64">
        <v>0</v>
      </c>
      <c r="IQ94" s="64">
        <v>0</v>
      </c>
      <c r="IR94" s="64">
        <v>0</v>
      </c>
      <c r="IU94" t="s">
        <v>96</v>
      </c>
      <c r="IV94">
        <v>0.03</v>
      </c>
      <c r="IW94">
        <v>0</v>
      </c>
      <c r="IX94">
        <v>0.05</v>
      </c>
      <c r="IY94">
        <v>0</v>
      </c>
    </row>
    <row r="95" spans="1:259"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c r="GX95" s="60" t="s">
        <v>97</v>
      </c>
      <c r="GY95" s="60">
        <v>0.06</v>
      </c>
      <c r="GZ95" s="60">
        <v>0</v>
      </c>
      <c r="HA95" s="60">
        <v>0.1</v>
      </c>
      <c r="HB95" s="60">
        <v>0</v>
      </c>
      <c r="HE95" s="64" t="s">
        <v>97</v>
      </c>
      <c r="HF95" s="64">
        <v>0.26</v>
      </c>
      <c r="HG95" s="64">
        <v>0</v>
      </c>
      <c r="HH95" s="64">
        <v>0.33</v>
      </c>
      <c r="HI95" s="64">
        <v>0</v>
      </c>
      <c r="HL95" s="64" t="s">
        <v>97</v>
      </c>
      <c r="HM95" s="64">
        <v>0.02</v>
      </c>
      <c r="HN95" s="64">
        <v>0</v>
      </c>
      <c r="HO95" s="64">
        <v>0</v>
      </c>
      <c r="HP95" s="64">
        <v>0</v>
      </c>
      <c r="HS95" s="64" t="s">
        <v>97</v>
      </c>
      <c r="HT95" s="64">
        <v>0</v>
      </c>
      <c r="HU95" s="64">
        <v>0</v>
      </c>
      <c r="HV95" s="64">
        <v>0</v>
      </c>
      <c r="HW95" s="64">
        <v>0</v>
      </c>
      <c r="HZ95" s="64" t="s">
        <v>97</v>
      </c>
      <c r="IA95" s="64">
        <v>0.11</v>
      </c>
      <c r="IB95" s="64">
        <v>0</v>
      </c>
      <c r="IC95" s="64">
        <v>0.18</v>
      </c>
      <c r="ID95" s="64">
        <v>0</v>
      </c>
      <c r="IG95" s="64" t="s">
        <v>97</v>
      </c>
      <c r="IH95" s="64">
        <v>0</v>
      </c>
      <c r="II95" s="64">
        <v>0</v>
      </c>
      <c r="IJ95" s="64">
        <v>0</v>
      </c>
      <c r="IK95" s="64">
        <v>0</v>
      </c>
      <c r="IN95" s="64" t="s">
        <v>97</v>
      </c>
      <c r="IO95" s="64">
        <v>0.08</v>
      </c>
      <c r="IP95" s="64">
        <v>0</v>
      </c>
      <c r="IQ95" s="64">
        <v>0.14000000000000001</v>
      </c>
      <c r="IR95" s="64">
        <v>0</v>
      </c>
      <c r="IU95" t="s">
        <v>97</v>
      </c>
      <c r="IV95">
        <v>0.03</v>
      </c>
      <c r="IW95">
        <v>0</v>
      </c>
      <c r="IX95">
        <v>0</v>
      </c>
      <c r="IY95">
        <v>0</v>
      </c>
    </row>
    <row r="96" spans="1:259"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c r="GX96" s="60" t="s">
        <v>98</v>
      </c>
      <c r="GY96" s="60">
        <v>0</v>
      </c>
      <c r="GZ96" s="60">
        <v>0</v>
      </c>
      <c r="HA96" s="60">
        <v>0</v>
      </c>
      <c r="HB96" s="60">
        <v>0</v>
      </c>
      <c r="HE96" s="64" t="s">
        <v>98</v>
      </c>
      <c r="HF96" s="64">
        <v>0</v>
      </c>
      <c r="HG96" s="64">
        <v>0</v>
      </c>
      <c r="HH96" s="64">
        <v>0</v>
      </c>
      <c r="HI96" s="64">
        <v>0</v>
      </c>
      <c r="HL96" s="64" t="s">
        <v>98</v>
      </c>
      <c r="HM96" s="64">
        <v>7.0000000000000007E-2</v>
      </c>
      <c r="HN96" s="64">
        <v>0</v>
      </c>
      <c r="HO96" s="64">
        <v>0</v>
      </c>
      <c r="HP96" s="64">
        <v>0.35</v>
      </c>
      <c r="HS96" s="64" t="s">
        <v>98</v>
      </c>
      <c r="HT96" s="64">
        <v>0.14000000000000001</v>
      </c>
      <c r="HU96" s="64">
        <v>0</v>
      </c>
      <c r="HV96" s="64">
        <v>0</v>
      </c>
      <c r="HW96" s="64">
        <v>0</v>
      </c>
      <c r="HZ96" s="64" t="s">
        <v>98</v>
      </c>
      <c r="IA96" s="64">
        <v>0.08</v>
      </c>
      <c r="IB96" s="64">
        <v>0</v>
      </c>
      <c r="IC96" s="64">
        <v>0</v>
      </c>
      <c r="ID96" s="64">
        <v>0.35</v>
      </c>
      <c r="IG96" s="64" t="s">
        <v>98</v>
      </c>
      <c r="IH96" s="64">
        <v>0.02</v>
      </c>
      <c r="II96" s="64">
        <v>0</v>
      </c>
      <c r="IJ96" s="64">
        <v>0</v>
      </c>
      <c r="IK96" s="64">
        <v>0</v>
      </c>
      <c r="IN96" s="64" t="s">
        <v>98</v>
      </c>
      <c r="IO96" s="64">
        <v>0</v>
      </c>
      <c r="IP96" s="64">
        <v>0</v>
      </c>
      <c r="IQ96" s="64">
        <v>0</v>
      </c>
      <c r="IR96" s="64">
        <v>0</v>
      </c>
      <c r="IU96" t="s">
        <v>98</v>
      </c>
      <c r="IV96">
        <v>0</v>
      </c>
      <c r="IW96">
        <v>0</v>
      </c>
      <c r="IX96">
        <v>0</v>
      </c>
      <c r="IY96">
        <v>0</v>
      </c>
    </row>
    <row r="97" spans="1:259"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0" t="s">
        <v>99</v>
      </c>
      <c r="GY97" s="60">
        <v>0.02</v>
      </c>
      <c r="GZ97" s="60">
        <v>0</v>
      </c>
      <c r="HA97" s="60">
        <v>0</v>
      </c>
      <c r="HB97" s="60">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t="s">
        <v>99</v>
      </c>
      <c r="IV97">
        <v>0</v>
      </c>
      <c r="IW97">
        <v>0</v>
      </c>
      <c r="IX97">
        <v>0</v>
      </c>
      <c r="IY97">
        <v>0</v>
      </c>
    </row>
    <row r="98" spans="1:259"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c r="GX98" s="60" t="s">
        <v>100</v>
      </c>
      <c r="GY98" s="60">
        <v>0.14000000000000001</v>
      </c>
      <c r="GZ98" s="60">
        <v>0</v>
      </c>
      <c r="HA98" s="60">
        <v>0.04</v>
      </c>
      <c r="HB98" s="60">
        <v>0</v>
      </c>
      <c r="HE98" s="64" t="s">
        <v>100</v>
      </c>
      <c r="HF98" s="64">
        <v>0</v>
      </c>
      <c r="HG98" s="64">
        <v>0</v>
      </c>
      <c r="HH98" s="64">
        <v>0</v>
      </c>
      <c r="HI98" s="64">
        <v>0</v>
      </c>
      <c r="HL98" s="64" t="s">
        <v>100</v>
      </c>
      <c r="HM98" s="64">
        <v>0</v>
      </c>
      <c r="HN98" s="64">
        <v>0</v>
      </c>
      <c r="HO98" s="64">
        <v>0</v>
      </c>
      <c r="HP98" s="64">
        <v>0</v>
      </c>
      <c r="HS98" s="64" t="s">
        <v>100</v>
      </c>
      <c r="HT98" s="64">
        <v>0.11</v>
      </c>
      <c r="HU98" s="64">
        <v>0</v>
      </c>
      <c r="HV98" s="64">
        <v>0</v>
      </c>
      <c r="HW98" s="64">
        <v>0</v>
      </c>
      <c r="HZ98" s="64" t="s">
        <v>100</v>
      </c>
      <c r="IA98" s="64">
        <v>0.09</v>
      </c>
      <c r="IB98" s="64">
        <v>0</v>
      </c>
      <c r="IC98" s="64">
        <v>0</v>
      </c>
      <c r="ID98" s="64">
        <v>0</v>
      </c>
      <c r="IG98" s="64" t="s">
        <v>100</v>
      </c>
      <c r="IH98" s="64">
        <v>0.01</v>
      </c>
      <c r="II98" s="64">
        <v>0</v>
      </c>
      <c r="IJ98" s="64">
        <v>0.02</v>
      </c>
      <c r="IK98" s="64">
        <v>0</v>
      </c>
      <c r="IN98" s="64" t="s">
        <v>100</v>
      </c>
      <c r="IO98" s="64">
        <v>0.1</v>
      </c>
      <c r="IP98" s="64">
        <v>0</v>
      </c>
      <c r="IQ98" s="64">
        <v>0</v>
      </c>
      <c r="IR98" s="64">
        <v>0</v>
      </c>
      <c r="IU98" t="s">
        <v>100</v>
      </c>
      <c r="IV98">
        <v>0.21</v>
      </c>
      <c r="IW98">
        <v>0</v>
      </c>
      <c r="IX98">
        <v>0.18</v>
      </c>
      <c r="IY98">
        <v>0</v>
      </c>
    </row>
    <row r="99" spans="1:259"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c r="GX99" s="60" t="s">
        <v>101</v>
      </c>
      <c r="GY99" s="60">
        <v>0.06</v>
      </c>
      <c r="GZ99" s="60">
        <v>0</v>
      </c>
      <c r="HA99" s="60">
        <v>0</v>
      </c>
      <c r="HB99" s="60">
        <v>0</v>
      </c>
      <c r="HE99" s="64" t="s">
        <v>101</v>
      </c>
      <c r="HF99" s="64">
        <v>0</v>
      </c>
      <c r="HG99" s="64">
        <v>0</v>
      </c>
      <c r="HH99" s="64">
        <v>0</v>
      </c>
      <c r="HI99" s="64">
        <v>0</v>
      </c>
      <c r="HL99" s="64" t="s">
        <v>101</v>
      </c>
      <c r="HM99" s="64">
        <v>0</v>
      </c>
      <c r="HN99" s="64">
        <v>0</v>
      </c>
      <c r="HO99" s="64">
        <v>0</v>
      </c>
      <c r="HP99" s="64">
        <v>0</v>
      </c>
      <c r="HS99" s="64" t="s">
        <v>101</v>
      </c>
      <c r="HT99" s="64">
        <v>0</v>
      </c>
      <c r="HU99" s="64">
        <v>0</v>
      </c>
      <c r="HV99" s="64">
        <v>0</v>
      </c>
      <c r="HW99" s="64">
        <v>0</v>
      </c>
      <c r="HZ99" s="64" t="s">
        <v>101</v>
      </c>
      <c r="IA99" s="64">
        <v>0</v>
      </c>
      <c r="IB99" s="64">
        <v>0</v>
      </c>
      <c r="IC99" s="64">
        <v>0</v>
      </c>
      <c r="ID99" s="64">
        <v>0</v>
      </c>
      <c r="IG99" s="64" t="s">
        <v>101</v>
      </c>
      <c r="IH99" s="64">
        <v>0</v>
      </c>
      <c r="II99" s="64">
        <v>0</v>
      </c>
      <c r="IJ99" s="64">
        <v>0</v>
      </c>
      <c r="IK99" s="64">
        <v>0</v>
      </c>
      <c r="IN99" s="64" t="s">
        <v>101</v>
      </c>
      <c r="IO99" s="64">
        <v>0</v>
      </c>
      <c r="IP99" s="64">
        <v>0</v>
      </c>
      <c r="IQ99" s="64">
        <v>0</v>
      </c>
      <c r="IR99" s="64">
        <v>0</v>
      </c>
      <c r="IU99" t="s">
        <v>101</v>
      </c>
      <c r="IV99">
        <v>0</v>
      </c>
      <c r="IW99">
        <v>0</v>
      </c>
      <c r="IX99">
        <v>0</v>
      </c>
      <c r="IY99">
        <v>0</v>
      </c>
    </row>
    <row r="100" spans="1:259"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c r="GX100" s="60" t="s">
        <v>102</v>
      </c>
      <c r="GY100" s="60">
        <v>0.1</v>
      </c>
      <c r="GZ100" s="60">
        <v>0</v>
      </c>
      <c r="HA100" s="60">
        <v>0.18</v>
      </c>
      <c r="HB100" s="60">
        <v>0</v>
      </c>
      <c r="HE100" s="64" t="s">
        <v>102</v>
      </c>
      <c r="HF100" s="64">
        <v>0.08</v>
      </c>
      <c r="HG100" s="64">
        <v>0</v>
      </c>
      <c r="HH100" s="64">
        <v>0.09</v>
      </c>
      <c r="HI100" s="64">
        <v>0</v>
      </c>
      <c r="HL100" s="64" t="s">
        <v>102</v>
      </c>
      <c r="HM100" s="64">
        <v>0.13</v>
      </c>
      <c r="HN100" s="64">
        <v>0</v>
      </c>
      <c r="HO100" s="64">
        <v>0.24</v>
      </c>
      <c r="HP100" s="64">
        <v>0</v>
      </c>
      <c r="HS100" s="64" t="s">
        <v>102</v>
      </c>
      <c r="HT100" s="64">
        <v>0.22</v>
      </c>
      <c r="HU100" s="64">
        <v>0</v>
      </c>
      <c r="HV100" s="64">
        <v>0.38</v>
      </c>
      <c r="HW100" s="64">
        <v>0</v>
      </c>
      <c r="HZ100" s="64" t="s">
        <v>102</v>
      </c>
      <c r="IA100" s="64">
        <v>0.06</v>
      </c>
      <c r="IB100" s="64">
        <v>0</v>
      </c>
      <c r="IC100" s="64">
        <v>0.11</v>
      </c>
      <c r="ID100" s="64">
        <v>0</v>
      </c>
      <c r="IG100" s="64" t="s">
        <v>102</v>
      </c>
      <c r="IH100" s="64">
        <v>0.04</v>
      </c>
      <c r="II100" s="64">
        <v>0</v>
      </c>
      <c r="IJ100" s="64">
        <v>7.0000000000000007E-2</v>
      </c>
      <c r="IK100" s="64">
        <v>0</v>
      </c>
      <c r="IN100" s="64" t="s">
        <v>102</v>
      </c>
      <c r="IO100" s="64">
        <v>0.28999999999999998</v>
      </c>
      <c r="IP100" s="64">
        <v>0</v>
      </c>
      <c r="IQ100" s="64">
        <v>0.49</v>
      </c>
      <c r="IR100" s="64">
        <v>0</v>
      </c>
      <c r="IU100" t="s">
        <v>102</v>
      </c>
      <c r="IV100">
        <v>0.08</v>
      </c>
      <c r="IW100">
        <v>0</v>
      </c>
      <c r="IX100">
        <v>0.14000000000000001</v>
      </c>
      <c r="IY100">
        <v>0</v>
      </c>
    </row>
    <row r="101" spans="1:259"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c r="GX101" s="60" t="s">
        <v>103</v>
      </c>
      <c r="GY101" s="60">
        <v>0</v>
      </c>
      <c r="GZ101" s="60">
        <v>0</v>
      </c>
      <c r="HA101" s="60">
        <v>0</v>
      </c>
      <c r="HB101" s="60">
        <v>0</v>
      </c>
      <c r="HE101" s="64" t="s">
        <v>103</v>
      </c>
      <c r="HF101" s="64">
        <v>0.05</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t="s">
        <v>103</v>
      </c>
      <c r="IV101">
        <v>0.54</v>
      </c>
      <c r="IW101">
        <v>0</v>
      </c>
      <c r="IX101">
        <v>0</v>
      </c>
      <c r="IY101">
        <v>0</v>
      </c>
    </row>
    <row r="102" spans="1:259"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0" t="s">
        <v>104</v>
      </c>
      <c r="GY102" s="60">
        <v>0</v>
      </c>
      <c r="GZ102" s="60">
        <v>0</v>
      </c>
      <c r="HA102" s="60">
        <v>0</v>
      </c>
      <c r="HB102" s="60">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t="s">
        <v>104</v>
      </c>
      <c r="IV102">
        <v>0</v>
      </c>
      <c r="IW102">
        <v>0</v>
      </c>
      <c r="IX102">
        <v>0</v>
      </c>
      <c r="IY102">
        <v>0</v>
      </c>
    </row>
    <row r="103" spans="1:259"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0" t="s">
        <v>105</v>
      </c>
      <c r="GY103" s="60">
        <v>0</v>
      </c>
      <c r="GZ103" s="60">
        <v>0</v>
      </c>
      <c r="HA103" s="60">
        <v>0</v>
      </c>
      <c r="HB103" s="60">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t="s">
        <v>105</v>
      </c>
      <c r="IV103">
        <v>0</v>
      </c>
      <c r="IW103">
        <v>0</v>
      </c>
      <c r="IX103">
        <v>0</v>
      </c>
      <c r="IY103">
        <v>0</v>
      </c>
    </row>
    <row r="104" spans="1:259"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c r="GX104" s="60" t="s">
        <v>106</v>
      </c>
      <c r="GY104" s="60">
        <v>0.14000000000000001</v>
      </c>
      <c r="GZ104" s="60">
        <v>0</v>
      </c>
      <c r="HA104" s="60">
        <v>0.25</v>
      </c>
      <c r="HB104" s="60">
        <v>0</v>
      </c>
      <c r="HE104" s="64" t="s">
        <v>106</v>
      </c>
      <c r="HF104" s="64">
        <v>0.17</v>
      </c>
      <c r="HG104" s="64">
        <v>0</v>
      </c>
      <c r="HH104" s="64">
        <v>0.17</v>
      </c>
      <c r="HI104" s="64">
        <v>0</v>
      </c>
      <c r="HL104" s="64" t="s">
        <v>106</v>
      </c>
      <c r="HM104" s="64">
        <v>0</v>
      </c>
      <c r="HN104" s="64">
        <v>0</v>
      </c>
      <c r="HO104" s="64">
        <v>0</v>
      </c>
      <c r="HP104" s="64">
        <v>0</v>
      </c>
      <c r="HS104" s="64" t="s">
        <v>106</v>
      </c>
      <c r="HT104" s="64">
        <v>0.06</v>
      </c>
      <c r="HU104" s="64">
        <v>0</v>
      </c>
      <c r="HV104" s="64">
        <v>0.11</v>
      </c>
      <c r="HW104" s="64">
        <v>0</v>
      </c>
      <c r="HZ104" s="64" t="s">
        <v>106</v>
      </c>
      <c r="IA104" s="64">
        <v>0.1</v>
      </c>
      <c r="IB104" s="64">
        <v>0</v>
      </c>
      <c r="IC104" s="64">
        <v>0.17</v>
      </c>
      <c r="ID104" s="64">
        <v>0</v>
      </c>
      <c r="IG104" s="64" t="s">
        <v>106</v>
      </c>
      <c r="IH104" s="64">
        <v>0.1</v>
      </c>
      <c r="II104" s="64">
        <v>0.35</v>
      </c>
      <c r="IJ104" s="64">
        <v>0.04</v>
      </c>
      <c r="IK104" s="64">
        <v>0</v>
      </c>
      <c r="IN104" s="64" t="s">
        <v>106</v>
      </c>
      <c r="IO104" s="64">
        <v>0.04</v>
      </c>
      <c r="IP104" s="64">
        <v>0</v>
      </c>
      <c r="IQ104" s="64">
        <v>0.06</v>
      </c>
      <c r="IR104" s="64">
        <v>0</v>
      </c>
      <c r="IU104" t="s">
        <v>106</v>
      </c>
      <c r="IV104">
        <v>0.14000000000000001</v>
      </c>
      <c r="IW104">
        <v>0</v>
      </c>
      <c r="IX104">
        <v>0.24</v>
      </c>
      <c r="IY104">
        <v>0</v>
      </c>
    </row>
    <row r="105" spans="1:259"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c r="GX105" s="60" t="s">
        <v>107</v>
      </c>
      <c r="GY105" s="60">
        <v>0.09</v>
      </c>
      <c r="GZ105" s="60">
        <v>0</v>
      </c>
      <c r="HA105" s="60">
        <v>0</v>
      </c>
      <c r="HB105" s="60">
        <v>0</v>
      </c>
      <c r="HE105" s="64" t="s">
        <v>107</v>
      </c>
      <c r="HF105" s="64">
        <v>0.35</v>
      </c>
      <c r="HG105" s="64">
        <v>0.09</v>
      </c>
      <c r="HH105" s="64">
        <v>0.2</v>
      </c>
      <c r="HI105" s="64">
        <v>0</v>
      </c>
      <c r="HL105" s="64" t="s">
        <v>107</v>
      </c>
      <c r="HM105" s="64">
        <v>0.14000000000000001</v>
      </c>
      <c r="HN105" s="64">
        <v>0.1</v>
      </c>
      <c r="HO105" s="64">
        <v>0</v>
      </c>
      <c r="HP105" s="64">
        <v>0</v>
      </c>
      <c r="HS105" s="64" t="s">
        <v>107</v>
      </c>
      <c r="HT105" s="64">
        <v>0.08</v>
      </c>
      <c r="HU105" s="64">
        <v>0.13</v>
      </c>
      <c r="HV105" s="64">
        <v>0.04</v>
      </c>
      <c r="HW105" s="64">
        <v>0</v>
      </c>
      <c r="HZ105" s="64" t="s">
        <v>107</v>
      </c>
      <c r="IA105" s="64">
        <v>0</v>
      </c>
      <c r="IB105" s="64">
        <v>0</v>
      </c>
      <c r="IC105" s="64">
        <v>0</v>
      </c>
      <c r="ID105" s="64">
        <v>0</v>
      </c>
      <c r="IG105" s="64" t="s">
        <v>107</v>
      </c>
      <c r="IH105" s="64">
        <v>0.06</v>
      </c>
      <c r="II105" s="64">
        <v>0</v>
      </c>
      <c r="IJ105" s="64">
        <v>0</v>
      </c>
      <c r="IK105" s="64">
        <v>0</v>
      </c>
      <c r="IN105" s="64" t="s">
        <v>107</v>
      </c>
      <c r="IO105" s="64">
        <v>0.06</v>
      </c>
      <c r="IP105" s="64">
        <v>0</v>
      </c>
      <c r="IQ105" s="64">
        <v>0</v>
      </c>
      <c r="IR105" s="64">
        <v>0</v>
      </c>
      <c r="IU105" t="s">
        <v>107</v>
      </c>
      <c r="IV105">
        <v>0</v>
      </c>
      <c r="IW105">
        <v>0</v>
      </c>
      <c r="IX105">
        <v>0</v>
      </c>
      <c r="IY105">
        <v>0</v>
      </c>
    </row>
    <row r="106" spans="1:259"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0" t="s">
        <v>108</v>
      </c>
      <c r="GY106" s="60">
        <v>0</v>
      </c>
      <c r="GZ106" s="60">
        <v>0</v>
      </c>
      <c r="HA106" s="60">
        <v>0</v>
      </c>
      <c r="HB106" s="60">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t="s">
        <v>108</v>
      </c>
      <c r="IV106">
        <v>0</v>
      </c>
      <c r="IW106">
        <v>0</v>
      </c>
      <c r="IX106">
        <v>0</v>
      </c>
      <c r="IY106">
        <v>0</v>
      </c>
    </row>
    <row r="107" spans="1:259"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c r="GX107" s="60" t="s">
        <v>109</v>
      </c>
      <c r="GY107" s="60">
        <v>0</v>
      </c>
      <c r="GZ107" s="60">
        <v>0</v>
      </c>
      <c r="HA107" s="60">
        <v>0</v>
      </c>
      <c r="HB107" s="60">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t="s">
        <v>109</v>
      </c>
      <c r="IV107">
        <v>0</v>
      </c>
      <c r="IW107">
        <v>0</v>
      </c>
      <c r="IX107">
        <v>0</v>
      </c>
      <c r="IY107">
        <v>0</v>
      </c>
    </row>
    <row r="108" spans="1:259"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0" t="s">
        <v>110</v>
      </c>
      <c r="GY108" s="60">
        <v>0</v>
      </c>
      <c r="GZ108" s="60">
        <v>0</v>
      </c>
      <c r="HA108" s="60">
        <v>0</v>
      </c>
      <c r="HB108" s="60">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t="s">
        <v>110</v>
      </c>
      <c r="IV108">
        <v>0</v>
      </c>
      <c r="IW108">
        <v>0</v>
      </c>
      <c r="IX108">
        <v>0</v>
      </c>
      <c r="IY108">
        <v>0</v>
      </c>
    </row>
    <row r="109" spans="1:259"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0" t="s">
        <v>111</v>
      </c>
      <c r="GY109" s="60">
        <v>0</v>
      </c>
      <c r="GZ109" s="60">
        <v>0</v>
      </c>
      <c r="HA109" s="60">
        <v>0</v>
      </c>
      <c r="HB109" s="60">
        <v>0</v>
      </c>
      <c r="HE109" s="64" t="s">
        <v>111</v>
      </c>
      <c r="HF109" s="64">
        <v>0</v>
      </c>
      <c r="HG109" s="64">
        <v>0</v>
      </c>
      <c r="HH109" s="64">
        <v>0</v>
      </c>
      <c r="HI109" s="64">
        <v>0</v>
      </c>
      <c r="HL109" s="64" t="s">
        <v>111</v>
      </c>
      <c r="HM109" s="64">
        <v>0</v>
      </c>
      <c r="HN109" s="64">
        <v>0</v>
      </c>
      <c r="HO109" s="64">
        <v>0</v>
      </c>
      <c r="HP109" s="64">
        <v>0</v>
      </c>
      <c r="HS109" s="64" t="s">
        <v>111</v>
      </c>
      <c r="HT109" s="64">
        <v>0</v>
      </c>
      <c r="HU109" s="64">
        <v>0</v>
      </c>
      <c r="HV109" s="64">
        <v>0</v>
      </c>
      <c r="HW109" s="64">
        <v>0</v>
      </c>
      <c r="HZ109" s="64" t="s">
        <v>111</v>
      </c>
      <c r="IA109" s="64">
        <v>0.03</v>
      </c>
      <c r="IB109" s="64">
        <v>0</v>
      </c>
      <c r="IC109" s="64">
        <v>0.04</v>
      </c>
      <c r="ID109" s="64">
        <v>0</v>
      </c>
      <c r="IG109" s="64" t="s">
        <v>111</v>
      </c>
      <c r="IH109" s="64">
        <v>0</v>
      </c>
      <c r="II109" s="64">
        <v>0</v>
      </c>
      <c r="IJ109" s="64">
        <v>0</v>
      </c>
      <c r="IK109" s="64">
        <v>0</v>
      </c>
      <c r="IN109" s="64" t="s">
        <v>111</v>
      </c>
      <c r="IO109" s="64">
        <v>0</v>
      </c>
      <c r="IP109" s="64">
        <v>0</v>
      </c>
      <c r="IQ109" s="64">
        <v>0</v>
      </c>
      <c r="IR109" s="64">
        <v>0</v>
      </c>
      <c r="IU109" t="s">
        <v>111</v>
      </c>
      <c r="IV109">
        <v>0</v>
      </c>
      <c r="IW109">
        <v>0</v>
      </c>
      <c r="IX109">
        <v>0</v>
      </c>
      <c r="IY109">
        <v>0</v>
      </c>
    </row>
    <row r="110" spans="1:259"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0" t="s">
        <v>112</v>
      </c>
      <c r="GY110" s="60">
        <v>0</v>
      </c>
      <c r="GZ110" s="60">
        <v>0</v>
      </c>
      <c r="HA110" s="60">
        <v>0</v>
      </c>
      <c r="HB110" s="60">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v>
      </c>
      <c r="IB110" s="64">
        <v>0</v>
      </c>
      <c r="IC110" s="64">
        <v>0</v>
      </c>
      <c r="ID110" s="64">
        <v>0</v>
      </c>
      <c r="IG110" s="64" t="s">
        <v>112</v>
      </c>
      <c r="IH110" s="64">
        <v>0</v>
      </c>
      <c r="II110" s="64">
        <v>0</v>
      </c>
      <c r="IJ110" s="64">
        <v>0</v>
      </c>
      <c r="IK110" s="64">
        <v>0</v>
      </c>
      <c r="IN110" s="64" t="s">
        <v>112</v>
      </c>
      <c r="IO110" s="64">
        <v>0.06</v>
      </c>
      <c r="IP110" s="64">
        <v>0</v>
      </c>
      <c r="IQ110" s="64">
        <v>0.09</v>
      </c>
      <c r="IR110" s="64">
        <v>0</v>
      </c>
      <c r="IU110" t="s">
        <v>112</v>
      </c>
      <c r="IV110">
        <v>0</v>
      </c>
      <c r="IW110">
        <v>0</v>
      </c>
      <c r="IX110">
        <v>0</v>
      </c>
      <c r="IY110">
        <v>0</v>
      </c>
    </row>
    <row r="111" spans="1:259"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c r="GX111" s="60" t="s">
        <v>113</v>
      </c>
      <c r="GY111" s="60">
        <v>0</v>
      </c>
      <c r="GZ111" s="60">
        <v>0</v>
      </c>
      <c r="HA111" s="60">
        <v>0</v>
      </c>
      <c r="HB111" s="60">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v>
      </c>
      <c r="IP111" s="64">
        <v>0</v>
      </c>
      <c r="IQ111" s="64">
        <v>0</v>
      </c>
      <c r="IR111" s="64">
        <v>0</v>
      </c>
      <c r="IU111" t="s">
        <v>113</v>
      </c>
      <c r="IV111">
        <v>0</v>
      </c>
      <c r="IW111">
        <v>0</v>
      </c>
      <c r="IX111">
        <v>0</v>
      </c>
      <c r="IY111">
        <v>0</v>
      </c>
    </row>
    <row r="112" spans="1:259"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c r="GX112" s="60" t="s">
        <v>114</v>
      </c>
      <c r="GY112" s="60">
        <v>7.0000000000000007E-2</v>
      </c>
      <c r="GZ112" s="60">
        <v>0</v>
      </c>
      <c r="HA112" s="60">
        <v>0.12</v>
      </c>
      <c r="HB112" s="60">
        <v>0</v>
      </c>
      <c r="HE112" s="64" t="s">
        <v>114</v>
      </c>
      <c r="HF112" s="64">
        <v>0</v>
      </c>
      <c r="HG112" s="64">
        <v>0</v>
      </c>
      <c r="HH112" s="64">
        <v>0</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0.05</v>
      </c>
      <c r="IP112" s="64">
        <v>0</v>
      </c>
      <c r="IQ112" s="64">
        <v>0</v>
      </c>
      <c r="IR112" s="64">
        <v>0</v>
      </c>
      <c r="IU112" t="s">
        <v>114</v>
      </c>
      <c r="IV112">
        <v>0</v>
      </c>
      <c r="IW112">
        <v>0</v>
      </c>
      <c r="IX112">
        <v>0</v>
      </c>
      <c r="IY112">
        <v>0</v>
      </c>
    </row>
    <row r="113" spans="1:259"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c r="GX113" s="60" t="s">
        <v>115</v>
      </c>
      <c r="GY113" s="60">
        <v>0</v>
      </c>
      <c r="GZ113" s="60">
        <v>0</v>
      </c>
      <c r="HA113" s="60">
        <v>0</v>
      </c>
      <c r="HB113" s="60">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t="s">
        <v>115</v>
      </c>
      <c r="IV113">
        <v>0</v>
      </c>
      <c r="IW113">
        <v>0</v>
      </c>
      <c r="IX113">
        <v>0</v>
      </c>
      <c r="IY113">
        <v>0</v>
      </c>
    </row>
    <row r="114" spans="1:259"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c r="GX114" s="60" t="s">
        <v>116</v>
      </c>
      <c r="GY114" s="60">
        <v>0</v>
      </c>
      <c r="GZ114" s="60">
        <v>0</v>
      </c>
      <c r="HA114" s="60">
        <v>0</v>
      </c>
      <c r="HB114" s="60">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t="s">
        <v>116</v>
      </c>
      <c r="IV114">
        <v>0</v>
      </c>
      <c r="IW114">
        <v>0</v>
      </c>
      <c r="IX114">
        <v>0</v>
      </c>
      <c r="IY114">
        <v>0</v>
      </c>
    </row>
    <row r="115" spans="1:259"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c r="GX115" s="60" t="s">
        <v>117</v>
      </c>
      <c r="GY115" s="60">
        <v>0</v>
      </c>
      <c r="GZ115" s="60">
        <v>0</v>
      </c>
      <c r="HA115" s="60">
        <v>0</v>
      </c>
      <c r="HB115" s="60">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v>
      </c>
      <c r="IB115" s="64">
        <v>0</v>
      </c>
      <c r="IC115" s="64">
        <v>0</v>
      </c>
      <c r="ID115" s="64">
        <v>0</v>
      </c>
      <c r="IG115" s="64" t="s">
        <v>117</v>
      </c>
      <c r="IH115" s="64">
        <v>0</v>
      </c>
      <c r="II115" s="64">
        <v>0</v>
      </c>
      <c r="IJ115" s="64">
        <v>0</v>
      </c>
      <c r="IK115" s="64">
        <v>0</v>
      </c>
      <c r="IN115" s="64" t="s">
        <v>117</v>
      </c>
      <c r="IO115" s="64">
        <v>0</v>
      </c>
      <c r="IP115" s="64">
        <v>0</v>
      </c>
      <c r="IQ115" s="64">
        <v>0</v>
      </c>
      <c r="IR115" s="64">
        <v>0</v>
      </c>
      <c r="IU115" t="s">
        <v>117</v>
      </c>
      <c r="IV115">
        <v>0</v>
      </c>
      <c r="IW115">
        <v>0</v>
      </c>
      <c r="IX115">
        <v>0</v>
      </c>
      <c r="IY115">
        <v>0</v>
      </c>
    </row>
    <row r="116" spans="1:259"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0" t="s">
        <v>118</v>
      </c>
      <c r="GY116" s="60">
        <v>0</v>
      </c>
      <c r="GZ116" s="60">
        <v>0</v>
      </c>
      <c r="HA116" s="60">
        <v>0</v>
      </c>
      <c r="HB116" s="60">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t="s">
        <v>118</v>
      </c>
      <c r="IV116">
        <v>0</v>
      </c>
      <c r="IW116">
        <v>0</v>
      </c>
      <c r="IX116">
        <v>0</v>
      </c>
      <c r="IY116">
        <v>0</v>
      </c>
    </row>
    <row r="117" spans="1:259"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0" t="s">
        <v>119</v>
      </c>
      <c r="GY117" s="60">
        <v>0</v>
      </c>
      <c r="GZ117" s="60">
        <v>0</v>
      </c>
      <c r="HA117" s="60">
        <v>0</v>
      </c>
      <c r="HB117" s="60">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v>
      </c>
      <c r="IB117" s="64">
        <v>0</v>
      </c>
      <c r="IC117" s="64">
        <v>0</v>
      </c>
      <c r="ID117" s="64">
        <v>0</v>
      </c>
      <c r="IG117" s="64" t="s">
        <v>119</v>
      </c>
      <c r="IH117" s="64">
        <v>0</v>
      </c>
      <c r="II117" s="64">
        <v>0</v>
      </c>
      <c r="IJ117" s="64">
        <v>0</v>
      </c>
      <c r="IK117" s="64">
        <v>0</v>
      </c>
      <c r="IN117" s="64" t="s">
        <v>119</v>
      </c>
      <c r="IO117" s="64">
        <v>0</v>
      </c>
      <c r="IP117" s="64">
        <v>0</v>
      </c>
      <c r="IQ117" s="64">
        <v>0</v>
      </c>
      <c r="IR117" s="64">
        <v>0</v>
      </c>
      <c r="IU117" t="s">
        <v>119</v>
      </c>
      <c r="IV117">
        <v>0</v>
      </c>
      <c r="IW117">
        <v>0</v>
      </c>
      <c r="IX117">
        <v>0</v>
      </c>
      <c r="IY117">
        <v>0</v>
      </c>
    </row>
    <row r="118" spans="1:259"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0" t="s">
        <v>120</v>
      </c>
      <c r="GY118" s="60">
        <v>0</v>
      </c>
      <c r="GZ118" s="60">
        <v>0</v>
      </c>
      <c r="HA118" s="60">
        <v>0</v>
      </c>
      <c r="HB118" s="60">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t="s">
        <v>120</v>
      </c>
      <c r="IV118">
        <v>0</v>
      </c>
      <c r="IW118">
        <v>0</v>
      </c>
      <c r="IX118">
        <v>0</v>
      </c>
      <c r="IY118">
        <v>0</v>
      </c>
    </row>
    <row r="119" spans="1:259"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c r="GX119" s="60" t="s">
        <v>121</v>
      </c>
      <c r="GY119" s="60">
        <v>0.05</v>
      </c>
      <c r="GZ119" s="60">
        <v>0</v>
      </c>
      <c r="HA119" s="60">
        <v>0</v>
      </c>
      <c r="HB119" s="60">
        <v>0.26</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0.18</v>
      </c>
      <c r="IB119" s="64">
        <v>0</v>
      </c>
      <c r="IC119" s="64">
        <v>0</v>
      </c>
      <c r="ID119" s="64">
        <v>0</v>
      </c>
      <c r="IG119" s="64" t="s">
        <v>121</v>
      </c>
      <c r="IH119" s="64">
        <v>0</v>
      </c>
      <c r="II119" s="64">
        <v>0</v>
      </c>
      <c r="IJ119" s="64">
        <v>0</v>
      </c>
      <c r="IK119" s="64">
        <v>0</v>
      </c>
      <c r="IN119" s="64" t="s">
        <v>121</v>
      </c>
      <c r="IO119" s="64">
        <v>0</v>
      </c>
      <c r="IP119" s="64">
        <v>0</v>
      </c>
      <c r="IQ119" s="64">
        <v>0</v>
      </c>
      <c r="IR119" s="64">
        <v>0</v>
      </c>
      <c r="IU119" t="s">
        <v>121</v>
      </c>
      <c r="IV119">
        <v>0.02</v>
      </c>
      <c r="IW119">
        <v>0</v>
      </c>
      <c r="IX119">
        <v>0.03</v>
      </c>
      <c r="IY119">
        <v>0</v>
      </c>
    </row>
    <row r="120" spans="1:259"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0" t="s">
        <v>122</v>
      </c>
      <c r="GY120" s="60">
        <v>0</v>
      </c>
      <c r="GZ120" s="60">
        <v>0</v>
      </c>
      <c r="HA120" s="60">
        <v>0</v>
      </c>
      <c r="HB120" s="60">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7.0000000000000007E-2</v>
      </c>
      <c r="II120" s="64">
        <v>0</v>
      </c>
      <c r="IJ120" s="64">
        <v>0.11</v>
      </c>
      <c r="IK120" s="64">
        <v>0</v>
      </c>
      <c r="IN120" s="64" t="s">
        <v>122</v>
      </c>
      <c r="IO120" s="64">
        <v>0.03</v>
      </c>
      <c r="IP120" s="64">
        <v>0</v>
      </c>
      <c r="IQ120" s="64">
        <v>0</v>
      </c>
      <c r="IR120" s="64">
        <v>0</v>
      </c>
      <c r="IU120" t="s">
        <v>122</v>
      </c>
      <c r="IV120">
        <v>0</v>
      </c>
      <c r="IW120">
        <v>0</v>
      </c>
      <c r="IX120">
        <v>0</v>
      </c>
      <c r="IY120">
        <v>0</v>
      </c>
    </row>
    <row r="121" spans="1:259"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0" t="s">
        <v>123</v>
      </c>
      <c r="GY121" s="60">
        <v>0</v>
      </c>
      <c r="GZ121" s="60">
        <v>0</v>
      </c>
      <c r="HA121" s="60">
        <v>0</v>
      </c>
      <c r="HB121" s="60">
        <v>0</v>
      </c>
      <c r="HE121" s="64" t="s">
        <v>123</v>
      </c>
      <c r="HF121" s="64">
        <v>0</v>
      </c>
      <c r="HG121" s="64">
        <v>0</v>
      </c>
      <c r="HH121" s="64">
        <v>0</v>
      </c>
      <c r="HI121" s="64">
        <v>0</v>
      </c>
      <c r="HL121" s="64" t="s">
        <v>123</v>
      </c>
      <c r="HM121" s="64">
        <v>0</v>
      </c>
      <c r="HN121" s="64">
        <v>0</v>
      </c>
      <c r="HO121" s="64">
        <v>0</v>
      </c>
      <c r="HP121" s="64">
        <v>0</v>
      </c>
      <c r="HS121" s="64" t="s">
        <v>123</v>
      </c>
      <c r="HT121" s="64">
        <v>0</v>
      </c>
      <c r="HU121" s="64">
        <v>0</v>
      </c>
      <c r="HV121" s="64">
        <v>0</v>
      </c>
      <c r="HW121" s="64">
        <v>0</v>
      </c>
      <c r="HZ121" s="64" t="s">
        <v>123</v>
      </c>
      <c r="IA121" s="64">
        <v>0</v>
      </c>
      <c r="IB121" s="64">
        <v>0</v>
      </c>
      <c r="IC121" s="64">
        <v>0</v>
      </c>
      <c r="ID121" s="64">
        <v>0</v>
      </c>
      <c r="IG121" s="64" t="s">
        <v>123</v>
      </c>
      <c r="IH121" s="64">
        <v>0</v>
      </c>
      <c r="II121" s="64">
        <v>0</v>
      </c>
      <c r="IJ121" s="64">
        <v>0</v>
      </c>
      <c r="IK121" s="64">
        <v>0</v>
      </c>
      <c r="IN121" s="64" t="s">
        <v>123</v>
      </c>
      <c r="IO121" s="64">
        <v>0</v>
      </c>
      <c r="IP121" s="64">
        <v>0</v>
      </c>
      <c r="IQ121" s="64">
        <v>0</v>
      </c>
      <c r="IR121" s="64">
        <v>0</v>
      </c>
      <c r="IU121" t="s">
        <v>123</v>
      </c>
      <c r="IV121">
        <v>0</v>
      </c>
      <c r="IW121">
        <v>0</v>
      </c>
      <c r="IX121">
        <v>0</v>
      </c>
      <c r="IY121">
        <v>0</v>
      </c>
    </row>
    <row r="122" spans="1:259"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0" t="s">
        <v>124</v>
      </c>
      <c r="GY122" s="60">
        <v>0</v>
      </c>
      <c r="GZ122" s="60">
        <v>0</v>
      </c>
      <c r="HA122" s="60">
        <v>0</v>
      </c>
      <c r="HB122" s="60">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t="s">
        <v>124</v>
      </c>
      <c r="IV122">
        <v>0</v>
      </c>
      <c r="IW122">
        <v>0</v>
      </c>
      <c r="IX122">
        <v>0</v>
      </c>
      <c r="IY122">
        <v>0</v>
      </c>
    </row>
    <row r="123" spans="1:259"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0" t="s">
        <v>125</v>
      </c>
      <c r="GY123" s="60">
        <v>0</v>
      </c>
      <c r="GZ123" s="60">
        <v>0</v>
      </c>
      <c r="HA123" s="60">
        <v>0</v>
      </c>
      <c r="HB123" s="60">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t="s">
        <v>125</v>
      </c>
      <c r="IV123">
        <v>0</v>
      </c>
      <c r="IW123">
        <v>0</v>
      </c>
      <c r="IX123">
        <v>0</v>
      </c>
      <c r="IY123">
        <v>0</v>
      </c>
    </row>
    <row r="124" spans="1:259"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c r="GX124" s="60" t="s">
        <v>126</v>
      </c>
      <c r="GY124" s="60">
        <v>0</v>
      </c>
      <c r="GZ124" s="60">
        <v>0</v>
      </c>
      <c r="HA124" s="60">
        <v>0</v>
      </c>
      <c r="HB124" s="60">
        <v>0</v>
      </c>
      <c r="HE124" s="64" t="s">
        <v>126</v>
      </c>
      <c r="HF124" s="64">
        <v>0</v>
      </c>
      <c r="HG124" s="64">
        <v>0</v>
      </c>
      <c r="HH124" s="64">
        <v>0</v>
      </c>
      <c r="HI124" s="64">
        <v>0</v>
      </c>
      <c r="HL124" s="64" t="s">
        <v>126</v>
      </c>
      <c r="HM124" s="64">
        <v>0</v>
      </c>
      <c r="HN124" s="64">
        <v>0</v>
      </c>
      <c r="HO124" s="64">
        <v>0</v>
      </c>
      <c r="HP124" s="64">
        <v>0</v>
      </c>
      <c r="HS124" s="64" t="s">
        <v>126</v>
      </c>
      <c r="HT124" s="64">
        <v>0</v>
      </c>
      <c r="HU124" s="64">
        <v>0</v>
      </c>
      <c r="HV124" s="64">
        <v>0</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t="s">
        <v>126</v>
      </c>
      <c r="IV124">
        <v>0.03</v>
      </c>
      <c r="IW124">
        <v>0</v>
      </c>
      <c r="IX124">
        <v>0</v>
      </c>
      <c r="IY124">
        <v>0</v>
      </c>
    </row>
    <row r="125" spans="1:259"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c r="GX125" s="60" t="s">
        <v>127</v>
      </c>
      <c r="GY125" s="60">
        <v>0</v>
      </c>
      <c r="GZ125" s="60">
        <v>0</v>
      </c>
      <c r="HA125" s="60">
        <v>0</v>
      </c>
      <c r="HB125" s="60">
        <v>0</v>
      </c>
      <c r="HE125" s="64" t="s">
        <v>127</v>
      </c>
      <c r="HF125" s="64">
        <v>0.13</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0.12</v>
      </c>
      <c r="IB125" s="64">
        <v>0</v>
      </c>
      <c r="IC125" s="64">
        <v>0.04</v>
      </c>
      <c r="ID125" s="64">
        <v>0</v>
      </c>
      <c r="IG125" s="64" t="s">
        <v>127</v>
      </c>
      <c r="IH125" s="64">
        <v>0</v>
      </c>
      <c r="II125" s="64">
        <v>0</v>
      </c>
      <c r="IJ125" s="64">
        <v>0</v>
      </c>
      <c r="IK125" s="64">
        <v>0</v>
      </c>
      <c r="IN125" s="64" t="s">
        <v>127</v>
      </c>
      <c r="IO125" s="64">
        <v>0</v>
      </c>
      <c r="IP125" s="64">
        <v>0</v>
      </c>
      <c r="IQ125" s="64">
        <v>0</v>
      </c>
      <c r="IR125" s="64">
        <v>0</v>
      </c>
      <c r="IU125" t="s">
        <v>127</v>
      </c>
      <c r="IV125">
        <v>0</v>
      </c>
      <c r="IW125">
        <v>0</v>
      </c>
      <c r="IX125">
        <v>0</v>
      </c>
      <c r="IY125">
        <v>0</v>
      </c>
    </row>
    <row r="126" spans="1:259"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0" t="s">
        <v>128</v>
      </c>
      <c r="GY126" s="60">
        <v>0</v>
      </c>
      <c r="GZ126" s="60">
        <v>0</v>
      </c>
      <c r="HA126" s="60">
        <v>0</v>
      </c>
      <c r="HB126" s="60">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t="s">
        <v>128</v>
      </c>
      <c r="IV126">
        <v>0</v>
      </c>
      <c r="IW126">
        <v>0</v>
      </c>
      <c r="IX126">
        <v>0</v>
      </c>
      <c r="IY126">
        <v>0</v>
      </c>
    </row>
    <row r="127" spans="1:259"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0" t="s">
        <v>129</v>
      </c>
      <c r="GY127" s="60">
        <v>0</v>
      </c>
      <c r="GZ127" s="60">
        <v>0</v>
      </c>
      <c r="HA127" s="60">
        <v>0</v>
      </c>
      <c r="HB127" s="60">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t="s">
        <v>129</v>
      </c>
      <c r="IV127">
        <v>0</v>
      </c>
      <c r="IW127">
        <v>0</v>
      </c>
      <c r="IX127">
        <v>0</v>
      </c>
      <c r="IY127">
        <v>0</v>
      </c>
    </row>
    <row r="128" spans="1:259"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0" t="s">
        <v>130</v>
      </c>
      <c r="GY128" s="60">
        <v>0</v>
      </c>
      <c r="GZ128" s="60">
        <v>0</v>
      </c>
      <c r="HA128" s="60">
        <v>0</v>
      </c>
      <c r="HB128" s="60">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t="s">
        <v>130</v>
      </c>
      <c r="IV128">
        <v>0</v>
      </c>
      <c r="IW128">
        <v>0</v>
      </c>
      <c r="IX128">
        <v>0</v>
      </c>
      <c r="IY128">
        <v>0</v>
      </c>
    </row>
    <row r="129" spans="1:259"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0" t="s">
        <v>131</v>
      </c>
      <c r="GY129" s="60">
        <v>0</v>
      </c>
      <c r="GZ129" s="60">
        <v>0</v>
      </c>
      <c r="HA129" s="60">
        <v>0</v>
      </c>
      <c r="HB129" s="60">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t="s">
        <v>131</v>
      </c>
      <c r="IV129">
        <v>0</v>
      </c>
      <c r="IW129">
        <v>0</v>
      </c>
      <c r="IX129">
        <v>0</v>
      </c>
      <c r="IY129">
        <v>0</v>
      </c>
    </row>
    <row r="130" spans="1:259"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0" t="s">
        <v>132</v>
      </c>
      <c r="GY130" s="60">
        <v>0</v>
      </c>
      <c r="GZ130" s="60">
        <v>0</v>
      </c>
      <c r="HA130" s="60">
        <v>0</v>
      </c>
      <c r="HB130" s="60">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t="s">
        <v>132</v>
      </c>
      <c r="IV130">
        <v>0</v>
      </c>
      <c r="IW130">
        <v>0</v>
      </c>
      <c r="IX130">
        <v>0</v>
      </c>
      <c r="IY130">
        <v>0</v>
      </c>
    </row>
    <row r="131" spans="1:259"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0" t="s">
        <v>133</v>
      </c>
      <c r="GY131" s="60">
        <v>0</v>
      </c>
      <c r="GZ131" s="60">
        <v>0</v>
      </c>
      <c r="HA131" s="60">
        <v>0</v>
      </c>
      <c r="HB131" s="60">
        <v>0</v>
      </c>
      <c r="HE131" s="64" t="s">
        <v>133</v>
      </c>
      <c r="HF131" s="64">
        <v>0</v>
      </c>
      <c r="HG131" s="64">
        <v>0</v>
      </c>
      <c r="HH131" s="64">
        <v>0</v>
      </c>
      <c r="HI131" s="64">
        <v>0</v>
      </c>
      <c r="HL131" s="64" t="s">
        <v>133</v>
      </c>
      <c r="HM131" s="64">
        <v>0</v>
      </c>
      <c r="HN131" s="64">
        <v>0</v>
      </c>
      <c r="HO131" s="64">
        <v>0</v>
      </c>
      <c r="HP131" s="64">
        <v>0</v>
      </c>
      <c r="HS131" s="64" t="s">
        <v>133</v>
      </c>
      <c r="HT131" s="64">
        <v>0</v>
      </c>
      <c r="HU131" s="64">
        <v>0</v>
      </c>
      <c r="HV131" s="64">
        <v>0</v>
      </c>
      <c r="HW131" s="64">
        <v>0</v>
      </c>
      <c r="HZ131" s="64" t="s">
        <v>133</v>
      </c>
      <c r="IA131" s="64">
        <v>0</v>
      </c>
      <c r="IB131" s="64">
        <v>0</v>
      </c>
      <c r="IC131" s="64">
        <v>0</v>
      </c>
      <c r="ID131" s="64">
        <v>0</v>
      </c>
      <c r="IG131" s="64" t="s">
        <v>133</v>
      </c>
      <c r="IH131" s="64">
        <v>0</v>
      </c>
      <c r="II131" s="64">
        <v>0</v>
      </c>
      <c r="IJ131" s="64">
        <v>0</v>
      </c>
      <c r="IK131" s="64">
        <v>0</v>
      </c>
      <c r="IN131" s="64" t="s">
        <v>133</v>
      </c>
      <c r="IO131" s="64">
        <v>0</v>
      </c>
      <c r="IP131" s="64">
        <v>0</v>
      </c>
      <c r="IQ131" s="64">
        <v>0</v>
      </c>
      <c r="IR131" s="64">
        <v>0</v>
      </c>
      <c r="IU131" t="s">
        <v>133</v>
      </c>
      <c r="IV131">
        <v>0</v>
      </c>
      <c r="IW131">
        <v>0</v>
      </c>
      <c r="IX131">
        <v>0</v>
      </c>
      <c r="IY131">
        <v>0</v>
      </c>
    </row>
    <row r="132" spans="1:259"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0" t="s">
        <v>134</v>
      </c>
      <c r="GY132" s="60">
        <v>0</v>
      </c>
      <c r="GZ132" s="60">
        <v>0</v>
      </c>
      <c r="HA132" s="60">
        <v>0</v>
      </c>
      <c r="HB132" s="60">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t="s">
        <v>134</v>
      </c>
      <c r="IV132">
        <v>0</v>
      </c>
      <c r="IW132">
        <v>0</v>
      </c>
      <c r="IX132">
        <v>0</v>
      </c>
      <c r="IY132">
        <v>0</v>
      </c>
    </row>
    <row r="133" spans="1:259"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0" t="s">
        <v>135</v>
      </c>
      <c r="GY133" s="60">
        <v>0</v>
      </c>
      <c r="GZ133" s="60">
        <v>0</v>
      </c>
      <c r="HA133" s="60">
        <v>0</v>
      </c>
      <c r="HB133" s="60">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t="s">
        <v>135</v>
      </c>
      <c r="IV133">
        <v>0</v>
      </c>
      <c r="IW133">
        <v>0</v>
      </c>
      <c r="IX133">
        <v>0</v>
      </c>
      <c r="IY133">
        <v>0</v>
      </c>
    </row>
    <row r="134" spans="1:259"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0" t="s">
        <v>136</v>
      </c>
      <c r="GY134" s="60">
        <v>0</v>
      </c>
      <c r="GZ134" s="60">
        <v>0</v>
      </c>
      <c r="HA134" s="60">
        <v>0</v>
      </c>
      <c r="HB134" s="60">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t="s">
        <v>136</v>
      </c>
      <c r="IV134">
        <v>0</v>
      </c>
      <c r="IW134">
        <v>0</v>
      </c>
      <c r="IX134">
        <v>0</v>
      </c>
      <c r="IY134">
        <v>0</v>
      </c>
    </row>
    <row r="135" spans="1:259"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0" t="s">
        <v>137</v>
      </c>
      <c r="GY135" s="60">
        <v>0</v>
      </c>
      <c r="GZ135" s="60">
        <v>0</v>
      </c>
      <c r="HA135" s="60">
        <v>0</v>
      </c>
      <c r="HB135" s="60">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t="s">
        <v>137</v>
      </c>
      <c r="IV135">
        <v>0</v>
      </c>
      <c r="IW135">
        <v>0</v>
      </c>
      <c r="IX135">
        <v>0</v>
      </c>
      <c r="IY135">
        <v>0</v>
      </c>
    </row>
    <row r="136" spans="1:259"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0" t="s">
        <v>138</v>
      </c>
      <c r="GY136" s="60">
        <v>0</v>
      </c>
      <c r="GZ136" s="60">
        <v>0</v>
      </c>
      <c r="HA136" s="60">
        <v>0</v>
      </c>
      <c r="HB136" s="60">
        <v>0</v>
      </c>
      <c r="HE136" s="64" t="s">
        <v>138</v>
      </c>
      <c r="HF136" s="64">
        <v>0.05</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t="s">
        <v>138</v>
      </c>
      <c r="IV136">
        <v>0</v>
      </c>
      <c r="IW136">
        <v>0</v>
      </c>
      <c r="IX136">
        <v>0</v>
      </c>
      <c r="IY136">
        <v>0</v>
      </c>
    </row>
    <row r="137" spans="1:259"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0" t="s">
        <v>139</v>
      </c>
      <c r="GY137" s="60">
        <v>0</v>
      </c>
      <c r="GZ137" s="60">
        <v>0</v>
      </c>
      <c r="HA137" s="60">
        <v>0</v>
      </c>
      <c r="HB137" s="60">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t="s">
        <v>139</v>
      </c>
      <c r="IV137">
        <v>0</v>
      </c>
      <c r="IW137">
        <v>0</v>
      </c>
      <c r="IX137">
        <v>0</v>
      </c>
      <c r="IY137">
        <v>0</v>
      </c>
    </row>
    <row r="138" spans="1:259"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0" t="s">
        <v>140</v>
      </c>
      <c r="GY138" s="60">
        <v>0</v>
      </c>
      <c r="GZ138" s="60">
        <v>0</v>
      </c>
      <c r="HA138" s="60">
        <v>0</v>
      </c>
      <c r="HB138" s="60">
        <v>0</v>
      </c>
      <c r="HE138" s="64" t="s">
        <v>140</v>
      </c>
      <c r="HF138" s="64">
        <v>0</v>
      </c>
      <c r="HG138" s="64">
        <v>0</v>
      </c>
      <c r="HH138" s="64">
        <v>0</v>
      </c>
      <c r="HI138" s="64">
        <v>0</v>
      </c>
      <c r="HL138" s="64" t="s">
        <v>140</v>
      </c>
      <c r="HM138" s="64">
        <v>0</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t="s">
        <v>140</v>
      </c>
      <c r="IV138">
        <v>0</v>
      </c>
      <c r="IW138">
        <v>0</v>
      </c>
      <c r="IX138">
        <v>0</v>
      </c>
      <c r="IY138">
        <v>0</v>
      </c>
    </row>
    <row r="139" spans="1:259"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0" t="s">
        <v>141</v>
      </c>
      <c r="GY139" s="60">
        <v>0</v>
      </c>
      <c r="GZ139" s="60">
        <v>0</v>
      </c>
      <c r="HA139" s="60">
        <v>0</v>
      </c>
      <c r="HB139" s="60">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t="s">
        <v>141</v>
      </c>
      <c r="IV139">
        <v>0</v>
      </c>
      <c r="IW139">
        <v>0</v>
      </c>
      <c r="IX139">
        <v>0</v>
      </c>
      <c r="IY139">
        <v>0</v>
      </c>
    </row>
    <row r="140" spans="1:259"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0" t="s">
        <v>142</v>
      </c>
      <c r="GY140" s="60">
        <v>0</v>
      </c>
      <c r="GZ140" s="60">
        <v>0</v>
      </c>
      <c r="HA140" s="60">
        <v>0</v>
      </c>
      <c r="HB140" s="60">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t="s">
        <v>142</v>
      </c>
      <c r="IV140">
        <v>0</v>
      </c>
      <c r="IW140">
        <v>0</v>
      </c>
      <c r="IX140">
        <v>0</v>
      </c>
      <c r="IY140">
        <v>0</v>
      </c>
    </row>
    <row r="141" spans="1:259"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0" t="s">
        <v>143</v>
      </c>
      <c r="GY141" s="60">
        <v>0</v>
      </c>
      <c r="GZ141" s="60">
        <v>0</v>
      </c>
      <c r="HA141" s="60">
        <v>0</v>
      </c>
      <c r="HB141" s="60">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t="s">
        <v>143</v>
      </c>
      <c r="IV141">
        <v>0</v>
      </c>
      <c r="IW141">
        <v>0</v>
      </c>
      <c r="IX141">
        <v>0</v>
      </c>
      <c r="IY141">
        <v>0</v>
      </c>
    </row>
    <row r="142" spans="1:259"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0" t="s">
        <v>144</v>
      </c>
      <c r="GY142" s="60">
        <v>0</v>
      </c>
      <c r="GZ142" s="60">
        <v>0</v>
      </c>
      <c r="HA142" s="60">
        <v>0</v>
      </c>
      <c r="HB142" s="60">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t="s">
        <v>144</v>
      </c>
      <c r="IV142">
        <v>0</v>
      </c>
      <c r="IW142">
        <v>0</v>
      </c>
      <c r="IX142">
        <v>0</v>
      </c>
      <c r="IY142">
        <v>0</v>
      </c>
    </row>
    <row r="143" spans="1:259"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0" t="s">
        <v>145</v>
      </c>
      <c r="GY143" s="60">
        <v>0</v>
      </c>
      <c r="GZ143" s="60">
        <v>0</v>
      </c>
      <c r="HA143" s="60">
        <v>0</v>
      </c>
      <c r="HB143" s="60">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t="s">
        <v>145</v>
      </c>
      <c r="IV143">
        <v>0</v>
      </c>
      <c r="IW143">
        <v>0</v>
      </c>
      <c r="IX143">
        <v>0</v>
      </c>
      <c r="IY143">
        <v>0</v>
      </c>
    </row>
    <row r="144" spans="1:259"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0" t="s">
        <v>146</v>
      </c>
      <c r="GY144" s="60">
        <v>0</v>
      </c>
      <c r="GZ144" s="60">
        <v>0</v>
      </c>
      <c r="HA144" s="60">
        <v>0</v>
      </c>
      <c r="HB144" s="60">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t="s">
        <v>146</v>
      </c>
      <c r="IV144">
        <v>0</v>
      </c>
      <c r="IW144">
        <v>0</v>
      </c>
      <c r="IX144">
        <v>0</v>
      </c>
      <c r="IY144">
        <v>0</v>
      </c>
    </row>
    <row r="145" spans="1:259"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0" t="s">
        <v>147</v>
      </c>
      <c r="GY145" s="60">
        <v>0</v>
      </c>
      <c r="GZ145" s="60">
        <v>0</v>
      </c>
      <c r="HA145" s="60">
        <v>0</v>
      </c>
      <c r="HB145" s="60">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t="s">
        <v>147</v>
      </c>
      <c r="IV145">
        <v>0</v>
      </c>
      <c r="IW145">
        <v>0</v>
      </c>
      <c r="IX145">
        <v>0</v>
      </c>
      <c r="IY145">
        <v>0</v>
      </c>
    </row>
    <row r="146" spans="1:259"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0" t="s">
        <v>148</v>
      </c>
      <c r="GY146" s="60">
        <v>0</v>
      </c>
      <c r="GZ146" s="60">
        <v>0</v>
      </c>
      <c r="HA146" s="60">
        <v>0</v>
      </c>
      <c r="HB146" s="60">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t="s">
        <v>148</v>
      </c>
      <c r="IV146">
        <v>0</v>
      </c>
      <c r="IW146">
        <v>0</v>
      </c>
      <c r="IX146">
        <v>0</v>
      </c>
      <c r="IY146">
        <v>0</v>
      </c>
    </row>
    <row r="147" spans="1:259"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0" t="s">
        <v>149</v>
      </c>
      <c r="GY147" s="60">
        <v>0</v>
      </c>
      <c r="GZ147" s="60">
        <v>0</v>
      </c>
      <c r="HA147" s="60">
        <v>0</v>
      </c>
      <c r="HB147" s="60">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0.03</v>
      </c>
      <c r="IB147" s="64">
        <v>0</v>
      </c>
      <c r="IC147" s="64">
        <v>0.05</v>
      </c>
      <c r="ID147" s="64">
        <v>0</v>
      </c>
      <c r="IG147" s="64" t="s">
        <v>149</v>
      </c>
      <c r="IH147" s="64">
        <v>0</v>
      </c>
      <c r="II147" s="64">
        <v>0</v>
      </c>
      <c r="IJ147" s="64">
        <v>0</v>
      </c>
      <c r="IK147" s="64">
        <v>0</v>
      </c>
      <c r="IN147" s="64" t="s">
        <v>149</v>
      </c>
      <c r="IO147" s="64">
        <v>0</v>
      </c>
      <c r="IP147" s="64">
        <v>0</v>
      </c>
      <c r="IQ147" s="64">
        <v>0</v>
      </c>
      <c r="IR147" s="64">
        <v>0</v>
      </c>
      <c r="IU147" t="s">
        <v>149</v>
      </c>
      <c r="IV147">
        <v>0</v>
      </c>
      <c r="IW147">
        <v>0</v>
      </c>
      <c r="IX147">
        <v>0</v>
      </c>
      <c r="IY147">
        <v>0</v>
      </c>
    </row>
    <row r="148" spans="1:259"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0" t="s">
        <v>150</v>
      </c>
      <c r="GY148" s="60">
        <v>0</v>
      </c>
      <c r="GZ148" s="60">
        <v>0</v>
      </c>
      <c r="HA148" s="60">
        <v>0</v>
      </c>
      <c r="HB148" s="60">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t="s">
        <v>150</v>
      </c>
      <c r="IV148">
        <v>0</v>
      </c>
      <c r="IW148">
        <v>0</v>
      </c>
      <c r="IX148">
        <v>0</v>
      </c>
      <c r="IY148">
        <v>0</v>
      </c>
    </row>
    <row r="149" spans="1:259"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0" t="s">
        <v>151</v>
      </c>
      <c r="GY149" s="60">
        <v>0</v>
      </c>
      <c r="GZ149" s="60">
        <v>0</v>
      </c>
      <c r="HA149" s="60">
        <v>0</v>
      </c>
      <c r="HB149" s="60">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t="s">
        <v>151</v>
      </c>
      <c r="IV149">
        <v>0</v>
      </c>
      <c r="IW149">
        <v>0</v>
      </c>
      <c r="IX149">
        <v>0</v>
      </c>
      <c r="IY149">
        <v>0</v>
      </c>
    </row>
    <row r="150" spans="1:259"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0" t="s">
        <v>152</v>
      </c>
      <c r="GY150" s="60">
        <v>0</v>
      </c>
      <c r="GZ150" s="60">
        <v>0</v>
      </c>
      <c r="HA150" s="60">
        <v>0</v>
      </c>
      <c r="HB150" s="60">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t="s">
        <v>152</v>
      </c>
      <c r="IV150">
        <v>0</v>
      </c>
      <c r="IW150">
        <v>0</v>
      </c>
      <c r="IX150">
        <v>0</v>
      </c>
      <c r="IY150">
        <v>0</v>
      </c>
    </row>
    <row r="151" spans="1:259"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0" t="s">
        <v>153</v>
      </c>
      <c r="GY151" s="60">
        <v>0</v>
      </c>
      <c r="GZ151" s="60">
        <v>0</v>
      </c>
      <c r="HA151" s="60">
        <v>0</v>
      </c>
      <c r="HB151" s="60">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t="s">
        <v>153</v>
      </c>
      <c r="IV151">
        <v>0</v>
      </c>
      <c r="IW151">
        <v>0</v>
      </c>
      <c r="IX151">
        <v>0</v>
      </c>
      <c r="IY151">
        <v>0</v>
      </c>
    </row>
    <row r="152" spans="1:259"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0" t="s">
        <v>154</v>
      </c>
      <c r="GY152" s="60">
        <v>0</v>
      </c>
      <c r="GZ152" s="60">
        <v>0</v>
      </c>
      <c r="HA152" s="60">
        <v>0</v>
      </c>
      <c r="HB152" s="60">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t="s">
        <v>154</v>
      </c>
      <c r="IV152">
        <v>0</v>
      </c>
      <c r="IW152">
        <v>0</v>
      </c>
      <c r="IX152">
        <v>0</v>
      </c>
      <c r="IY152">
        <v>0</v>
      </c>
    </row>
    <row r="153" spans="1:259"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0" t="s">
        <v>155</v>
      </c>
      <c r="GY153" s="60">
        <v>0</v>
      </c>
      <c r="GZ153" s="60">
        <v>0</v>
      </c>
      <c r="HA153" s="60">
        <v>0</v>
      </c>
      <c r="HB153" s="60">
        <v>0</v>
      </c>
      <c r="HE153" s="64" t="s">
        <v>155</v>
      </c>
      <c r="HF153" s="64">
        <v>0</v>
      </c>
      <c r="HG153" s="64">
        <v>0</v>
      </c>
      <c r="HH153" s="64">
        <v>0</v>
      </c>
      <c r="HI153" s="64">
        <v>0</v>
      </c>
      <c r="HL153" s="64" t="s">
        <v>155</v>
      </c>
      <c r="HM153" s="64">
        <v>0</v>
      </c>
      <c r="HN153" s="64">
        <v>0</v>
      </c>
      <c r="HO153" s="64">
        <v>0</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t="s">
        <v>155</v>
      </c>
      <c r="IV153">
        <v>0</v>
      </c>
      <c r="IW153">
        <v>0</v>
      </c>
      <c r="IX153">
        <v>0</v>
      </c>
      <c r="IY153">
        <v>0</v>
      </c>
    </row>
    <row r="154" spans="1:259"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0" t="s">
        <v>156</v>
      </c>
      <c r="GY154" s="60">
        <v>0</v>
      </c>
      <c r="GZ154" s="60">
        <v>0</v>
      </c>
      <c r="HA154" s="60">
        <v>0</v>
      </c>
      <c r="HB154" s="60">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t="s">
        <v>156</v>
      </c>
      <c r="IV154">
        <v>0</v>
      </c>
      <c r="IW154">
        <v>0</v>
      </c>
      <c r="IX154">
        <v>0</v>
      </c>
      <c r="IY154">
        <v>0</v>
      </c>
    </row>
    <row r="155" spans="1:259"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0" t="s">
        <v>157</v>
      </c>
      <c r="GY155" s="60">
        <v>0</v>
      </c>
      <c r="GZ155" s="60">
        <v>0</v>
      </c>
      <c r="HA155" s="60">
        <v>0</v>
      </c>
      <c r="HB155" s="60">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v>
      </c>
      <c r="IB155" s="64">
        <v>0</v>
      </c>
      <c r="IC155" s="64">
        <v>0</v>
      </c>
      <c r="ID155" s="64">
        <v>0</v>
      </c>
      <c r="IG155" s="64" t="s">
        <v>157</v>
      </c>
      <c r="IH155" s="64">
        <v>0</v>
      </c>
      <c r="II155" s="64">
        <v>0</v>
      </c>
      <c r="IJ155" s="64">
        <v>0</v>
      </c>
      <c r="IK155" s="64">
        <v>0</v>
      </c>
      <c r="IN155" s="64" t="s">
        <v>157</v>
      </c>
      <c r="IO155" s="64">
        <v>0</v>
      </c>
      <c r="IP155" s="64">
        <v>0</v>
      </c>
      <c r="IQ155" s="64">
        <v>0</v>
      </c>
      <c r="IR155" s="64">
        <v>0</v>
      </c>
      <c r="IU155" t="s">
        <v>157</v>
      </c>
      <c r="IV155">
        <v>0</v>
      </c>
      <c r="IW155">
        <v>0</v>
      </c>
      <c r="IX155">
        <v>0</v>
      </c>
      <c r="IY155">
        <v>0</v>
      </c>
    </row>
    <row r="156" spans="1:259"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0" t="s">
        <v>158</v>
      </c>
      <c r="GY156" s="60">
        <v>0</v>
      </c>
      <c r="GZ156" s="60">
        <v>0</v>
      </c>
      <c r="HA156" s="60">
        <v>0</v>
      </c>
      <c r="HB156" s="60">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t="s">
        <v>158</v>
      </c>
      <c r="IV156">
        <v>0</v>
      </c>
      <c r="IW156">
        <v>0</v>
      </c>
      <c r="IX156">
        <v>0</v>
      </c>
      <c r="IY156">
        <v>0</v>
      </c>
    </row>
    <row r="157" spans="1:259"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0" t="s">
        <v>159</v>
      </c>
      <c r="GY157" s="60">
        <v>0</v>
      </c>
      <c r="GZ157" s="60">
        <v>0</v>
      </c>
      <c r="HA157" s="60">
        <v>0</v>
      </c>
      <c r="HB157" s="60">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t="s">
        <v>159</v>
      </c>
      <c r="IV157">
        <v>0</v>
      </c>
      <c r="IW157">
        <v>0</v>
      </c>
      <c r="IX157">
        <v>0</v>
      </c>
      <c r="IY157">
        <v>0</v>
      </c>
    </row>
    <row r="158" spans="1:259"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c r="GX158" s="60" t="s">
        <v>160</v>
      </c>
      <c r="GY158" s="60">
        <v>0</v>
      </c>
      <c r="GZ158" s="60">
        <v>0</v>
      </c>
      <c r="HA158" s="60">
        <v>0</v>
      </c>
      <c r="HB158" s="60">
        <v>0</v>
      </c>
      <c r="HE158" s="64" t="s">
        <v>160</v>
      </c>
      <c r="HF158" s="64">
        <v>0</v>
      </c>
      <c r="HG158" s="64">
        <v>0</v>
      </c>
      <c r="HH158" s="64">
        <v>0</v>
      </c>
      <c r="HI158" s="64">
        <v>0</v>
      </c>
      <c r="HL158" s="64" t="s">
        <v>160</v>
      </c>
      <c r="HM158" s="64">
        <v>0.06</v>
      </c>
      <c r="HN158" s="64">
        <v>0</v>
      </c>
      <c r="HO158" s="64">
        <v>0</v>
      </c>
      <c r="HP158" s="64">
        <v>0.33</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t="s">
        <v>160</v>
      </c>
      <c r="IV158">
        <v>0</v>
      </c>
      <c r="IW158">
        <v>0</v>
      </c>
      <c r="IX158">
        <v>0</v>
      </c>
      <c r="IY158">
        <v>0</v>
      </c>
    </row>
    <row r="159" spans="1:259"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0" t="s">
        <v>161</v>
      </c>
      <c r="GY159" s="60">
        <v>0</v>
      </c>
      <c r="GZ159" s="60">
        <v>0</v>
      </c>
      <c r="HA159" s="60">
        <v>0</v>
      </c>
      <c r="HB159" s="60">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t="s">
        <v>161</v>
      </c>
      <c r="IV159">
        <v>0.11</v>
      </c>
      <c r="IW159">
        <v>0</v>
      </c>
      <c r="IX159">
        <v>0</v>
      </c>
      <c r="IY159">
        <v>0</v>
      </c>
    </row>
    <row r="160" spans="1:259"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0" t="s">
        <v>162</v>
      </c>
      <c r="GY160" s="60">
        <v>0</v>
      </c>
      <c r="GZ160" s="60">
        <v>0</v>
      </c>
      <c r="HA160" s="60">
        <v>0</v>
      </c>
      <c r="HB160" s="60">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t="s">
        <v>162</v>
      </c>
      <c r="IV160">
        <v>0</v>
      </c>
      <c r="IW160">
        <v>0</v>
      </c>
      <c r="IX160">
        <v>0</v>
      </c>
      <c r="IY160">
        <v>0</v>
      </c>
    </row>
    <row r="161" spans="1:259"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0" t="s">
        <v>163</v>
      </c>
      <c r="GY161" s="60">
        <v>0</v>
      </c>
      <c r="GZ161" s="60">
        <v>0</v>
      </c>
      <c r="HA161" s="60">
        <v>0</v>
      </c>
      <c r="HB161" s="60">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t="s">
        <v>163</v>
      </c>
      <c r="IV161">
        <v>0</v>
      </c>
      <c r="IW161">
        <v>0</v>
      </c>
      <c r="IX161">
        <v>0</v>
      </c>
      <c r="IY161">
        <v>0</v>
      </c>
    </row>
    <row r="162" spans="1:259"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0" t="s">
        <v>164</v>
      </c>
      <c r="GY162" s="60">
        <v>0</v>
      </c>
      <c r="GZ162" s="60">
        <v>0</v>
      </c>
      <c r="HA162" s="60">
        <v>0</v>
      </c>
      <c r="HB162" s="60">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t="s">
        <v>164</v>
      </c>
      <c r="IV162">
        <v>0</v>
      </c>
      <c r="IW162">
        <v>0</v>
      </c>
      <c r="IX162">
        <v>0</v>
      </c>
      <c r="IY162">
        <v>0</v>
      </c>
    </row>
    <row r="163" spans="1:259"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0" t="s">
        <v>165</v>
      </c>
      <c r="GY163" s="60">
        <v>0</v>
      </c>
      <c r="GZ163" s="60">
        <v>0</v>
      </c>
      <c r="HA163" s="60">
        <v>0</v>
      </c>
      <c r="HB163" s="60">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t="s">
        <v>165</v>
      </c>
      <c r="IV163">
        <v>0</v>
      </c>
      <c r="IW163">
        <v>0</v>
      </c>
      <c r="IX163">
        <v>0</v>
      </c>
      <c r="IY163">
        <v>0</v>
      </c>
    </row>
    <row r="164" spans="1:259"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0" t="s">
        <v>166</v>
      </c>
      <c r="GY164" s="60">
        <v>0</v>
      </c>
      <c r="GZ164" s="60">
        <v>0</v>
      </c>
      <c r="HA164" s="60">
        <v>0</v>
      </c>
      <c r="HB164" s="60">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t="s">
        <v>166</v>
      </c>
      <c r="IV164">
        <v>0</v>
      </c>
      <c r="IW164">
        <v>0</v>
      </c>
      <c r="IX164">
        <v>0</v>
      </c>
      <c r="IY164">
        <v>0</v>
      </c>
    </row>
    <row r="165" spans="1:259"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0" t="s">
        <v>167</v>
      </c>
      <c r="GY165" s="60">
        <v>0</v>
      </c>
      <c r="GZ165" s="60">
        <v>0</v>
      </c>
      <c r="HA165" s="60">
        <v>0</v>
      </c>
      <c r="HB165" s="60">
        <v>0</v>
      </c>
      <c r="HE165" s="64" t="s">
        <v>167</v>
      </c>
      <c r="HF165" s="64">
        <v>0</v>
      </c>
      <c r="HG165" s="64">
        <v>0</v>
      </c>
      <c r="HH165" s="64">
        <v>0</v>
      </c>
      <c r="HI165" s="64">
        <v>0</v>
      </c>
      <c r="HL165" s="64" t="s">
        <v>167</v>
      </c>
      <c r="HM165" s="64">
        <v>0</v>
      </c>
      <c r="HN165" s="64">
        <v>0</v>
      </c>
      <c r="HO165" s="64">
        <v>0</v>
      </c>
      <c r="HP165" s="64">
        <v>0</v>
      </c>
      <c r="HS165" s="64" t="s">
        <v>167</v>
      </c>
      <c r="HT165" s="64">
        <v>0</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t="s">
        <v>167</v>
      </c>
      <c r="IV165">
        <v>0</v>
      </c>
      <c r="IW165">
        <v>0</v>
      </c>
      <c r="IX165">
        <v>0</v>
      </c>
      <c r="IY165">
        <v>0</v>
      </c>
    </row>
    <row r="166" spans="1:259"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0" t="s">
        <v>168</v>
      </c>
      <c r="GY166" s="60">
        <v>0</v>
      </c>
      <c r="GZ166" s="60">
        <v>0</v>
      </c>
      <c r="HA166" s="60">
        <v>0</v>
      </c>
      <c r="HB166" s="60">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t="s">
        <v>168</v>
      </c>
      <c r="IV166">
        <v>0</v>
      </c>
      <c r="IW166">
        <v>0</v>
      </c>
      <c r="IX166">
        <v>0</v>
      </c>
      <c r="IY166">
        <v>0</v>
      </c>
    </row>
    <row r="167" spans="1:259"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0" t="s">
        <v>169</v>
      </c>
      <c r="GY167" s="60">
        <v>0</v>
      </c>
      <c r="GZ167" s="60">
        <v>0</v>
      </c>
      <c r="HA167" s="60">
        <v>0</v>
      </c>
      <c r="HB167" s="60">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t="s">
        <v>169</v>
      </c>
      <c r="IV167">
        <v>0</v>
      </c>
      <c r="IW167">
        <v>0</v>
      </c>
      <c r="IX167">
        <v>0</v>
      </c>
      <c r="IY167">
        <v>0</v>
      </c>
    </row>
    <row r="168" spans="1:259"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0" t="s">
        <v>170</v>
      </c>
      <c r="GY168" s="60">
        <v>0</v>
      </c>
      <c r="GZ168" s="60">
        <v>0</v>
      </c>
      <c r="HA168" s="60">
        <v>0</v>
      </c>
      <c r="HB168" s="60">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t="s">
        <v>170</v>
      </c>
      <c r="IV168">
        <v>0</v>
      </c>
      <c r="IW168">
        <v>0</v>
      </c>
      <c r="IX168">
        <v>0</v>
      </c>
      <c r="IY168">
        <v>0</v>
      </c>
    </row>
    <row r="169" spans="1:259"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0" t="s">
        <v>171</v>
      </c>
      <c r="GY169" s="60">
        <v>0</v>
      </c>
      <c r="GZ169" s="60">
        <v>0</v>
      </c>
      <c r="HA169" s="60">
        <v>0</v>
      </c>
      <c r="HB169" s="60">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t="s">
        <v>171</v>
      </c>
      <c r="IV169">
        <v>0</v>
      </c>
      <c r="IW169">
        <v>0</v>
      </c>
      <c r="IX169">
        <v>0</v>
      </c>
      <c r="IY169">
        <v>0</v>
      </c>
    </row>
    <row r="170" spans="1:259"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0" t="s">
        <v>172</v>
      </c>
      <c r="GY170" s="60">
        <v>0</v>
      </c>
      <c r="GZ170" s="60">
        <v>0</v>
      </c>
      <c r="HA170" s="60">
        <v>0</v>
      </c>
      <c r="HB170" s="60">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t="s">
        <v>172</v>
      </c>
      <c r="IV170">
        <v>0</v>
      </c>
      <c r="IW170">
        <v>0</v>
      </c>
      <c r="IX170">
        <v>0</v>
      </c>
      <c r="IY170">
        <v>0</v>
      </c>
    </row>
    <row r="171" spans="1:259"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0" t="s">
        <v>173</v>
      </c>
      <c r="GY171" s="60">
        <v>0</v>
      </c>
      <c r="GZ171" s="60">
        <v>0</v>
      </c>
      <c r="HA171" s="60">
        <v>0</v>
      </c>
      <c r="HB171" s="60">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t="s">
        <v>173</v>
      </c>
      <c r="IV171">
        <v>0</v>
      </c>
      <c r="IW171">
        <v>0</v>
      </c>
      <c r="IX171">
        <v>0</v>
      </c>
      <c r="IY171">
        <v>0</v>
      </c>
    </row>
    <row r="172" spans="1:259"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0" t="s">
        <v>174</v>
      </c>
      <c r="GY172" s="60">
        <v>0</v>
      </c>
      <c r="GZ172" s="60">
        <v>0</v>
      </c>
      <c r="HA172" s="60">
        <v>0</v>
      </c>
      <c r="HB172" s="60">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t="s">
        <v>174</v>
      </c>
      <c r="IV172">
        <v>0</v>
      </c>
      <c r="IW172">
        <v>0</v>
      </c>
      <c r="IX172">
        <v>0</v>
      </c>
      <c r="IY172">
        <v>0</v>
      </c>
    </row>
    <row r="173" spans="1:259"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c r="GX173" s="60" t="s">
        <v>175</v>
      </c>
      <c r="GY173" s="60">
        <v>0</v>
      </c>
      <c r="GZ173" s="60">
        <v>0</v>
      </c>
      <c r="HA173" s="60">
        <v>0</v>
      </c>
      <c r="HB173" s="60">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v>
      </c>
      <c r="IP173" s="64">
        <v>0</v>
      </c>
      <c r="IQ173" s="64">
        <v>0</v>
      </c>
      <c r="IR173" s="64">
        <v>0</v>
      </c>
      <c r="IU173" t="s">
        <v>175</v>
      </c>
      <c r="IV173">
        <v>0</v>
      </c>
      <c r="IW173">
        <v>0</v>
      </c>
      <c r="IX173">
        <v>0</v>
      </c>
      <c r="IY173">
        <v>0</v>
      </c>
    </row>
    <row r="174" spans="1:259"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0" t="s">
        <v>176</v>
      </c>
      <c r="GY174" s="60">
        <v>0</v>
      </c>
      <c r="GZ174" s="60">
        <v>0</v>
      </c>
      <c r="HA174" s="60">
        <v>0</v>
      </c>
      <c r="HB174" s="60">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t="s">
        <v>176</v>
      </c>
      <c r="IV174">
        <v>0</v>
      </c>
      <c r="IW174">
        <v>0</v>
      </c>
      <c r="IX174">
        <v>0</v>
      </c>
      <c r="IY174">
        <v>0</v>
      </c>
    </row>
    <row r="175" spans="1:259"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0" t="s">
        <v>177</v>
      </c>
      <c r="GY175" s="60">
        <v>0</v>
      </c>
      <c r="GZ175" s="60">
        <v>0</v>
      </c>
      <c r="HA175" s="60">
        <v>0</v>
      </c>
      <c r="HB175" s="60">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t="s">
        <v>177</v>
      </c>
      <c r="IV175">
        <v>0</v>
      </c>
      <c r="IW175">
        <v>0</v>
      </c>
      <c r="IX175">
        <v>0</v>
      </c>
      <c r="IY175">
        <v>0</v>
      </c>
    </row>
    <row r="176" spans="1:259"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0" t="s">
        <v>178</v>
      </c>
      <c r="GY176" s="60">
        <v>0</v>
      </c>
      <c r="GZ176" s="60">
        <v>0</v>
      </c>
      <c r="HA176" s="60">
        <v>0</v>
      </c>
      <c r="HB176" s="60">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t="s">
        <v>178</v>
      </c>
      <c r="IV176">
        <v>0</v>
      </c>
      <c r="IW176">
        <v>0</v>
      </c>
      <c r="IX176">
        <v>0</v>
      </c>
      <c r="IY176">
        <v>0</v>
      </c>
    </row>
    <row r="177" spans="1:259"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0" t="s">
        <v>179</v>
      </c>
      <c r="GY177" s="60">
        <v>0</v>
      </c>
      <c r="GZ177" s="60">
        <v>0</v>
      </c>
      <c r="HA177" s="60">
        <v>0</v>
      </c>
      <c r="HB177" s="60">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t="s">
        <v>179</v>
      </c>
      <c r="IV177">
        <v>0.02</v>
      </c>
      <c r="IW177">
        <v>0.1</v>
      </c>
      <c r="IX177">
        <v>0</v>
      </c>
      <c r="IY177">
        <v>0</v>
      </c>
    </row>
    <row r="178" spans="1:259"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0" t="s">
        <v>180</v>
      </c>
      <c r="GY178" s="60">
        <v>0</v>
      </c>
      <c r="GZ178" s="60">
        <v>0</v>
      </c>
      <c r="HA178" s="60">
        <v>0</v>
      </c>
      <c r="HB178" s="60">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t="s">
        <v>180</v>
      </c>
      <c r="IV178">
        <v>0</v>
      </c>
      <c r="IW178">
        <v>0</v>
      </c>
      <c r="IX178">
        <v>0</v>
      </c>
      <c r="IY178">
        <v>0</v>
      </c>
    </row>
    <row r="179" spans="1:259"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0" t="s">
        <v>181</v>
      </c>
      <c r="GY179" s="60">
        <v>0</v>
      </c>
      <c r="GZ179" s="60">
        <v>0</v>
      </c>
      <c r="HA179" s="60">
        <v>0</v>
      </c>
      <c r="HB179" s="60">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t="s">
        <v>181</v>
      </c>
      <c r="IV179">
        <v>0</v>
      </c>
      <c r="IW179">
        <v>0</v>
      </c>
      <c r="IX179">
        <v>0</v>
      </c>
      <c r="IY179">
        <v>0</v>
      </c>
    </row>
    <row r="180" spans="1:259"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c r="GX180" s="60" t="s">
        <v>182</v>
      </c>
      <c r="GY180" s="60">
        <v>0</v>
      </c>
      <c r="GZ180" s="60">
        <v>0</v>
      </c>
      <c r="HA180" s="60">
        <v>0</v>
      </c>
      <c r="HB180" s="60">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t="s">
        <v>182</v>
      </c>
      <c r="IV180">
        <v>0</v>
      </c>
      <c r="IW180">
        <v>0</v>
      </c>
      <c r="IX180">
        <v>0</v>
      </c>
      <c r="IY180">
        <v>0</v>
      </c>
    </row>
    <row r="181" spans="1:259"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c r="GX181" s="60" t="s">
        <v>183</v>
      </c>
      <c r="GY181" s="60">
        <v>0</v>
      </c>
      <c r="GZ181" s="60">
        <v>0</v>
      </c>
      <c r="HA181" s="60">
        <v>0</v>
      </c>
      <c r="HB181" s="60">
        <v>0</v>
      </c>
      <c r="HE181" s="64" t="s">
        <v>183</v>
      </c>
      <c r="HF181" s="64">
        <v>0</v>
      </c>
      <c r="HG181" s="64">
        <v>0</v>
      </c>
      <c r="HH181" s="64">
        <v>0</v>
      </c>
      <c r="HI181" s="64">
        <v>0</v>
      </c>
      <c r="HL181" s="64" t="s">
        <v>183</v>
      </c>
      <c r="HM181" s="64">
        <v>0</v>
      </c>
      <c r="HN181" s="64">
        <v>0</v>
      </c>
      <c r="HO181" s="64">
        <v>0</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t="s">
        <v>183</v>
      </c>
      <c r="IV181">
        <v>0</v>
      </c>
      <c r="IW181">
        <v>0</v>
      </c>
      <c r="IX181">
        <v>0</v>
      </c>
      <c r="IY181">
        <v>0</v>
      </c>
    </row>
    <row r="182" spans="1:259"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0" t="s">
        <v>184</v>
      </c>
      <c r="GY182" s="60">
        <v>0</v>
      </c>
      <c r="GZ182" s="60">
        <v>0</v>
      </c>
      <c r="HA182" s="60">
        <v>0</v>
      </c>
      <c r="HB182" s="60">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t="s">
        <v>184</v>
      </c>
      <c r="IV182">
        <v>0</v>
      </c>
      <c r="IW182">
        <v>0</v>
      </c>
      <c r="IX182">
        <v>0</v>
      </c>
      <c r="IY182">
        <v>0</v>
      </c>
    </row>
    <row r="183" spans="1:259"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0" t="s">
        <v>185</v>
      </c>
      <c r="GY183" s="60">
        <v>0</v>
      </c>
      <c r="GZ183" s="60">
        <v>0</v>
      </c>
      <c r="HA183" s="60">
        <v>0</v>
      </c>
      <c r="HB183" s="60">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t="s">
        <v>185</v>
      </c>
      <c r="IV183">
        <v>0</v>
      </c>
      <c r="IW183">
        <v>0</v>
      </c>
      <c r="IX183">
        <v>0</v>
      </c>
      <c r="IY183">
        <v>0</v>
      </c>
    </row>
    <row r="184" spans="1:259"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0" t="s">
        <v>186</v>
      </c>
      <c r="GY184" s="60">
        <v>0</v>
      </c>
      <c r="GZ184" s="60">
        <v>0</v>
      </c>
      <c r="HA184" s="60">
        <v>0</v>
      </c>
      <c r="HB184" s="60">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t="s">
        <v>186</v>
      </c>
      <c r="IV184">
        <v>0</v>
      </c>
      <c r="IW184">
        <v>0</v>
      </c>
      <c r="IX184">
        <v>0</v>
      </c>
      <c r="IY184">
        <v>0</v>
      </c>
    </row>
    <row r="185" spans="1:259"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0" t="s">
        <v>187</v>
      </c>
      <c r="GY185" s="60">
        <v>0</v>
      </c>
      <c r="GZ185" s="60">
        <v>0</v>
      </c>
      <c r="HA185" s="60">
        <v>0</v>
      </c>
      <c r="HB185" s="60">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v>
      </c>
      <c r="II185" s="64">
        <v>0</v>
      </c>
      <c r="IJ185" s="64">
        <v>0</v>
      </c>
      <c r="IK185" s="64">
        <v>0</v>
      </c>
      <c r="IN185" s="64" t="s">
        <v>187</v>
      </c>
      <c r="IO185" s="64">
        <v>0</v>
      </c>
      <c r="IP185" s="64">
        <v>0</v>
      </c>
      <c r="IQ185" s="64">
        <v>0</v>
      </c>
      <c r="IR185" s="64">
        <v>0</v>
      </c>
      <c r="IU185" t="s">
        <v>187</v>
      </c>
      <c r="IV185">
        <v>0</v>
      </c>
      <c r="IW185">
        <v>0</v>
      </c>
      <c r="IX185">
        <v>0</v>
      </c>
      <c r="IY185">
        <v>0</v>
      </c>
    </row>
    <row r="186" spans="1:259"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0" t="s">
        <v>188</v>
      </c>
      <c r="GY186" s="60">
        <v>0</v>
      </c>
      <c r="GZ186" s="60">
        <v>0</v>
      </c>
      <c r="HA186" s="60">
        <v>0</v>
      </c>
      <c r="HB186" s="60">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t="s">
        <v>188</v>
      </c>
      <c r="IV186">
        <v>0</v>
      </c>
      <c r="IW186">
        <v>0</v>
      </c>
      <c r="IX186">
        <v>0</v>
      </c>
      <c r="IY186">
        <v>0</v>
      </c>
    </row>
    <row r="187" spans="1:259"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0" t="s">
        <v>189</v>
      </c>
      <c r="GY187" s="60">
        <v>0</v>
      </c>
      <c r="GZ187" s="60">
        <v>0</v>
      </c>
      <c r="HA187" s="60">
        <v>0</v>
      </c>
      <c r="HB187" s="60">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t="s">
        <v>189</v>
      </c>
      <c r="IV187">
        <v>0</v>
      </c>
      <c r="IW187">
        <v>0</v>
      </c>
      <c r="IX187">
        <v>0</v>
      </c>
      <c r="IY187">
        <v>0</v>
      </c>
    </row>
    <row r="188" spans="1:259"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0" t="s">
        <v>190</v>
      </c>
      <c r="GY188" s="60">
        <v>0</v>
      </c>
      <c r="GZ188" s="60">
        <v>0</v>
      </c>
      <c r="HA188" s="60">
        <v>0</v>
      </c>
      <c r="HB188" s="60">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t="s">
        <v>190</v>
      </c>
      <c r="IV188">
        <v>0</v>
      </c>
      <c r="IW188">
        <v>0</v>
      </c>
      <c r="IX188">
        <v>0</v>
      </c>
      <c r="IY188">
        <v>0</v>
      </c>
    </row>
    <row r="189" spans="1:259"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0" t="s">
        <v>191</v>
      </c>
      <c r="GY189" s="60">
        <v>0</v>
      </c>
      <c r="GZ189" s="60">
        <v>0</v>
      </c>
      <c r="HA189" s="60">
        <v>0</v>
      </c>
      <c r="HB189" s="60">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t="s">
        <v>191</v>
      </c>
      <c r="IV189">
        <v>0</v>
      </c>
      <c r="IW189">
        <v>0</v>
      </c>
      <c r="IX189">
        <v>0</v>
      </c>
      <c r="IY189">
        <v>0</v>
      </c>
    </row>
    <row r="190" spans="1:259"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0" t="s">
        <v>192</v>
      </c>
      <c r="GY190" s="60">
        <v>0</v>
      </c>
      <c r="GZ190" s="60">
        <v>0</v>
      </c>
      <c r="HA190" s="60">
        <v>0</v>
      </c>
      <c r="HB190" s="60">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t="s">
        <v>192</v>
      </c>
      <c r="IV190">
        <v>0</v>
      </c>
      <c r="IW190">
        <v>0</v>
      </c>
      <c r="IX190">
        <v>0</v>
      </c>
      <c r="IY190">
        <v>0</v>
      </c>
    </row>
    <row r="191" spans="1:259"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0" t="s">
        <v>193</v>
      </c>
      <c r="GY191" s="60">
        <v>0</v>
      </c>
      <c r="GZ191" s="60">
        <v>0</v>
      </c>
      <c r="HA191" s="60">
        <v>0</v>
      </c>
      <c r="HB191" s="60">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t="s">
        <v>193</v>
      </c>
      <c r="IV191">
        <v>0</v>
      </c>
      <c r="IW191">
        <v>0</v>
      </c>
      <c r="IX191">
        <v>0</v>
      </c>
      <c r="IY191">
        <v>0</v>
      </c>
    </row>
    <row r="192" spans="1:259"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0" t="s">
        <v>194</v>
      </c>
      <c r="GY192" s="60">
        <v>0</v>
      </c>
      <c r="GZ192" s="60">
        <v>0</v>
      </c>
      <c r="HA192" s="60">
        <v>0</v>
      </c>
      <c r="HB192" s="60">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t="s">
        <v>194</v>
      </c>
      <c r="IV192">
        <v>0</v>
      </c>
      <c r="IW192">
        <v>0</v>
      </c>
      <c r="IX192">
        <v>0</v>
      </c>
      <c r="IY192">
        <v>0</v>
      </c>
    </row>
    <row r="193" spans="1:259"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0" t="s">
        <v>195</v>
      </c>
      <c r="GY193" s="60">
        <v>0</v>
      </c>
      <c r="GZ193" s="60">
        <v>0</v>
      </c>
      <c r="HA193" s="60">
        <v>0</v>
      </c>
      <c r="HB193" s="60">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t="s">
        <v>195</v>
      </c>
      <c r="IV193">
        <v>0</v>
      </c>
      <c r="IW193">
        <v>0</v>
      </c>
      <c r="IX193">
        <v>0</v>
      </c>
      <c r="IY193">
        <v>0</v>
      </c>
    </row>
    <row r="194" spans="1:259"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0" t="s">
        <v>196</v>
      </c>
      <c r="GY194" s="60">
        <v>0.02</v>
      </c>
      <c r="GZ194" s="60">
        <v>0.14000000000000001</v>
      </c>
      <c r="HA194" s="60">
        <v>0</v>
      </c>
      <c r="HB194" s="60">
        <v>0</v>
      </c>
      <c r="HE194" s="64" t="s">
        <v>196</v>
      </c>
      <c r="HF194" s="64">
        <v>0.03</v>
      </c>
      <c r="HG194" s="64">
        <v>0.16</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t="s">
        <v>196</v>
      </c>
      <c r="IV194">
        <v>0</v>
      </c>
      <c r="IW194">
        <v>0</v>
      </c>
      <c r="IX194">
        <v>0</v>
      </c>
      <c r="IY194">
        <v>0</v>
      </c>
    </row>
    <row r="195" spans="1:259"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0" t="s">
        <v>197</v>
      </c>
      <c r="GY195" s="60">
        <v>0</v>
      </c>
      <c r="GZ195" s="60">
        <v>0</v>
      </c>
      <c r="HA195" s="60">
        <v>0</v>
      </c>
      <c r="HB195" s="60">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v>
      </c>
      <c r="II195" s="64">
        <v>0</v>
      </c>
      <c r="IJ195" s="64">
        <v>0</v>
      </c>
      <c r="IK195" s="64">
        <v>0</v>
      </c>
      <c r="IN195" s="64" t="s">
        <v>197</v>
      </c>
      <c r="IO195" s="64">
        <v>0</v>
      </c>
      <c r="IP195" s="64">
        <v>0</v>
      </c>
      <c r="IQ195" s="64">
        <v>0</v>
      </c>
      <c r="IR195" s="64">
        <v>0</v>
      </c>
      <c r="IU195" t="s">
        <v>197</v>
      </c>
      <c r="IV195">
        <v>0</v>
      </c>
      <c r="IW195">
        <v>0</v>
      </c>
      <c r="IX195">
        <v>0</v>
      </c>
      <c r="IY195">
        <v>0</v>
      </c>
    </row>
    <row r="196" spans="1:259"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0" t="s">
        <v>198</v>
      </c>
      <c r="GY196" s="60">
        <v>0</v>
      </c>
      <c r="GZ196" s="60">
        <v>0</v>
      </c>
      <c r="HA196" s="60">
        <v>0</v>
      </c>
      <c r="HB196" s="60">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t="s">
        <v>198</v>
      </c>
      <c r="IV196">
        <v>0</v>
      </c>
      <c r="IW196">
        <v>0</v>
      </c>
      <c r="IX196">
        <v>0</v>
      </c>
      <c r="IY196">
        <v>0</v>
      </c>
    </row>
    <row r="197" spans="1:259"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0" t="s">
        <v>199</v>
      </c>
      <c r="GY197" s="60">
        <v>0</v>
      </c>
      <c r="GZ197" s="60">
        <v>0</v>
      </c>
      <c r="HA197" s="60">
        <v>0</v>
      </c>
      <c r="HB197" s="60">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t="s">
        <v>199</v>
      </c>
      <c r="IV197">
        <v>0</v>
      </c>
      <c r="IW197">
        <v>0</v>
      </c>
      <c r="IX197">
        <v>0</v>
      </c>
      <c r="IY197">
        <v>0</v>
      </c>
    </row>
    <row r="198" spans="1:259"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0" t="s">
        <v>200</v>
      </c>
      <c r="GY198" s="60">
        <v>0</v>
      </c>
      <c r="GZ198" s="60">
        <v>0</v>
      </c>
      <c r="HA198" s="60">
        <v>0</v>
      </c>
      <c r="HB198" s="60">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t="s">
        <v>200</v>
      </c>
      <c r="IV198">
        <v>0</v>
      </c>
      <c r="IW198">
        <v>0</v>
      </c>
      <c r="IX198">
        <v>0</v>
      </c>
      <c r="IY198">
        <v>0</v>
      </c>
    </row>
    <row r="199" spans="1:259"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0" t="s">
        <v>201</v>
      </c>
      <c r="GY199" s="60">
        <v>0</v>
      </c>
      <c r="GZ199" s="60">
        <v>0</v>
      </c>
      <c r="HA199" s="60">
        <v>0</v>
      </c>
      <c r="HB199" s="60">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t="s">
        <v>201</v>
      </c>
      <c r="IV199">
        <v>0</v>
      </c>
      <c r="IW199">
        <v>0</v>
      </c>
      <c r="IX199">
        <v>0</v>
      </c>
      <c r="IY199">
        <v>0</v>
      </c>
    </row>
    <row r="200" spans="1:259"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0" t="s">
        <v>202</v>
      </c>
      <c r="GY200" s="60">
        <v>0</v>
      </c>
      <c r="GZ200" s="60">
        <v>0</v>
      </c>
      <c r="HA200" s="60">
        <v>0</v>
      </c>
      <c r="HB200" s="60">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t="s">
        <v>202</v>
      </c>
      <c r="IV200">
        <v>0</v>
      </c>
      <c r="IW200">
        <v>0</v>
      </c>
      <c r="IX200">
        <v>0</v>
      </c>
      <c r="IY200">
        <v>0</v>
      </c>
    </row>
    <row r="201" spans="1:259"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0" t="s">
        <v>203</v>
      </c>
      <c r="GY201" s="60">
        <v>0</v>
      </c>
      <c r="GZ201" s="60">
        <v>0</v>
      </c>
      <c r="HA201" s="60">
        <v>0</v>
      </c>
      <c r="HB201" s="60">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t="s">
        <v>203</v>
      </c>
      <c r="IV201">
        <v>0</v>
      </c>
      <c r="IW201">
        <v>0</v>
      </c>
      <c r="IX201">
        <v>0</v>
      </c>
      <c r="IY201">
        <v>0</v>
      </c>
    </row>
    <row r="202" spans="1:259"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0" t="s">
        <v>204</v>
      </c>
      <c r="GY202" s="60">
        <v>0</v>
      </c>
      <c r="GZ202" s="60">
        <v>0</v>
      </c>
      <c r="HA202" s="60">
        <v>0</v>
      </c>
      <c r="HB202" s="60">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t="s">
        <v>204</v>
      </c>
      <c r="IV202">
        <v>0</v>
      </c>
      <c r="IW202">
        <v>0</v>
      </c>
      <c r="IX202">
        <v>0</v>
      </c>
      <c r="IY202">
        <v>0</v>
      </c>
    </row>
    <row r="203" spans="1:259"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0" t="s">
        <v>205</v>
      </c>
      <c r="GY203" s="60">
        <v>0</v>
      </c>
      <c r="GZ203" s="60">
        <v>0</v>
      </c>
      <c r="HA203" s="60">
        <v>0</v>
      </c>
      <c r="HB203" s="60">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t="s">
        <v>205</v>
      </c>
      <c r="IV203">
        <v>0.14000000000000001</v>
      </c>
      <c r="IW203">
        <v>0.73</v>
      </c>
      <c r="IX203">
        <v>0</v>
      </c>
      <c r="IY203">
        <v>0</v>
      </c>
    </row>
    <row r="204" spans="1:259"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c r="GX204" s="60" t="s">
        <v>206</v>
      </c>
      <c r="GY204" s="60">
        <v>0.02</v>
      </c>
      <c r="GZ204" s="60">
        <v>0</v>
      </c>
      <c r="HA204" s="60">
        <v>0.04</v>
      </c>
      <c r="HB204" s="60">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0.35</v>
      </c>
      <c r="II204" s="64">
        <v>1.26</v>
      </c>
      <c r="IJ204" s="64">
        <v>0.28000000000000003</v>
      </c>
      <c r="IK204" s="64">
        <v>0</v>
      </c>
      <c r="IN204" s="64" t="s">
        <v>206</v>
      </c>
      <c r="IO204" s="64">
        <v>0.18</v>
      </c>
      <c r="IP204" s="64">
        <v>0.92</v>
      </c>
      <c r="IQ204" s="64">
        <v>0.03</v>
      </c>
      <c r="IR204" s="64">
        <v>0</v>
      </c>
      <c r="IU204" t="s">
        <v>206</v>
      </c>
      <c r="IV204">
        <v>0.6</v>
      </c>
      <c r="IW204">
        <v>2.95</v>
      </c>
      <c r="IX204">
        <v>0.09</v>
      </c>
      <c r="IY204">
        <v>0</v>
      </c>
    </row>
    <row r="205" spans="1:259"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c r="GX205" s="60" t="s">
        <v>207</v>
      </c>
      <c r="GY205" s="60">
        <v>0</v>
      </c>
      <c r="GZ205" s="60">
        <v>0</v>
      </c>
      <c r="HA205" s="60">
        <v>0</v>
      </c>
      <c r="HB205" s="60">
        <v>0</v>
      </c>
      <c r="HE205" s="64" t="s">
        <v>207</v>
      </c>
      <c r="HF205" s="64">
        <v>0</v>
      </c>
      <c r="HG205" s="64">
        <v>0</v>
      </c>
      <c r="HH205" s="64">
        <v>0</v>
      </c>
      <c r="HI205" s="64">
        <v>0</v>
      </c>
      <c r="HL205" s="64" t="s">
        <v>207</v>
      </c>
      <c r="HM205" s="64">
        <v>0</v>
      </c>
      <c r="HN205" s="64">
        <v>0</v>
      </c>
      <c r="HO205" s="64">
        <v>0</v>
      </c>
      <c r="HP205" s="64">
        <v>0</v>
      </c>
      <c r="HS205" s="64" t="s">
        <v>207</v>
      </c>
      <c r="HT205" s="64">
        <v>0.08</v>
      </c>
      <c r="HU205" s="64">
        <v>0.11</v>
      </c>
      <c r="HV205" s="64">
        <v>0</v>
      </c>
      <c r="HW205" s="64">
        <v>0</v>
      </c>
      <c r="HZ205" s="64" t="s">
        <v>207</v>
      </c>
      <c r="IA205" s="64">
        <v>0.05</v>
      </c>
      <c r="IB205" s="64">
        <v>0</v>
      </c>
      <c r="IC205" s="64">
        <v>0</v>
      </c>
      <c r="ID205" s="64">
        <v>0</v>
      </c>
      <c r="IG205" s="64" t="s">
        <v>207</v>
      </c>
      <c r="IH205" s="64">
        <v>0</v>
      </c>
      <c r="II205" s="64">
        <v>0</v>
      </c>
      <c r="IJ205" s="64">
        <v>0</v>
      </c>
      <c r="IK205" s="64">
        <v>0</v>
      </c>
      <c r="IN205" s="64" t="s">
        <v>207</v>
      </c>
      <c r="IO205" s="64">
        <v>0</v>
      </c>
      <c r="IP205" s="64">
        <v>0</v>
      </c>
      <c r="IQ205" s="64">
        <v>0</v>
      </c>
      <c r="IR205" s="64">
        <v>0</v>
      </c>
      <c r="IU205" t="s">
        <v>207</v>
      </c>
      <c r="IV205">
        <v>0</v>
      </c>
      <c r="IW205">
        <v>0</v>
      </c>
      <c r="IX205">
        <v>0</v>
      </c>
      <c r="IY205">
        <v>0</v>
      </c>
    </row>
    <row r="206" spans="1:259"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0" t="s">
        <v>208</v>
      </c>
      <c r="GY206" s="60">
        <v>0</v>
      </c>
      <c r="GZ206" s="60">
        <v>0</v>
      </c>
      <c r="HA206" s="60">
        <v>0</v>
      </c>
      <c r="HB206" s="60">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t="s">
        <v>208</v>
      </c>
      <c r="IV206">
        <v>0</v>
      </c>
      <c r="IW206">
        <v>0</v>
      </c>
      <c r="IX206">
        <v>0</v>
      </c>
      <c r="IY206">
        <v>0</v>
      </c>
    </row>
    <row r="207" spans="1:259"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0" t="s">
        <v>209</v>
      </c>
      <c r="GY207" s="60">
        <v>0</v>
      </c>
      <c r="GZ207" s="60">
        <v>0</v>
      </c>
      <c r="HA207" s="60">
        <v>0</v>
      </c>
      <c r="HB207" s="60">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t="s">
        <v>209</v>
      </c>
      <c r="IV207">
        <v>0</v>
      </c>
      <c r="IW207">
        <v>0</v>
      </c>
      <c r="IX207">
        <v>0</v>
      </c>
      <c r="IY207">
        <v>0</v>
      </c>
    </row>
    <row r="208" spans="1:259"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0" t="s">
        <v>210</v>
      </c>
      <c r="GY208" s="60">
        <v>0</v>
      </c>
      <c r="GZ208" s="60">
        <v>0</v>
      </c>
      <c r="HA208" s="60">
        <v>0</v>
      </c>
      <c r="HB208" s="60">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t="s">
        <v>210</v>
      </c>
      <c r="IV208">
        <v>0</v>
      </c>
      <c r="IW208">
        <v>0</v>
      </c>
      <c r="IX208">
        <v>0</v>
      </c>
      <c r="IY208">
        <v>0</v>
      </c>
    </row>
    <row r="209" spans="1:259"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0" t="s">
        <v>211</v>
      </c>
      <c r="GY209" s="60">
        <v>0</v>
      </c>
      <c r="GZ209" s="60">
        <v>0</v>
      </c>
      <c r="HA209" s="60">
        <v>0</v>
      </c>
      <c r="HB209" s="60">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t="s">
        <v>211</v>
      </c>
      <c r="IV209">
        <v>0</v>
      </c>
      <c r="IW209">
        <v>0</v>
      </c>
      <c r="IX209">
        <v>0</v>
      </c>
      <c r="IY209">
        <v>0</v>
      </c>
    </row>
    <row r="210" spans="1:259"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0" t="s">
        <v>212</v>
      </c>
      <c r="GY210" s="60">
        <v>0</v>
      </c>
      <c r="GZ210" s="60">
        <v>0</v>
      </c>
      <c r="HA210" s="60">
        <v>0</v>
      </c>
      <c r="HB210" s="60">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t="s">
        <v>212</v>
      </c>
      <c r="IV210">
        <v>0</v>
      </c>
      <c r="IW210">
        <v>0</v>
      </c>
      <c r="IX210">
        <v>0</v>
      </c>
      <c r="IY210">
        <v>0</v>
      </c>
    </row>
    <row r="211" spans="1:259"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0" t="s">
        <v>213</v>
      </c>
      <c r="GY211" s="60">
        <v>0</v>
      </c>
      <c r="GZ211" s="60">
        <v>0</v>
      </c>
      <c r="HA211" s="60">
        <v>0</v>
      </c>
      <c r="HB211" s="60">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t="s">
        <v>213</v>
      </c>
      <c r="IV211">
        <v>0</v>
      </c>
      <c r="IW211">
        <v>0</v>
      </c>
      <c r="IX211">
        <v>0</v>
      </c>
      <c r="IY211">
        <v>0</v>
      </c>
    </row>
    <row r="212" spans="1:259"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0" t="s">
        <v>214</v>
      </c>
      <c r="GY212" s="60">
        <v>0</v>
      </c>
      <c r="GZ212" s="60">
        <v>0</v>
      </c>
      <c r="HA212" s="60">
        <v>0</v>
      </c>
      <c r="HB212" s="60">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t="s">
        <v>214</v>
      </c>
      <c r="IV212">
        <v>0</v>
      </c>
      <c r="IW212">
        <v>0</v>
      </c>
      <c r="IX212">
        <v>0</v>
      </c>
      <c r="IY212">
        <v>0</v>
      </c>
    </row>
    <row r="213" spans="1:259"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0" t="s">
        <v>215</v>
      </c>
      <c r="GY213" s="60">
        <v>0</v>
      </c>
      <c r="GZ213" s="60">
        <v>0</v>
      </c>
      <c r="HA213" s="60">
        <v>0</v>
      </c>
      <c r="HB213" s="60">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t="s">
        <v>215</v>
      </c>
      <c r="IV213">
        <v>0</v>
      </c>
      <c r="IW213">
        <v>0</v>
      </c>
      <c r="IX213">
        <v>0</v>
      </c>
      <c r="IY213">
        <v>0</v>
      </c>
    </row>
    <row r="214" spans="1:259"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c r="GX214" s="60" t="s">
        <v>216</v>
      </c>
      <c r="GY214" s="60">
        <v>0</v>
      </c>
      <c r="GZ214" s="60">
        <v>0</v>
      </c>
      <c r="HA214" s="60">
        <v>0</v>
      </c>
      <c r="HB214" s="60">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t="s">
        <v>216</v>
      </c>
      <c r="IV214">
        <v>0</v>
      </c>
      <c r="IW214">
        <v>0</v>
      </c>
      <c r="IX214">
        <v>0</v>
      </c>
      <c r="IY214">
        <v>0</v>
      </c>
    </row>
    <row r="215" spans="1:259"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0" t="s">
        <v>217</v>
      </c>
      <c r="GY215" s="60">
        <v>0</v>
      </c>
      <c r="GZ215" s="60">
        <v>0</v>
      </c>
      <c r="HA215" s="60">
        <v>0</v>
      </c>
      <c r="HB215" s="60">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t="s">
        <v>217</v>
      </c>
      <c r="IV215">
        <v>0</v>
      </c>
      <c r="IW215">
        <v>0</v>
      </c>
      <c r="IX215">
        <v>0</v>
      </c>
      <c r="IY215">
        <v>0</v>
      </c>
    </row>
    <row r="216" spans="1:259"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0" t="s">
        <v>218</v>
      </c>
      <c r="GY216" s="60">
        <v>0</v>
      </c>
      <c r="GZ216" s="60">
        <v>0</v>
      </c>
      <c r="HA216" s="60">
        <v>0</v>
      </c>
      <c r="HB216" s="60">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t="s">
        <v>218</v>
      </c>
      <c r="IV216">
        <v>0</v>
      </c>
      <c r="IW216">
        <v>0</v>
      </c>
      <c r="IX216">
        <v>0</v>
      </c>
      <c r="IY216">
        <v>0</v>
      </c>
    </row>
    <row r="217" spans="1:259"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0" t="s">
        <v>219</v>
      </c>
      <c r="GY217" s="60">
        <v>0</v>
      </c>
      <c r="GZ217" s="60">
        <v>0</v>
      </c>
      <c r="HA217" s="60">
        <v>0</v>
      </c>
      <c r="HB217" s="60">
        <v>0</v>
      </c>
      <c r="HE217" s="64" t="s">
        <v>219</v>
      </c>
      <c r="HF217" s="64">
        <v>0</v>
      </c>
      <c r="HG217" s="64">
        <v>0</v>
      </c>
      <c r="HH217" s="64">
        <v>0</v>
      </c>
      <c r="HI217" s="64">
        <v>0</v>
      </c>
      <c r="HL217" s="64" t="s">
        <v>219</v>
      </c>
      <c r="HM217" s="64">
        <v>0</v>
      </c>
      <c r="HN217" s="64">
        <v>0</v>
      </c>
      <c r="HO217" s="64">
        <v>0</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t="s">
        <v>219</v>
      </c>
      <c r="IV217">
        <v>0</v>
      </c>
      <c r="IW217">
        <v>0</v>
      </c>
      <c r="IX217">
        <v>0</v>
      </c>
      <c r="IY217">
        <v>0</v>
      </c>
    </row>
    <row r="218" spans="1:259"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0" t="s">
        <v>220</v>
      </c>
      <c r="GY218" s="60">
        <v>0</v>
      </c>
      <c r="GZ218" s="60">
        <v>0</v>
      </c>
      <c r="HA218" s="60">
        <v>0</v>
      </c>
      <c r="HB218" s="60">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t="s">
        <v>220</v>
      </c>
      <c r="IV218">
        <v>0</v>
      </c>
      <c r="IW218">
        <v>0</v>
      </c>
      <c r="IX218">
        <v>0</v>
      </c>
      <c r="IY218">
        <v>0</v>
      </c>
    </row>
    <row r="219" spans="1:259"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0" t="s">
        <v>221</v>
      </c>
      <c r="GY219" s="60">
        <v>0</v>
      </c>
      <c r="GZ219" s="60">
        <v>0</v>
      </c>
      <c r="HA219" s="60">
        <v>0</v>
      </c>
      <c r="HB219" s="60">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t="s">
        <v>221</v>
      </c>
      <c r="IV219">
        <v>0</v>
      </c>
      <c r="IW219">
        <v>0</v>
      </c>
      <c r="IX219">
        <v>0</v>
      </c>
      <c r="IY219">
        <v>0</v>
      </c>
    </row>
    <row r="220" spans="1:259"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0" t="s">
        <v>222</v>
      </c>
      <c r="GY220" s="60">
        <v>0</v>
      </c>
      <c r="GZ220" s="60">
        <v>0</v>
      </c>
      <c r="HA220" s="60">
        <v>0</v>
      </c>
      <c r="HB220" s="60">
        <v>0</v>
      </c>
      <c r="HE220" s="64" t="s">
        <v>222</v>
      </c>
      <c r="HF220" s="64">
        <v>0</v>
      </c>
      <c r="HG220" s="64">
        <v>0</v>
      </c>
      <c r="HH220" s="64">
        <v>0</v>
      </c>
      <c r="HI220" s="64">
        <v>0</v>
      </c>
      <c r="HL220" s="64" t="s">
        <v>222</v>
      </c>
      <c r="HM220" s="64">
        <v>0.04</v>
      </c>
      <c r="HN220" s="64">
        <v>0.2</v>
      </c>
      <c r="HO220" s="64">
        <v>0</v>
      </c>
      <c r="HP220" s="64">
        <v>0</v>
      </c>
      <c r="HS220" s="64" t="s">
        <v>222</v>
      </c>
      <c r="HT220" s="64">
        <v>0</v>
      </c>
      <c r="HU220" s="64">
        <v>0</v>
      </c>
      <c r="HV220" s="64">
        <v>0</v>
      </c>
      <c r="HW220" s="64">
        <v>0</v>
      </c>
      <c r="HZ220" s="64" t="s">
        <v>222</v>
      </c>
      <c r="IA220" s="64">
        <v>0.16</v>
      </c>
      <c r="IB220" s="64">
        <v>0</v>
      </c>
      <c r="IC220" s="64">
        <v>0.26</v>
      </c>
      <c r="ID220" s="64">
        <v>0</v>
      </c>
      <c r="IG220" s="64" t="s">
        <v>222</v>
      </c>
      <c r="IH220" s="64">
        <v>0</v>
      </c>
      <c r="II220" s="64">
        <v>0</v>
      </c>
      <c r="IJ220" s="64">
        <v>0</v>
      </c>
      <c r="IK220" s="64">
        <v>0</v>
      </c>
      <c r="IN220" s="64" t="s">
        <v>222</v>
      </c>
      <c r="IO220" s="64">
        <v>0</v>
      </c>
      <c r="IP220" s="64">
        <v>0</v>
      </c>
      <c r="IQ220" s="64">
        <v>0</v>
      </c>
      <c r="IR220" s="64">
        <v>0</v>
      </c>
      <c r="IU220" t="s">
        <v>222</v>
      </c>
      <c r="IV220">
        <v>0</v>
      </c>
      <c r="IW220">
        <v>0</v>
      </c>
      <c r="IX220">
        <v>0</v>
      </c>
      <c r="IY220">
        <v>0</v>
      </c>
    </row>
    <row r="221" spans="1:259"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c r="GX221" s="60" t="s">
        <v>223</v>
      </c>
      <c r="GY221" s="60">
        <v>0</v>
      </c>
      <c r="GZ221" s="60">
        <v>0</v>
      </c>
      <c r="HA221" s="60">
        <v>0</v>
      </c>
      <c r="HB221" s="60">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t="s">
        <v>223</v>
      </c>
      <c r="IV221">
        <v>0</v>
      </c>
      <c r="IW221">
        <v>0</v>
      </c>
      <c r="IX221">
        <v>0</v>
      </c>
      <c r="IY221">
        <v>0</v>
      </c>
    </row>
    <row r="222" spans="1:259"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0" t="s">
        <v>224</v>
      </c>
      <c r="GY222" s="60">
        <v>0</v>
      </c>
      <c r="GZ222" s="60">
        <v>0</v>
      </c>
      <c r="HA222" s="60">
        <v>0</v>
      </c>
      <c r="HB222" s="60">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t="s">
        <v>224</v>
      </c>
      <c r="IV222">
        <v>0</v>
      </c>
      <c r="IW222">
        <v>0</v>
      </c>
      <c r="IX222">
        <v>0</v>
      </c>
      <c r="IY222">
        <v>0</v>
      </c>
    </row>
    <row r="223" spans="1:259"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0" t="s">
        <v>225</v>
      </c>
      <c r="GY223" s="60">
        <v>0</v>
      </c>
      <c r="GZ223" s="60">
        <v>0</v>
      </c>
      <c r="HA223" s="60">
        <v>0</v>
      </c>
      <c r="HB223" s="60">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t="s">
        <v>225</v>
      </c>
      <c r="IV223">
        <v>0</v>
      </c>
      <c r="IW223">
        <v>0</v>
      </c>
      <c r="IX223">
        <v>0</v>
      </c>
      <c r="IY223">
        <v>0</v>
      </c>
    </row>
    <row r="224" spans="1:259"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0" t="s">
        <v>226</v>
      </c>
      <c r="GY224" s="60">
        <v>0</v>
      </c>
      <c r="GZ224" s="60">
        <v>0</v>
      </c>
      <c r="HA224" s="60">
        <v>0</v>
      </c>
      <c r="HB224" s="60">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t="s">
        <v>226</v>
      </c>
      <c r="IV224">
        <v>0</v>
      </c>
      <c r="IW224">
        <v>0</v>
      </c>
      <c r="IX224">
        <v>0</v>
      </c>
      <c r="IY224">
        <v>0</v>
      </c>
    </row>
    <row r="225" spans="1:259"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0" t="s">
        <v>227</v>
      </c>
      <c r="GY225" s="60">
        <v>0</v>
      </c>
      <c r="GZ225" s="60">
        <v>0</v>
      </c>
      <c r="HA225" s="60">
        <v>0</v>
      </c>
      <c r="HB225" s="60">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t="s">
        <v>227</v>
      </c>
      <c r="IV225">
        <v>0</v>
      </c>
      <c r="IW225">
        <v>0</v>
      </c>
      <c r="IX225">
        <v>0</v>
      </c>
      <c r="IY225">
        <v>0</v>
      </c>
    </row>
    <row r="226" spans="1:259"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0" t="s">
        <v>228</v>
      </c>
      <c r="GY226" s="60">
        <v>0</v>
      </c>
      <c r="GZ226" s="60">
        <v>0</v>
      </c>
      <c r="HA226" s="60">
        <v>0</v>
      </c>
      <c r="HB226" s="60">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t="s">
        <v>228</v>
      </c>
      <c r="IV226">
        <v>0</v>
      </c>
      <c r="IW226">
        <v>0</v>
      </c>
      <c r="IX226">
        <v>0</v>
      </c>
      <c r="IY226">
        <v>0</v>
      </c>
    </row>
    <row r="227" spans="1:259"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0" t="s">
        <v>229</v>
      </c>
      <c r="GY227" s="60">
        <v>0</v>
      </c>
      <c r="GZ227" s="60">
        <v>0</v>
      </c>
      <c r="HA227" s="60">
        <v>0</v>
      </c>
      <c r="HB227" s="60">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t="s">
        <v>229</v>
      </c>
      <c r="IV227">
        <v>0</v>
      </c>
      <c r="IW227">
        <v>0</v>
      </c>
      <c r="IX227">
        <v>0</v>
      </c>
      <c r="IY227">
        <v>0</v>
      </c>
    </row>
    <row r="228" spans="1:259"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0" t="s">
        <v>230</v>
      </c>
      <c r="GY228" s="60">
        <v>0</v>
      </c>
      <c r="GZ228" s="60">
        <v>0</v>
      </c>
      <c r="HA228" s="60">
        <v>0</v>
      </c>
      <c r="HB228" s="60">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t="s">
        <v>230</v>
      </c>
      <c r="IV228">
        <v>0</v>
      </c>
      <c r="IW228">
        <v>0</v>
      </c>
      <c r="IX228">
        <v>0</v>
      </c>
      <c r="IY228">
        <v>0</v>
      </c>
    </row>
    <row r="229" spans="1:259"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0" t="s">
        <v>231</v>
      </c>
      <c r="GY229" s="60">
        <v>0</v>
      </c>
      <c r="GZ229" s="60">
        <v>0</v>
      </c>
      <c r="HA229" s="60">
        <v>0</v>
      </c>
      <c r="HB229" s="60">
        <v>0</v>
      </c>
      <c r="HE229" s="64" t="s">
        <v>231</v>
      </c>
      <c r="HF229" s="64">
        <v>0</v>
      </c>
      <c r="HG229" s="64">
        <v>0</v>
      </c>
      <c r="HH229" s="64">
        <v>0</v>
      </c>
      <c r="HI229" s="64">
        <v>0</v>
      </c>
      <c r="HL229" s="64" t="s">
        <v>231</v>
      </c>
      <c r="HM229" s="64">
        <v>0</v>
      </c>
      <c r="HN229" s="64">
        <v>0</v>
      </c>
      <c r="HO229" s="64">
        <v>0</v>
      </c>
      <c r="HP229" s="64">
        <v>0</v>
      </c>
      <c r="HS229" s="64" t="s">
        <v>231</v>
      </c>
      <c r="HT229" s="64">
        <v>0</v>
      </c>
      <c r="HU229" s="64">
        <v>0</v>
      </c>
      <c r="HV229" s="64">
        <v>0</v>
      </c>
      <c r="HW229" s="64">
        <v>0</v>
      </c>
      <c r="HZ229" s="64" t="s">
        <v>231</v>
      </c>
      <c r="IA229" s="64">
        <v>0</v>
      </c>
      <c r="IB229" s="64">
        <v>0</v>
      </c>
      <c r="IC229" s="64">
        <v>0</v>
      </c>
      <c r="ID229" s="64">
        <v>0</v>
      </c>
      <c r="IG229" s="64" t="s">
        <v>231</v>
      </c>
      <c r="IH229" s="64">
        <v>0</v>
      </c>
      <c r="II229" s="64">
        <v>0</v>
      </c>
      <c r="IJ229" s="64">
        <v>0</v>
      </c>
      <c r="IK229" s="64">
        <v>0</v>
      </c>
      <c r="IN229" s="64" t="s">
        <v>231</v>
      </c>
      <c r="IO229" s="64">
        <v>0</v>
      </c>
      <c r="IP229" s="64">
        <v>0</v>
      </c>
      <c r="IQ229" s="64">
        <v>0</v>
      </c>
      <c r="IR229" s="64">
        <v>0</v>
      </c>
      <c r="IU229" t="s">
        <v>231</v>
      </c>
      <c r="IV229">
        <v>0</v>
      </c>
      <c r="IW229">
        <v>0</v>
      </c>
      <c r="IX229">
        <v>0</v>
      </c>
      <c r="IY229">
        <v>0</v>
      </c>
    </row>
    <row r="230" spans="1:259"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0" t="s">
        <v>232</v>
      </c>
      <c r="GY230" s="60">
        <v>0</v>
      </c>
      <c r="GZ230" s="60">
        <v>0</v>
      </c>
      <c r="HA230" s="60">
        <v>0</v>
      </c>
      <c r="HB230" s="60">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t="s">
        <v>232</v>
      </c>
      <c r="IV230">
        <v>0</v>
      </c>
      <c r="IW230">
        <v>0</v>
      </c>
      <c r="IX230">
        <v>0</v>
      </c>
      <c r="IY230">
        <v>0</v>
      </c>
    </row>
    <row r="231" spans="1:259"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0" t="s">
        <v>233</v>
      </c>
      <c r="GY231" s="60">
        <v>0</v>
      </c>
      <c r="GZ231" s="60">
        <v>0</v>
      </c>
      <c r="HA231" s="60">
        <v>0</v>
      </c>
      <c r="HB231" s="60">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t="s">
        <v>233</v>
      </c>
      <c r="IV231">
        <v>0</v>
      </c>
      <c r="IW231">
        <v>0</v>
      </c>
      <c r="IX231">
        <v>0</v>
      </c>
      <c r="IY231">
        <v>0</v>
      </c>
    </row>
    <row r="232" spans="1:259"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0" t="s">
        <v>234</v>
      </c>
      <c r="GY232" s="60">
        <v>0</v>
      </c>
      <c r="GZ232" s="60">
        <v>0</v>
      </c>
      <c r="HA232" s="60">
        <v>0</v>
      </c>
      <c r="HB232" s="60">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t="s">
        <v>234</v>
      </c>
      <c r="IV232">
        <v>0</v>
      </c>
      <c r="IW232">
        <v>0</v>
      </c>
      <c r="IX232">
        <v>0</v>
      </c>
      <c r="IY232">
        <v>0</v>
      </c>
    </row>
    <row r="233" spans="1:259"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0" t="s">
        <v>235</v>
      </c>
      <c r="GY233" s="60">
        <v>0</v>
      </c>
      <c r="GZ233" s="60">
        <v>0</v>
      </c>
      <c r="HA233" s="60">
        <v>0</v>
      </c>
      <c r="HB233" s="60">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t="s">
        <v>235</v>
      </c>
      <c r="IV233">
        <v>0</v>
      </c>
      <c r="IW233">
        <v>0</v>
      </c>
      <c r="IX233">
        <v>0</v>
      </c>
      <c r="IY233">
        <v>0</v>
      </c>
    </row>
    <row r="234" spans="1:259"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0" t="s">
        <v>236</v>
      </c>
      <c r="GY234" s="60">
        <v>0</v>
      </c>
      <c r="GZ234" s="60">
        <v>0</v>
      </c>
      <c r="HA234" s="60">
        <v>0</v>
      </c>
      <c r="HB234" s="60">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t="s">
        <v>236</v>
      </c>
      <c r="IV234">
        <v>0</v>
      </c>
      <c r="IW234">
        <v>0</v>
      </c>
      <c r="IX234">
        <v>0</v>
      </c>
      <c r="IY234">
        <v>0</v>
      </c>
    </row>
    <row r="235" spans="1:259"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0" t="s">
        <v>237</v>
      </c>
      <c r="GY235" s="60">
        <v>0</v>
      </c>
      <c r="GZ235" s="60">
        <v>0</v>
      </c>
      <c r="HA235" s="60">
        <v>0</v>
      </c>
      <c r="HB235" s="60">
        <v>0</v>
      </c>
      <c r="HE235" s="64" t="s">
        <v>237</v>
      </c>
      <c r="HF235" s="64">
        <v>0.13</v>
      </c>
      <c r="HG235" s="64">
        <v>0</v>
      </c>
      <c r="HH235" s="64">
        <v>0.21</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t="s">
        <v>237</v>
      </c>
      <c r="IV235">
        <v>0</v>
      </c>
      <c r="IW235">
        <v>0</v>
      </c>
      <c r="IX235">
        <v>0</v>
      </c>
      <c r="IY235">
        <v>0</v>
      </c>
    </row>
    <row r="236" spans="1:259"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0" t="s">
        <v>238</v>
      </c>
      <c r="GY236" s="60">
        <v>0</v>
      </c>
      <c r="GZ236" s="60">
        <v>0</v>
      </c>
      <c r="HA236" s="60">
        <v>0</v>
      </c>
      <c r="HB236" s="60">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t="s">
        <v>238</v>
      </c>
      <c r="IV236">
        <v>0</v>
      </c>
      <c r="IW236">
        <v>0</v>
      </c>
      <c r="IX236">
        <v>0</v>
      </c>
      <c r="IY236">
        <v>0</v>
      </c>
    </row>
    <row r="237" spans="1:259"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0" t="s">
        <v>239</v>
      </c>
      <c r="GY237" s="60">
        <v>0</v>
      </c>
      <c r="GZ237" s="60">
        <v>0</v>
      </c>
      <c r="HA237" s="60">
        <v>0</v>
      </c>
      <c r="HB237" s="60">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t="s">
        <v>239</v>
      </c>
      <c r="IV237">
        <v>0</v>
      </c>
      <c r="IW237">
        <v>0</v>
      </c>
      <c r="IX237">
        <v>0</v>
      </c>
      <c r="IY237">
        <v>0</v>
      </c>
    </row>
    <row r="238" spans="1:259"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0" t="s">
        <v>240</v>
      </c>
      <c r="GY238" s="60">
        <v>0</v>
      </c>
      <c r="GZ238" s="60">
        <v>0</v>
      </c>
      <c r="HA238" s="60">
        <v>0</v>
      </c>
      <c r="HB238" s="60">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t="s">
        <v>240</v>
      </c>
      <c r="IV238">
        <v>0</v>
      </c>
      <c r="IW238">
        <v>0</v>
      </c>
      <c r="IX238">
        <v>0</v>
      </c>
      <c r="IY238">
        <v>0</v>
      </c>
    </row>
    <row r="239" spans="1:259"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0" t="s">
        <v>241</v>
      </c>
      <c r="GY239" s="60">
        <v>0</v>
      </c>
      <c r="GZ239" s="60">
        <v>0</v>
      </c>
      <c r="HA239" s="60">
        <v>0</v>
      </c>
      <c r="HB239" s="60">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t="s">
        <v>241</v>
      </c>
      <c r="IV239">
        <v>0</v>
      </c>
      <c r="IW239">
        <v>0</v>
      </c>
      <c r="IX239">
        <v>0</v>
      </c>
      <c r="IY239">
        <v>0</v>
      </c>
    </row>
    <row r="240" spans="1:259"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0" t="s">
        <v>242</v>
      </c>
      <c r="GY240" s="60">
        <v>0</v>
      </c>
      <c r="GZ240" s="60">
        <v>0</v>
      </c>
      <c r="HA240" s="60">
        <v>0</v>
      </c>
      <c r="HB240" s="60">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0.04</v>
      </c>
      <c r="IP240" s="64">
        <v>0.2</v>
      </c>
      <c r="IQ240" s="64">
        <v>0</v>
      </c>
      <c r="IR240" s="64">
        <v>0</v>
      </c>
      <c r="IU240" t="s">
        <v>242</v>
      </c>
      <c r="IV240">
        <v>0</v>
      </c>
      <c r="IW240">
        <v>0</v>
      </c>
      <c r="IX240">
        <v>0</v>
      </c>
      <c r="IY240">
        <v>0</v>
      </c>
    </row>
    <row r="241" spans="1:259"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0" t="s">
        <v>243</v>
      </c>
      <c r="GY241" s="60">
        <v>0</v>
      </c>
      <c r="GZ241" s="60">
        <v>0</v>
      </c>
      <c r="HA241" s="60">
        <v>0</v>
      </c>
      <c r="HB241" s="60">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t="s">
        <v>243</v>
      </c>
      <c r="IV241">
        <v>0</v>
      </c>
      <c r="IW241">
        <v>0</v>
      </c>
      <c r="IX241">
        <v>0</v>
      </c>
      <c r="IY241">
        <v>0</v>
      </c>
    </row>
    <row r="242" spans="1:259"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0" t="s">
        <v>244</v>
      </c>
      <c r="GY242" s="60">
        <v>0</v>
      </c>
      <c r="GZ242" s="60">
        <v>0</v>
      </c>
      <c r="HA242" s="60">
        <v>0</v>
      </c>
      <c r="HB242" s="60">
        <v>0</v>
      </c>
      <c r="HE242" s="64" t="s">
        <v>244</v>
      </c>
      <c r="HF242" s="64">
        <v>0</v>
      </c>
      <c r="HG242" s="64">
        <v>0</v>
      </c>
      <c r="HH242" s="64">
        <v>0</v>
      </c>
      <c r="HI242" s="64">
        <v>0</v>
      </c>
      <c r="HL242" s="64" t="s">
        <v>244</v>
      </c>
      <c r="HM242" s="64">
        <v>0.04</v>
      </c>
      <c r="HN242" s="64">
        <v>0.17</v>
      </c>
      <c r="HO242" s="64">
        <v>0</v>
      </c>
      <c r="HP242" s="64">
        <v>0</v>
      </c>
      <c r="HS242" s="64" t="s">
        <v>244</v>
      </c>
      <c r="HT242" s="64">
        <v>0.13</v>
      </c>
      <c r="HU242" s="64">
        <v>0.22</v>
      </c>
      <c r="HV242" s="64">
        <v>0.16</v>
      </c>
      <c r="HW242" s="64">
        <v>0</v>
      </c>
      <c r="HZ242" s="64" t="s">
        <v>244</v>
      </c>
      <c r="IA242" s="64">
        <v>0</v>
      </c>
      <c r="IB242" s="64">
        <v>0</v>
      </c>
      <c r="IC242" s="64">
        <v>0</v>
      </c>
      <c r="ID242" s="64">
        <v>0</v>
      </c>
      <c r="IG242" s="64" t="s">
        <v>244</v>
      </c>
      <c r="IH242" s="64">
        <v>0.08</v>
      </c>
      <c r="II242" s="64">
        <v>0.56000000000000005</v>
      </c>
      <c r="IJ242" s="64">
        <v>0</v>
      </c>
      <c r="IK242" s="64">
        <v>0</v>
      </c>
      <c r="IN242" s="64" t="s">
        <v>244</v>
      </c>
      <c r="IO242" s="64">
        <v>0</v>
      </c>
      <c r="IP242" s="64">
        <v>0</v>
      </c>
      <c r="IQ242" s="64">
        <v>0</v>
      </c>
      <c r="IR242" s="64">
        <v>0</v>
      </c>
      <c r="IU242" t="s">
        <v>244</v>
      </c>
      <c r="IV242">
        <v>0</v>
      </c>
      <c r="IW242">
        <v>0</v>
      </c>
      <c r="IX242">
        <v>0</v>
      </c>
      <c r="IY242">
        <v>0</v>
      </c>
    </row>
    <row r="243" spans="1:259"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0" t="s">
        <v>245</v>
      </c>
      <c r="GY243" s="60">
        <v>0</v>
      </c>
      <c r="GZ243" s="60">
        <v>0</v>
      </c>
      <c r="HA243" s="60">
        <v>0</v>
      </c>
      <c r="HB243" s="60">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t="s">
        <v>245</v>
      </c>
      <c r="IV243">
        <v>0</v>
      </c>
      <c r="IW243">
        <v>0</v>
      </c>
      <c r="IX243">
        <v>0</v>
      </c>
      <c r="IY243">
        <v>0</v>
      </c>
    </row>
    <row r="244" spans="1:259"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c r="GX244" s="60" t="s">
        <v>246</v>
      </c>
      <c r="GY244" s="60">
        <v>0</v>
      </c>
      <c r="GZ244" s="60">
        <v>0</v>
      </c>
      <c r="HA244" s="60">
        <v>0</v>
      </c>
      <c r="HB244" s="60">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t="s">
        <v>246</v>
      </c>
      <c r="IV244">
        <v>0</v>
      </c>
      <c r="IW244">
        <v>0</v>
      </c>
      <c r="IX244">
        <v>0</v>
      </c>
      <c r="IY244">
        <v>0</v>
      </c>
    </row>
    <row r="245" spans="1:259"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c r="GX245" s="60" t="s">
        <v>247</v>
      </c>
      <c r="GY245" s="60">
        <v>0</v>
      </c>
      <c r="GZ245" s="60">
        <v>0</v>
      </c>
      <c r="HA245" s="60">
        <v>0</v>
      </c>
      <c r="HB245" s="60">
        <v>0</v>
      </c>
      <c r="HE245" s="64" t="s">
        <v>247</v>
      </c>
      <c r="HF245" s="64">
        <v>0</v>
      </c>
      <c r="HG245" s="64">
        <v>0</v>
      </c>
      <c r="HH245" s="64">
        <v>0</v>
      </c>
      <c r="HI245" s="64">
        <v>0</v>
      </c>
      <c r="HL245" s="64" t="s">
        <v>247</v>
      </c>
      <c r="HM245" s="64">
        <v>0</v>
      </c>
      <c r="HN245" s="64">
        <v>0</v>
      </c>
      <c r="HO245" s="64">
        <v>0</v>
      </c>
      <c r="HP245" s="64">
        <v>0</v>
      </c>
      <c r="HS245" s="64" t="s">
        <v>247</v>
      </c>
      <c r="HT245" s="64">
        <v>0</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t="s">
        <v>247</v>
      </c>
      <c r="IV245">
        <v>0</v>
      </c>
      <c r="IW245">
        <v>0</v>
      </c>
      <c r="IX245">
        <v>0</v>
      </c>
      <c r="IY245">
        <v>0</v>
      </c>
    </row>
    <row r="246" spans="1:259"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c r="GX246" s="60" t="s">
        <v>248</v>
      </c>
      <c r="GY246" s="60">
        <v>0</v>
      </c>
      <c r="GZ246" s="60">
        <v>0</v>
      </c>
      <c r="HA246" s="60">
        <v>0</v>
      </c>
      <c r="HB246" s="60">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t="s">
        <v>248</v>
      </c>
      <c r="IV246">
        <v>0</v>
      </c>
      <c r="IW246">
        <v>0</v>
      </c>
      <c r="IX246">
        <v>0</v>
      </c>
      <c r="IY246">
        <v>0</v>
      </c>
    </row>
    <row r="247" spans="1:259"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0" t="s">
        <v>249</v>
      </c>
      <c r="GY247" s="60">
        <v>0</v>
      </c>
      <c r="GZ247" s="60">
        <v>0</v>
      </c>
      <c r="HA247" s="60">
        <v>0</v>
      </c>
      <c r="HB247" s="60">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t="s">
        <v>249</v>
      </c>
      <c r="IV247">
        <v>0</v>
      </c>
      <c r="IW247">
        <v>0</v>
      </c>
      <c r="IX247">
        <v>0</v>
      </c>
      <c r="IY247">
        <v>0</v>
      </c>
    </row>
    <row r="248" spans="1:259"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0" t="s">
        <v>250</v>
      </c>
      <c r="GY248" s="60">
        <v>0</v>
      </c>
      <c r="GZ248" s="60">
        <v>0</v>
      </c>
      <c r="HA248" s="60">
        <v>0</v>
      </c>
      <c r="HB248" s="60">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t="s">
        <v>250</v>
      </c>
      <c r="IV248">
        <v>0</v>
      </c>
      <c r="IW248">
        <v>0</v>
      </c>
      <c r="IX248">
        <v>0</v>
      </c>
      <c r="IY248">
        <v>0</v>
      </c>
    </row>
    <row r="249" spans="1:259"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0" t="s">
        <v>251</v>
      </c>
      <c r="GY249" s="60">
        <v>0</v>
      </c>
      <c r="GZ249" s="60">
        <v>0</v>
      </c>
      <c r="HA249" s="60">
        <v>0</v>
      </c>
      <c r="HB249" s="60">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t="s">
        <v>251</v>
      </c>
      <c r="IV249">
        <v>0</v>
      </c>
      <c r="IW249">
        <v>0</v>
      </c>
      <c r="IX249">
        <v>0</v>
      </c>
      <c r="IY249">
        <v>0</v>
      </c>
    </row>
    <row r="250" spans="1:259"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0" t="s">
        <v>252</v>
      </c>
      <c r="GY250" s="60">
        <v>0</v>
      </c>
      <c r="GZ250" s="60">
        <v>0</v>
      </c>
      <c r="HA250" s="60">
        <v>0</v>
      </c>
      <c r="HB250" s="60">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t="s">
        <v>252</v>
      </c>
      <c r="IV250">
        <v>0</v>
      </c>
      <c r="IW250">
        <v>0</v>
      </c>
      <c r="IX250">
        <v>0</v>
      </c>
      <c r="IY250">
        <v>0</v>
      </c>
    </row>
    <row r="251" spans="1:259"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0" t="s">
        <v>253</v>
      </c>
      <c r="GY251" s="60">
        <v>0</v>
      </c>
      <c r="GZ251" s="60">
        <v>0</v>
      </c>
      <c r="HA251" s="60">
        <v>0</v>
      </c>
      <c r="HB251" s="60">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t="s">
        <v>253</v>
      </c>
      <c r="IV251">
        <v>0</v>
      </c>
      <c r="IW251">
        <v>0</v>
      </c>
      <c r="IX251">
        <v>0</v>
      </c>
      <c r="IY251">
        <v>0</v>
      </c>
    </row>
    <row r="252" spans="1:259"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0" t="s">
        <v>254</v>
      </c>
      <c r="GY252" s="60">
        <v>0</v>
      </c>
      <c r="GZ252" s="60">
        <v>0</v>
      </c>
      <c r="HA252" s="60">
        <v>0</v>
      </c>
      <c r="HB252" s="60">
        <v>0</v>
      </c>
      <c r="HE252" s="64" t="s">
        <v>254</v>
      </c>
      <c r="HF252" s="64">
        <v>0</v>
      </c>
      <c r="HG252" s="64">
        <v>0</v>
      </c>
      <c r="HH252" s="64">
        <v>0</v>
      </c>
      <c r="HI252" s="64">
        <v>0</v>
      </c>
      <c r="HL252" s="64" t="s">
        <v>254</v>
      </c>
      <c r="HM252" s="64">
        <v>0</v>
      </c>
      <c r="HN252" s="64">
        <v>0</v>
      </c>
      <c r="HO252" s="64">
        <v>0</v>
      </c>
      <c r="HP252" s="64">
        <v>0</v>
      </c>
      <c r="HS252" s="64" t="s">
        <v>254</v>
      </c>
      <c r="HT252" s="64">
        <v>7.0000000000000007E-2</v>
      </c>
      <c r="HU252" s="64">
        <v>0</v>
      </c>
      <c r="HV252" s="64">
        <v>0.11</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t="s">
        <v>254</v>
      </c>
      <c r="IV252">
        <v>0</v>
      </c>
      <c r="IW252">
        <v>0</v>
      </c>
      <c r="IX252">
        <v>0</v>
      </c>
      <c r="IY252">
        <v>0</v>
      </c>
    </row>
    <row r="253" spans="1:259"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c r="GX253" s="60" t="s">
        <v>255</v>
      </c>
      <c r="GY253" s="60">
        <v>0.23</v>
      </c>
      <c r="GZ253" s="60">
        <v>1.32</v>
      </c>
      <c r="HA253" s="60">
        <v>0</v>
      </c>
      <c r="HB253" s="60">
        <v>0</v>
      </c>
      <c r="HE253" s="64" t="s">
        <v>255</v>
      </c>
      <c r="HF253" s="64">
        <v>0</v>
      </c>
      <c r="HG253" s="64">
        <v>0</v>
      </c>
      <c r="HH253" s="64">
        <v>0</v>
      </c>
      <c r="HI253" s="64">
        <v>0</v>
      </c>
      <c r="HL253" s="64" t="s">
        <v>255</v>
      </c>
      <c r="HM253" s="64">
        <v>0.25</v>
      </c>
      <c r="HN253" s="64">
        <v>0.49</v>
      </c>
      <c r="HO253" s="64">
        <v>0.26</v>
      </c>
      <c r="HP253" s="64">
        <v>0</v>
      </c>
      <c r="HS253" s="64" t="s">
        <v>255</v>
      </c>
      <c r="HT253" s="64">
        <v>0</v>
      </c>
      <c r="HU253" s="64">
        <v>0</v>
      </c>
      <c r="HV253" s="64">
        <v>0</v>
      </c>
      <c r="HW253" s="64">
        <v>0</v>
      </c>
      <c r="HZ253" s="64" t="s">
        <v>255</v>
      </c>
      <c r="IA253" s="64">
        <v>7.0000000000000007E-2</v>
      </c>
      <c r="IB253" s="64">
        <v>0.27</v>
      </c>
      <c r="IC253" s="64">
        <v>0.04</v>
      </c>
      <c r="ID253" s="64">
        <v>0</v>
      </c>
      <c r="IG253" s="64" t="s">
        <v>255</v>
      </c>
      <c r="IH253" s="64">
        <v>0.12</v>
      </c>
      <c r="II253" s="64">
        <v>0.66</v>
      </c>
      <c r="IJ253" s="64">
        <v>0.04</v>
      </c>
      <c r="IK253" s="64">
        <v>0</v>
      </c>
      <c r="IN253" s="64" t="s">
        <v>255</v>
      </c>
      <c r="IO253" s="64">
        <v>0.12</v>
      </c>
      <c r="IP253" s="64">
        <v>0.55000000000000004</v>
      </c>
      <c r="IQ253" s="64">
        <v>0.05</v>
      </c>
      <c r="IR253" s="64">
        <v>0</v>
      </c>
      <c r="IU253" t="s">
        <v>255</v>
      </c>
      <c r="IV253">
        <v>0.06</v>
      </c>
      <c r="IW253">
        <v>0.31</v>
      </c>
      <c r="IX253">
        <v>0</v>
      </c>
      <c r="IY253">
        <v>0</v>
      </c>
    </row>
    <row r="254" spans="1:259"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c r="GX254" s="60" t="s">
        <v>256</v>
      </c>
      <c r="GY254" s="60">
        <v>0.41</v>
      </c>
      <c r="GZ254" s="60">
        <v>1.17</v>
      </c>
      <c r="HA254" s="60">
        <v>0.28000000000000003</v>
      </c>
      <c r="HB254" s="60">
        <v>0</v>
      </c>
      <c r="HE254" s="64" t="s">
        <v>256</v>
      </c>
      <c r="HF254" s="64">
        <v>0.24</v>
      </c>
      <c r="HG254" s="64">
        <v>0.99</v>
      </c>
      <c r="HH254" s="64">
        <v>0.1</v>
      </c>
      <c r="HI254" s="64">
        <v>0</v>
      </c>
      <c r="HL254" s="64" t="s">
        <v>256</v>
      </c>
      <c r="HM254" s="64">
        <v>0.11</v>
      </c>
      <c r="HN254" s="64">
        <v>0</v>
      </c>
      <c r="HO254" s="64">
        <v>0.09</v>
      </c>
      <c r="HP254" s="64">
        <v>0</v>
      </c>
      <c r="HS254" s="64" t="s">
        <v>256</v>
      </c>
      <c r="HT254" s="64">
        <v>0.17</v>
      </c>
      <c r="HU254" s="64">
        <v>0.55000000000000004</v>
      </c>
      <c r="HV254" s="64">
        <v>0.14000000000000001</v>
      </c>
      <c r="HW254" s="64">
        <v>0</v>
      </c>
      <c r="HZ254" s="64" t="s">
        <v>256</v>
      </c>
      <c r="IA254" s="64">
        <v>0.52</v>
      </c>
      <c r="IB254" s="64">
        <v>1.64</v>
      </c>
      <c r="IC254" s="64">
        <v>0.38</v>
      </c>
      <c r="ID254" s="64">
        <v>0.15</v>
      </c>
      <c r="IG254" s="64" t="s">
        <v>256</v>
      </c>
      <c r="IH254" s="64">
        <v>0.16</v>
      </c>
      <c r="II254" s="64">
        <v>0.26</v>
      </c>
      <c r="IJ254" s="64">
        <v>0.19</v>
      </c>
      <c r="IK254" s="64">
        <v>0</v>
      </c>
      <c r="IN254" s="64" t="s">
        <v>256</v>
      </c>
      <c r="IO254" s="64">
        <v>0.16</v>
      </c>
      <c r="IP254" s="64">
        <v>0.22</v>
      </c>
      <c r="IQ254" s="64">
        <v>0.2</v>
      </c>
      <c r="IR254" s="64">
        <v>0</v>
      </c>
      <c r="IU254" t="s">
        <v>256</v>
      </c>
      <c r="IV254">
        <v>0.09</v>
      </c>
      <c r="IW254">
        <v>0</v>
      </c>
      <c r="IX254">
        <v>0.1</v>
      </c>
      <c r="IY254">
        <v>0</v>
      </c>
    </row>
    <row r="255" spans="1:259"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0" t="s">
        <v>257</v>
      </c>
      <c r="GY255" s="60">
        <v>0</v>
      </c>
      <c r="GZ255" s="60">
        <v>0</v>
      </c>
      <c r="HA255" s="60">
        <v>0</v>
      </c>
      <c r="HB255" s="60">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0.08</v>
      </c>
      <c r="II255" s="64">
        <v>0.09</v>
      </c>
      <c r="IJ255" s="64">
        <v>0.11</v>
      </c>
      <c r="IK255" s="64">
        <v>0</v>
      </c>
      <c r="IN255" s="64" t="s">
        <v>257</v>
      </c>
      <c r="IO255" s="64">
        <v>0.02</v>
      </c>
      <c r="IP255" s="64">
        <v>0</v>
      </c>
      <c r="IQ255" s="64">
        <v>0.03</v>
      </c>
      <c r="IR255" s="64">
        <v>0</v>
      </c>
      <c r="IU255" t="s">
        <v>257</v>
      </c>
      <c r="IV255">
        <v>0</v>
      </c>
      <c r="IW255">
        <v>0</v>
      </c>
      <c r="IX255">
        <v>0</v>
      </c>
      <c r="IY255">
        <v>0</v>
      </c>
    </row>
    <row r="256" spans="1:259"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0" t="s">
        <v>258</v>
      </c>
      <c r="GY256" s="60">
        <v>0</v>
      </c>
      <c r="GZ256" s="60">
        <v>0</v>
      </c>
      <c r="HA256" s="60">
        <v>0</v>
      </c>
      <c r="HB256" s="60">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t="s">
        <v>258</v>
      </c>
      <c r="IV256">
        <v>0</v>
      </c>
      <c r="IW256">
        <v>0</v>
      </c>
      <c r="IX256">
        <v>0</v>
      </c>
      <c r="IY256">
        <v>0</v>
      </c>
    </row>
    <row r="257" spans="1:259"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c r="GX257" s="60" t="s">
        <v>259</v>
      </c>
      <c r="GY257" s="60">
        <v>0.12</v>
      </c>
      <c r="GZ257" s="60">
        <v>0</v>
      </c>
      <c r="HA257" s="60">
        <v>0</v>
      </c>
      <c r="HB257" s="60">
        <v>0</v>
      </c>
      <c r="HE257" s="64" t="s">
        <v>259</v>
      </c>
      <c r="HF257" s="64">
        <v>0.17</v>
      </c>
      <c r="HG257" s="64">
        <v>0</v>
      </c>
      <c r="HH257" s="64">
        <v>0.17</v>
      </c>
      <c r="HI257" s="64">
        <v>0</v>
      </c>
      <c r="HL257" s="64" t="s">
        <v>259</v>
      </c>
      <c r="HM257" s="64">
        <v>0.15</v>
      </c>
      <c r="HN257" s="64">
        <v>0</v>
      </c>
      <c r="HO257" s="64">
        <v>0.19</v>
      </c>
      <c r="HP257" s="64">
        <v>0</v>
      </c>
      <c r="HS257" s="64" t="s">
        <v>259</v>
      </c>
      <c r="HT257" s="64">
        <v>0.22</v>
      </c>
      <c r="HU257" s="64">
        <v>0.69</v>
      </c>
      <c r="HV257" s="64">
        <v>0.08</v>
      </c>
      <c r="HW257" s="64">
        <v>0</v>
      </c>
      <c r="HZ257" s="64" t="s">
        <v>259</v>
      </c>
      <c r="IA257" s="64">
        <v>0</v>
      </c>
      <c r="IB257" s="64">
        <v>0</v>
      </c>
      <c r="IC257" s="64">
        <v>0</v>
      </c>
      <c r="ID257" s="64">
        <v>0</v>
      </c>
      <c r="IG257" s="64" t="s">
        <v>259</v>
      </c>
      <c r="IH257" s="64">
        <v>0.21</v>
      </c>
      <c r="II257" s="64">
        <v>0.47</v>
      </c>
      <c r="IJ257" s="64">
        <v>0.05</v>
      </c>
      <c r="IK257" s="64">
        <v>0</v>
      </c>
      <c r="IN257" s="64" t="s">
        <v>259</v>
      </c>
      <c r="IO257" s="64">
        <v>7.0000000000000007E-2</v>
      </c>
      <c r="IP257" s="64">
        <v>0</v>
      </c>
      <c r="IQ257" s="64">
        <v>0.04</v>
      </c>
      <c r="IR257" s="64">
        <v>0</v>
      </c>
      <c r="IU257" t="s">
        <v>259</v>
      </c>
      <c r="IV257">
        <v>0.05</v>
      </c>
      <c r="IW257">
        <v>0.27</v>
      </c>
      <c r="IX257">
        <v>0</v>
      </c>
      <c r="IY257">
        <v>0</v>
      </c>
    </row>
    <row r="259" spans="1:259"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58" t="str">
        <f>GY260&amp;GY261</f>
        <v xml:space="preserve"> NOVIEMBRE 19T.ESPAÑA</v>
      </c>
      <c r="GZ259" s="58" t="str">
        <f>GY260&amp;GZ261</f>
        <v xml:space="preserve"> NOVIEMBRE 19HIPERMERCADOS</v>
      </c>
      <c r="HA259" s="58" t="str">
        <f>GY260&amp;HA261</f>
        <v xml:space="preserve"> NOVIEMBRE 19SUPER+AUTOS</v>
      </c>
      <c r="HB259" s="58"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row>
    <row r="260" spans="1:259" x14ac:dyDescent="0.3">
      <c r="A260" s="75" t="s">
        <v>265</v>
      </c>
      <c r="B260" s="75"/>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c r="GY260" s="58"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IW260" s="64"/>
      <c r="IX260" s="64"/>
      <c r="IY260" s="64"/>
    </row>
    <row r="261" spans="1:259"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row>
    <row r="262" spans="1:259" x14ac:dyDescent="0.3">
      <c r="A262" s="14">
        <f>'TAM Aceite de Oliva'!B10</f>
        <v>0</v>
      </c>
      <c r="B262" s="14">
        <f>'TAM Aceite de Oliva'!C10</f>
        <v>2</v>
      </c>
      <c r="C262" s="14"/>
      <c r="D262" s="9">
        <f>SUMIF('Aceite de Oliva'!$B6:$B257,"&lt;="&amp;$B262,'Aceite de Oliva'!D$6:D$257)</f>
        <v>0.19</v>
      </c>
      <c r="E262" s="9">
        <f>SUMIF('Aceite de Oliva'!$B6:$B257,"&lt;="&amp;$B262,'Aceite de Oliva'!E$6:E$257)</f>
        <v>0</v>
      </c>
      <c r="F262" s="9">
        <f>SUMIF('Aceite de Oliva'!$B6:$B257,"&lt;="&amp;$B262,'Aceite de Oliva'!F$6:F$257)</f>
        <v>0.1</v>
      </c>
      <c r="G262" s="9">
        <f>SUMIF('Aceite de Oliva'!$B6:$B257,"&lt;="&amp;$B262,'Aceite de Oliva'!G$6:G$257)</f>
        <v>0</v>
      </c>
      <c r="H262" s="14"/>
      <c r="I262" s="14"/>
      <c r="J262" s="14"/>
      <c r="K262" s="9">
        <f>SUMIF('Aceite de Oliva'!$B6:$B257,"&lt;="&amp;$B262,'Aceite de Oliva'!K$6:K$257)</f>
        <v>0.47</v>
      </c>
      <c r="L262" s="9">
        <f>SUMIF('Aceite de Oliva'!$B6:$B257,"&lt;="&amp;$B262,'Aceite de Oliva'!L$6:L$257)</f>
        <v>0.15</v>
      </c>
      <c r="M262" s="9">
        <f>SUMIF('Aceite de Oliva'!$B6:$B257,"&lt;="&amp;$B262,'Aceite de Oliva'!M$6:M$257)</f>
        <v>0.54</v>
      </c>
      <c r="N262" s="9">
        <f>SUMIF('Aceite de Oliva'!$B6:$B257,"&lt;="&amp;$B262,'Aceite de Oliva'!N$6:N$257)</f>
        <v>0.12</v>
      </c>
      <c r="O262" s="14"/>
      <c r="P262" s="14"/>
      <c r="Q262" s="14"/>
      <c r="R262" s="9">
        <f>SUMIF('Aceite de Oliva'!$B6:$B257,"&lt;="&amp;$B262,'Aceite de Oliva'!R$6:R$257)</f>
        <v>0.21000000000000002</v>
      </c>
      <c r="S262" s="9">
        <f>SUMIF('Aceite de Oliva'!$B6:$B257,"&lt;="&amp;$B262,'Aceite de Oliva'!S$6:S$257)</f>
        <v>0</v>
      </c>
      <c r="T262" s="9">
        <f>SUMIF('Aceite de Oliva'!$B6:$B257,"&lt;="&amp;$B262,'Aceite de Oliva'!T$6:T$257)</f>
        <v>0.18</v>
      </c>
      <c r="U262" s="9">
        <f>SUMIF('Aceite de Oliva'!$B6:$B257,"&lt;="&amp;$B262,'Aceite de Oliva'!U$6:U$257)</f>
        <v>0</v>
      </c>
      <c r="V262" s="14"/>
      <c r="W262" s="14"/>
      <c r="X262" s="14"/>
      <c r="Y262" s="9">
        <f>SUMIF('Aceite de Oliva'!$B6:$B257,"&lt;="&amp;$B262,'Aceite de Oliva'!Y$6:Y$257)</f>
        <v>9.0000000000000011E-2</v>
      </c>
      <c r="Z262" s="9">
        <f>SUMIF('Aceite de Oliva'!$B6:$B257,"&lt;="&amp;$B262,'Aceite de Oliva'!Z$6:Z$257)</f>
        <v>0</v>
      </c>
      <c r="AA262" s="9">
        <f>SUMIF('Aceite de Oliva'!$B6:$B257,"&lt;="&amp;$B262,'Aceite de Oliva'!AA$6:AA$257)</f>
        <v>0.17</v>
      </c>
      <c r="AB262" s="9">
        <f>SUMIF('Aceite de Oliva'!$B6:$B257,"&lt;="&amp;$B262,'Aceite de Oliva'!AB$6:AB$257)</f>
        <v>0</v>
      </c>
      <c r="AC262" s="14"/>
      <c r="AD262" s="14"/>
      <c r="AE262" s="14"/>
      <c r="AF262" s="9">
        <f>SUMIF('Aceite de Oliva'!$B6:$B257,"&lt;="&amp;$B262,'Aceite de Oliva'!AF$6:AF$257)</f>
        <v>0.11</v>
      </c>
      <c r="AG262" s="9">
        <f>SUMIF('Aceite de Oliva'!$B6:$B257,"&lt;="&amp;$B262,'Aceite de Oliva'!AG$6:AG$257)</f>
        <v>0</v>
      </c>
      <c r="AH262" s="9">
        <f>SUMIF('Aceite de Oliva'!$B6:$B257,"&lt;="&amp;$B262,'Aceite de Oliva'!AH$6:AH$257)</f>
        <v>0</v>
      </c>
      <c r="AI262" s="9">
        <f>SUMIF('Aceite de Oliva'!$B6:$B257,"&lt;="&amp;$B262,'Aceite de Oliva'!AI$6:AI$257)</f>
        <v>0.39</v>
      </c>
      <c r="AJ262" s="14"/>
      <c r="AK262" s="14"/>
      <c r="AL262" s="14"/>
      <c r="AM262" s="9">
        <f>SUMIF('Aceite de Oliva'!$B6:$B257,"&lt;="&amp;$B262,'Aceite de Oliva'!AM$6:AM$257)</f>
        <v>0.32</v>
      </c>
      <c r="AN262" s="9">
        <f>SUMIF('Aceite de Oliva'!$B6:$B257,"&lt;="&amp;$B262,'Aceite de Oliva'!AN$6:AN$257)</f>
        <v>0.61</v>
      </c>
      <c r="AO262" s="9">
        <f>SUMIF('Aceite de Oliva'!$B6:$B257,"&lt;="&amp;$B262,'Aceite de Oliva'!AO$6:AO$257)</f>
        <v>0.16</v>
      </c>
      <c r="AP262" s="9">
        <f>SUMIF('Aceite de Oliva'!$B6:$B257,"&lt;="&amp;$B262,'Aceite de Oliva'!AP$6:AP$257)</f>
        <v>0.4</v>
      </c>
      <c r="AQ262" s="14"/>
      <c r="AR262" s="14"/>
      <c r="AT262" s="9">
        <f>SUMIF('Aceite de Oliva'!$B6:$B257,"&lt;="&amp;$B262,'Aceite de Oliva'!AT$6:AT$257)</f>
        <v>1.49</v>
      </c>
      <c r="AU262" s="9">
        <f>SUMIF('Aceite de Oliva'!$B6:$B257,"&lt;="&amp;$B262,'Aceite de Oliva'!AU$6:AU$257)</f>
        <v>0</v>
      </c>
      <c r="AV262" s="9">
        <f>SUMIF('Aceite de Oliva'!$B6:$B257,"&lt;="&amp;$B262,'Aceite de Oliva'!AV$6:AV$257)</f>
        <v>1.32</v>
      </c>
      <c r="AW262" s="9">
        <f>SUMIF('Aceite de Oliva'!$B6:$B257,"&lt;="&amp;$B262,'Aceite de Oliva'!AW$6:AW$257)</f>
        <v>0.41</v>
      </c>
      <c r="BA262" s="9">
        <f>SUMIF('Aceite de Oliva'!$B6:$B257,"&lt;="&amp;$B262,'Aceite de Oliva'!BA$6:BA$257)</f>
        <v>0.56000000000000005</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0.48</v>
      </c>
      <c r="BI262" s="9">
        <f>SUMIF('Aceite de Oliva'!$B6:$B257,"&lt;="&amp;$B262,'Aceite de Oliva'!BI$6:BI$257)</f>
        <v>0</v>
      </c>
      <c r="BJ262" s="9">
        <f>SUMIF('Aceite de Oliva'!$B6:$B257,"&lt;="&amp;$B262,'Aceite de Oliva'!BJ$6:BJ$257)</f>
        <v>0.22999999999999998</v>
      </c>
      <c r="BK262" s="9">
        <f>SUMIF('Aceite de Oliva'!$B6:$B257,"&lt;="&amp;$B262,'Aceite de Oliva'!BK$6:BK$257)</f>
        <v>0</v>
      </c>
      <c r="BO262" s="9">
        <f>SUMIF('Aceite de Oliva'!$B6:$B257,"&lt;="&amp;$B262,'Aceite de Oliva'!BO$6:BO$257)</f>
        <v>0.33999999999999997</v>
      </c>
      <c r="BP262" s="9">
        <f>SUMIF('Aceite de Oliva'!$B6:$B257,"&lt;="&amp;$B262,'Aceite de Oliva'!BP$6:BP$257)</f>
        <v>0</v>
      </c>
      <c r="BQ262" s="9">
        <f>SUMIF('Aceite de Oliva'!$B6:$B257,"&lt;="&amp;$B262,'Aceite de Oliva'!BQ$6:BQ$257)</f>
        <v>0.22999999999999998</v>
      </c>
      <c r="BR262" s="9">
        <f>SUMIF('Aceite de Oliva'!$B6:$B257,"&lt;="&amp;$B262,'Aceite de Oliva'!BR$6:BR$257)</f>
        <v>0</v>
      </c>
      <c r="BV262" s="9">
        <f>SUMIF('Aceite de Oliva'!$B6:$B257,"&lt;="&amp;$B262,'Aceite de Oliva'!BV$6:BV$257)</f>
        <v>0.70000000000000007</v>
      </c>
      <c r="BW262" s="9">
        <f>SUMIF('Aceite de Oliva'!$B6:$B257,"&lt;="&amp;$B262,'Aceite de Oliva'!BW$6:BW$257)</f>
        <v>0</v>
      </c>
      <c r="BX262" s="9">
        <f>SUMIF('Aceite de Oliva'!$B6:$B257,"&lt;="&amp;$B262,'Aceite de Oliva'!BX$6:BX$257)</f>
        <v>0.66999999999999993</v>
      </c>
      <c r="BY262" s="9">
        <f>SUMIF('Aceite de Oliva'!$B6:$B257,"&lt;="&amp;$B262,'Aceite de Oliva'!BY$6:BY$257)</f>
        <v>0</v>
      </c>
      <c r="CC262" s="9">
        <f>SUMIF('Aceite de Oliva'!$B6:$B257,"&lt;="&amp;$B262,'Aceite de Oliva'!CC$6:CC$257)</f>
        <v>0.55000000000000004</v>
      </c>
      <c r="CD262" s="9">
        <f>SUMIF('Aceite de Oliva'!$B6:$B257,"&lt;="&amp;$B262,'Aceite de Oliva'!CD$6:CD$257)</f>
        <v>0</v>
      </c>
      <c r="CE262" s="9">
        <f>SUMIF('Aceite de Oliva'!$B6:$B257,"&lt;="&amp;$B262,'Aceite de Oliva'!CE$6:CE$257)</f>
        <v>0.64</v>
      </c>
      <c r="CF262" s="9">
        <f>SUMIF('Aceite de Oliva'!$B6:$B257,"&lt;="&amp;$B262,'Aceite de Oliva'!CF$6:CF$257)</f>
        <v>0.16</v>
      </c>
      <c r="CJ262" s="9">
        <f>SUMIF('Aceite de Oliva'!$B6:$B257,"&lt;="&amp;$B262,'Aceite de Oliva'!CJ$6:CJ$257)</f>
        <v>0.44000000000000006</v>
      </c>
      <c r="CK262" s="9">
        <f>SUMIF('Aceite de Oliva'!$B6:$B257,"&lt;="&amp;$B262,'Aceite de Oliva'!CK$6:CK$257)</f>
        <v>0.3</v>
      </c>
      <c r="CL262" s="9">
        <f>SUMIF('Aceite de Oliva'!$B6:$B257,"&lt;="&amp;$B262,'Aceite de Oliva'!CL$6:CL$257)</f>
        <v>0.25</v>
      </c>
      <c r="CM262" s="9">
        <f>SUMIF('Aceite de Oliva'!$B6:$B257,"&lt;="&amp;$B262,'Aceite de Oliva'!CM$6:CM$257)</f>
        <v>0</v>
      </c>
      <c r="CQ262" s="9">
        <f>SUMIF('Aceite de Oliva'!$B6:$B257,"&lt;="&amp;$B262,'Aceite de Oliva'!CQ$6:CQ$257)</f>
        <v>0.08</v>
      </c>
      <c r="CR262" s="9">
        <f>SUMIF('Aceite de Oliva'!$B6:$B257,"&lt;="&amp;$B262,'Aceite de Oliva'!CR$6:CR$257)</f>
        <v>0.42</v>
      </c>
      <c r="CS262" s="9">
        <f>SUMIF('Aceite de Oliva'!$B6:$B257,"&lt;="&amp;$B262,'Aceite de Oliva'!CS$6:CS$257)</f>
        <v>0</v>
      </c>
      <c r="CT262" s="9">
        <f>SUMIF('Aceite de Oliva'!$B6:$B257,"&lt;="&amp;$B262,'Aceite de Oliva'!CT$6:CT$257)</f>
        <v>0</v>
      </c>
      <c r="CX262" s="9">
        <f>SUMIF('Aceite de Oliva'!$B6:$B257,"&lt;="&amp;$B262,'Aceite de Oliva'!CX$6:CX$257)</f>
        <v>0.48</v>
      </c>
      <c r="CY262" s="9">
        <f>SUMIF('Aceite de Oliva'!$B6:$B257,"&lt;="&amp;$B262,'Aceite de Oliva'!CY$6:CY$257)</f>
        <v>0.52</v>
      </c>
      <c r="CZ262" s="9">
        <f>SUMIF('Aceite de Oliva'!$B6:$B257,"&lt;="&amp;$B262,'Aceite de Oliva'!CZ$6:CZ$257)</f>
        <v>0</v>
      </c>
      <c r="DA262" s="9">
        <f>SUMIF('Aceite de Oliva'!$B6:$B257,"&lt;="&amp;$B262,'Aceite de Oliva'!DA$6:DA$257)</f>
        <v>0</v>
      </c>
      <c r="DE262" s="9">
        <f>SUMIF('Aceite de Oliva'!$B6:$B257,"&lt;="&amp;$B262,'Aceite de Oliva'!DE$6:DE$257)</f>
        <v>0.28000000000000003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0.66</v>
      </c>
      <c r="DM262" s="9">
        <f>SUMIF('Aceite de Oliva'!$B6:$B257,"&lt;="&amp;$B262,'Aceite de Oliva'!DM$6:DM$257)</f>
        <v>0.56000000000000005</v>
      </c>
      <c r="DN262" s="9">
        <f>SUMIF('Aceite de Oliva'!$B6:$B257,"&lt;="&amp;$B262,'Aceite de Oliva'!DN$6:DN$257)</f>
        <v>0.74</v>
      </c>
      <c r="DO262" s="9">
        <f>SUMIF('Aceite de Oliva'!$B6:$B257,"&lt;="&amp;$B262,'Aceite de Oliva'!DO$6:DO$257)</f>
        <v>0</v>
      </c>
      <c r="DS262" s="9">
        <f>SUMIF('Aceite de Oliva'!$B6:$B257,"&lt;="&amp;$B262,'Aceite de Oliva'!DS$6:DS$257)</f>
        <v>0.15000000000000002</v>
      </c>
      <c r="DT262" s="9">
        <f>SUMIF('Aceite de Oliva'!$B6:$B257,"&lt;="&amp;$B262,'Aceite de Oliva'!DT$6:DT$257)</f>
        <v>0</v>
      </c>
      <c r="DU262" s="9">
        <f>SUMIF('Aceite de Oliva'!$B6:$B257,"&lt;="&amp;$B262,'Aceite de Oliva'!DU$6:DU$257)</f>
        <v>0</v>
      </c>
      <c r="DV262" s="9">
        <f>SUMIF('Aceite de Oliva'!$B6:$B257,"&lt;="&amp;$B262,'Aceite de Oliva'!DV$6:DV$257)</f>
        <v>0</v>
      </c>
      <c r="DZ262" s="9">
        <f>SUMIF('Aceite de Oliva'!$B6:$B257,"&lt;="&amp;$B262,'Aceite de Oliva'!DZ$6:DZ$257)</f>
        <v>0.24</v>
      </c>
      <c r="EA262" s="9">
        <f>SUMIF('Aceite de Oliva'!$B6:$B257,"&lt;="&amp;$B262,'Aceite de Oliva'!EA$6:EA$257)</f>
        <v>0</v>
      </c>
      <c r="EB262" s="9">
        <f>SUMIF('Aceite de Oliva'!$B6:$B257,"&lt;="&amp;$B262,'Aceite de Oliva'!EB$6:EB$257)</f>
        <v>0.28000000000000003</v>
      </c>
      <c r="EC262" s="9">
        <f>SUMIF('Aceite de Oliva'!$B6:$B257,"&lt;="&amp;$B262,'Aceite de Oliva'!EC$6:EC$257)</f>
        <v>0</v>
      </c>
      <c r="EG262" s="9">
        <f>SUMIF('Aceite de Oliva'!$B6:$B257,"&lt;="&amp;$B262,'Aceite de Oliva'!EG$6:EG$257)</f>
        <v>0.34</v>
      </c>
      <c r="EH262" s="9">
        <f>SUMIF('Aceite de Oliva'!$B6:$B257,"&lt;="&amp;$B262,'Aceite de Oliva'!EH$6:EH$257)</f>
        <v>0</v>
      </c>
      <c r="EI262" s="9">
        <f>SUMIF('Aceite de Oliva'!$B6:$B257,"&lt;="&amp;$B262,'Aceite de Oliva'!EI$6:EI$257)</f>
        <v>0.18</v>
      </c>
      <c r="EJ262" s="9">
        <f>SUMIF('Aceite de Oliva'!$B6:$B257,"&lt;="&amp;$B262,'Aceite de Oliva'!EJ$6:EJ$257)</f>
        <v>0</v>
      </c>
      <c r="EN262" s="9">
        <f>SUMIF('Aceite de Oliva'!$B6:$B257,"&lt;="&amp;$B262,'Aceite de Oliva'!EN$6:EN$257)</f>
        <v>0.31000000000000005</v>
      </c>
      <c r="EO262" s="9">
        <f>SUMIF('Aceite de Oliva'!$B6:$B257,"&lt;="&amp;$B262,'Aceite de Oliva'!EO$6:EO$257)</f>
        <v>0.47</v>
      </c>
      <c r="EP262" s="9">
        <f>SUMIF('Aceite de Oliva'!$B6:$B257,"&lt;="&amp;$B262,'Aceite de Oliva'!EP$6:EP$257)</f>
        <v>0.22000000000000003</v>
      </c>
      <c r="EQ262" s="9">
        <f>SUMIF('Aceite de Oliva'!$B6:$B257,"&lt;="&amp;$B262,'Aceite de Oliva'!EQ$6:EQ$257)</f>
        <v>0</v>
      </c>
      <c r="EU262" s="9">
        <f>SUMIF('Aceite de Oliva'!$B6:$B257,"&lt;="&amp;$B262,'Aceite de Oliva'!EU$6:EU$257)</f>
        <v>0.15000000000000002</v>
      </c>
      <c r="EV262" s="9">
        <f>SUMIF('Aceite de Oliva'!$B6:$B257,"&lt;="&amp;$B262,'Aceite de Oliva'!EV$6:EV$257)</f>
        <v>0</v>
      </c>
      <c r="EW262" s="9">
        <f>SUMIF('Aceite de Oliva'!$B6:$B257,"&lt;="&amp;$B262,'Aceite de Oliva'!EW$6:EW$257)</f>
        <v>0.25</v>
      </c>
      <c r="EX262" s="9">
        <f>SUMIF('Aceite de Oliva'!$B6:$B257,"&lt;="&amp;$B262,'Aceite de Oliva'!EX$6:EX$257)</f>
        <v>0</v>
      </c>
      <c r="FB262" s="9">
        <f>SUMIF('Aceite de Oliva'!$B6:$B257,"&lt;="&amp;$B262,'Aceite de Oliva'!FB$6:FB$257)</f>
        <v>1.1099999999999999</v>
      </c>
      <c r="FC262" s="9">
        <f>SUMIF('Aceite de Oliva'!$B6:$B257,"&lt;="&amp;$B262,'Aceite de Oliva'!FC$6:FC$257)</f>
        <v>0.46</v>
      </c>
      <c r="FD262" s="9">
        <f>SUMIF('Aceite de Oliva'!$B6:$B257,"&lt;="&amp;$B262,'Aceite de Oliva'!FD$6:FD$257)</f>
        <v>1.1599999999999999</v>
      </c>
      <c r="FE262" s="9">
        <f>SUMIF('Aceite de Oliva'!$B6:$B257,"&lt;="&amp;$B262,'Aceite de Oliva'!FE$6:FE$257)</f>
        <v>0.2</v>
      </c>
      <c r="FI262" s="9">
        <f>SUMIF('Aceite de Oliva'!$B6:$B257,"&lt;="&amp;$B262,'Aceite de Oliva'!FI$6:FI$257)</f>
        <v>2.4300000000000002</v>
      </c>
      <c r="FJ262" s="9">
        <f>SUMIF('Aceite de Oliva'!$B6:$B257,"&lt;="&amp;$B262,'Aceite de Oliva'!FJ$6:FJ$257)</f>
        <v>1.67</v>
      </c>
      <c r="FK262" s="9">
        <f>SUMIF('Aceite de Oliva'!$B6:$B257,"&lt;="&amp;$B262,'Aceite de Oliva'!FK$6:FK$257)</f>
        <v>2.7199999999999998</v>
      </c>
      <c r="FL262" s="9">
        <f>SUMIF('Aceite de Oliva'!$B6:$B257,"&lt;="&amp;$B262,'Aceite de Oliva'!FL$6:FL$257)</f>
        <v>2.23</v>
      </c>
      <c r="FP262" s="9">
        <f>SUMIF('Aceite de Oliva'!$B6:$B257,"&lt;="&amp;$B262,'Aceite de Oliva'!FP$6:FP$257)</f>
        <v>2.6399999999999997</v>
      </c>
      <c r="FQ262" s="9">
        <f>SUMIF('Aceite de Oliva'!$B6:$B257,"&lt;="&amp;$B262,'Aceite de Oliva'!FQ$6:FQ$257)</f>
        <v>1.1299999999999999</v>
      </c>
      <c r="FR262" s="9">
        <f>SUMIF('Aceite de Oliva'!$B6:$B257,"&lt;="&amp;$B262,'Aceite de Oliva'!FR$6:FR$257)</f>
        <v>3.21</v>
      </c>
      <c r="FS262" s="9">
        <f>SUMIF('Aceite de Oliva'!$B6:$B257,"&lt;="&amp;$B262,'Aceite de Oliva'!FS$6:FS$257)</f>
        <v>2.2200000000000002</v>
      </c>
      <c r="FW262" s="9">
        <f>SUMIF('Aceite de Oliva'!$B6:$B257,"&lt;="&amp;$B262,'Aceite de Oliva'!FW$6:FW$257)</f>
        <v>1.1200000000000001</v>
      </c>
      <c r="FX262" s="9">
        <f>SUMIF('Aceite de Oliva'!$B6:$B257,"&lt;="&amp;$B262,'Aceite de Oliva'!FX$6:FX$257)</f>
        <v>0.97</v>
      </c>
      <c r="FY262" s="9">
        <f>SUMIF('Aceite de Oliva'!$B6:$B257,"&lt;="&amp;$B262,'Aceite de Oliva'!FY$6:FY$257)</f>
        <v>1.3</v>
      </c>
      <c r="FZ262" s="9">
        <f>SUMIF('Aceite de Oliva'!$B6:$B257,"&lt;="&amp;$B262,'Aceite de Oliva'!FZ$6:FZ$257)</f>
        <v>0.22</v>
      </c>
      <c r="GD262" s="9">
        <f>SUMIF('Aceite de Oliva'!$B6:$B257,"&lt;="&amp;$B262,'Aceite de Oliva'!GD$6:GD$257)</f>
        <v>0.91999999999999993</v>
      </c>
      <c r="GE262" s="9">
        <f>SUMIF('Aceite de Oliva'!$B6:$B257,"&lt;="&amp;$B262,'Aceite de Oliva'!GE$6:GE$257)</f>
        <v>0.16</v>
      </c>
      <c r="GF262" s="9">
        <f>SUMIF('Aceite de Oliva'!$B6:$B257,"&lt;="&amp;$B262,'Aceite de Oliva'!GF$6:GF$257)</f>
        <v>0.92</v>
      </c>
      <c r="GG262" s="9">
        <f>SUMIF('Aceite de Oliva'!$B6:$B257,"&lt;="&amp;$B262,'Aceite de Oliva'!GG$6:GG$257)</f>
        <v>1.85</v>
      </c>
      <c r="GK262" s="9">
        <f>SUMIF('Aceite de Oliva'!$B6:$B257,"&lt;="&amp;$B262,'Aceite de Oliva'!GK$6:GK$257)</f>
        <v>1.24</v>
      </c>
      <c r="GL262" s="9">
        <f>SUMIF('Aceite de Oliva'!$B6:$B257,"&lt;="&amp;$B262,'Aceite de Oliva'!GL$6:GL$257)</f>
        <v>2.2599999999999998</v>
      </c>
      <c r="GM262" s="9">
        <f>SUMIF('Aceite de Oliva'!$B6:$B257,"&lt;="&amp;$B262,'Aceite de Oliva'!GM$6:GM$257)</f>
        <v>0.41</v>
      </c>
      <c r="GN262" s="9">
        <f>SUMIF('Aceite de Oliva'!$B6:$B257,"&lt;="&amp;$B262,'Aceite de Oliva'!GN$6:GN$257)</f>
        <v>1.26</v>
      </c>
      <c r="GR262" s="9">
        <f>SUMIF('Aceite de Oliva'!$B6:$B257,"&lt;="&amp;$B262,'Aceite de Oliva'!GR$6:GR$257)</f>
        <v>0.98</v>
      </c>
      <c r="GS262" s="9">
        <f>SUMIF('Aceite de Oliva'!$B6:$B257,"&lt;="&amp;$B262,'Aceite de Oliva'!GS$6:GS$257)</f>
        <v>1.6</v>
      </c>
      <c r="GT262" s="9">
        <f>SUMIF('Aceite de Oliva'!$B6:$B257,"&lt;="&amp;$B262,'Aceite de Oliva'!GT$6:GT$257)</f>
        <v>0.96</v>
      </c>
      <c r="GU262" s="9">
        <f>SUMIF('Aceite de Oliva'!$B6:$B257,"&lt;="&amp;$B262,'Aceite de Oliva'!GU$6:GU$257)</f>
        <v>0.57999999999999996</v>
      </c>
      <c r="GY262" s="9">
        <f>SUMIF('Aceite de Oliva'!$B6:$B257,"&lt;="&amp;$B262,'Aceite de Oliva'!GY$6:GY$257)</f>
        <v>1.1000000000000001</v>
      </c>
      <c r="GZ262" s="9">
        <f>SUMIF('Aceite de Oliva'!$B6:$B257,"&lt;="&amp;$B262,'Aceite de Oliva'!GZ$6:GZ$257)</f>
        <v>0.67</v>
      </c>
      <c r="HA262" s="9">
        <f>SUMIF('Aceite de Oliva'!$B6:$B257,"&lt;="&amp;$B262,'Aceite de Oliva'!HA$6:HA$257)</f>
        <v>0.75</v>
      </c>
      <c r="HB262" s="9">
        <f>SUMIF('Aceite de Oliva'!$B6:$B257,"&lt;="&amp;$B262,'Aceite de Oliva'!HB$6:HB$257)</f>
        <v>1.58</v>
      </c>
      <c r="HF262" s="9">
        <f>SUMIF('Aceite de Oliva'!$B6:$B257,"&lt;="&amp;$B262,'Aceite de Oliva'!HF$6:HF$257)</f>
        <v>1.56</v>
      </c>
      <c r="HG262" s="9">
        <f>SUMIF('Aceite de Oliva'!$B6:$B257,"&lt;="&amp;$B262,'Aceite de Oliva'!HG$6:HG$257)</f>
        <v>1.01</v>
      </c>
      <c r="HH262" s="9">
        <f>SUMIF('Aceite de Oliva'!$B6:$B257,"&lt;="&amp;$B262,'Aceite de Oliva'!HH$6:HH$257)</f>
        <v>1.9100000000000001</v>
      </c>
      <c r="HI262" s="9">
        <f>SUMIF('Aceite de Oliva'!$B6:$B257,"&lt;="&amp;$B262,'Aceite de Oliva'!HI$6:HI$257)</f>
        <v>1.4300000000000002</v>
      </c>
      <c r="HM262" s="9">
        <f>SUMIF('Aceite de Oliva'!$B6:$B257,"&lt;="&amp;$B262,'Aceite de Oliva'!HM$6:HM$257)</f>
        <v>1.6099999999999999</v>
      </c>
      <c r="HN262" s="9">
        <f>SUMIF('Aceite de Oliva'!$B6:$B257,"&lt;="&amp;$B262,'Aceite de Oliva'!HN$6:HN$257)</f>
        <v>0.47</v>
      </c>
      <c r="HO262" s="9">
        <f>SUMIF('Aceite de Oliva'!$B6:$B257,"&lt;="&amp;$B262,'Aceite de Oliva'!HO$6:HO$257)</f>
        <v>2.0299999999999998</v>
      </c>
      <c r="HP262" s="9">
        <f>SUMIF('Aceite de Oliva'!$B6:$B257,"&lt;="&amp;$B262,'Aceite de Oliva'!HP$6:HP$257)</f>
        <v>1.46</v>
      </c>
      <c r="HT262" s="9">
        <f>SUMIF('Aceite de Oliva'!$B6:$B257,"&lt;="&amp;$B262,'Aceite de Oliva'!HT$6:HT$257)</f>
        <v>1.85</v>
      </c>
      <c r="HU262" s="9">
        <f>SUMIF('Aceite de Oliva'!$B6:$B257,"&lt;="&amp;$B262,'Aceite de Oliva'!HU$6:HU$257)</f>
        <v>0.41</v>
      </c>
      <c r="HV262" s="9">
        <f>SUMIF('Aceite de Oliva'!$B6:$B257,"&lt;="&amp;$B262,'Aceite de Oliva'!HV$6:HV$257)</f>
        <v>1.21</v>
      </c>
      <c r="HW262" s="9">
        <f>SUMIF('Aceite de Oliva'!$B6:$B257,"&lt;="&amp;$B262,'Aceite de Oliva'!HW$6:HW$257)</f>
        <v>2.57</v>
      </c>
      <c r="IA262" s="9">
        <f>SUMIF('Aceite de Oliva'!$B6:$B257,"&lt;="&amp;$B262,'Aceite de Oliva'!IA$6:IA$257)</f>
        <v>2.54</v>
      </c>
      <c r="IB262" s="9">
        <f>SUMIF('Aceite de Oliva'!$B6:$B257,"&lt;="&amp;$B262,'Aceite de Oliva'!IB$6:IB$257)</f>
        <v>3.04</v>
      </c>
      <c r="IC262" s="9">
        <f>SUMIF('Aceite de Oliva'!$B6:$B257,"&lt;="&amp;$B262,'Aceite de Oliva'!IC$6:IC$257)</f>
        <v>1.9300000000000002</v>
      </c>
      <c r="ID262" s="9">
        <f>SUMIF('Aceite de Oliva'!$B6:$B257,"&lt;="&amp;$B262,'Aceite de Oliva'!ID$6:ID$257)</f>
        <v>2.8099999999999996</v>
      </c>
      <c r="IH262" s="9">
        <f>SUMIF('Aceite de Oliva'!$B6:$B257,"&lt;="&amp;$B262,'Aceite de Oliva'!IH$6:IH$257)</f>
        <v>3.1</v>
      </c>
      <c r="II262" s="9">
        <f>SUMIF('Aceite de Oliva'!$B6:$B257,"&lt;="&amp;$B262,'Aceite de Oliva'!II$6:II$257)</f>
        <v>6.92</v>
      </c>
      <c r="IJ262" s="9">
        <f>SUMIF('Aceite de Oliva'!$B6:$B257,"&lt;="&amp;$B262,'Aceite de Oliva'!IJ$6:IJ$257)</f>
        <v>2.09</v>
      </c>
      <c r="IK262" s="9">
        <f>SUMIF('Aceite de Oliva'!$B6:$B257,"&lt;="&amp;$B262,'Aceite de Oliva'!IK$6:IK$257)</f>
        <v>3.7199999999999998</v>
      </c>
      <c r="IO262" s="9">
        <f>SUMIF('Aceite de Oliva'!$B6:$B257,"&lt;="&amp;$B262,'Aceite de Oliva'!IO$6:IO$257)</f>
        <v>1.7599999999999998</v>
      </c>
      <c r="IP262" s="9">
        <f>SUMIF('Aceite de Oliva'!$B6:$B257,"&lt;="&amp;$B262,'Aceite de Oliva'!IP$6:IP$257)</f>
        <v>4.32</v>
      </c>
      <c r="IQ262" s="9">
        <f>SUMIF('Aceite de Oliva'!$B6:$B257,"&lt;="&amp;$B262,'Aceite de Oliva'!IQ$6:IQ$257)</f>
        <v>1.25</v>
      </c>
      <c r="IR262" s="9">
        <f>SUMIF('Aceite de Oliva'!$B6:$B257,"&lt;="&amp;$B262,'Aceite de Oliva'!IR$6:IR$257)</f>
        <v>1.34</v>
      </c>
      <c r="IV262" s="9">
        <f>SUMIF('Aceite de Oliva'!$B6:$B257,"&lt;="&amp;$B262,'Aceite de Oliva'!IV$6:IV$257)</f>
        <v>4.3100000000000005</v>
      </c>
      <c r="IW262" s="9">
        <f>SUMIF('Aceite de Oliva'!$B6:$B257,"&lt;="&amp;$B262,'Aceite de Oliva'!IW$6:IW$257)</f>
        <v>11.23</v>
      </c>
      <c r="IX262" s="9">
        <f>SUMIF('Aceite de Oliva'!$B6:$B257,"&lt;="&amp;$B262,'Aceite de Oliva'!IX$6:IX$257)</f>
        <v>2.34</v>
      </c>
      <c r="IY262" s="9">
        <f>SUMIF('Aceite de Oliva'!$B6:$B257,"&lt;="&amp;$B262,'Aceite de Oliva'!IY$6:IY$257)</f>
        <v>2.0299999999999998</v>
      </c>
    </row>
    <row r="263" spans="1:259" x14ac:dyDescent="0.3">
      <c r="A263" s="14">
        <f>'TAM Aceite de Oliva'!B11</f>
        <v>2</v>
      </c>
      <c r="B263" s="14">
        <f>'TAM Aceite de Oliva'!C11</f>
        <v>2.1</v>
      </c>
      <c r="C263" s="14"/>
      <c r="D263" s="8">
        <f>SUMIFS('Aceite de Oliva'!D$6:D$257,'Aceite de Oliva'!$A$6:$A$257,"&gt;="&amp;$A263,'Aceite de Oliva'!$B$6:$B$257,"&lt;="&amp;$B263)</f>
        <v>0.13</v>
      </c>
      <c r="E263" s="8">
        <f>SUMIFS('Aceite de Oliva'!E$6:E$257,'Aceite de Oliva'!$A$6:$A$257,"&gt;="&amp;$A263,'Aceite de Oliva'!$B$6:$B$257,"&lt;="&amp;$B263)</f>
        <v>0</v>
      </c>
      <c r="F263" s="8">
        <f>SUMIFS('Aceite de Oliva'!F$6:F$257,'Aceite de Oliva'!$A$6:$A$257,"&gt;="&amp;$A263,'Aceite de Oliva'!$B$6:$B$257,"&lt;="&amp;$B263)</f>
        <v>0.16</v>
      </c>
      <c r="G263" s="8">
        <f>SUMIFS('Aceite de Oliva'!G$6:G$257,'Aceite de Oliva'!$A$6:$A$257,"&gt;="&amp;$A263,'Aceite de Oliva'!$B$6:$B$257,"&lt;="&amp;$B263)</f>
        <v>0</v>
      </c>
      <c r="H263" s="14"/>
      <c r="I263" s="14"/>
      <c r="J263" s="14"/>
      <c r="K263" s="8">
        <f>SUMIFS('Aceite de Oliva'!K$6:K$257,'Aceite de Oliva'!$A$6:$A$257,"&gt;="&amp;$A263,'Aceite de Oliva'!$B$6:$B$257,"&lt;="&amp;$B263)</f>
        <v>0.02</v>
      </c>
      <c r="L263" s="8">
        <f>SUMIFS('Aceite de Oliva'!L$6:L$257,'Aceite de Oliva'!$A$6:$A$257,"&gt;="&amp;$A263,'Aceite de Oliva'!$B$6:$B$257,"&lt;="&amp;$B263)</f>
        <v>0.16</v>
      </c>
      <c r="M263" s="8">
        <f>SUMIFS('Aceite de Oliva'!M$6:M$257,'Aceite de Oliva'!$A$6:$A$257,"&gt;="&amp;$A263,'Aceite de Oliva'!$B$6:$B$257,"&lt;="&amp;$B263)</f>
        <v>0</v>
      </c>
      <c r="N263" s="8">
        <f>SUMIFS('Aceite de Oliva'!N$6:N$257,'Aceite de Oliva'!$A$6:$A$257,"&gt;="&amp;$A263,'Aceite de Oliva'!$B$6:$B$257,"&lt;="&amp;$B263)</f>
        <v>0</v>
      </c>
      <c r="O263" s="14"/>
      <c r="P263" s="14"/>
      <c r="Q263" s="14"/>
      <c r="R263" s="8">
        <f>SUMIFS('Aceite de Oliva'!R$6:R$257,'Aceite de Oliva'!$A$6:$A$257,"&gt;="&amp;$A263,'Aceite de Oliva'!$B$6:$B$257,"&lt;="&amp;$B263)</f>
        <v>0.23</v>
      </c>
      <c r="S263" s="8">
        <f>SUMIFS('Aceite de Oliva'!S$6:S$257,'Aceite de Oliva'!$A$6:$A$257,"&gt;="&amp;$A263,'Aceite de Oliva'!$B$6:$B$257,"&lt;="&amp;$B263)</f>
        <v>0</v>
      </c>
      <c r="T263" s="8">
        <f>SUMIFS('Aceite de Oliva'!T$6:T$257,'Aceite de Oliva'!$A$6:$A$257,"&gt;="&amp;$A263,'Aceite de Oliva'!$B$6:$B$257,"&lt;="&amp;$B263)</f>
        <v>0.39</v>
      </c>
      <c r="U263" s="8">
        <f>SUMIFS('Aceite de Oliva'!U$6:U$257,'Aceite de Oliva'!$A$6:$A$257,"&gt;="&amp;$A263,'Aceite de Oliva'!$B$6:$B$257,"&lt;="&amp;$B263)</f>
        <v>0</v>
      </c>
      <c r="V263" s="14"/>
      <c r="W263" s="14"/>
      <c r="X263" s="14"/>
      <c r="Y263" s="8">
        <f>SUMIFS('Aceite de Oliva'!Y$6:Y$257,'Aceite de Oliva'!$A$6:$A$257,"&gt;="&amp;$A263,'Aceite de Oliva'!$B$6:$B$257,"&lt;="&amp;$B263)</f>
        <v>0.45</v>
      </c>
      <c r="Z263" s="8">
        <f>SUMIFS('Aceite de Oliva'!Z$6:Z$257,'Aceite de Oliva'!$A$6:$A$257,"&gt;="&amp;$A263,'Aceite de Oliva'!$B$6:$B$257,"&lt;="&amp;$B263)</f>
        <v>0</v>
      </c>
      <c r="AA263" s="8">
        <f>SUMIFS('Aceite de Oliva'!AA$6:AA$257,'Aceite de Oliva'!$A$6:$A$257,"&gt;="&amp;$A263,'Aceite de Oliva'!$B$6:$B$257,"&lt;="&amp;$B263)</f>
        <v>0.5</v>
      </c>
      <c r="AB263" s="8">
        <f>SUMIFS('Aceite de Oliva'!AB$6:AB$257,'Aceite de Oliva'!$A$6:$A$257,"&gt;="&amp;$A263,'Aceite de Oliva'!$B$6:$B$257,"&lt;="&amp;$B263)</f>
        <v>0.27</v>
      </c>
      <c r="AC263" s="14"/>
      <c r="AD263" s="14"/>
      <c r="AE263" s="14"/>
      <c r="AF263" s="8">
        <f>SUMIFS('Aceite de Oliva'!AF$6:AF$257,'Aceite de Oliva'!$A$6:$A$257,"&gt;="&amp;$A263,'Aceite de Oliva'!$B$6:$B$257,"&lt;="&amp;$B263)</f>
        <v>0.04</v>
      </c>
      <c r="AG263" s="8">
        <f>SUMIFS('Aceite de Oliva'!AG$6:AG$257,'Aceite de Oliva'!$A$6:$A$257,"&gt;="&amp;$A263,'Aceite de Oliva'!$B$6:$B$257,"&lt;="&amp;$B263)</f>
        <v>0</v>
      </c>
      <c r="AH263" s="8">
        <f>SUMIFS('Aceite de Oliva'!AH$6:AH$257,'Aceite de Oliva'!$A$6:$A$257,"&gt;="&amp;$A263,'Aceite de Oliva'!$B$6:$B$257,"&lt;="&amp;$B263)</f>
        <v>0</v>
      </c>
      <c r="AI263" s="8">
        <f>SUMIFS('Aceite de Oliva'!AI$6:AI$257,'Aceite de Oliva'!$A$6:$A$257,"&gt;="&amp;$A263,'Aceite de Oliva'!$B$6:$B$257,"&lt;="&amp;$B263)</f>
        <v>0</v>
      </c>
      <c r="AJ263" s="14"/>
      <c r="AK263" s="14"/>
      <c r="AL263" s="14"/>
      <c r="AM263" s="8">
        <f>SUMIFS('Aceite de Oliva'!AM$6:AM$257,'Aceite de Oliva'!$A$6:$A$257,"&gt;="&amp;$A263,'Aceite de Oliva'!$B$6:$B$257,"&lt;="&amp;$B263)</f>
        <v>0.45999999999999996</v>
      </c>
      <c r="AN263" s="8">
        <f>SUMIFS('Aceite de Oliva'!AN$6:AN$257,'Aceite de Oliva'!$A$6:$A$257,"&gt;="&amp;$A263,'Aceite de Oliva'!$B$6:$B$257,"&lt;="&amp;$B263)</f>
        <v>0</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0.28000000000000003</v>
      </c>
      <c r="AU263" s="8">
        <f>SUMIFS('Aceite de Oliva'!AU$6:AU$257,'Aceite de Oliva'!$A$6:$A$257,"&gt;="&amp;$A263,'Aceite de Oliva'!$B$6:$B$257,"&lt;="&amp;$B263)</f>
        <v>0</v>
      </c>
      <c r="AV263" s="8">
        <f>SUMIFS('Aceite de Oliva'!AV$6:AV$257,'Aceite de Oliva'!$A$6:$A$257,"&gt;="&amp;$A263,'Aceite de Oliva'!$B$6:$B$257,"&lt;="&amp;$B263)</f>
        <v>0.45</v>
      </c>
      <c r="AW263" s="8">
        <f>SUMIFS('Aceite de Oliva'!AW$6:AW$257,'Aceite de Oliva'!$A$6:$A$257,"&gt;="&amp;$A263,'Aceite de Oliva'!$B$6:$B$257,"&lt;="&amp;$B263)</f>
        <v>0</v>
      </c>
      <c r="BA263" s="8">
        <f>SUMIFS('Aceite de Oliva'!BA$6:BA$257,'Aceite de Oliva'!$A$6:$A$257,"&gt;="&amp;$A263,'Aceite de Oliva'!$B$6:$B$257,"&lt;="&amp;$B263)</f>
        <v>0.32</v>
      </c>
      <c r="BB263" s="8">
        <f>SUMIFS('Aceite de Oliva'!BB$6:BB$257,'Aceite de Oliva'!$A$6:$A$257,"&gt;="&amp;$A263,'Aceite de Oliva'!$B$6:$B$257,"&lt;="&amp;$B263)</f>
        <v>0</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0.04</v>
      </c>
      <c r="BI263" s="8">
        <f>SUMIFS('Aceite de Oliva'!BI$6:BI$257,'Aceite de Oliva'!$A$6:$A$257,"&gt;="&amp;$A263,'Aceite de Oliva'!$B$6:$B$257,"&lt;="&amp;$B263)</f>
        <v>0</v>
      </c>
      <c r="BJ263" s="8">
        <f>SUMIFS('Aceite de Oliva'!BJ$6:BJ$257,'Aceite de Oliva'!$A$6:$A$257,"&gt;="&amp;$A263,'Aceite de Oliva'!$B$6:$B$257,"&lt;="&amp;$B263)</f>
        <v>0</v>
      </c>
      <c r="BK263" s="8">
        <f>SUMIFS('Aceite de Oliva'!BK$6:BK$257,'Aceite de Oliva'!$A$6:$A$257,"&gt;="&amp;$A263,'Aceite de Oliva'!$B$6:$B$257,"&lt;="&amp;$B263)</f>
        <v>0</v>
      </c>
      <c r="BO263" s="8">
        <f>SUMIFS('Aceite de Oliva'!BO$6:BO$257,'Aceite de Oliva'!$A$6:$A$257,"&gt;="&amp;$A263,'Aceite de Oliva'!$B$6:$B$257,"&lt;="&amp;$B263)</f>
        <v>0.03</v>
      </c>
      <c r="BP263" s="8">
        <f>SUMIFS('Aceite de Oliva'!BP$6:BP$257,'Aceite de Oliva'!$A$6:$A$257,"&gt;="&amp;$A263,'Aceite de Oliva'!$B$6:$B$257,"&lt;="&amp;$B263)</f>
        <v>0</v>
      </c>
      <c r="BQ263" s="8">
        <f>SUMIFS('Aceite de Oliva'!BQ$6:BQ$257,'Aceite de Oliva'!$A$6:$A$257,"&gt;="&amp;$A263,'Aceite de Oliva'!$B$6:$B$257,"&lt;="&amp;$B263)</f>
        <v>0.06</v>
      </c>
      <c r="BR263" s="8">
        <f>SUMIFS('Aceite de Oliva'!BR$6:BR$257,'Aceite de Oliva'!$A$6:$A$257,"&gt;="&amp;$A263,'Aceite de Oliva'!$B$6:$B$257,"&lt;="&amp;$B263)</f>
        <v>0</v>
      </c>
      <c r="BV263" s="8">
        <f>SUMIFS('Aceite de Oliva'!BV$6:BV$257,'Aceite de Oliva'!$A$6:$A$257,"&gt;="&amp;$A263,'Aceite de Oliva'!$B$6:$B$257,"&lt;="&amp;$B263)</f>
        <v>0</v>
      </c>
      <c r="BW263" s="8">
        <f>SUMIFS('Aceite de Oliva'!BW$6:BW$257,'Aceite de Oliva'!$A$6:$A$257,"&gt;="&amp;$A263,'Aceite de Oliva'!$B$6:$B$257,"&lt;="&amp;$B263)</f>
        <v>0</v>
      </c>
      <c r="BX263" s="8">
        <f>SUMIFS('Aceite de Oliva'!BX$6:BX$257,'Aceite de Oliva'!$A$6:$A$257,"&gt;="&amp;$A263,'Aceite de Oliva'!$B$6:$B$257,"&lt;="&amp;$B263)</f>
        <v>0</v>
      </c>
      <c r="BY263" s="8">
        <f>SUMIFS('Aceite de Oliva'!BY$6:BY$257,'Aceite de Oliva'!$A$6:$A$257,"&gt;="&amp;$A263,'Aceite de Oliva'!$B$6:$B$257,"&lt;="&amp;$B263)</f>
        <v>0</v>
      </c>
      <c r="CC263" s="8">
        <f>SUMIFS('Aceite de Oliva'!CC$6:CC$257,'Aceite de Oliva'!$A$6:$A$257,"&gt;="&amp;$A263,'Aceite de Oliva'!$B$6:$B$257,"&lt;="&amp;$B263)</f>
        <v>0</v>
      </c>
      <c r="CD263" s="8">
        <f>SUMIFS('Aceite de Oliva'!CD$6:CD$257,'Aceite de Oliva'!$A$6:$A$257,"&gt;="&amp;$A263,'Aceite de Oliva'!$B$6:$B$257,"&lt;="&amp;$B263)</f>
        <v>0</v>
      </c>
      <c r="CE263" s="8">
        <f>SUMIFS('Aceite de Oliva'!CE$6:CE$257,'Aceite de Oliva'!$A$6:$A$257,"&gt;="&amp;$A263,'Aceite de Oliva'!$B$6:$B$257,"&lt;="&amp;$B263)</f>
        <v>0</v>
      </c>
      <c r="CF263" s="8">
        <f>SUMIFS('Aceite de Oliva'!CF$6:CF$257,'Aceite de Oliva'!$A$6:$A$257,"&gt;="&amp;$A263,'Aceite de Oliva'!$B$6:$B$257,"&lt;="&amp;$B263)</f>
        <v>0</v>
      </c>
      <c r="CJ263" s="8">
        <f>SUMIFS('Aceite de Oliva'!CJ$6:CJ$257,'Aceite de Oliva'!$A$6:$A$257,"&gt;="&amp;$A263,'Aceite de Oliva'!$B$6:$B$257,"&lt;="&amp;$B263)</f>
        <v>0.12</v>
      </c>
      <c r="CK263" s="8">
        <f>SUMIFS('Aceite de Oliva'!CK$6:CK$257,'Aceite de Oliva'!$A$6:$A$257,"&gt;="&amp;$A263,'Aceite de Oliva'!$B$6:$B$257,"&lt;="&amp;$B263)</f>
        <v>0</v>
      </c>
      <c r="CL263" s="8">
        <f>SUMIFS('Aceite de Oliva'!CL$6:CL$257,'Aceite de Oliva'!$A$6:$A$257,"&gt;="&amp;$A263,'Aceite de Oliva'!$B$6:$B$257,"&lt;="&amp;$B263)</f>
        <v>0</v>
      </c>
      <c r="CM263" s="8">
        <f>SUMIFS('Aceite de Oliva'!CM$6:CM$257,'Aceite de Oliva'!$A$6:$A$257,"&gt;="&amp;$A263,'Aceite de Oliva'!$B$6:$B$257,"&lt;="&amp;$B263)</f>
        <v>0</v>
      </c>
      <c r="CQ263" s="8">
        <f>SUMIFS('Aceite de Oliva'!CQ$6:CQ$257,'Aceite de Oliva'!$A$6:$A$257,"&gt;="&amp;$A263,'Aceite de Oliva'!$B$6:$B$257,"&lt;="&amp;$B263)</f>
        <v>0</v>
      </c>
      <c r="CR263" s="8">
        <f>SUMIFS('Aceite de Oliva'!CR$6:CR$257,'Aceite de Oliva'!$A$6:$A$257,"&gt;="&amp;$A263,'Aceite de Oliva'!$B$6:$B$257,"&lt;="&amp;$B263)</f>
        <v>0</v>
      </c>
      <c r="CS263" s="8">
        <f>SUMIFS('Aceite de Oliva'!CS$6:CS$257,'Aceite de Oliva'!$A$6:$A$257,"&gt;="&amp;$A263,'Aceite de Oliva'!$B$6:$B$257,"&lt;="&amp;$B263)</f>
        <v>0</v>
      </c>
      <c r="CT263" s="8">
        <f>SUMIFS('Aceite de Oliva'!CT$6:CT$257,'Aceite de Oliva'!$A$6:$A$257,"&gt;="&amp;$A263,'Aceite de Oliva'!$B$6:$B$257,"&lt;="&amp;$B263)</f>
        <v>0</v>
      </c>
      <c r="CX263" s="8">
        <f>SUMIFS('Aceite de Oliva'!CX$6:CX$257,'Aceite de Oliva'!$A$6:$A$257,"&gt;="&amp;$A263,'Aceite de Oliva'!$B$6:$B$257,"&lt;="&amp;$B263)</f>
        <v>0</v>
      </c>
      <c r="CY263" s="8">
        <f>SUMIFS('Aceite de Oliva'!CY$6:CY$257,'Aceite de Oliva'!$A$6:$A$257,"&gt;="&amp;$A263,'Aceite de Oliva'!$B$6:$B$257,"&lt;="&amp;$B263)</f>
        <v>0</v>
      </c>
      <c r="CZ263" s="8">
        <f>SUMIFS('Aceite de Oliva'!CZ$6:CZ$257,'Aceite de Oliva'!$A$6:$A$257,"&gt;="&amp;$A263,'Aceite de Oliva'!$B$6:$B$257,"&lt;="&amp;$B263)</f>
        <v>0</v>
      </c>
      <c r="DA263" s="8">
        <f>SUMIFS('Aceite de Oliva'!DA$6:DA$257,'Aceite de Oliva'!$A$6:$A$257,"&gt;="&amp;$A263,'Aceite de Oliva'!$B$6:$B$257,"&lt;="&amp;$B263)</f>
        <v>0</v>
      </c>
      <c r="DE263" s="8">
        <f>SUMIFS('Aceite de Oliva'!DE$6:DE$257,'Aceite de Oliva'!$A$6:$A$257,"&gt;="&amp;$A263,'Aceite de Oliva'!$B$6:$B$257,"&lt;="&amp;$B263)</f>
        <v>0</v>
      </c>
      <c r="DF263" s="8">
        <f>SUMIFS('Aceite de Oliva'!DF$6:DF$257,'Aceite de Oliva'!$A$6:$A$257,"&gt;="&amp;$A263,'Aceite de Oliva'!$B$6:$B$257,"&lt;="&amp;$B263)</f>
        <v>0</v>
      </c>
      <c r="DG263" s="8">
        <f>SUMIFS('Aceite de Oliva'!DG$6:DG$257,'Aceite de Oliva'!$A$6:$A$257,"&gt;="&amp;$A263,'Aceite de Oliva'!$B$6:$B$257,"&lt;="&amp;$B263)</f>
        <v>0</v>
      </c>
      <c r="DH263" s="8">
        <f>SUMIFS('Aceite de Oliva'!DH$6:DH$257,'Aceite de Oliva'!$A$6:$A$257,"&gt;="&amp;$A263,'Aceite de Oliva'!$B$6:$B$257,"&lt;="&amp;$B263)</f>
        <v>0</v>
      </c>
      <c r="DL263" s="8">
        <f>SUMIFS('Aceite de Oliva'!DL$6:DL$257,'Aceite de Oliva'!$A$6:$A$257,"&gt;="&amp;$A263,'Aceite de Oliva'!$B$6:$B$257,"&lt;="&amp;$B263)</f>
        <v>0.22999999999999998</v>
      </c>
      <c r="DM263" s="8">
        <f>SUMIFS('Aceite de Oliva'!DM$6:DM$257,'Aceite de Oliva'!$A$6:$A$257,"&gt;="&amp;$A263,'Aceite de Oliva'!$B$6:$B$257,"&lt;="&amp;$B263)</f>
        <v>0</v>
      </c>
      <c r="DN263" s="8">
        <f>SUMIFS('Aceite de Oliva'!DN$6:DN$257,'Aceite de Oliva'!$A$6:$A$257,"&gt;="&amp;$A263,'Aceite de Oliva'!$B$6:$B$257,"&lt;="&amp;$B263)</f>
        <v>0.21</v>
      </c>
      <c r="DO263" s="8">
        <f>SUMIFS('Aceite de Oliva'!DO$6:DO$257,'Aceite de Oliva'!$A$6:$A$257,"&gt;="&amp;$A263,'Aceite de Oliva'!$B$6:$B$257,"&lt;="&amp;$B263)</f>
        <v>0</v>
      </c>
      <c r="DS263" s="8">
        <f>SUMIFS('Aceite de Oliva'!DS$6:DS$257,'Aceite de Oliva'!$A$6:$A$257,"&gt;="&amp;$A263,'Aceite de Oliva'!$B$6:$B$257,"&lt;="&amp;$B263)</f>
        <v>0.11</v>
      </c>
      <c r="DT263" s="8">
        <f>SUMIFS('Aceite de Oliva'!DT$6:DT$257,'Aceite de Oliva'!$A$6:$A$257,"&gt;="&amp;$A263,'Aceite de Oliva'!$B$6:$B$257,"&lt;="&amp;$B263)</f>
        <v>0</v>
      </c>
      <c r="DU263" s="8">
        <f>SUMIFS('Aceite de Oliva'!DU$6:DU$257,'Aceite de Oliva'!$A$6:$A$257,"&gt;="&amp;$A263,'Aceite de Oliva'!$B$6:$B$257,"&lt;="&amp;$B263)</f>
        <v>0.16</v>
      </c>
      <c r="DV263" s="8">
        <f>SUMIFS('Aceite de Oliva'!DV$6:DV$257,'Aceite de Oliva'!$A$6:$A$257,"&gt;="&amp;$A263,'Aceite de Oliva'!$B$6:$B$257,"&lt;="&amp;$B263)</f>
        <v>0.1</v>
      </c>
      <c r="DZ263" s="8">
        <f>SUMIFS('Aceite de Oliva'!DZ$6:DZ$257,'Aceite de Oliva'!$A$6:$A$257,"&gt;="&amp;$A263,'Aceite de Oliva'!$B$6:$B$257,"&lt;="&amp;$B263)</f>
        <v>0.23</v>
      </c>
      <c r="EA263" s="8">
        <f>SUMIFS('Aceite de Oliva'!EA$6:EA$257,'Aceite de Oliva'!$A$6:$A$257,"&gt;="&amp;$A263,'Aceite de Oliva'!$B$6:$B$257,"&lt;="&amp;$B263)</f>
        <v>0.33</v>
      </c>
      <c r="EB263" s="8">
        <f>SUMIFS('Aceite de Oliva'!EB$6:EB$257,'Aceite de Oliva'!$A$6:$A$257,"&gt;="&amp;$A263,'Aceite de Oliva'!$B$6:$B$257,"&lt;="&amp;$B263)</f>
        <v>0.28999999999999998</v>
      </c>
      <c r="EC263" s="8">
        <f>SUMIFS('Aceite de Oliva'!EC$6:EC$257,'Aceite de Oliva'!$A$6:$A$257,"&gt;="&amp;$A263,'Aceite de Oliva'!$B$6:$B$257,"&lt;="&amp;$B263)</f>
        <v>0</v>
      </c>
      <c r="EG263" s="8">
        <f>SUMIFS('Aceite de Oliva'!EG$6:EG$257,'Aceite de Oliva'!$A$6:$A$257,"&gt;="&amp;$A263,'Aceite de Oliva'!$B$6:$B$257,"&lt;="&amp;$B263)</f>
        <v>0.1</v>
      </c>
      <c r="EH263" s="8">
        <f>SUMIFS('Aceite de Oliva'!EH$6:EH$257,'Aceite de Oliva'!$A$6:$A$257,"&gt;="&amp;$A263,'Aceite de Oliva'!$B$6:$B$257,"&lt;="&amp;$B263)</f>
        <v>0.17</v>
      </c>
      <c r="EI263" s="8">
        <f>SUMIFS('Aceite de Oliva'!EI$6:EI$257,'Aceite de Oliva'!$A$6:$A$257,"&gt;="&amp;$A263,'Aceite de Oliva'!$B$6:$B$257,"&lt;="&amp;$B263)</f>
        <v>0.02</v>
      </c>
      <c r="EJ263" s="8">
        <f>SUMIFS('Aceite de Oliva'!EJ$6:EJ$257,'Aceite de Oliva'!$A$6:$A$257,"&gt;="&amp;$A263,'Aceite de Oliva'!$B$6:$B$257,"&lt;="&amp;$B263)</f>
        <v>0</v>
      </c>
      <c r="EN263" s="8">
        <f>SUMIFS('Aceite de Oliva'!EN$6:EN$257,'Aceite de Oliva'!$A$6:$A$257,"&gt;="&amp;$A263,'Aceite de Oliva'!$B$6:$B$257,"&lt;="&amp;$B263)</f>
        <v>0.09</v>
      </c>
      <c r="EO263" s="8">
        <f>SUMIFS('Aceite de Oliva'!EO$6:EO$257,'Aceite de Oliva'!$A$6:$A$257,"&gt;="&amp;$A263,'Aceite de Oliva'!$B$6:$B$257,"&lt;="&amp;$B263)</f>
        <v>0</v>
      </c>
      <c r="EP263" s="8">
        <f>SUMIFS('Aceite de Oliva'!EP$6:EP$257,'Aceite de Oliva'!$A$6:$A$257,"&gt;="&amp;$A263,'Aceite de Oliva'!$B$6:$B$257,"&lt;="&amp;$B263)</f>
        <v>7.0000000000000007E-2</v>
      </c>
      <c r="EQ263" s="8">
        <f>SUMIFS('Aceite de Oliva'!EQ$6:EQ$257,'Aceite de Oliva'!$A$6:$A$257,"&gt;="&amp;$A263,'Aceite de Oliva'!$B$6:$B$257,"&lt;="&amp;$B263)</f>
        <v>0</v>
      </c>
      <c r="EU263" s="8">
        <f>SUMIFS('Aceite de Oliva'!EU$6:EU$257,'Aceite de Oliva'!$A$6:$A$257,"&gt;="&amp;$A263,'Aceite de Oliva'!$B$6:$B$257,"&lt;="&amp;$B263)</f>
        <v>0.06</v>
      </c>
      <c r="EV263" s="8">
        <f>SUMIFS('Aceite de Oliva'!EV$6:EV$257,'Aceite de Oliva'!$A$6:$A$257,"&gt;="&amp;$A263,'Aceite de Oliva'!$B$6:$B$257,"&lt;="&amp;$B263)</f>
        <v>0.16</v>
      </c>
      <c r="EW263" s="8">
        <f>SUMIFS('Aceite de Oliva'!EW$6:EW$257,'Aceite de Oliva'!$A$6:$A$257,"&gt;="&amp;$A263,'Aceite de Oliva'!$B$6:$B$257,"&lt;="&amp;$B263)</f>
        <v>0.05</v>
      </c>
      <c r="EX263" s="8">
        <f>SUMIFS('Aceite de Oliva'!EX$6:EX$257,'Aceite de Oliva'!$A$6:$A$257,"&gt;="&amp;$A263,'Aceite de Oliva'!$B$6:$B$257,"&lt;="&amp;$B263)</f>
        <v>0</v>
      </c>
      <c r="FB263" s="8">
        <f>SUMIFS('Aceite de Oliva'!FB$6:FB$257,'Aceite de Oliva'!$A$6:$A$257,"&gt;="&amp;$A263,'Aceite de Oliva'!$B$6:$B$257,"&lt;="&amp;$B263)</f>
        <v>0</v>
      </c>
      <c r="FC263" s="8">
        <f>SUMIFS('Aceite de Oliva'!FC$6:FC$257,'Aceite de Oliva'!$A$6:$A$257,"&gt;="&amp;$A263,'Aceite de Oliva'!$B$6:$B$257,"&lt;="&amp;$B263)</f>
        <v>0</v>
      </c>
      <c r="FD263" s="8">
        <f>SUMIFS('Aceite de Oliva'!FD$6:FD$257,'Aceite de Oliva'!$A$6:$A$257,"&gt;="&amp;$A263,'Aceite de Oliva'!$B$6:$B$257,"&lt;="&amp;$B263)</f>
        <v>0</v>
      </c>
      <c r="FE263" s="8">
        <f>SUMIFS('Aceite de Oliva'!FE$6:FE$257,'Aceite de Oliva'!$A$6:$A$257,"&gt;="&amp;$A263,'Aceite de Oliva'!$B$6:$B$257,"&lt;="&amp;$B263)</f>
        <v>0</v>
      </c>
      <c r="FI263" s="8">
        <f>SUMIFS('Aceite de Oliva'!FI$6:FI$257,'Aceite de Oliva'!$A$6:$A$257,"&gt;="&amp;$A263,'Aceite de Oliva'!$B$6:$B$257,"&lt;="&amp;$B263)</f>
        <v>0.15</v>
      </c>
      <c r="FJ263" s="8">
        <f>SUMIFS('Aceite de Oliva'!FJ$6:FJ$257,'Aceite de Oliva'!$A$6:$A$257,"&gt;="&amp;$A263,'Aceite de Oliva'!$B$6:$B$257,"&lt;="&amp;$B263)</f>
        <v>0.22</v>
      </c>
      <c r="FK263" s="8">
        <f>SUMIFS('Aceite de Oliva'!FK$6:FK$257,'Aceite de Oliva'!$A$6:$A$257,"&gt;="&amp;$A263,'Aceite de Oliva'!$B$6:$B$257,"&lt;="&amp;$B263)</f>
        <v>0.19</v>
      </c>
      <c r="FL263" s="8">
        <f>SUMIFS('Aceite de Oliva'!FL$6:FL$257,'Aceite de Oliva'!$A$6:$A$257,"&gt;="&amp;$A263,'Aceite de Oliva'!$B$6:$B$257,"&lt;="&amp;$B263)</f>
        <v>0</v>
      </c>
      <c r="FP263" s="8">
        <f>SUMIFS('Aceite de Oliva'!FP$6:FP$257,'Aceite de Oliva'!$A$6:$A$257,"&gt;="&amp;$A263,'Aceite de Oliva'!$B$6:$B$257,"&lt;="&amp;$B263)</f>
        <v>0.41</v>
      </c>
      <c r="FQ263" s="8">
        <f>SUMIFS('Aceite de Oliva'!FQ$6:FQ$257,'Aceite de Oliva'!$A$6:$A$257,"&gt;="&amp;$A263,'Aceite de Oliva'!$B$6:$B$257,"&lt;="&amp;$B263)</f>
        <v>0</v>
      </c>
      <c r="FR263" s="8">
        <f>SUMIFS('Aceite de Oliva'!FR$6:FR$257,'Aceite de Oliva'!$A$6:$A$257,"&gt;="&amp;$A263,'Aceite de Oliva'!$B$6:$B$257,"&lt;="&amp;$B263)</f>
        <v>0</v>
      </c>
      <c r="FS263" s="8">
        <f>SUMIFS('Aceite de Oliva'!FS$6:FS$257,'Aceite de Oliva'!$A$6:$A$257,"&gt;="&amp;$A263,'Aceite de Oliva'!$B$6:$B$257,"&lt;="&amp;$B263)</f>
        <v>2.1</v>
      </c>
      <c r="FW263" s="8">
        <f>SUMIFS('Aceite de Oliva'!FW$6:FW$257,'Aceite de Oliva'!$A$6:$A$257,"&gt;="&amp;$A263,'Aceite de Oliva'!$B$6:$B$257,"&lt;="&amp;$B263)</f>
        <v>0.13</v>
      </c>
      <c r="FX263" s="8">
        <f>SUMIFS('Aceite de Oliva'!FX$6:FX$257,'Aceite de Oliva'!$A$6:$A$257,"&gt;="&amp;$A263,'Aceite de Oliva'!$B$6:$B$257,"&lt;="&amp;$B263)</f>
        <v>0.15</v>
      </c>
      <c r="FY263" s="8">
        <f>SUMIFS('Aceite de Oliva'!FY$6:FY$257,'Aceite de Oliva'!$A$6:$A$257,"&gt;="&amp;$A263,'Aceite de Oliva'!$B$6:$B$257,"&lt;="&amp;$B263)</f>
        <v>0.17</v>
      </c>
      <c r="FZ263" s="8">
        <f>SUMIFS('Aceite de Oliva'!FZ$6:FZ$257,'Aceite de Oliva'!$A$6:$A$257,"&gt;="&amp;$A263,'Aceite de Oliva'!$B$6:$B$257,"&lt;="&amp;$B263)</f>
        <v>0</v>
      </c>
      <c r="GD263" s="8">
        <f>SUMIFS('Aceite de Oliva'!GD$6:GD$257,'Aceite de Oliva'!$A$6:$A$257,"&gt;="&amp;$A263,'Aceite de Oliva'!$B$6:$B$257,"&lt;="&amp;$B263)</f>
        <v>0.13</v>
      </c>
      <c r="GE263" s="8">
        <f>SUMIFS('Aceite de Oliva'!GE$6:GE$257,'Aceite de Oliva'!$A$6:$A$257,"&gt;="&amp;$A263,'Aceite de Oliva'!$B$6:$B$257,"&lt;="&amp;$B263)</f>
        <v>0.11</v>
      </c>
      <c r="GF263" s="8">
        <f>SUMIFS('Aceite de Oliva'!GF$6:GF$257,'Aceite de Oliva'!$A$6:$A$257,"&gt;="&amp;$A263,'Aceite de Oliva'!$B$6:$B$257,"&lt;="&amp;$B263)</f>
        <v>0.12</v>
      </c>
      <c r="GG263" s="8">
        <f>SUMIFS('Aceite de Oliva'!GG$6:GG$257,'Aceite de Oliva'!$A$6:$A$257,"&gt;="&amp;$A263,'Aceite de Oliva'!$B$6:$B$257,"&lt;="&amp;$B263)</f>
        <v>0</v>
      </c>
      <c r="GK263" s="8">
        <f>SUMIFS('Aceite de Oliva'!GK$6:GK$257,'Aceite de Oliva'!$A$6:$A$257,"&gt;="&amp;$A263,'Aceite de Oliva'!$B$6:$B$257,"&lt;="&amp;$B263)</f>
        <v>1.71</v>
      </c>
      <c r="GL263" s="8">
        <f>SUMIFS('Aceite de Oliva'!GL$6:GL$257,'Aceite de Oliva'!$A$6:$A$257,"&gt;="&amp;$A263,'Aceite de Oliva'!$B$6:$B$257,"&lt;="&amp;$B263)</f>
        <v>8.4499999999999993</v>
      </c>
      <c r="GM263" s="8">
        <f>SUMIFS('Aceite de Oliva'!GM$6:GM$257,'Aceite de Oliva'!$A$6:$A$257,"&gt;="&amp;$A263,'Aceite de Oliva'!$B$6:$B$257,"&lt;="&amp;$B263)</f>
        <v>0.04</v>
      </c>
      <c r="GN263" s="8">
        <f>SUMIFS('Aceite de Oliva'!GN$6:GN$257,'Aceite de Oliva'!$A$6:$A$257,"&gt;="&amp;$A263,'Aceite de Oliva'!$B$6:$B$257,"&lt;="&amp;$B263)</f>
        <v>0</v>
      </c>
      <c r="GR263" s="8">
        <f>SUMIFS('Aceite de Oliva'!GR$6:GR$257,'Aceite de Oliva'!$A$6:$A$257,"&gt;="&amp;$A263,'Aceite de Oliva'!$B$6:$B$257,"&lt;="&amp;$B263)</f>
        <v>0.87</v>
      </c>
      <c r="GS263" s="8">
        <f>SUMIFS('Aceite de Oliva'!GS$6:GS$257,'Aceite de Oliva'!$A$6:$A$257,"&gt;="&amp;$A263,'Aceite de Oliva'!$B$6:$B$257,"&lt;="&amp;$B263)</f>
        <v>4.51</v>
      </c>
      <c r="GT263" s="8">
        <f>SUMIFS('Aceite de Oliva'!GT$6:GT$257,'Aceite de Oliva'!$A$6:$A$257,"&gt;="&amp;$A263,'Aceite de Oliva'!$B$6:$B$257,"&lt;="&amp;$B263)</f>
        <v>0</v>
      </c>
      <c r="GU263" s="8">
        <f>SUMIFS('Aceite de Oliva'!GU$6:GU$257,'Aceite de Oliva'!$A$6:$A$257,"&gt;="&amp;$A263,'Aceite de Oliva'!$B$6:$B$257,"&lt;="&amp;$B263)</f>
        <v>0</v>
      </c>
      <c r="GY263" s="8">
        <f>SUMIFS('Aceite de Oliva'!GY$6:GY$257,'Aceite de Oliva'!$A$6:$A$257,"&gt;="&amp;$A263,'Aceite de Oliva'!$B$6:$B$257,"&lt;="&amp;$B263)</f>
        <v>0.11</v>
      </c>
      <c r="GZ263" s="8">
        <f>SUMIFS('Aceite de Oliva'!GZ$6:GZ$257,'Aceite de Oliva'!$A$6:$A$257,"&gt;="&amp;$A263,'Aceite de Oliva'!$B$6:$B$257,"&lt;="&amp;$B263)</f>
        <v>0.44000000000000006</v>
      </c>
      <c r="HA263" s="8">
        <f>SUMIFS('Aceite de Oliva'!HA$6:HA$257,'Aceite de Oliva'!$A$6:$A$257,"&gt;="&amp;$A263,'Aceite de Oliva'!$B$6:$B$257,"&lt;="&amp;$B263)</f>
        <v>0.06</v>
      </c>
      <c r="HB263" s="8">
        <f>SUMIFS('Aceite de Oliva'!HB$6:HB$257,'Aceite de Oliva'!$A$6:$A$257,"&gt;="&amp;$A263,'Aceite de Oliva'!$B$6:$B$257,"&lt;="&amp;$B263)</f>
        <v>0</v>
      </c>
      <c r="HF263" s="8">
        <f>SUMIFS('Aceite de Oliva'!HF$6:HF$257,'Aceite de Oliva'!$A$6:$A$257,"&gt;="&amp;$A263,'Aceite de Oliva'!$B$6:$B$257,"&lt;="&amp;$B263)</f>
        <v>0.11</v>
      </c>
      <c r="HG263" s="8">
        <f>SUMIFS('Aceite de Oliva'!HG$6:HG$257,'Aceite de Oliva'!$A$6:$A$257,"&gt;="&amp;$A263,'Aceite de Oliva'!$B$6:$B$257,"&lt;="&amp;$B263)</f>
        <v>0.29000000000000004</v>
      </c>
      <c r="HH263" s="8">
        <f>SUMIFS('Aceite de Oliva'!HH$6:HH$257,'Aceite de Oliva'!$A$6:$A$257,"&gt;="&amp;$A263,'Aceite de Oliva'!$B$6:$B$257,"&lt;="&amp;$B263)</f>
        <v>0</v>
      </c>
      <c r="HI263" s="8">
        <f>SUMIFS('Aceite de Oliva'!HI$6:HI$257,'Aceite de Oliva'!$A$6:$A$257,"&gt;="&amp;$A263,'Aceite de Oliva'!$B$6:$B$257,"&lt;="&amp;$B263)</f>
        <v>0</v>
      </c>
      <c r="HM263" s="8">
        <f>SUMIFS('Aceite de Oliva'!HM$6:HM$257,'Aceite de Oliva'!$A$6:$A$257,"&gt;="&amp;$A263,'Aceite de Oliva'!$B$6:$B$257,"&lt;="&amp;$B263)</f>
        <v>0.19</v>
      </c>
      <c r="HN263" s="8">
        <f>SUMIFS('Aceite de Oliva'!HN$6:HN$257,'Aceite de Oliva'!$A$6:$A$257,"&gt;="&amp;$A263,'Aceite de Oliva'!$B$6:$B$257,"&lt;="&amp;$B263)</f>
        <v>0</v>
      </c>
      <c r="HO263" s="8">
        <f>SUMIFS('Aceite de Oliva'!HO$6:HO$257,'Aceite de Oliva'!$A$6:$A$257,"&gt;="&amp;$A263,'Aceite de Oliva'!$B$6:$B$257,"&lt;="&amp;$B263)</f>
        <v>0</v>
      </c>
      <c r="HP263" s="8">
        <f>SUMIFS('Aceite de Oliva'!HP$6:HP$257,'Aceite de Oliva'!$A$6:$A$257,"&gt;="&amp;$A263,'Aceite de Oliva'!$B$6:$B$257,"&lt;="&amp;$B263)</f>
        <v>0</v>
      </c>
      <c r="HT263" s="8">
        <f>SUMIFS('Aceite de Oliva'!HT$6:HT$257,'Aceite de Oliva'!$A$6:$A$257,"&gt;="&amp;$A263,'Aceite de Oliva'!$B$6:$B$257,"&lt;="&amp;$B263)</f>
        <v>1.9000000000000001</v>
      </c>
      <c r="HU263" s="8">
        <f>SUMIFS('Aceite de Oliva'!HU$6:HU$257,'Aceite de Oliva'!$A$6:$A$257,"&gt;="&amp;$A263,'Aceite de Oliva'!$B$6:$B$257,"&lt;="&amp;$B263)</f>
        <v>6.16</v>
      </c>
      <c r="HV263" s="8">
        <f>SUMIFS('Aceite de Oliva'!HV$6:HV$257,'Aceite de Oliva'!$A$6:$A$257,"&gt;="&amp;$A263,'Aceite de Oliva'!$B$6:$B$257,"&lt;="&amp;$B263)</f>
        <v>1.03</v>
      </c>
      <c r="HW263" s="8">
        <f>SUMIFS('Aceite de Oliva'!HW$6:HW$257,'Aceite de Oliva'!$A$6:$A$257,"&gt;="&amp;$A263,'Aceite de Oliva'!$B$6:$B$257,"&lt;="&amp;$B263)</f>
        <v>1.06</v>
      </c>
      <c r="IA263" s="8">
        <f>SUMIFS('Aceite de Oliva'!IA$6:IA$257,'Aceite de Oliva'!$A$6:$A$257,"&gt;="&amp;$A263,'Aceite de Oliva'!$B$6:$B$257,"&lt;="&amp;$B263)</f>
        <v>1.7999999999999998</v>
      </c>
      <c r="IB263" s="8">
        <f>SUMIFS('Aceite de Oliva'!IB$6:IB$257,'Aceite de Oliva'!$A$6:$A$257,"&gt;="&amp;$A263,'Aceite de Oliva'!$B$6:$B$257,"&lt;="&amp;$B263)</f>
        <v>9.69</v>
      </c>
      <c r="IC263" s="8">
        <f>SUMIFS('Aceite de Oliva'!IC$6:IC$257,'Aceite de Oliva'!$A$6:$A$257,"&gt;="&amp;$A263,'Aceite de Oliva'!$B$6:$B$257,"&lt;="&amp;$B263)</f>
        <v>0.03</v>
      </c>
      <c r="ID263" s="8">
        <f>SUMIFS('Aceite de Oliva'!ID$6:ID$257,'Aceite de Oliva'!$A$6:$A$257,"&gt;="&amp;$A263,'Aceite de Oliva'!$B$6:$B$257,"&lt;="&amp;$B263)</f>
        <v>0.88</v>
      </c>
      <c r="IH263" s="8">
        <f>SUMIFS('Aceite de Oliva'!IH$6:IH$257,'Aceite de Oliva'!$A$6:$A$257,"&gt;="&amp;$A263,'Aceite de Oliva'!$B$6:$B$257,"&lt;="&amp;$B263)</f>
        <v>2.5</v>
      </c>
      <c r="II263" s="8">
        <f>SUMIFS('Aceite de Oliva'!II$6:II$257,'Aceite de Oliva'!$A$6:$A$257,"&gt;="&amp;$A263,'Aceite de Oliva'!$B$6:$B$257,"&lt;="&amp;$B263)</f>
        <v>10.86</v>
      </c>
      <c r="IJ263" s="8">
        <f>SUMIFS('Aceite de Oliva'!IJ$6:IJ$257,'Aceite de Oliva'!$A$6:$A$257,"&gt;="&amp;$A263,'Aceite de Oliva'!$B$6:$B$257,"&lt;="&amp;$B263)</f>
        <v>0.12</v>
      </c>
      <c r="IK263" s="8">
        <f>SUMIFS('Aceite de Oliva'!IK$6:IK$257,'Aceite de Oliva'!$A$6:$A$257,"&gt;="&amp;$A263,'Aceite de Oliva'!$B$6:$B$257,"&lt;="&amp;$B263)</f>
        <v>4.28</v>
      </c>
      <c r="IO263" s="8">
        <f>SUMIFS('Aceite de Oliva'!IO$6:IO$257,'Aceite de Oliva'!$A$6:$A$257,"&gt;="&amp;$A263,'Aceite de Oliva'!$B$6:$B$257,"&lt;="&amp;$B263)</f>
        <v>1.7400000000000002</v>
      </c>
      <c r="IP263" s="8">
        <f>SUMIFS('Aceite de Oliva'!IP$6:IP$257,'Aceite de Oliva'!$A$6:$A$257,"&gt;="&amp;$A263,'Aceite de Oliva'!$B$6:$B$257,"&lt;="&amp;$B263)</f>
        <v>4.6499999999999995</v>
      </c>
      <c r="IQ263" s="8">
        <f>SUMIFS('Aceite de Oliva'!IQ$6:IQ$257,'Aceite de Oliva'!$A$6:$A$257,"&gt;="&amp;$A263,'Aceite de Oliva'!$B$6:$B$257,"&lt;="&amp;$B263)</f>
        <v>0.1</v>
      </c>
      <c r="IR263" s="8">
        <f>SUMIFS('Aceite de Oliva'!IR$6:IR$257,'Aceite de Oliva'!$A$6:$A$257,"&gt;="&amp;$A263,'Aceite de Oliva'!$B$6:$B$257,"&lt;="&amp;$B263)</f>
        <v>5.4499999999999993</v>
      </c>
      <c r="IV263" s="8">
        <f>SUMIFS('Aceite de Oliva'!IV$6:IV$257,'Aceite de Oliva'!$A$6:$A$257,"&gt;="&amp;$A263,'Aceite de Oliva'!$B$6:$B$257,"&lt;="&amp;$B263)</f>
        <v>2.4900000000000002</v>
      </c>
      <c r="IW263" s="8">
        <f>SUMIFS('Aceite de Oliva'!IW$6:IW$257,'Aceite de Oliva'!$A$6:$A$257,"&gt;="&amp;$A263,'Aceite de Oliva'!$B$6:$B$257,"&lt;="&amp;$B263)</f>
        <v>10.08</v>
      </c>
      <c r="IX263" s="8">
        <f>SUMIFS('Aceite de Oliva'!IX$6:IX$257,'Aceite de Oliva'!$A$6:$A$257,"&gt;="&amp;$A263,'Aceite de Oliva'!$B$6:$B$257,"&lt;="&amp;$B263)</f>
        <v>0.24</v>
      </c>
      <c r="IY263" s="8">
        <f>SUMIFS('Aceite de Oliva'!IY$6:IY$257,'Aceite de Oliva'!$A$6:$A$257,"&gt;="&amp;$A263,'Aceite de Oliva'!$B$6:$B$257,"&lt;="&amp;$B263)</f>
        <v>1.3499999999999999</v>
      </c>
    </row>
    <row r="264" spans="1:259" x14ac:dyDescent="0.3">
      <c r="A264" s="14">
        <f>'TAM Aceite de Oliva'!B12</f>
        <v>2.1</v>
      </c>
      <c r="B264" s="14">
        <f>'TAM Aceite de Oliva'!C12</f>
        <v>2.2000000000000002</v>
      </c>
      <c r="C264" s="14"/>
      <c r="D264" s="8">
        <f>SUMIFS('Aceite de Oliva'!D$6:D$257,'Aceite de Oliva'!$A$6:$A$257,"&gt;="&amp;$A264,'Aceite de Oliva'!$B$6:$B$257,"&lt;="&amp;$B264)</f>
        <v>0.1</v>
      </c>
      <c r="E264" s="8">
        <f>SUMIFS('Aceite de Oliva'!E$6:E$257,'Aceite de Oliva'!$A$6:$A$257,"&gt;="&amp;$A264,'Aceite de Oliva'!$B$6:$B$257,"&lt;="&amp;$B264)</f>
        <v>0.22</v>
      </c>
      <c r="F264" s="8">
        <f>SUMIFS('Aceite de Oliva'!F$6:F$257,'Aceite de Oliva'!$A$6:$A$257,"&gt;="&amp;$A264,'Aceite de Oliva'!$B$6:$B$257,"&lt;="&amp;$B264)</f>
        <v>0.04</v>
      </c>
      <c r="G264" s="8">
        <f>SUMIFS('Aceite de Oliva'!G$6:G$257,'Aceite de Oliva'!$A$6:$A$257,"&gt;="&amp;$A264,'Aceite de Oliva'!$B$6:$B$257,"&lt;="&amp;$B264)</f>
        <v>0</v>
      </c>
      <c r="H264" s="14"/>
      <c r="I264" s="14"/>
      <c r="J264" s="14"/>
      <c r="K264" s="8">
        <f>SUMIFS('Aceite de Oliva'!K$6:K$257,'Aceite de Oliva'!$A$6:$A$257,"&gt;="&amp;$A264,'Aceite de Oliva'!$B$6:$B$257,"&lt;="&amp;$B264)</f>
        <v>0.14000000000000001</v>
      </c>
      <c r="L264" s="8">
        <f>SUMIFS('Aceite de Oliva'!L$6:L$257,'Aceite de Oliva'!$A$6:$A$257,"&gt;="&amp;$A264,'Aceite de Oliva'!$B$6:$B$257,"&lt;="&amp;$B264)</f>
        <v>0</v>
      </c>
      <c r="M264" s="8">
        <f>SUMIFS('Aceite de Oliva'!M$6:M$257,'Aceite de Oliva'!$A$6:$A$257,"&gt;="&amp;$A264,'Aceite de Oliva'!$B$6:$B$257,"&lt;="&amp;$B264)</f>
        <v>0.16</v>
      </c>
      <c r="N264" s="8">
        <f>SUMIFS('Aceite de Oliva'!N$6:N$257,'Aceite de Oliva'!$A$6:$A$257,"&gt;="&amp;$A264,'Aceite de Oliva'!$B$6:$B$257,"&lt;="&amp;$B264)</f>
        <v>0</v>
      </c>
      <c r="O264" s="14"/>
      <c r="P264" s="14"/>
      <c r="Q264" s="14"/>
      <c r="R264" s="8">
        <f>SUMIFS('Aceite de Oliva'!R$6:R$257,'Aceite de Oliva'!$A$6:$A$257,"&gt;="&amp;$A264,'Aceite de Oliva'!$B$6:$B$257,"&lt;="&amp;$B264)</f>
        <v>0</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0.03</v>
      </c>
      <c r="Z264" s="8">
        <f>SUMIFS('Aceite de Oliva'!Z$6:Z$257,'Aceite de Oliva'!$A$6:$A$257,"&gt;="&amp;$A264,'Aceite de Oliva'!$B$6:$B$257,"&lt;="&amp;$B264)</f>
        <v>0</v>
      </c>
      <c r="AA264" s="8">
        <f>SUMIFS('Aceite de Oliva'!AA$6:AA$257,'Aceite de Oliva'!$A$6:$A$257,"&gt;="&amp;$A264,'Aceite de Oliva'!$B$6:$B$257,"&lt;="&amp;$B264)</f>
        <v>0.06</v>
      </c>
      <c r="AB264" s="8">
        <f>SUMIFS('Aceite de Oliva'!AB$6:AB$257,'Aceite de Oliva'!$A$6:$A$257,"&gt;="&amp;$A264,'Aceite de Oliva'!$B$6:$B$257,"&lt;="&amp;$B264)</f>
        <v>0</v>
      </c>
      <c r="AC264" s="14"/>
      <c r="AD264" s="14"/>
      <c r="AE264" s="14"/>
      <c r="AF264" s="8">
        <f>SUMIFS('Aceite de Oliva'!AF$6:AF$257,'Aceite de Oliva'!$A$6:$A$257,"&gt;="&amp;$A264,'Aceite de Oliva'!$B$6:$B$257,"&lt;="&amp;$B264)</f>
        <v>0</v>
      </c>
      <c r="AG264" s="8">
        <f>SUMIFS('Aceite de Oliva'!AG$6:AG$257,'Aceite de Oliva'!$A$6:$A$257,"&gt;="&amp;$A264,'Aceite de Oliva'!$B$6:$B$257,"&lt;="&amp;$B264)</f>
        <v>0</v>
      </c>
      <c r="AH264" s="8">
        <f>SUMIFS('Aceite de Oliva'!AH$6:AH$257,'Aceite de Oliva'!$A$6:$A$257,"&gt;="&amp;$A264,'Aceite de Oliva'!$B$6:$B$257,"&lt;="&amp;$B264)</f>
        <v>0</v>
      </c>
      <c r="AI264" s="8">
        <f>SUMIFS('Aceite de Oliva'!AI$6:AI$257,'Aceite de Oliva'!$A$6:$A$257,"&gt;="&amp;$A264,'Aceite de Oliva'!$B$6:$B$257,"&lt;="&amp;$B264)</f>
        <v>0</v>
      </c>
      <c r="AJ264" s="14"/>
      <c r="AK264" s="14"/>
      <c r="AL264" s="14"/>
      <c r="AM264" s="8">
        <f>SUMIFS('Aceite de Oliva'!AM$6:AM$257,'Aceite de Oliva'!$A$6:$A$257,"&gt;="&amp;$A264,'Aceite de Oliva'!$B$6:$B$257,"&lt;="&amp;$B264)</f>
        <v>0.38</v>
      </c>
      <c r="AN264" s="8">
        <f>SUMIFS('Aceite de Oliva'!AN$6:AN$257,'Aceite de Oliva'!$A$6:$A$257,"&gt;="&amp;$A264,'Aceite de Oliva'!$B$6:$B$257,"&lt;="&amp;$B264)</f>
        <v>0</v>
      </c>
      <c r="AO264" s="8">
        <f>SUMIFS('Aceite de Oliva'!AO$6:AO$257,'Aceite de Oliva'!$A$6:$A$257,"&gt;="&amp;$A264,'Aceite de Oliva'!$B$6:$B$257,"&lt;="&amp;$B264)</f>
        <v>0.35</v>
      </c>
      <c r="AP264" s="8">
        <f>SUMIFS('Aceite de Oliva'!AP$6:AP$257,'Aceite de Oliva'!$A$6:$A$257,"&gt;="&amp;$A264,'Aceite de Oliva'!$B$6:$B$257,"&lt;="&amp;$B264)</f>
        <v>0</v>
      </c>
      <c r="AQ264" s="14"/>
      <c r="AR264" s="14"/>
      <c r="AT264" s="8">
        <f>SUMIFS('Aceite de Oliva'!AT$6:AT$257,'Aceite de Oliva'!$A$6:$A$257,"&gt;="&amp;$A264,'Aceite de Oliva'!$B$6:$B$257,"&lt;="&amp;$B264)</f>
        <v>0.15</v>
      </c>
      <c r="AU264" s="8">
        <f>SUMIFS('Aceite de Oliva'!AU$6:AU$257,'Aceite de Oliva'!$A$6:$A$257,"&gt;="&amp;$A264,'Aceite de Oliva'!$B$6:$B$257,"&lt;="&amp;$B264)</f>
        <v>0</v>
      </c>
      <c r="AV264" s="8">
        <f>SUMIFS('Aceite de Oliva'!AV$6:AV$257,'Aceite de Oliva'!$A$6:$A$257,"&gt;="&amp;$A264,'Aceite de Oliva'!$B$6:$B$257,"&lt;="&amp;$B264)</f>
        <v>0.17</v>
      </c>
      <c r="AW264" s="8">
        <f>SUMIFS('Aceite de Oliva'!AW$6:AW$257,'Aceite de Oliva'!$A$6:$A$257,"&gt;="&amp;$A264,'Aceite de Oliva'!$B$6:$B$257,"&lt;="&amp;$B264)</f>
        <v>0</v>
      </c>
      <c r="BA264" s="8">
        <f>SUMIFS('Aceite de Oliva'!BA$6:BA$257,'Aceite de Oliva'!$A$6:$A$257,"&gt;="&amp;A264,'Aceite de Oliva'!$B$6:$B$257,"&lt;="&amp;B264)</f>
        <v>0</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0.23</v>
      </c>
      <c r="BI264" s="8">
        <f>SUMIFS('Aceite de Oliva'!BI$6:BI$257,'Aceite de Oliva'!$A$6:$A$257,"&gt;="&amp;$A264,'Aceite de Oliva'!$B$6:$B$257,"&lt;="&amp;$B264)</f>
        <v>0</v>
      </c>
      <c r="BJ264" s="8">
        <f>SUMIFS('Aceite de Oliva'!BJ$6:BJ$257,'Aceite de Oliva'!$A$6:$A$257,"&gt;="&amp;$A264,'Aceite de Oliva'!$B$6:$B$257,"&lt;="&amp;$B264)</f>
        <v>0.41</v>
      </c>
      <c r="BK264" s="8">
        <f>SUMIFS('Aceite de Oliva'!BK$6:BK$257,'Aceite de Oliva'!$A$6:$A$257,"&gt;="&amp;$A264,'Aceite de Oliva'!$B$6:$B$257,"&lt;="&amp;$B264)</f>
        <v>0</v>
      </c>
      <c r="BO264" s="8">
        <f>SUMIFS('Aceite de Oliva'!BO$6:BO$257,'Aceite de Oliva'!$A$6:$A$257,"&gt;="&amp;$A264,'Aceite de Oliva'!$B$6:$B$257,"&lt;="&amp;$B264)</f>
        <v>7.0000000000000007E-2</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v>
      </c>
      <c r="BV264" s="8">
        <f>SUMIFS('Aceite de Oliva'!BV$6:BV$257,'Aceite de Oliva'!$A$6:$A$257,"&gt;="&amp;$A264,'Aceite de Oliva'!$B$6:$B$257,"&lt;="&amp;$B264)</f>
        <v>0</v>
      </c>
      <c r="BW264" s="8">
        <f>SUMIFS('Aceite de Oliva'!BW$6:BW$257,'Aceite de Oliva'!$A$6:$A$257,"&gt;="&amp;$A264,'Aceite de Oliva'!$B$6:$B$257,"&lt;="&amp;$B264)</f>
        <v>0</v>
      </c>
      <c r="BX264" s="8">
        <f>SUMIFS('Aceite de Oliva'!BX$6:BX$257,'Aceite de Oliva'!$A$6:$A$257,"&gt;="&amp;$A264,'Aceite de Oliva'!$B$6:$B$257,"&lt;="&amp;$B264)</f>
        <v>0</v>
      </c>
      <c r="BY264" s="8">
        <f>SUMIFS('Aceite de Oliva'!BY$6:BY$257,'Aceite de Oliva'!$A$6:$A$257,"&gt;="&amp;$A264,'Aceite de Oliva'!$B$6:$B$257,"&lt;="&amp;$B264)</f>
        <v>0</v>
      </c>
      <c r="CC264" s="8">
        <f>SUMIFS('Aceite de Oliva'!CC$6:CC$257,'Aceite de Oliva'!$A$6:$A$257,"&gt;="&amp;$A264,'Aceite de Oliva'!$B$6:$B$257,"&lt;="&amp;$B264)</f>
        <v>0.28999999999999998</v>
      </c>
      <c r="CD264" s="8">
        <f>SUMIFS('Aceite de Oliva'!CD$6:CD$257,'Aceite de Oliva'!$A$6:$A$257,"&gt;="&amp;$A264,'Aceite de Oliva'!$B$6:$B$257,"&lt;="&amp;$B264)</f>
        <v>0</v>
      </c>
      <c r="CE264" s="8">
        <f>SUMIFS('Aceite de Oliva'!CE$6:CE$257,'Aceite de Oliva'!$A$6:$A$257,"&gt;="&amp;$A264,'Aceite de Oliva'!$B$6:$B$257,"&lt;="&amp;$B264)</f>
        <v>0.5</v>
      </c>
      <c r="CF264" s="8">
        <f>SUMIFS('Aceite de Oliva'!CF$6:CF$257,'Aceite de Oliva'!$A$6:$A$257,"&gt;="&amp;$A264,'Aceite de Oliva'!$B$6:$B$257,"&lt;="&amp;$B264)</f>
        <v>0</v>
      </c>
      <c r="CJ264" s="8">
        <f>SUMIFS('Aceite de Oliva'!CJ$6:CJ$257,'Aceite de Oliva'!$A$6:$A$257,"&gt;="&amp;$A264,'Aceite de Oliva'!$B$6:$B$257,"&lt;="&amp;$B264)</f>
        <v>0.16</v>
      </c>
      <c r="CK264" s="8">
        <f>SUMIFS('Aceite de Oliva'!CK$6:CK$257,'Aceite de Oliva'!$A$6:$A$257,"&gt;="&amp;$A264,'Aceite de Oliva'!$B$6:$B$257,"&lt;="&amp;$B264)</f>
        <v>0.17</v>
      </c>
      <c r="CL264" s="8">
        <f>SUMIFS('Aceite de Oliva'!CL$6:CL$257,'Aceite de Oliva'!$A$6:$A$257,"&gt;="&amp;$A264,'Aceite de Oliva'!$B$6:$B$257,"&lt;="&amp;$B264)</f>
        <v>0</v>
      </c>
      <c r="CM264" s="8">
        <f>SUMIFS('Aceite de Oliva'!CM$6:CM$257,'Aceite de Oliva'!$A$6:$A$257,"&gt;="&amp;$A264,'Aceite de Oliva'!$B$6:$B$257,"&lt;="&amp;$B264)</f>
        <v>0</v>
      </c>
      <c r="CQ264" s="8">
        <f>SUMIFS('Aceite de Oliva'!CQ$6:CQ$257,'Aceite de Oliva'!$A$6:$A$257,"&gt;="&amp;$A264,'Aceite de Oliva'!$B$6:$B$257,"&lt;="&amp;$B264)</f>
        <v>0.11</v>
      </c>
      <c r="CR264" s="8">
        <f>SUMIFS('Aceite de Oliva'!CR$6:CR$257,'Aceite de Oliva'!$A$6:$A$257,"&gt;="&amp;$A264,'Aceite de Oliva'!$B$6:$B$257,"&lt;="&amp;$B264)</f>
        <v>0</v>
      </c>
      <c r="CS264" s="8">
        <f>SUMIFS('Aceite de Oliva'!CS$6:CS$257,'Aceite de Oliva'!$A$6:$A$257,"&gt;="&amp;$A264,'Aceite de Oliva'!$B$6:$B$257,"&lt;="&amp;$B264)</f>
        <v>0.03</v>
      </c>
      <c r="CT264" s="8">
        <f>SUMIFS('Aceite de Oliva'!CT$6:CT$257,'Aceite de Oliva'!$A$6:$A$257,"&gt;="&amp;$A264,'Aceite de Oliva'!$B$6:$B$257,"&lt;="&amp;$B264)</f>
        <v>0</v>
      </c>
      <c r="CX264" s="8">
        <f>SUMIFS('Aceite de Oliva'!CX$6:CX$257,'Aceite de Oliva'!$A$6:$A$257,"&gt;="&amp;$A264,'Aceite de Oliva'!$B$6:$B$257,"&lt;="&amp;$B264)</f>
        <v>0.23</v>
      </c>
      <c r="CY264" s="8">
        <f>SUMIFS('Aceite de Oliva'!CY$6:CY$257,'Aceite de Oliva'!$A$6:$A$257,"&gt;="&amp;$A264,'Aceite de Oliva'!$B$6:$B$257,"&lt;="&amp;$B264)</f>
        <v>0</v>
      </c>
      <c r="CZ264" s="8">
        <f>SUMIFS('Aceite de Oliva'!CZ$6:CZ$257,'Aceite de Oliva'!$A$6:$A$257,"&gt;="&amp;$A264,'Aceite de Oliva'!$B$6:$B$257,"&lt;="&amp;$B264)</f>
        <v>0.42</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0.08</v>
      </c>
      <c r="DM264" s="8">
        <f>SUMIFS('Aceite de Oliva'!DM$6:DM$257,'Aceite de Oliva'!$A$6:$A$257,"&gt;="&amp;$A264,'Aceite de Oliva'!$B$6:$B$257,"&lt;="&amp;$B264)</f>
        <v>0</v>
      </c>
      <c r="DN264" s="8">
        <f>SUMIFS('Aceite de Oliva'!DN$6:DN$257,'Aceite de Oliva'!$A$6:$A$257,"&gt;="&amp;$A264,'Aceite de Oliva'!$B$6:$B$257,"&lt;="&amp;$B264)</f>
        <v>0.13999999999999999</v>
      </c>
      <c r="DO264" s="8">
        <f>SUMIFS('Aceite de Oliva'!DO$6:DO$257,'Aceite de Oliva'!$A$6:$A$257,"&gt;="&amp;$A264,'Aceite de Oliva'!$B$6:$B$257,"&lt;="&amp;$B264)</f>
        <v>0</v>
      </c>
      <c r="DS264" s="8">
        <f>SUMIFS('Aceite de Oliva'!DS$6:DS$257,'Aceite de Oliva'!$A$6:$A$257,"&gt;="&amp;$A264,'Aceite de Oliva'!$B$6:$B$257,"&lt;="&amp;$B264)</f>
        <v>0.03</v>
      </c>
      <c r="DT264" s="8">
        <f>SUMIFS('Aceite de Oliva'!DT$6:DT$257,'Aceite de Oliva'!$A$6:$A$257,"&gt;="&amp;$A264,'Aceite de Oliva'!$B$6:$B$257,"&lt;="&amp;$B264)</f>
        <v>0.19</v>
      </c>
      <c r="DU264" s="8">
        <f>SUMIFS('Aceite de Oliva'!DU$6:DU$257,'Aceite de Oliva'!$A$6:$A$257,"&gt;="&amp;$A264,'Aceite de Oliva'!$B$6:$B$257,"&lt;="&amp;$B264)</f>
        <v>0</v>
      </c>
      <c r="DV264" s="8">
        <f>SUMIFS('Aceite de Oliva'!DV$6:DV$257,'Aceite de Oliva'!$A$6:$A$257,"&gt;="&amp;$A264,'Aceite de Oliva'!$B$6:$B$257,"&lt;="&amp;$B264)</f>
        <v>0</v>
      </c>
      <c r="DZ264" s="8">
        <f>SUMIFS('Aceite de Oliva'!DZ$6:DZ$257,'Aceite de Oliva'!$A$6:$A$257,"&gt;="&amp;$A264,'Aceite de Oliva'!$B$6:$B$257,"&lt;="&amp;$B264)</f>
        <v>0.04</v>
      </c>
      <c r="EA264" s="8">
        <f>SUMIFS('Aceite de Oliva'!EA$6:EA$257,'Aceite de Oliva'!$A$6:$A$257,"&gt;="&amp;$A264,'Aceite de Oliva'!$B$6:$B$257,"&lt;="&amp;$B264)</f>
        <v>0</v>
      </c>
      <c r="EB264" s="8">
        <f>SUMIFS('Aceite de Oliva'!EB$6:EB$257,'Aceite de Oliva'!$A$6:$A$257,"&gt;="&amp;$A264,'Aceite de Oliva'!$B$6:$B$257,"&lt;="&amp;$B264)</f>
        <v>7.0000000000000007E-2</v>
      </c>
      <c r="EC264" s="8">
        <f>SUMIFS('Aceite de Oliva'!EC$6:EC$257,'Aceite de Oliva'!$A$6:$A$257,"&gt;="&amp;$A264,'Aceite de Oliva'!$B$6:$B$257,"&lt;="&amp;$B264)</f>
        <v>0</v>
      </c>
      <c r="EG264" s="8">
        <f>SUMIFS('Aceite de Oliva'!EG$6:EG$257,'Aceite de Oliva'!$A$6:$A$257,"&gt;="&amp;$A264,'Aceite de Oliva'!$B$6:$B$257,"&lt;="&amp;$B264)</f>
        <v>0.04</v>
      </c>
      <c r="EH264" s="8">
        <f>SUMIFS('Aceite de Oliva'!EH$6:EH$257,'Aceite de Oliva'!$A$6:$A$257,"&gt;="&amp;$A264,'Aceite de Oliva'!$B$6:$B$257,"&lt;="&amp;$B264)</f>
        <v>0</v>
      </c>
      <c r="EI264" s="8">
        <f>SUMIFS('Aceite de Oliva'!EI$6:EI$257,'Aceite de Oliva'!$A$6:$A$257,"&gt;="&amp;$A264,'Aceite de Oliva'!$B$6:$B$257,"&lt;="&amp;$B264)</f>
        <v>0</v>
      </c>
      <c r="EJ264" s="8">
        <f>SUMIFS('Aceite de Oliva'!EJ$6:EJ$257,'Aceite de Oliva'!$A$6:$A$257,"&gt;="&amp;$A264,'Aceite de Oliva'!$B$6:$B$257,"&lt;="&amp;$B264)</f>
        <v>0</v>
      </c>
      <c r="EN264" s="8">
        <f>SUMIFS('Aceite de Oliva'!EN$6:EN$257,'Aceite de Oliva'!$A$6:$A$257,"&gt;="&amp;$A264,'Aceite de Oliva'!$B$6:$B$257,"&lt;="&amp;$B264)</f>
        <v>0.19</v>
      </c>
      <c r="EO264" s="8">
        <f>SUMIFS('Aceite de Oliva'!EO$6:EO$257,'Aceite de Oliva'!$A$6:$A$257,"&gt;="&amp;$A264,'Aceite de Oliva'!$B$6:$B$257,"&lt;="&amp;$B264)</f>
        <v>0.41</v>
      </c>
      <c r="EP264" s="8">
        <f>SUMIFS('Aceite de Oliva'!EP$6:EP$257,'Aceite de Oliva'!$A$6:$A$257,"&gt;="&amp;$A264,'Aceite de Oliva'!$B$6:$B$257,"&lt;="&amp;$B264)</f>
        <v>0.12</v>
      </c>
      <c r="EQ264" s="8">
        <f>SUMIFS('Aceite de Oliva'!EQ$6:EQ$257,'Aceite de Oliva'!$A$6:$A$257,"&gt;="&amp;$A264,'Aceite de Oliva'!$B$6:$B$257,"&lt;="&amp;$B264)</f>
        <v>0</v>
      </c>
      <c r="EU264" s="8">
        <f>SUMIFS('Aceite de Oliva'!EU$6:EU$257,'Aceite de Oliva'!$A$6:$A$257,"&gt;="&amp;$A264,'Aceite de Oliva'!$B$6:$B$257,"&lt;="&amp;$B264)</f>
        <v>7.0000000000000007E-2</v>
      </c>
      <c r="EV264" s="8">
        <f>SUMIFS('Aceite de Oliva'!EV$6:EV$257,'Aceite de Oliva'!$A$6:$A$257,"&gt;="&amp;$A264,'Aceite de Oliva'!$B$6:$B$257,"&lt;="&amp;$B264)</f>
        <v>0</v>
      </c>
      <c r="EW264" s="8">
        <f>SUMIFS('Aceite de Oliva'!EW$6:EW$257,'Aceite de Oliva'!$A$6:$A$257,"&gt;="&amp;$A264,'Aceite de Oliva'!$B$6:$B$257,"&lt;="&amp;$B264)</f>
        <v>0</v>
      </c>
      <c r="EX264" s="8">
        <f>SUMIFS('Aceite de Oliva'!EX$6:EX$257,'Aceite de Oliva'!$A$6:$A$257,"&gt;="&amp;$A264,'Aceite de Oliva'!$B$6:$B$257,"&lt;="&amp;$B264)</f>
        <v>0</v>
      </c>
      <c r="FB264" s="8">
        <f>SUMIFS('Aceite de Oliva'!FB$6:FB$257,'Aceite de Oliva'!$A$6:$A$257,"&gt;="&amp;$A264,'Aceite de Oliva'!$B$6:$B$257,"&lt;="&amp;$B264)</f>
        <v>0.32</v>
      </c>
      <c r="FC264" s="8">
        <f>SUMIFS('Aceite de Oliva'!FC$6:FC$257,'Aceite de Oliva'!$A$6:$A$257,"&gt;="&amp;$A264,'Aceite de Oliva'!$B$6:$B$257,"&lt;="&amp;$B264)</f>
        <v>0</v>
      </c>
      <c r="FD264" s="8">
        <f>SUMIFS('Aceite de Oliva'!FD$6:FD$257,'Aceite de Oliva'!$A$6:$A$257,"&gt;="&amp;$A264,'Aceite de Oliva'!$B$6:$B$257,"&lt;="&amp;$B264)</f>
        <v>0.49</v>
      </c>
      <c r="FE264" s="8">
        <f>SUMIFS('Aceite de Oliva'!FE$6:FE$257,'Aceite de Oliva'!$A$6:$A$257,"&gt;="&amp;$A264,'Aceite de Oliva'!$B$6:$B$257,"&lt;="&amp;$B264)</f>
        <v>0.17</v>
      </c>
      <c r="FI264" s="8">
        <f>SUMIFS('Aceite de Oliva'!FI$6:FI$257,'Aceite de Oliva'!$A$6:$A$257,"&gt;="&amp;$A264,'Aceite de Oliva'!$B$6:$B$257,"&lt;="&amp;$B264)</f>
        <v>1.53</v>
      </c>
      <c r="FJ264" s="8">
        <f>SUMIFS('Aceite de Oliva'!FJ$6:FJ$257,'Aceite de Oliva'!$A$6:$A$257,"&gt;="&amp;$A264,'Aceite de Oliva'!$B$6:$B$257,"&lt;="&amp;$B264)</f>
        <v>0.69</v>
      </c>
      <c r="FK264" s="8">
        <f>SUMIFS('Aceite de Oliva'!FK$6:FK$257,'Aceite de Oliva'!$A$6:$A$257,"&gt;="&amp;$A264,'Aceite de Oliva'!$B$6:$B$257,"&lt;="&amp;$B264)</f>
        <v>1.52</v>
      </c>
      <c r="FL264" s="8">
        <f>SUMIFS('Aceite de Oliva'!FL$6:FL$257,'Aceite de Oliva'!$A$6:$A$257,"&gt;="&amp;$A264,'Aceite de Oliva'!$B$6:$B$257,"&lt;="&amp;$B264)</f>
        <v>3.2199999999999998</v>
      </c>
      <c r="FP264" s="8">
        <f>SUMIFS('Aceite de Oliva'!FP$6:FP$257,'Aceite de Oliva'!$A$6:$A$257,"&gt;="&amp;$A264,'Aceite de Oliva'!$B$6:$B$257,"&lt;="&amp;$B264)</f>
        <v>2.09</v>
      </c>
      <c r="FQ264" s="8">
        <f>SUMIFS('Aceite de Oliva'!FQ$6:FQ$257,'Aceite de Oliva'!$A$6:$A$257,"&gt;="&amp;$A264,'Aceite de Oliva'!$B$6:$B$257,"&lt;="&amp;$B264)</f>
        <v>1.22</v>
      </c>
      <c r="FR264" s="8">
        <f>SUMIFS('Aceite de Oliva'!FR$6:FR$257,'Aceite de Oliva'!$A$6:$A$257,"&gt;="&amp;$A264,'Aceite de Oliva'!$B$6:$B$257,"&lt;="&amp;$B264)</f>
        <v>2.3899999999999997</v>
      </c>
      <c r="FS264" s="8">
        <f>SUMIFS('Aceite de Oliva'!FS$6:FS$257,'Aceite de Oliva'!$A$6:$A$257,"&gt;="&amp;$A264,'Aceite de Oliva'!$B$6:$B$257,"&lt;="&amp;$B264)</f>
        <v>2.37</v>
      </c>
      <c r="FW264" s="8">
        <f>SUMIFS('Aceite de Oliva'!FW$6:FW$257,'Aceite de Oliva'!$A$6:$A$257,"&gt;="&amp;$A264,'Aceite de Oliva'!$B$6:$B$257,"&lt;="&amp;$B264)</f>
        <v>1.41</v>
      </c>
      <c r="FX264" s="8">
        <f>SUMIFS('Aceite de Oliva'!FX$6:FX$257,'Aceite de Oliva'!$A$6:$A$257,"&gt;="&amp;$A264,'Aceite de Oliva'!$B$6:$B$257,"&lt;="&amp;$B264)</f>
        <v>1.1399999999999999</v>
      </c>
      <c r="FY264" s="8">
        <f>SUMIFS('Aceite de Oliva'!FY$6:FY$257,'Aceite de Oliva'!$A$6:$A$257,"&gt;="&amp;$A264,'Aceite de Oliva'!$B$6:$B$257,"&lt;="&amp;$B264)</f>
        <v>1.71</v>
      </c>
      <c r="FZ264" s="8">
        <f>SUMIFS('Aceite de Oliva'!FZ$6:FZ$257,'Aceite de Oliva'!$A$6:$A$257,"&gt;="&amp;$A264,'Aceite de Oliva'!$B$6:$B$257,"&lt;="&amp;$B264)</f>
        <v>1.1399999999999999</v>
      </c>
      <c r="GD264" s="8">
        <f>SUMIFS('Aceite de Oliva'!GD$6:GD$257,'Aceite de Oliva'!$A$6:$A$257,"&gt;="&amp;$A264,'Aceite de Oliva'!$B$6:$B$257,"&lt;="&amp;$B264)</f>
        <v>3.2800000000000002</v>
      </c>
      <c r="GE264" s="8">
        <f>SUMIFS('Aceite de Oliva'!GE$6:GE$257,'Aceite de Oliva'!$A$6:$A$257,"&gt;="&amp;$A264,'Aceite de Oliva'!$B$6:$B$257,"&lt;="&amp;$B264)</f>
        <v>4.33</v>
      </c>
      <c r="GF264" s="8">
        <f>SUMIFS('Aceite de Oliva'!GF$6:GF$257,'Aceite de Oliva'!$A$6:$A$257,"&gt;="&amp;$A264,'Aceite de Oliva'!$B$6:$B$257,"&lt;="&amp;$B264)</f>
        <v>3.35</v>
      </c>
      <c r="GG264" s="8">
        <f>SUMIFS('Aceite de Oliva'!GG$6:GG$257,'Aceite de Oliva'!$A$6:$A$257,"&gt;="&amp;$A264,'Aceite de Oliva'!$B$6:$B$257,"&lt;="&amp;$B264)</f>
        <v>3.05</v>
      </c>
      <c r="GK264" s="8">
        <f>SUMIFS('Aceite de Oliva'!GK$6:GK$257,'Aceite de Oliva'!$A$6:$A$257,"&gt;="&amp;$A264,'Aceite de Oliva'!$B$6:$B$257,"&lt;="&amp;$B264)</f>
        <v>3.4000000000000004</v>
      </c>
      <c r="GL264" s="8">
        <f>SUMIFS('Aceite de Oliva'!GL$6:GL$257,'Aceite de Oliva'!$A$6:$A$257,"&gt;="&amp;$A264,'Aceite de Oliva'!$B$6:$B$257,"&lt;="&amp;$B264)</f>
        <v>4.6900000000000004</v>
      </c>
      <c r="GM264" s="8">
        <f>SUMIFS('Aceite de Oliva'!GM$6:GM$257,'Aceite de Oliva'!$A$6:$A$257,"&gt;="&amp;$A264,'Aceite de Oliva'!$B$6:$B$257,"&lt;="&amp;$B264)</f>
        <v>2.16</v>
      </c>
      <c r="GN264" s="8">
        <f>SUMIFS('Aceite de Oliva'!GN$6:GN$257,'Aceite de Oliva'!$A$6:$A$257,"&gt;="&amp;$A264,'Aceite de Oliva'!$B$6:$B$257,"&lt;="&amp;$B264)</f>
        <v>6.17</v>
      </c>
      <c r="GR264" s="8">
        <f>SUMIFS('Aceite de Oliva'!GR$6:GR$257,'Aceite de Oliva'!$A$6:$A$257,"&gt;="&amp;$A264,'Aceite de Oliva'!$B$6:$B$257,"&lt;="&amp;$B264)</f>
        <v>4.8900000000000006</v>
      </c>
      <c r="GS264" s="8">
        <f>SUMIFS('Aceite de Oliva'!GS$6:GS$257,'Aceite de Oliva'!$A$6:$A$257,"&gt;="&amp;$A264,'Aceite de Oliva'!$B$6:$B$257,"&lt;="&amp;$B264)</f>
        <v>6.09</v>
      </c>
      <c r="GT264" s="8">
        <f>SUMIFS('Aceite de Oliva'!GT$6:GT$257,'Aceite de Oliva'!$A$6:$A$257,"&gt;="&amp;$A264,'Aceite de Oliva'!$B$6:$B$257,"&lt;="&amp;$B264)</f>
        <v>1.86</v>
      </c>
      <c r="GU264" s="8">
        <f>SUMIFS('Aceite de Oliva'!GU$6:GU$257,'Aceite de Oliva'!$A$6:$A$257,"&gt;="&amp;$A264,'Aceite de Oliva'!$B$6:$B$257,"&lt;="&amp;$B264)</f>
        <v>13.61</v>
      </c>
      <c r="GY264" s="8">
        <f>SUMIFS('Aceite de Oliva'!GY$6:GY$257,'Aceite de Oliva'!$A$6:$A$257,"&gt;="&amp;$A264,'Aceite de Oliva'!$B$6:$B$257,"&lt;="&amp;$B264)</f>
        <v>8.2799999999999994</v>
      </c>
      <c r="GZ264" s="8">
        <f>SUMIFS('Aceite de Oliva'!GZ$6:GZ$257,'Aceite de Oliva'!$A$6:$A$257,"&gt;="&amp;$A264,'Aceite de Oliva'!$B$6:$B$257,"&lt;="&amp;$B264)</f>
        <v>23.970000000000002</v>
      </c>
      <c r="HA264" s="8">
        <f>SUMIFS('Aceite de Oliva'!HA$6:HA$257,'Aceite de Oliva'!$A$6:$A$257,"&gt;="&amp;$A264,'Aceite de Oliva'!$B$6:$B$257,"&lt;="&amp;$B264)</f>
        <v>2.82</v>
      </c>
      <c r="HB264" s="8">
        <f>SUMIFS('Aceite de Oliva'!HB$6:HB$257,'Aceite de Oliva'!$A$6:$A$257,"&gt;="&amp;$A264,'Aceite de Oliva'!$B$6:$B$257,"&lt;="&amp;$B264)</f>
        <v>11.290000000000001</v>
      </c>
      <c r="HF264" s="8">
        <f>SUMIFS('Aceite de Oliva'!HF$6:HF$257,'Aceite de Oliva'!$A$6:$A$257,"&gt;="&amp;$A264,'Aceite de Oliva'!$B$6:$B$257,"&lt;="&amp;$B264)</f>
        <v>5.76</v>
      </c>
      <c r="HG264" s="8">
        <f>SUMIFS('Aceite de Oliva'!HG$6:HG$257,'Aceite de Oliva'!$A$6:$A$257,"&gt;="&amp;$A264,'Aceite de Oliva'!$B$6:$B$257,"&lt;="&amp;$B264)</f>
        <v>14.65</v>
      </c>
      <c r="HH264" s="8">
        <f>SUMIFS('Aceite de Oliva'!HH$6:HH$257,'Aceite de Oliva'!$A$6:$A$257,"&gt;="&amp;$A264,'Aceite de Oliva'!$B$6:$B$257,"&lt;="&amp;$B264)</f>
        <v>1.24</v>
      </c>
      <c r="HI264" s="8">
        <f>SUMIFS('Aceite de Oliva'!HI$6:HI$257,'Aceite de Oliva'!$A$6:$A$257,"&gt;="&amp;$A264,'Aceite de Oliva'!$B$6:$B$257,"&lt;="&amp;$B264)</f>
        <v>13.18</v>
      </c>
      <c r="HM264" s="8">
        <f>SUMIFS('Aceite de Oliva'!HM$6:HM$257,'Aceite de Oliva'!$A$6:$A$257,"&gt;="&amp;$A264,'Aceite de Oliva'!$B$6:$B$257,"&lt;="&amp;$B264)</f>
        <v>9.32</v>
      </c>
      <c r="HN264" s="8">
        <f>SUMIFS('Aceite de Oliva'!HN$6:HN$257,'Aceite de Oliva'!$A$6:$A$257,"&gt;="&amp;$A264,'Aceite de Oliva'!$B$6:$B$257,"&lt;="&amp;$B264)</f>
        <v>19.89</v>
      </c>
      <c r="HO264" s="8">
        <f>SUMIFS('Aceite de Oliva'!HO$6:HO$257,'Aceite de Oliva'!$A$6:$A$257,"&gt;="&amp;$A264,'Aceite de Oliva'!$B$6:$B$257,"&lt;="&amp;$B264)</f>
        <v>2.0699999999999998</v>
      </c>
      <c r="HP264" s="8">
        <f>SUMIFS('Aceite de Oliva'!HP$6:HP$257,'Aceite de Oliva'!$A$6:$A$257,"&gt;="&amp;$A264,'Aceite de Oliva'!$B$6:$B$257,"&lt;="&amp;$B264)</f>
        <v>17.689999999999998</v>
      </c>
      <c r="HT264" s="8">
        <f>SUMIFS('Aceite de Oliva'!HT$6:HT$257,'Aceite de Oliva'!$A$6:$A$257,"&gt;="&amp;$A264,'Aceite de Oliva'!$B$6:$B$257,"&lt;="&amp;$B264)</f>
        <v>7.45</v>
      </c>
      <c r="HU264" s="8">
        <f>SUMIFS('Aceite de Oliva'!HU$6:HU$257,'Aceite de Oliva'!$A$6:$A$257,"&gt;="&amp;$A264,'Aceite de Oliva'!$B$6:$B$257,"&lt;="&amp;$B264)</f>
        <v>20.100000000000001</v>
      </c>
      <c r="HV264" s="8">
        <f>SUMIFS('Aceite de Oliva'!HV$6:HV$257,'Aceite de Oliva'!$A$6:$A$257,"&gt;="&amp;$A264,'Aceite de Oliva'!$B$6:$B$257,"&lt;="&amp;$B264)</f>
        <v>1.5</v>
      </c>
      <c r="HW264" s="8">
        <f>SUMIFS('Aceite de Oliva'!HW$6:HW$257,'Aceite de Oliva'!$A$6:$A$257,"&gt;="&amp;$A264,'Aceite de Oliva'!$B$6:$B$257,"&lt;="&amp;$B264)</f>
        <v>15.18</v>
      </c>
      <c r="IA264" s="8">
        <f>SUMIFS('Aceite de Oliva'!IA$6:IA$257,'Aceite de Oliva'!$A$6:$A$257,"&gt;="&amp;$A264,'Aceite de Oliva'!$B$6:$B$257,"&lt;="&amp;$B264)</f>
        <v>6.1</v>
      </c>
      <c r="IB264" s="8">
        <f>SUMIFS('Aceite de Oliva'!IB$6:IB$257,'Aceite de Oliva'!$A$6:$A$257,"&gt;="&amp;$A264,'Aceite de Oliva'!$B$6:$B$257,"&lt;="&amp;$B264)</f>
        <v>11.49</v>
      </c>
      <c r="IC264" s="8">
        <f>SUMIFS('Aceite de Oliva'!IC$6:IC$257,'Aceite de Oliva'!$A$6:$A$257,"&gt;="&amp;$A264,'Aceite de Oliva'!$B$6:$B$257,"&lt;="&amp;$B264)</f>
        <v>1.58</v>
      </c>
      <c r="ID264" s="8">
        <f>SUMIFS('Aceite de Oliva'!ID$6:ID$257,'Aceite de Oliva'!$A$6:$A$257,"&gt;="&amp;$A264,'Aceite de Oliva'!$B$6:$B$257,"&lt;="&amp;$B264)</f>
        <v>18.43</v>
      </c>
      <c r="IH264" s="8">
        <f>SUMIFS('Aceite de Oliva'!IH$6:IH$257,'Aceite de Oliva'!$A$6:$A$257,"&gt;="&amp;$A264,'Aceite de Oliva'!$B$6:$B$257,"&lt;="&amp;$B264)</f>
        <v>5.09</v>
      </c>
      <c r="II264" s="8">
        <f>SUMIFS('Aceite de Oliva'!II$6:II$257,'Aceite de Oliva'!$A$6:$A$257,"&gt;="&amp;$A264,'Aceite de Oliva'!$B$6:$B$257,"&lt;="&amp;$B264)</f>
        <v>9.27</v>
      </c>
      <c r="IJ264" s="8">
        <f>SUMIFS('Aceite de Oliva'!IJ$6:IJ$257,'Aceite de Oliva'!$A$6:$A$257,"&gt;="&amp;$A264,'Aceite de Oliva'!$B$6:$B$257,"&lt;="&amp;$B264)</f>
        <v>2.8899999999999997</v>
      </c>
      <c r="IK264" s="8">
        <f>SUMIFS('Aceite de Oliva'!IK$6:IK$257,'Aceite de Oliva'!$A$6:$A$257,"&gt;="&amp;$A264,'Aceite de Oliva'!$B$6:$B$257,"&lt;="&amp;$B264)</f>
        <v>9.42</v>
      </c>
      <c r="IO264" s="8">
        <f>SUMIFS('Aceite de Oliva'!IO$6:IO$257,'Aceite de Oliva'!$A$6:$A$257,"&gt;="&amp;$A264,'Aceite de Oliva'!$B$6:$B$257,"&lt;="&amp;$B264)</f>
        <v>5.33</v>
      </c>
      <c r="IP264" s="8">
        <f>SUMIFS('Aceite de Oliva'!IP$6:IP$257,'Aceite de Oliva'!$A$6:$A$257,"&gt;="&amp;$A264,'Aceite de Oliva'!$B$6:$B$257,"&lt;="&amp;$B264)</f>
        <v>11.809999999999999</v>
      </c>
      <c r="IQ264" s="8">
        <f>SUMIFS('Aceite de Oliva'!IQ$6:IQ$257,'Aceite de Oliva'!$A$6:$A$257,"&gt;="&amp;$A264,'Aceite de Oliva'!$B$6:$B$257,"&lt;="&amp;$B264)</f>
        <v>2.54</v>
      </c>
      <c r="IR264" s="8">
        <f>SUMIFS('Aceite de Oliva'!IR$6:IR$257,'Aceite de Oliva'!$A$6:$A$257,"&gt;="&amp;$A264,'Aceite de Oliva'!$B$6:$B$257,"&lt;="&amp;$B264)</f>
        <v>10.53</v>
      </c>
      <c r="IV264" s="8">
        <f>SUMIFS('Aceite de Oliva'!IV$6:IV$257,'Aceite de Oliva'!$A$6:$A$257,"&gt;="&amp;$A264,'Aceite de Oliva'!$B$6:$B$257,"&lt;="&amp;$B264)</f>
        <v>13.42</v>
      </c>
      <c r="IW264" s="8">
        <f>SUMIFS('Aceite de Oliva'!IW$6:IW$257,'Aceite de Oliva'!$A$6:$A$257,"&gt;="&amp;$A264,'Aceite de Oliva'!$B$6:$B$257,"&lt;="&amp;$B264)</f>
        <v>9.48</v>
      </c>
      <c r="IX264" s="8">
        <f>SUMIFS('Aceite de Oliva'!IX$6:IX$257,'Aceite de Oliva'!$A$6:$A$257,"&gt;="&amp;$A264,'Aceite de Oliva'!$B$6:$B$257,"&lt;="&amp;$B264)</f>
        <v>15.83</v>
      </c>
      <c r="IY264" s="8">
        <f>SUMIFS('Aceite de Oliva'!IY$6:IY$257,'Aceite de Oliva'!$A$6:$A$257,"&gt;="&amp;$A264,'Aceite de Oliva'!$B$6:$B$257,"&lt;="&amp;$B264)</f>
        <v>12.69</v>
      </c>
    </row>
    <row r="265" spans="1:259" x14ac:dyDescent="0.3">
      <c r="A265" s="14">
        <f>'TAM Aceite de Oliva'!B13</f>
        <v>2.2000000000000002</v>
      </c>
      <c r="B265" s="14">
        <f>'TAM Aceite de Oliva'!C13</f>
        <v>2.3000000000000003</v>
      </c>
      <c r="C265" s="14"/>
      <c r="D265" s="8">
        <f>SUMIFS('Aceite de Oliva'!D$6:D$257,'Aceite de Oliva'!$A$6:$A$257,"&gt;="&amp;$A265,'Aceite de Oliva'!$B$6:$B$257,"&lt;="&amp;$B265)</f>
        <v>0.04</v>
      </c>
      <c r="E265" s="8">
        <f>SUMIFS('Aceite de Oliva'!E$6:E$257,'Aceite de Oliva'!$A$6:$A$257,"&gt;="&amp;$A265,'Aceite de Oliva'!$B$6:$B$257,"&lt;="&amp;$B265)</f>
        <v>0</v>
      </c>
      <c r="F265" s="8">
        <f>SUMIFS('Aceite de Oliva'!F$6:F$257,'Aceite de Oliva'!$A$6:$A$257,"&gt;="&amp;$A265,'Aceite de Oliva'!$B$6:$B$257,"&lt;="&amp;$B265)</f>
        <v>7.0000000000000007E-2</v>
      </c>
      <c r="G265" s="8">
        <f>SUMIFS('Aceite de Oliva'!G$6:G$257,'Aceite de Oliva'!$A$6:$A$257,"&gt;="&amp;$A265,'Aceite de Oliva'!$B$6:$B$257,"&lt;="&amp;$B265)</f>
        <v>0</v>
      </c>
      <c r="H265" s="14"/>
      <c r="I265" s="14"/>
      <c r="J265" s="14"/>
      <c r="K265" s="8">
        <f>SUMIFS('Aceite de Oliva'!K$6:K$257,'Aceite de Oliva'!$A$6:$A$257,"&gt;="&amp;$A265,'Aceite de Oliva'!$B$6:$B$257,"&lt;="&amp;$B265)</f>
        <v>0</v>
      </c>
      <c r="L265" s="8">
        <f>SUMIFS('Aceite de Oliva'!L$6:L$257,'Aceite de Oliva'!$A$6:$A$257,"&gt;="&amp;$A265,'Aceite de Oliva'!$B$6:$B$257,"&lt;="&amp;$B265)</f>
        <v>0</v>
      </c>
      <c r="M265" s="8">
        <f>SUMIFS('Aceite de Oliva'!M$6:M$257,'Aceite de Oliva'!$A$6:$A$257,"&gt;="&amp;$A265,'Aceite de Oliva'!$B$6:$B$257,"&lt;="&amp;$B265)</f>
        <v>0</v>
      </c>
      <c r="N265" s="8">
        <f>SUMIFS('Aceite de Oliva'!N$6:N$257,'Aceite de Oliva'!$A$6:$A$257,"&gt;="&amp;$A265,'Aceite de Oliva'!$B$6:$B$257,"&lt;="&amp;$B265)</f>
        <v>0</v>
      </c>
      <c r="O265" s="14"/>
      <c r="P265" s="14"/>
      <c r="Q265" s="14"/>
      <c r="R265" s="8">
        <f>SUMIFS('Aceite de Oliva'!R$6:R$257,'Aceite de Oliva'!$A$6:$A$257,"&gt;="&amp;$A265,'Aceite de Oliva'!$B$6:$B$257,"&lt;="&amp;$B265)</f>
        <v>0</v>
      </c>
      <c r="S265" s="8">
        <f>SUMIFS('Aceite de Oliva'!S$6:S$257,'Aceite de Oliva'!$A$6:$A$257,"&gt;="&amp;$A265,'Aceite de Oliva'!$B$6:$B$257,"&lt;="&amp;$B265)</f>
        <v>0</v>
      </c>
      <c r="T265" s="8">
        <f>SUMIFS('Aceite de Oliva'!T$6:T$257,'Aceite de Oliva'!$A$6:$A$257,"&gt;="&amp;$A265,'Aceite de Oliva'!$B$6:$B$257,"&lt;="&amp;$B265)</f>
        <v>0</v>
      </c>
      <c r="U265" s="8">
        <f>SUMIFS('Aceite de Oliva'!U$6:U$257,'Aceite de Oliva'!$A$6:$A$257,"&gt;="&amp;$A265,'Aceite de Oliva'!$B$6:$B$257,"&lt;="&amp;$B265)</f>
        <v>0</v>
      </c>
      <c r="V265" s="14"/>
      <c r="W265" s="14"/>
      <c r="X265" s="14"/>
      <c r="Y265" s="8">
        <f>SUMIFS('Aceite de Oliva'!Y$6:Y$257,'Aceite de Oliva'!$A$6:$A$257,"&gt;="&amp;$A265,'Aceite de Oliva'!$B$6:$B$257,"&lt;="&amp;$B265)</f>
        <v>0.28999999999999998</v>
      </c>
      <c r="Z265" s="8">
        <f>SUMIFS('Aceite de Oliva'!Z$6:Z$257,'Aceite de Oliva'!$A$6:$A$257,"&gt;="&amp;$A265,'Aceite de Oliva'!$B$6:$B$257,"&lt;="&amp;$B265)</f>
        <v>0</v>
      </c>
      <c r="AA265" s="8">
        <f>SUMIFS('Aceite de Oliva'!AA$6:AA$257,'Aceite de Oliva'!$A$6:$A$257,"&gt;="&amp;$A265,'Aceite de Oliva'!$B$6:$B$257,"&lt;="&amp;$B265)</f>
        <v>0.1</v>
      </c>
      <c r="AB265" s="8">
        <f>SUMIFS('Aceite de Oliva'!AB$6:AB$257,'Aceite de Oliva'!$A$6:$A$257,"&gt;="&amp;$A265,'Aceite de Oliva'!$B$6:$B$257,"&lt;="&amp;$B265)</f>
        <v>0</v>
      </c>
      <c r="AC265" s="14"/>
      <c r="AD265" s="14"/>
      <c r="AE265" s="14"/>
      <c r="AF265" s="8">
        <f>SUMIFS('Aceite de Oliva'!AF$6:AF$257,'Aceite de Oliva'!$A$6:$A$257,"&gt;="&amp;$A265,'Aceite de Oliva'!$B$6:$B$257,"&lt;="&amp;$B265)</f>
        <v>0.04</v>
      </c>
      <c r="AG265" s="8">
        <f>SUMIFS('Aceite de Oliva'!AG$6:AG$257,'Aceite de Oliva'!$A$6:$A$257,"&gt;="&amp;$A265,'Aceite de Oliva'!$B$6:$B$257,"&lt;="&amp;$B265)</f>
        <v>0.18</v>
      </c>
      <c r="AH265" s="8">
        <f>SUMIFS('Aceite de Oliva'!AH$6:AH$257,'Aceite de Oliva'!$A$6:$A$257,"&gt;="&amp;$A265,'Aceite de Oliva'!$B$6:$B$257,"&lt;="&amp;$B265)</f>
        <v>0</v>
      </c>
      <c r="AI265" s="8">
        <f>SUMIFS('Aceite de Oliva'!AI$6:AI$257,'Aceite de Oliva'!$A$6:$A$257,"&gt;="&amp;$A265,'Aceite de Oliva'!$B$6:$B$257,"&lt;="&amp;$B265)</f>
        <v>0</v>
      </c>
      <c r="AJ265" s="14"/>
      <c r="AK265" s="14"/>
      <c r="AL265" s="14"/>
      <c r="AM265" s="8">
        <f>SUMIFS('Aceite de Oliva'!AM$6:AM$257,'Aceite de Oliva'!$A$6:$A$257,"&gt;="&amp;$A265,'Aceite de Oliva'!$B$6:$B$257,"&lt;="&amp;$B265)</f>
        <v>0.16999999999999998</v>
      </c>
      <c r="AN265" s="8">
        <f>SUMIFS('Aceite de Oliva'!AN$6:AN$257,'Aceite de Oliva'!$A$6:$A$257,"&gt;="&amp;$A265,'Aceite de Oliva'!$B$6:$B$257,"&lt;="&amp;$B265)</f>
        <v>0.23</v>
      </c>
      <c r="AO265" s="8">
        <f>SUMIFS('Aceite de Oliva'!AO$6:AO$257,'Aceite de Oliva'!$A$6:$A$257,"&gt;="&amp;$A265,'Aceite de Oliva'!$B$6:$B$257,"&lt;="&amp;$B265)</f>
        <v>0.28999999999999998</v>
      </c>
      <c r="AP265" s="8">
        <f>SUMIFS('Aceite de Oliva'!AP$6:AP$257,'Aceite de Oliva'!$A$6:$A$257,"&gt;="&amp;$A265,'Aceite de Oliva'!$B$6:$B$257,"&lt;="&amp;$B265)</f>
        <v>0</v>
      </c>
      <c r="AQ265" s="14"/>
      <c r="AR265" s="14"/>
      <c r="AT265" s="8">
        <f>SUMIFS('Aceite de Oliva'!AT$6:AT$257,'Aceite de Oliva'!$A$6:$A$257,"&gt;="&amp;$A265,'Aceite de Oliva'!$B$6:$B$257,"&lt;="&amp;$B265)</f>
        <v>0.1</v>
      </c>
      <c r="AU265" s="8">
        <f>SUMIFS('Aceite de Oliva'!AU$6:AU$257,'Aceite de Oliva'!$A$6:$A$257,"&gt;="&amp;$A265,'Aceite de Oliva'!$B$6:$B$257,"&lt;="&amp;$B265)</f>
        <v>0.4</v>
      </c>
      <c r="AV265" s="8">
        <f>SUMIFS('Aceite de Oliva'!AV$6:AV$257,'Aceite de Oliva'!$A$6:$A$257,"&gt;="&amp;$A265,'Aceite de Oliva'!$B$6:$B$257,"&lt;="&amp;$B265)</f>
        <v>0</v>
      </c>
      <c r="AW265" s="8">
        <f>SUMIFS('Aceite de Oliva'!AW$6:AW$257,'Aceite de Oliva'!$A$6:$A$257,"&gt;="&amp;$A265,'Aceite de Oliva'!$B$6:$B$257,"&lt;="&amp;$B265)</f>
        <v>0</v>
      </c>
      <c r="BA265" s="8">
        <f>SUMIFS('Aceite de Oliva'!BA$6:BA$257,'Aceite de Oliva'!$A$6:$A$257,"&gt;="&amp;A265,'Aceite de Oliva'!$B$6:$B$257,"&lt;="&amp;B265)</f>
        <v>0.19</v>
      </c>
      <c r="BB265" s="8">
        <f>SUMIFS('Aceite de Oliva'!BB$6:BB$257,'Aceite de Oliva'!$A$6:$A$257,"&gt;="&amp;$A265,'Aceite de Oliva'!$B$6:$B$257,"&lt;="&amp;$B265)</f>
        <v>0</v>
      </c>
      <c r="BC265" s="8">
        <f>SUMIFS('Aceite de Oliva'!BC$6:BC$257,'Aceite de Oliva'!$A$6:$A$257,"&gt;="&amp;$A265,'Aceite de Oliva'!$B$6:$B$257,"&lt;="&amp;$B265)</f>
        <v>0</v>
      </c>
      <c r="BD265" s="8">
        <f>SUMIFS('Aceite de Oliva'!BD$6:BD$257,'Aceite de Oliva'!$A$6:$A$257,"&gt;="&amp;$A265,'Aceite de Oliva'!$B$6:$B$257,"&lt;="&amp;$B265)</f>
        <v>0</v>
      </c>
      <c r="BE265" s="5"/>
      <c r="BH265" s="8">
        <f>SUMIFS('Aceite de Oliva'!BH$6:BH$257,'Aceite de Oliva'!$A$6:$A$257,"&gt;="&amp;$A265,'Aceite de Oliva'!$B$6:$B$257,"&lt;="&amp;$B265)</f>
        <v>0</v>
      </c>
      <c r="BI265" s="8">
        <f>SUMIFS('Aceite de Oliva'!BI$6:BI$257,'Aceite de Oliva'!$A$6:$A$257,"&gt;="&amp;$A265,'Aceite de Oliva'!$B$6:$B$257,"&lt;="&amp;$B265)</f>
        <v>0</v>
      </c>
      <c r="BJ265" s="8">
        <f>SUMIFS('Aceite de Oliva'!BJ$6:BJ$257,'Aceite de Oliva'!$A$6:$A$257,"&gt;="&amp;$A265,'Aceite de Oliva'!$B$6:$B$257,"&lt;="&amp;$B265)</f>
        <v>0</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0.14000000000000001</v>
      </c>
      <c r="BQ265" s="8">
        <f>SUMIFS('Aceite de Oliva'!BQ$6:BQ$257,'Aceite de Oliva'!$A$6:$A$257,"&gt;="&amp;$A265,'Aceite de Oliva'!$B$6:$B$257,"&lt;="&amp;$B265)</f>
        <v>0.34</v>
      </c>
      <c r="BR265" s="8">
        <f>SUMIFS('Aceite de Oliva'!BR$6:BR$257,'Aceite de Oliva'!$A$6:$A$257,"&gt;="&amp;$A265,'Aceite de Oliva'!$B$6:$B$257,"&lt;="&amp;$B265)</f>
        <v>0</v>
      </c>
      <c r="BV265" s="8">
        <f>SUMIFS('Aceite de Oliva'!BV$6:BV$257,'Aceite de Oliva'!$A$6:$A$257,"&gt;="&amp;$A265,'Aceite de Oliva'!$B$6:$B$257,"&lt;="&amp;$B265)</f>
        <v>0.33999999999999997</v>
      </c>
      <c r="BW265" s="8">
        <f>SUMIFS('Aceite de Oliva'!BW$6:BW$257,'Aceite de Oliva'!$A$6:$A$257,"&gt;="&amp;$A265,'Aceite de Oliva'!$B$6:$B$257,"&lt;="&amp;$B265)</f>
        <v>0</v>
      </c>
      <c r="BX265" s="8">
        <f>SUMIFS('Aceite de Oliva'!BX$6:BX$257,'Aceite de Oliva'!$A$6:$A$257,"&gt;="&amp;$A265,'Aceite de Oliva'!$B$6:$B$257,"&lt;="&amp;$B265)</f>
        <v>0.55000000000000004</v>
      </c>
      <c r="BY265" s="8">
        <f>SUMIFS('Aceite de Oliva'!BY$6:BY$257,'Aceite de Oliva'!$A$6:$A$257,"&gt;="&amp;$A265,'Aceite de Oliva'!$B$6:$B$257,"&lt;="&amp;$B265)</f>
        <v>0</v>
      </c>
      <c r="CC265" s="8">
        <f>SUMIFS('Aceite de Oliva'!CC$6:CC$257,'Aceite de Oliva'!$A$6:$A$257,"&gt;="&amp;$A265,'Aceite de Oliva'!$B$6:$B$257,"&lt;="&amp;$B265)</f>
        <v>0</v>
      </c>
      <c r="CD265" s="8">
        <f>SUMIFS('Aceite de Oliva'!CD$6:CD$257,'Aceite de Oliva'!$A$6:$A$257,"&gt;="&amp;$A265,'Aceite de Oliva'!$B$6:$B$257,"&lt;="&amp;$B265)</f>
        <v>0</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0.06</v>
      </c>
      <c r="CK265" s="8">
        <f>SUMIFS('Aceite de Oliva'!CK$6:CK$257,'Aceite de Oliva'!$A$6:$A$257,"&gt;="&amp;$A265,'Aceite de Oliva'!$B$6:$B$257,"&lt;="&amp;$B265)</f>
        <v>0</v>
      </c>
      <c r="CL265" s="8">
        <f>SUMIFS('Aceite de Oliva'!CL$6:CL$257,'Aceite de Oliva'!$A$6:$A$257,"&gt;="&amp;$A265,'Aceite de Oliva'!$B$6:$B$257,"&lt;="&amp;$B265)</f>
        <v>0.11</v>
      </c>
      <c r="CM265" s="8">
        <f>SUMIFS('Aceite de Oliva'!CM$6:CM$257,'Aceite de Oliva'!$A$6:$A$257,"&gt;="&amp;$A265,'Aceite de Oliva'!$B$6:$B$257,"&lt;="&amp;$B265)</f>
        <v>0</v>
      </c>
      <c r="CQ265" s="8">
        <f>SUMIFS('Aceite de Oliva'!CQ$6:CQ$257,'Aceite de Oliva'!$A$6:$A$257,"&gt;="&amp;$A265,'Aceite de Oliva'!$B$6:$B$257,"&lt;="&amp;$B265)</f>
        <v>0.18</v>
      </c>
      <c r="CR265" s="8">
        <f>SUMIFS('Aceite de Oliva'!CR$6:CR$257,'Aceite de Oliva'!$A$6:$A$257,"&gt;="&amp;$A265,'Aceite de Oliva'!$B$6:$B$257,"&lt;="&amp;$B265)</f>
        <v>0</v>
      </c>
      <c r="CS265" s="8">
        <f>SUMIFS('Aceite de Oliva'!CS$6:CS$257,'Aceite de Oliva'!$A$6:$A$257,"&gt;="&amp;$A265,'Aceite de Oliva'!$B$6:$B$257,"&lt;="&amp;$B265)</f>
        <v>0.06</v>
      </c>
      <c r="CT265" s="8">
        <f>SUMIFS('Aceite de Oliva'!CT$6:CT$257,'Aceite de Oliva'!$A$6:$A$257,"&gt;="&amp;$A265,'Aceite de Oliva'!$B$6:$B$257,"&lt;="&amp;$B265)</f>
        <v>0</v>
      </c>
      <c r="CX265" s="8">
        <f>SUMIFS('Aceite de Oliva'!CX$6:CX$257,'Aceite de Oliva'!$A$6:$A$257,"&gt;="&amp;$A265,'Aceite de Oliva'!$B$6:$B$257,"&lt;="&amp;$B265)</f>
        <v>0.09</v>
      </c>
      <c r="CY265" s="8">
        <f>SUMIFS('Aceite de Oliva'!CY$6:CY$257,'Aceite de Oliva'!$A$6:$A$257,"&gt;="&amp;$A265,'Aceite de Oliva'!$B$6:$B$257,"&lt;="&amp;$B265)</f>
        <v>0</v>
      </c>
      <c r="CZ265" s="8">
        <f>SUMIFS('Aceite de Oliva'!CZ$6:CZ$257,'Aceite de Oliva'!$A$6:$A$257,"&gt;="&amp;$A265,'Aceite de Oliva'!$B$6:$B$257,"&lt;="&amp;$B265)</f>
        <v>0.05</v>
      </c>
      <c r="DA265" s="8">
        <f>SUMIFS('Aceite de Oliva'!DA$6:DA$257,'Aceite de Oliva'!$A$6:$A$257,"&gt;="&amp;$A265,'Aceite de Oliva'!$B$6:$B$257,"&lt;="&amp;$B265)</f>
        <v>0</v>
      </c>
      <c r="DE265" s="8">
        <f>SUMIFS('Aceite de Oliva'!DE$6:DE$257,'Aceite de Oliva'!$A$6:$A$257,"&gt;="&amp;$A265,'Aceite de Oliva'!$B$6:$B$257,"&lt;="&amp;$B265)</f>
        <v>0.05</v>
      </c>
      <c r="DF265" s="8">
        <f>SUMIFS('Aceite de Oliva'!DF$6:DF$257,'Aceite de Oliva'!$A$6:$A$257,"&gt;="&amp;$A265,'Aceite de Oliva'!$B$6:$B$257,"&lt;="&amp;$B265)</f>
        <v>0</v>
      </c>
      <c r="DG265" s="8">
        <f>SUMIFS('Aceite de Oliva'!DG$6:DG$257,'Aceite de Oliva'!$A$6:$A$257,"&gt;="&amp;$A265,'Aceite de Oliva'!$B$6:$B$257,"&lt;="&amp;$B265)</f>
        <v>0</v>
      </c>
      <c r="DH265" s="8">
        <f>SUMIFS('Aceite de Oliva'!DH$6:DH$257,'Aceite de Oliva'!$A$6:$A$257,"&gt;="&amp;$A265,'Aceite de Oliva'!$B$6:$B$257,"&lt;="&amp;$B265)</f>
        <v>0</v>
      </c>
      <c r="DL265" s="8">
        <f>SUMIFS('Aceite de Oliva'!DL$6:DL$257,'Aceite de Oliva'!$A$6:$A$257,"&gt;="&amp;$A265,'Aceite de Oliva'!$B$6:$B$257,"&lt;="&amp;$B265)</f>
        <v>0.08</v>
      </c>
      <c r="DM265" s="8">
        <f>SUMIFS('Aceite de Oliva'!DM$6:DM$257,'Aceite de Oliva'!$A$6:$A$257,"&gt;="&amp;$A265,'Aceite de Oliva'!$B$6:$B$257,"&lt;="&amp;$B265)</f>
        <v>0.43</v>
      </c>
      <c r="DN265" s="8">
        <f>SUMIFS('Aceite de Oliva'!DN$6:DN$257,'Aceite de Oliva'!$A$6:$A$257,"&gt;="&amp;$A265,'Aceite de Oliva'!$B$6:$B$257,"&lt;="&amp;$B265)</f>
        <v>0</v>
      </c>
      <c r="DO265" s="8">
        <f>SUMIFS('Aceite de Oliva'!DO$6:DO$257,'Aceite de Oliva'!$A$6:$A$257,"&gt;="&amp;$A265,'Aceite de Oliva'!$B$6:$B$257,"&lt;="&amp;$B265)</f>
        <v>0</v>
      </c>
      <c r="DS265" s="8">
        <f>SUMIFS('Aceite de Oliva'!DS$6:DS$257,'Aceite de Oliva'!$A$6:$A$257,"&gt;="&amp;$A265,'Aceite de Oliva'!$B$6:$B$257,"&lt;="&amp;$B265)</f>
        <v>0.14000000000000001</v>
      </c>
      <c r="DT265" s="8">
        <f>SUMIFS('Aceite de Oliva'!DT$6:DT$257,'Aceite de Oliva'!$A$6:$A$257,"&gt;="&amp;$A265,'Aceite de Oliva'!$B$6:$B$257,"&lt;="&amp;$B265)</f>
        <v>0</v>
      </c>
      <c r="DU265" s="8">
        <f>SUMIFS('Aceite de Oliva'!DU$6:DU$257,'Aceite de Oliva'!$A$6:$A$257,"&gt;="&amp;$A265,'Aceite de Oliva'!$B$6:$B$257,"&lt;="&amp;$B265)</f>
        <v>0.17</v>
      </c>
      <c r="DV265" s="8">
        <f>SUMIFS('Aceite de Oliva'!DV$6:DV$257,'Aceite de Oliva'!$A$6:$A$257,"&gt;="&amp;$A265,'Aceite de Oliva'!$B$6:$B$257,"&lt;="&amp;$B265)</f>
        <v>0.19</v>
      </c>
      <c r="DZ265" s="8">
        <f>SUMIFS('Aceite de Oliva'!DZ$6:DZ$257,'Aceite de Oliva'!$A$6:$A$257,"&gt;="&amp;$A265,'Aceite de Oliva'!$B$6:$B$257,"&lt;="&amp;$B265)</f>
        <v>0</v>
      </c>
      <c r="EA265" s="8">
        <f>SUMIFS('Aceite de Oliva'!EA$6:EA$257,'Aceite de Oliva'!$A$6:$A$257,"&gt;="&amp;$A265,'Aceite de Oliva'!$B$6:$B$257,"&lt;="&amp;$B265)</f>
        <v>0</v>
      </c>
      <c r="EB265" s="8">
        <f>SUMIFS('Aceite de Oliva'!EB$6:EB$257,'Aceite de Oliva'!$A$6:$A$257,"&gt;="&amp;$A265,'Aceite de Oliva'!$B$6:$B$257,"&lt;="&amp;$B265)</f>
        <v>0</v>
      </c>
      <c r="EC265" s="8">
        <f>SUMIFS('Aceite de Oliva'!EC$6:EC$257,'Aceite de Oliva'!$A$6:$A$257,"&gt;="&amp;$A265,'Aceite de Oliva'!$B$6:$B$257,"&lt;="&amp;$B265)</f>
        <v>0</v>
      </c>
      <c r="EG265" s="8">
        <f>SUMIFS('Aceite de Oliva'!EG$6:EG$257,'Aceite de Oliva'!$A$6:$A$257,"&gt;="&amp;$A265,'Aceite de Oliva'!$B$6:$B$257,"&lt;="&amp;$B265)</f>
        <v>0.13</v>
      </c>
      <c r="EH265" s="8">
        <f>SUMIFS('Aceite de Oliva'!EH$6:EH$257,'Aceite de Oliva'!$A$6:$A$257,"&gt;="&amp;$A265,'Aceite de Oliva'!$B$6:$B$257,"&lt;="&amp;$B265)</f>
        <v>0</v>
      </c>
      <c r="EI265" s="8">
        <f>SUMIFS('Aceite de Oliva'!EI$6:EI$257,'Aceite de Oliva'!$A$6:$A$257,"&gt;="&amp;$A265,'Aceite de Oliva'!$B$6:$B$257,"&lt;="&amp;$B265)</f>
        <v>0.14000000000000001</v>
      </c>
      <c r="EJ265" s="8">
        <f>SUMIFS('Aceite de Oliva'!EJ$6:EJ$257,'Aceite de Oliva'!$A$6:$A$257,"&gt;="&amp;$A265,'Aceite de Oliva'!$B$6:$B$257,"&lt;="&amp;$B265)</f>
        <v>0.35</v>
      </c>
      <c r="EN265" s="8">
        <f>SUMIFS('Aceite de Oliva'!EN$6:EN$257,'Aceite de Oliva'!$A$6:$A$257,"&gt;="&amp;$A265,'Aceite de Oliva'!$B$6:$B$257,"&lt;="&amp;$B265)</f>
        <v>0.06</v>
      </c>
      <c r="EO265" s="8">
        <f>SUMIFS('Aceite de Oliva'!EO$6:EO$257,'Aceite de Oliva'!$A$6:$A$257,"&gt;="&amp;$A265,'Aceite de Oliva'!$B$6:$B$257,"&lt;="&amp;$B265)</f>
        <v>0</v>
      </c>
      <c r="EP265" s="8">
        <f>SUMIFS('Aceite de Oliva'!EP$6:EP$257,'Aceite de Oliva'!$A$6:$A$257,"&gt;="&amp;$A265,'Aceite de Oliva'!$B$6:$B$257,"&lt;="&amp;$B265)</f>
        <v>0.1</v>
      </c>
      <c r="EQ265" s="8">
        <f>SUMIFS('Aceite de Oliva'!EQ$6:EQ$257,'Aceite de Oliva'!$A$6:$A$257,"&gt;="&amp;$A265,'Aceite de Oliva'!$B$6:$B$257,"&lt;="&amp;$B265)</f>
        <v>0</v>
      </c>
      <c r="EU265" s="8">
        <f>SUMIFS('Aceite de Oliva'!EU$6:EU$257,'Aceite de Oliva'!$A$6:$A$257,"&gt;="&amp;$A265,'Aceite de Oliva'!$B$6:$B$257,"&lt;="&amp;$B265)</f>
        <v>0.79</v>
      </c>
      <c r="EV265" s="8">
        <f>SUMIFS('Aceite de Oliva'!EV$6:EV$257,'Aceite de Oliva'!$A$6:$A$257,"&gt;="&amp;$A265,'Aceite de Oliva'!$B$6:$B$257,"&lt;="&amp;$B265)</f>
        <v>0.59</v>
      </c>
      <c r="EW265" s="8">
        <f>SUMIFS('Aceite de Oliva'!EW$6:EW$257,'Aceite de Oliva'!$A$6:$A$257,"&gt;="&amp;$A265,'Aceite de Oliva'!$B$6:$B$257,"&lt;="&amp;$B265)</f>
        <v>0</v>
      </c>
      <c r="EX265" s="8">
        <f>SUMIFS('Aceite de Oliva'!EX$6:EX$257,'Aceite de Oliva'!$A$6:$A$257,"&gt;="&amp;$A265,'Aceite de Oliva'!$B$6:$B$257,"&lt;="&amp;$B265)</f>
        <v>4</v>
      </c>
      <c r="FB265" s="8">
        <f>SUMIFS('Aceite de Oliva'!FB$6:FB$257,'Aceite de Oliva'!$A$6:$A$257,"&gt;="&amp;$A265,'Aceite de Oliva'!$B$6:$B$257,"&lt;="&amp;$B265)</f>
        <v>0.18</v>
      </c>
      <c r="FC265" s="8">
        <f>SUMIFS('Aceite de Oliva'!FC$6:FC$257,'Aceite de Oliva'!$A$6:$A$257,"&gt;="&amp;$A265,'Aceite de Oliva'!$B$6:$B$257,"&lt;="&amp;$B265)</f>
        <v>0.28000000000000003</v>
      </c>
      <c r="FD265" s="8">
        <f>SUMIFS('Aceite de Oliva'!FD$6:FD$257,'Aceite de Oliva'!$A$6:$A$257,"&gt;="&amp;$A265,'Aceite de Oliva'!$B$6:$B$257,"&lt;="&amp;$B265)</f>
        <v>0</v>
      </c>
      <c r="FE265" s="8">
        <f>SUMIFS('Aceite de Oliva'!FE$6:FE$257,'Aceite de Oliva'!$A$6:$A$257,"&gt;="&amp;$A265,'Aceite de Oliva'!$B$6:$B$257,"&lt;="&amp;$B265)</f>
        <v>0.13</v>
      </c>
      <c r="FI265" s="8">
        <f>SUMIFS('Aceite de Oliva'!FI$6:FI$257,'Aceite de Oliva'!$A$6:$A$257,"&gt;="&amp;$A265,'Aceite de Oliva'!$B$6:$B$257,"&lt;="&amp;$B265)</f>
        <v>0.8</v>
      </c>
      <c r="FJ265" s="8">
        <f>SUMIFS('Aceite de Oliva'!FJ$6:FJ$257,'Aceite de Oliva'!$A$6:$A$257,"&gt;="&amp;$A265,'Aceite de Oliva'!$B$6:$B$257,"&lt;="&amp;$B265)</f>
        <v>1.9</v>
      </c>
      <c r="FK265" s="8">
        <f>SUMIFS('Aceite de Oliva'!FK$6:FK$257,'Aceite de Oliva'!$A$6:$A$257,"&gt;="&amp;$A265,'Aceite de Oliva'!$B$6:$B$257,"&lt;="&amp;$B265)</f>
        <v>0.59</v>
      </c>
      <c r="FL265" s="8">
        <f>SUMIFS('Aceite de Oliva'!FL$6:FL$257,'Aceite de Oliva'!$A$6:$A$257,"&gt;="&amp;$A265,'Aceite de Oliva'!$B$6:$B$257,"&lt;="&amp;$B265)</f>
        <v>0.44</v>
      </c>
      <c r="FP265" s="8">
        <f>SUMIFS('Aceite de Oliva'!FP$6:FP$257,'Aceite de Oliva'!$A$6:$A$257,"&gt;="&amp;$A265,'Aceite de Oliva'!$B$6:$B$257,"&lt;="&amp;$B265)</f>
        <v>1.29</v>
      </c>
      <c r="FQ265" s="8">
        <f>SUMIFS('Aceite de Oliva'!FQ$6:FQ$257,'Aceite de Oliva'!$A$6:$A$257,"&gt;="&amp;$A265,'Aceite de Oliva'!$B$6:$B$257,"&lt;="&amp;$B265)</f>
        <v>3.95</v>
      </c>
      <c r="FR265" s="8">
        <f>SUMIFS('Aceite de Oliva'!FR$6:FR$257,'Aceite de Oliva'!$A$6:$A$257,"&gt;="&amp;$A265,'Aceite de Oliva'!$B$6:$B$257,"&lt;="&amp;$B265)</f>
        <v>0.65999999999999992</v>
      </c>
      <c r="FS265" s="8">
        <f>SUMIFS('Aceite de Oliva'!FS$6:FS$257,'Aceite de Oliva'!$A$6:$A$257,"&gt;="&amp;$A265,'Aceite de Oliva'!$B$6:$B$257,"&lt;="&amp;$B265)</f>
        <v>0.16</v>
      </c>
      <c r="FW265" s="8">
        <f>SUMIFS('Aceite de Oliva'!FW$6:FW$257,'Aceite de Oliva'!$A$6:$A$257,"&gt;="&amp;$A265,'Aceite de Oliva'!$B$6:$B$257,"&lt;="&amp;$B265)</f>
        <v>1.92</v>
      </c>
      <c r="FX265" s="8">
        <f>SUMIFS('Aceite de Oliva'!FX$6:FX$257,'Aceite de Oliva'!$A$6:$A$257,"&gt;="&amp;$A265,'Aceite de Oliva'!$B$6:$B$257,"&lt;="&amp;$B265)</f>
        <v>4.55</v>
      </c>
      <c r="FY265" s="8">
        <f>SUMIFS('Aceite de Oliva'!FY$6:FY$257,'Aceite de Oliva'!$A$6:$A$257,"&gt;="&amp;$A265,'Aceite de Oliva'!$B$6:$B$257,"&lt;="&amp;$B265)</f>
        <v>1.56</v>
      </c>
      <c r="FZ265" s="8">
        <f>SUMIFS('Aceite de Oliva'!FZ$6:FZ$257,'Aceite de Oliva'!$A$6:$A$257,"&gt;="&amp;$A265,'Aceite de Oliva'!$B$6:$B$257,"&lt;="&amp;$B265)</f>
        <v>0.63</v>
      </c>
      <c r="GD265" s="8">
        <f>SUMIFS('Aceite de Oliva'!GD$6:GD$257,'Aceite de Oliva'!$A$6:$A$257,"&gt;="&amp;$A265,'Aceite de Oliva'!$B$6:$B$257,"&lt;="&amp;$B265)</f>
        <v>2.04</v>
      </c>
      <c r="GE265" s="8">
        <f>SUMIFS('Aceite de Oliva'!GE$6:GE$257,'Aceite de Oliva'!$A$6:$A$257,"&gt;="&amp;$A265,'Aceite de Oliva'!$B$6:$B$257,"&lt;="&amp;$B265)</f>
        <v>5.52</v>
      </c>
      <c r="GF265" s="8">
        <f>SUMIFS('Aceite de Oliva'!GF$6:GF$257,'Aceite de Oliva'!$A$6:$A$257,"&gt;="&amp;$A265,'Aceite de Oliva'!$B$6:$B$257,"&lt;="&amp;$B265)</f>
        <v>1</v>
      </c>
      <c r="GG265" s="8">
        <f>SUMIFS('Aceite de Oliva'!GG$6:GG$257,'Aceite de Oliva'!$A$6:$A$257,"&gt;="&amp;$A265,'Aceite de Oliva'!$B$6:$B$257,"&lt;="&amp;$B265)</f>
        <v>0.61</v>
      </c>
      <c r="GK265" s="8">
        <f>SUMIFS('Aceite de Oliva'!GK$6:GK$257,'Aceite de Oliva'!$A$6:$A$257,"&gt;="&amp;$A265,'Aceite de Oliva'!$B$6:$B$257,"&lt;="&amp;$B265)</f>
        <v>2.5199999999999996</v>
      </c>
      <c r="GL265" s="8">
        <f>SUMIFS('Aceite de Oliva'!GL$6:GL$257,'Aceite de Oliva'!$A$6:$A$257,"&gt;="&amp;$A265,'Aceite de Oliva'!$B$6:$B$257,"&lt;="&amp;$B265)</f>
        <v>7.5500000000000007</v>
      </c>
      <c r="GM265" s="8">
        <f>SUMIFS('Aceite de Oliva'!GM$6:GM$257,'Aceite de Oliva'!$A$6:$A$257,"&gt;="&amp;$A265,'Aceite de Oliva'!$B$6:$B$257,"&lt;="&amp;$B265)</f>
        <v>1.49</v>
      </c>
      <c r="GN265" s="8">
        <f>SUMIFS('Aceite de Oliva'!GN$6:GN$257,'Aceite de Oliva'!$A$6:$A$257,"&gt;="&amp;$A265,'Aceite de Oliva'!$B$6:$B$257,"&lt;="&amp;$B265)</f>
        <v>0</v>
      </c>
      <c r="GR265" s="8">
        <f>SUMIFS('Aceite de Oliva'!GR$6:GR$257,'Aceite de Oliva'!$A$6:$A$257,"&gt;="&amp;$A265,'Aceite de Oliva'!$B$6:$B$257,"&lt;="&amp;$B265)</f>
        <v>12.629999999999999</v>
      </c>
      <c r="GS265" s="8">
        <f>SUMIFS('Aceite de Oliva'!GS$6:GS$257,'Aceite de Oliva'!$A$6:$A$257,"&gt;="&amp;$A265,'Aceite de Oliva'!$B$6:$B$257,"&lt;="&amp;$B265)</f>
        <v>6.49</v>
      </c>
      <c r="GT265" s="8">
        <f>SUMIFS('Aceite de Oliva'!GT$6:GT$257,'Aceite de Oliva'!$A$6:$A$257,"&gt;="&amp;$A265,'Aceite de Oliva'!$B$6:$B$257,"&lt;="&amp;$B265)</f>
        <v>16.79</v>
      </c>
      <c r="GU265" s="8">
        <f>SUMIFS('Aceite de Oliva'!GU$6:GU$257,'Aceite de Oliva'!$A$6:$A$257,"&gt;="&amp;$A265,'Aceite de Oliva'!$B$6:$B$257,"&lt;="&amp;$B265)</f>
        <v>6.1</v>
      </c>
      <c r="GY265" s="8">
        <f>SUMIFS('Aceite de Oliva'!GY$6:GY$257,'Aceite de Oliva'!$A$6:$A$257,"&gt;="&amp;$A265,'Aceite de Oliva'!$B$6:$B$257,"&lt;="&amp;$B265)</f>
        <v>12.129999999999999</v>
      </c>
      <c r="GZ265" s="8">
        <f>SUMIFS('Aceite de Oliva'!GZ$6:GZ$257,'Aceite de Oliva'!$A$6:$A$257,"&gt;="&amp;$A265,'Aceite de Oliva'!$B$6:$B$257,"&lt;="&amp;$B265)</f>
        <v>1.38</v>
      </c>
      <c r="HA265" s="8">
        <f>SUMIFS('Aceite de Oliva'!HA$6:HA$257,'Aceite de Oliva'!$A$6:$A$257,"&gt;="&amp;$A265,'Aceite de Oliva'!$B$6:$B$257,"&lt;="&amp;$B265)</f>
        <v>18.419999999999998</v>
      </c>
      <c r="HB265" s="8">
        <f>SUMIFS('Aceite de Oliva'!HB$6:HB$257,'Aceite de Oliva'!$A$6:$A$257,"&gt;="&amp;$A265,'Aceite de Oliva'!$B$6:$B$257,"&lt;="&amp;$B265)</f>
        <v>6.3599999999999994</v>
      </c>
      <c r="HF265" s="8">
        <f>SUMIFS('Aceite de Oliva'!HF$6:HF$257,'Aceite de Oliva'!$A$6:$A$257,"&gt;="&amp;$A265,'Aceite de Oliva'!$B$6:$B$257,"&lt;="&amp;$B265)</f>
        <v>12.76</v>
      </c>
      <c r="HG265" s="8">
        <f>SUMIFS('Aceite de Oliva'!HG$6:HG$257,'Aceite de Oliva'!$A$6:$A$257,"&gt;="&amp;$A265,'Aceite de Oliva'!$B$6:$B$257,"&lt;="&amp;$B265)</f>
        <v>16.690000000000001</v>
      </c>
      <c r="HH265" s="8">
        <f>SUMIFS('Aceite de Oliva'!HH$6:HH$257,'Aceite de Oliva'!$A$6:$A$257,"&gt;="&amp;$A265,'Aceite de Oliva'!$B$6:$B$257,"&lt;="&amp;$B265)</f>
        <v>12.93</v>
      </c>
      <c r="HI265" s="8">
        <f>SUMIFS('Aceite de Oliva'!HI$6:HI$257,'Aceite de Oliva'!$A$6:$A$257,"&gt;="&amp;$A265,'Aceite de Oliva'!$B$6:$B$257,"&lt;="&amp;$B265)</f>
        <v>9.68</v>
      </c>
      <c r="HM265" s="8">
        <f>SUMIFS('Aceite de Oliva'!HM$6:HM$257,'Aceite de Oliva'!$A$6:$A$257,"&gt;="&amp;$A265,'Aceite de Oliva'!$B$6:$B$257,"&lt;="&amp;$B265)</f>
        <v>10.85</v>
      </c>
      <c r="HN265" s="8">
        <f>SUMIFS('Aceite de Oliva'!HN$6:HN$257,'Aceite de Oliva'!$A$6:$A$257,"&gt;="&amp;$A265,'Aceite de Oliva'!$B$6:$B$257,"&lt;="&amp;$B265)</f>
        <v>1.8699999999999999</v>
      </c>
      <c r="HO265" s="8">
        <f>SUMIFS('Aceite de Oliva'!HO$6:HO$257,'Aceite de Oliva'!$A$6:$A$257,"&gt;="&amp;$A265,'Aceite de Oliva'!$B$6:$B$257,"&lt;="&amp;$B265)</f>
        <v>15.43</v>
      </c>
      <c r="HP265" s="8">
        <f>SUMIFS('Aceite de Oliva'!HP$6:HP$257,'Aceite de Oliva'!$A$6:$A$257,"&gt;="&amp;$A265,'Aceite de Oliva'!$B$6:$B$257,"&lt;="&amp;$B265)</f>
        <v>8.16</v>
      </c>
      <c r="HT265" s="8">
        <f>SUMIFS('Aceite de Oliva'!HT$6:HT$257,'Aceite de Oliva'!$A$6:$A$257,"&gt;="&amp;$A265,'Aceite de Oliva'!$B$6:$B$257,"&lt;="&amp;$B265)</f>
        <v>11.639999999999999</v>
      </c>
      <c r="HU265" s="8">
        <f>SUMIFS('Aceite de Oliva'!HU$6:HU$257,'Aceite de Oliva'!$A$6:$A$257,"&gt;="&amp;$A265,'Aceite de Oliva'!$B$6:$B$257,"&lt;="&amp;$B265)</f>
        <v>3.12</v>
      </c>
      <c r="HV265" s="8">
        <f>SUMIFS('Aceite de Oliva'!HV$6:HV$257,'Aceite de Oliva'!$A$6:$A$257,"&gt;="&amp;$A265,'Aceite de Oliva'!$B$6:$B$257,"&lt;="&amp;$B265)</f>
        <v>15.5</v>
      </c>
      <c r="HW265" s="8">
        <f>SUMIFS('Aceite de Oliva'!HW$6:HW$257,'Aceite de Oliva'!$A$6:$A$257,"&gt;="&amp;$A265,'Aceite de Oliva'!$B$6:$B$257,"&lt;="&amp;$B265)</f>
        <v>8.3099999999999987</v>
      </c>
      <c r="IA265" s="8">
        <f>SUMIFS('Aceite de Oliva'!IA$6:IA$257,'Aceite de Oliva'!$A$6:$A$257,"&gt;="&amp;$A265,'Aceite de Oliva'!$B$6:$B$257,"&lt;="&amp;$B265)</f>
        <v>11.11</v>
      </c>
      <c r="IB265" s="8">
        <f>SUMIFS('Aceite de Oliva'!IB$6:IB$257,'Aceite de Oliva'!$A$6:$A$257,"&gt;="&amp;$A265,'Aceite de Oliva'!$B$6:$B$257,"&lt;="&amp;$B265)</f>
        <v>5.77</v>
      </c>
      <c r="IC265" s="8">
        <f>SUMIFS('Aceite de Oliva'!IC$6:IC$257,'Aceite de Oliva'!$A$6:$A$257,"&gt;="&amp;$A265,'Aceite de Oliva'!$B$6:$B$257,"&lt;="&amp;$B265)</f>
        <v>13.809999999999999</v>
      </c>
      <c r="ID265" s="8">
        <f>SUMIFS('Aceite de Oliva'!ID$6:ID$257,'Aceite de Oliva'!$A$6:$A$257,"&gt;="&amp;$A265,'Aceite de Oliva'!$B$6:$B$257,"&lt;="&amp;$B265)</f>
        <v>8.870000000000001</v>
      </c>
      <c r="IH265" s="8">
        <f>SUMIFS('Aceite de Oliva'!IH$6:IH$257,'Aceite de Oliva'!$A$6:$A$257,"&gt;="&amp;$A265,'Aceite de Oliva'!$B$6:$B$257,"&lt;="&amp;$B265)</f>
        <v>9.4699999999999989</v>
      </c>
      <c r="II265" s="8">
        <f>SUMIFS('Aceite de Oliva'!II$6:II$257,'Aceite de Oliva'!$A$6:$A$257,"&gt;="&amp;$A265,'Aceite de Oliva'!$B$6:$B$257,"&lt;="&amp;$B265)</f>
        <v>4.6599999999999993</v>
      </c>
      <c r="IJ265" s="8">
        <f>SUMIFS('Aceite de Oliva'!IJ$6:IJ$257,'Aceite de Oliva'!$A$6:$A$257,"&gt;="&amp;$A265,'Aceite de Oliva'!$B$6:$B$257,"&lt;="&amp;$B265)</f>
        <v>11.43</v>
      </c>
      <c r="IK265" s="8">
        <f>SUMIFS('Aceite de Oliva'!IK$6:IK$257,'Aceite de Oliva'!$A$6:$A$257,"&gt;="&amp;$A265,'Aceite de Oliva'!$B$6:$B$257,"&lt;="&amp;$B265)</f>
        <v>8.5299999999999994</v>
      </c>
      <c r="IO265" s="8">
        <f>SUMIFS('Aceite de Oliva'!IO$6:IO$257,'Aceite de Oliva'!$A$6:$A$257,"&gt;="&amp;$A265,'Aceite de Oliva'!$B$6:$B$257,"&lt;="&amp;$B265)</f>
        <v>11.61</v>
      </c>
      <c r="IP265" s="8">
        <f>SUMIFS('Aceite de Oliva'!IP$6:IP$257,'Aceite de Oliva'!$A$6:$A$257,"&gt;="&amp;$A265,'Aceite de Oliva'!$B$6:$B$257,"&lt;="&amp;$B265)</f>
        <v>6.83</v>
      </c>
      <c r="IQ265" s="8">
        <f>SUMIFS('Aceite de Oliva'!IQ$6:IQ$257,'Aceite de Oliva'!$A$6:$A$257,"&gt;="&amp;$A265,'Aceite de Oliva'!$B$6:$B$257,"&lt;="&amp;$B265)</f>
        <v>14.64</v>
      </c>
      <c r="IR265" s="8">
        <f>SUMIFS('Aceite de Oliva'!IR$6:IR$257,'Aceite de Oliva'!$A$6:$A$257,"&gt;="&amp;$A265,'Aceite de Oliva'!$B$6:$B$257,"&lt;="&amp;$B265)</f>
        <v>7.88</v>
      </c>
      <c r="IV265" s="8">
        <f>SUMIFS('Aceite de Oliva'!IV$6:IV$257,'Aceite de Oliva'!$A$6:$A$257,"&gt;="&amp;$A265,'Aceite de Oliva'!$B$6:$B$257,"&lt;="&amp;$B265)</f>
        <v>4.38</v>
      </c>
      <c r="IW265" s="8">
        <f>SUMIFS('Aceite de Oliva'!IW$6:IW$257,'Aceite de Oliva'!$A$6:$A$257,"&gt;="&amp;$A265,'Aceite de Oliva'!$B$6:$B$257,"&lt;="&amp;$B265)</f>
        <v>4.4800000000000004</v>
      </c>
      <c r="IX265" s="8">
        <f>SUMIFS('Aceite de Oliva'!IX$6:IX$257,'Aceite de Oliva'!$A$6:$A$257,"&gt;="&amp;$A265,'Aceite de Oliva'!$B$6:$B$257,"&lt;="&amp;$B265)</f>
        <v>3.8200000000000003</v>
      </c>
      <c r="IY265" s="8">
        <f>SUMIFS('Aceite de Oliva'!IY$6:IY$257,'Aceite de Oliva'!$A$6:$A$257,"&gt;="&amp;$A265,'Aceite de Oliva'!$B$6:$B$257,"&lt;="&amp;$B265)</f>
        <v>5.94</v>
      </c>
    </row>
    <row r="266" spans="1:259" x14ac:dyDescent="0.3">
      <c r="A266" s="14">
        <f>'TAM Aceite de Oliva'!B14</f>
        <v>2.3000000000000003</v>
      </c>
      <c r="B266" s="14">
        <f>'TAM Aceite de Oliva'!C14</f>
        <v>2.4000000000000004</v>
      </c>
      <c r="C266" s="14"/>
      <c r="D266" s="8">
        <f>SUMIFS('Aceite de Oliva'!D$6:D$257,'Aceite de Oliva'!$A$6:$A$257,"&gt;="&amp;$A266,'Aceite de Oliva'!$B$6:$B$257,"&lt;="&amp;$B266)</f>
        <v>0</v>
      </c>
      <c r="E266" s="8">
        <f>SUMIFS('Aceite de Oliva'!E$6:E$257,'Aceite de Oliva'!$A$6:$A$257,"&gt;="&amp;$A266,'Aceite de Oliva'!$B$6:$B$257,"&lt;="&amp;$B266)</f>
        <v>0</v>
      </c>
      <c r="F266" s="8">
        <f>SUMIFS('Aceite de Oliva'!F$6:F$257,'Aceite de Oliva'!$A$6:$A$257,"&gt;="&amp;$A266,'Aceite de Oliva'!$B$6:$B$257,"&lt;="&amp;$B266)</f>
        <v>0</v>
      </c>
      <c r="G266" s="8">
        <f>SUMIFS('Aceite de Oliva'!G$6:G$257,'Aceite de Oliva'!$A$6:$A$257,"&gt;="&amp;$A266,'Aceite de Oliva'!$B$6:$B$257,"&lt;="&amp;$B266)</f>
        <v>0</v>
      </c>
      <c r="H266" s="14"/>
      <c r="I266" s="14"/>
      <c r="J266" s="14"/>
      <c r="K266" s="8">
        <f>SUMIFS('Aceite de Oliva'!K$6:K$257,'Aceite de Oliva'!$A$6:$A$257,"&gt;="&amp;$A266,'Aceite de Oliva'!$B$6:$B$257,"&lt;="&amp;$B266)</f>
        <v>0.28000000000000003</v>
      </c>
      <c r="L266" s="8">
        <f>SUMIFS('Aceite de Oliva'!L$6:L$257,'Aceite de Oliva'!$A$6:$A$257,"&gt;="&amp;$A266,'Aceite de Oliva'!$B$6:$B$257,"&lt;="&amp;$B266)</f>
        <v>0.41</v>
      </c>
      <c r="M266" s="8">
        <f>SUMIFS('Aceite de Oliva'!M$6:M$257,'Aceite de Oliva'!$A$6:$A$257,"&gt;="&amp;$A266,'Aceite de Oliva'!$B$6:$B$257,"&lt;="&amp;$B266)</f>
        <v>0.09</v>
      </c>
      <c r="N266" s="8">
        <f>SUMIFS('Aceite de Oliva'!N$6:N$257,'Aceite de Oliva'!$A$6:$A$257,"&gt;="&amp;$A266,'Aceite de Oliva'!$B$6:$B$257,"&lt;="&amp;$B266)</f>
        <v>0</v>
      </c>
      <c r="O266" s="14"/>
      <c r="P266" s="14"/>
      <c r="Q266" s="14"/>
      <c r="R266" s="8">
        <f>SUMIFS('Aceite de Oliva'!R$6:R$257,'Aceite de Oliva'!$A$6:$A$257,"&gt;="&amp;$A266,'Aceite de Oliva'!$B$6:$B$257,"&lt;="&amp;$B266)</f>
        <v>0.04</v>
      </c>
      <c r="S266" s="8">
        <f>SUMIFS('Aceite de Oliva'!S$6:S$257,'Aceite de Oliva'!$A$6:$A$257,"&gt;="&amp;$A266,'Aceite de Oliva'!$B$6:$B$257,"&lt;="&amp;$B266)</f>
        <v>0.22</v>
      </c>
      <c r="T266" s="8">
        <f>SUMIFS('Aceite de Oliva'!T$6:T$257,'Aceite de Oliva'!$A$6:$A$257,"&gt;="&amp;$A266,'Aceite de Oliva'!$B$6:$B$257,"&lt;="&amp;$B266)</f>
        <v>0</v>
      </c>
      <c r="U266" s="8">
        <f>SUMIFS('Aceite de Oliva'!U$6:U$257,'Aceite de Oliva'!$A$6:$A$257,"&gt;="&amp;$A266,'Aceite de Oliva'!$B$6:$B$257,"&lt;="&amp;$B266)</f>
        <v>0</v>
      </c>
      <c r="V266" s="14"/>
      <c r="W266" s="14"/>
      <c r="X266" s="14"/>
      <c r="Y266" s="8">
        <f>SUMIFS('Aceite de Oliva'!Y$6:Y$257,'Aceite de Oliva'!$A$6:$A$257,"&gt;="&amp;$A266,'Aceite de Oliva'!$B$6:$B$257,"&lt;="&amp;$B266)</f>
        <v>0.1</v>
      </c>
      <c r="Z266" s="8">
        <f>SUMIFS('Aceite de Oliva'!Z$6:Z$257,'Aceite de Oliva'!$A$6:$A$257,"&gt;="&amp;$A266,'Aceite de Oliva'!$B$6:$B$257,"&lt;="&amp;$B266)</f>
        <v>0.43</v>
      </c>
      <c r="AA266" s="8">
        <f>SUMIFS('Aceite de Oliva'!AA$6:AA$257,'Aceite de Oliva'!$A$6:$A$257,"&gt;="&amp;$A266,'Aceite de Oliva'!$B$6:$B$257,"&lt;="&amp;$B266)</f>
        <v>0</v>
      </c>
      <c r="AB266" s="8">
        <f>SUMIFS('Aceite de Oliva'!AB$6:AB$257,'Aceite de Oliva'!$A$6:$A$257,"&gt;="&amp;$A266,'Aceite de Oliva'!$B$6:$B$257,"&lt;="&amp;$B266)</f>
        <v>0.14000000000000001</v>
      </c>
      <c r="AC266" s="14"/>
      <c r="AD266" s="14"/>
      <c r="AE266" s="14"/>
      <c r="AF266" s="8">
        <f>SUMIFS('Aceite de Oliva'!AF$6:AF$257,'Aceite de Oliva'!$A$6:$A$257,"&gt;="&amp;$A266,'Aceite de Oliva'!$B$6:$B$257,"&lt;="&amp;$B266)</f>
        <v>0.49</v>
      </c>
      <c r="AG266" s="8">
        <f>SUMIFS('Aceite de Oliva'!AG$6:AG$257,'Aceite de Oliva'!$A$6:$A$257,"&gt;="&amp;$A266,'Aceite de Oliva'!$B$6:$B$257,"&lt;="&amp;$B266)</f>
        <v>0.64</v>
      </c>
      <c r="AH266" s="8">
        <f>SUMIFS('Aceite de Oliva'!AH$6:AH$257,'Aceite de Oliva'!$A$6:$A$257,"&gt;="&amp;$A266,'Aceite de Oliva'!$B$6:$B$257,"&lt;="&amp;$B266)</f>
        <v>0.75</v>
      </c>
      <c r="AI266" s="8">
        <f>SUMIFS('Aceite de Oliva'!AI$6:AI$257,'Aceite de Oliva'!$A$6:$A$257,"&gt;="&amp;$A266,'Aceite de Oliva'!$B$6:$B$257,"&lt;="&amp;$B266)</f>
        <v>0</v>
      </c>
      <c r="AJ266" s="14"/>
      <c r="AK266" s="14"/>
      <c r="AL266" s="14"/>
      <c r="AM266" s="8">
        <f>SUMIFS('Aceite de Oliva'!AM$6:AM$257,'Aceite de Oliva'!$A$6:$A$257,"&gt;="&amp;$A266,'Aceite de Oliva'!$B$6:$B$257,"&lt;="&amp;$B266)</f>
        <v>0.26</v>
      </c>
      <c r="AN266" s="8">
        <f>SUMIFS('Aceite de Oliva'!AN$6:AN$257,'Aceite de Oliva'!$A$6:$A$257,"&gt;="&amp;$A266,'Aceite de Oliva'!$B$6:$B$257,"&lt;="&amp;$B266)</f>
        <v>1.26</v>
      </c>
      <c r="AO266" s="8">
        <f>SUMIFS('Aceite de Oliva'!AO$6:AO$257,'Aceite de Oliva'!$A$6:$A$257,"&gt;="&amp;$A266,'Aceite de Oliva'!$B$6:$B$257,"&lt;="&amp;$B266)</f>
        <v>0</v>
      </c>
      <c r="AP266" s="8">
        <f>SUMIFS('Aceite de Oliva'!AP$6:AP$257,'Aceite de Oliva'!$A$6:$A$257,"&gt;="&amp;$A266,'Aceite de Oliva'!$B$6:$B$257,"&lt;="&amp;$B266)</f>
        <v>0</v>
      </c>
      <c r="AQ266" s="14"/>
      <c r="AR266" s="14"/>
      <c r="AT266" s="8">
        <f>SUMIFS('Aceite de Oliva'!AT$6:AT$257,'Aceite de Oliva'!$A$6:$A$257,"&gt;="&amp;$A266,'Aceite de Oliva'!$B$6:$B$257,"&lt;="&amp;$B266)</f>
        <v>0.23</v>
      </c>
      <c r="AU266" s="8">
        <f>SUMIFS('Aceite de Oliva'!AU$6:AU$257,'Aceite de Oliva'!$A$6:$A$257,"&gt;="&amp;$A266,'Aceite de Oliva'!$B$6:$B$257,"&lt;="&amp;$B266)</f>
        <v>0.98</v>
      </c>
      <c r="AV266" s="8">
        <f>SUMIFS('Aceite de Oliva'!AV$6:AV$257,'Aceite de Oliva'!$A$6:$A$257,"&gt;="&amp;$A266,'Aceite de Oliva'!$B$6:$B$257,"&lt;="&amp;$B266)</f>
        <v>0</v>
      </c>
      <c r="AW266" s="8">
        <f>SUMIFS('Aceite de Oliva'!AW$6:AW$257,'Aceite de Oliva'!$A$6:$A$257,"&gt;="&amp;$A266,'Aceite de Oliva'!$B$6:$B$257,"&lt;="&amp;$B266)</f>
        <v>0</v>
      </c>
      <c r="BA266" s="8">
        <f>SUMIFS('Aceite de Oliva'!BA$6:BA$257,'Aceite de Oliva'!$A$6:$A$257,"&gt;="&amp;A266,'Aceite de Oliva'!$B$6:$B$257,"&lt;="&amp;B266)</f>
        <v>0.28000000000000003</v>
      </c>
      <c r="BB266" s="8">
        <f>SUMIFS('Aceite de Oliva'!BB$6:BB$257,'Aceite de Oliva'!$A$6:$A$257,"&gt;="&amp;$A266,'Aceite de Oliva'!$B$6:$B$257,"&lt;="&amp;$B266)</f>
        <v>0.35</v>
      </c>
      <c r="BC266" s="8">
        <f>SUMIFS('Aceite de Oliva'!BC$6:BC$257,'Aceite de Oliva'!$A$6:$A$257,"&gt;="&amp;$A266,'Aceite de Oliva'!$B$6:$B$257,"&lt;="&amp;$B266)</f>
        <v>0</v>
      </c>
      <c r="BD266" s="8">
        <f>SUMIFS('Aceite de Oliva'!BD$6:BD$257,'Aceite de Oliva'!$A$6:$A$257,"&gt;="&amp;$A266,'Aceite de Oliva'!$B$6:$B$257,"&lt;="&amp;$B266)</f>
        <v>0</v>
      </c>
      <c r="BE266" s="5"/>
      <c r="BH266" s="8">
        <f>SUMIFS('Aceite de Oliva'!BH$6:BH$257,'Aceite de Oliva'!$A$6:$A$257,"&gt;="&amp;$A266,'Aceite de Oliva'!$B$6:$B$257,"&lt;="&amp;$B266)</f>
        <v>0.33</v>
      </c>
      <c r="BI266" s="8">
        <f>SUMIFS('Aceite de Oliva'!BI$6:BI$257,'Aceite de Oliva'!$A$6:$A$257,"&gt;="&amp;$A266,'Aceite de Oliva'!$B$6:$B$257,"&lt;="&amp;$B266)</f>
        <v>0.49</v>
      </c>
      <c r="BJ266" s="8">
        <f>SUMIFS('Aceite de Oliva'!BJ$6:BJ$257,'Aceite de Oliva'!$A$6:$A$257,"&gt;="&amp;$A266,'Aceite de Oliva'!$B$6:$B$257,"&lt;="&amp;$B266)</f>
        <v>0.2</v>
      </c>
      <c r="BK266" s="8">
        <f>SUMIFS('Aceite de Oliva'!BK$6:BK$257,'Aceite de Oliva'!$A$6:$A$257,"&gt;="&amp;$A266,'Aceite de Oliva'!$B$6:$B$257,"&lt;="&amp;$B266)</f>
        <v>0</v>
      </c>
      <c r="BO266" s="8">
        <f>SUMIFS('Aceite de Oliva'!BO$6:BO$257,'Aceite de Oliva'!$A$6:$A$257,"&gt;="&amp;$A266,'Aceite de Oliva'!$B$6:$B$257,"&lt;="&amp;$B266)</f>
        <v>0.15</v>
      </c>
      <c r="BP266" s="8">
        <f>SUMIFS('Aceite de Oliva'!BP$6:BP$257,'Aceite de Oliva'!$A$6:$A$257,"&gt;="&amp;$A266,'Aceite de Oliva'!$B$6:$B$257,"&lt;="&amp;$B266)</f>
        <v>0</v>
      </c>
      <c r="BQ266" s="8">
        <f>SUMIFS('Aceite de Oliva'!BQ$6:BQ$257,'Aceite de Oliva'!$A$6:$A$257,"&gt;="&amp;$A266,'Aceite de Oliva'!$B$6:$B$257,"&lt;="&amp;$B266)</f>
        <v>0.19</v>
      </c>
      <c r="BR266" s="8">
        <f>SUMIFS('Aceite de Oliva'!BR$6:BR$257,'Aceite de Oliva'!$A$6:$A$257,"&gt;="&amp;$A266,'Aceite de Oliva'!$B$6:$B$257,"&lt;="&amp;$B266)</f>
        <v>0</v>
      </c>
      <c r="BV266" s="8">
        <f>SUMIFS('Aceite de Oliva'!BV$6:BV$257,'Aceite de Oliva'!$A$6:$A$257,"&gt;="&amp;$A266,'Aceite de Oliva'!$B$6:$B$257,"&lt;="&amp;$B266)</f>
        <v>0.4</v>
      </c>
      <c r="BW266" s="8">
        <f>SUMIFS('Aceite de Oliva'!BW$6:BW$257,'Aceite de Oliva'!$A$6:$A$257,"&gt;="&amp;$A266,'Aceite de Oliva'!$B$6:$B$257,"&lt;="&amp;$B266)</f>
        <v>0.22</v>
      </c>
      <c r="BX266" s="8">
        <f>SUMIFS('Aceite de Oliva'!BX$6:BX$257,'Aceite de Oliva'!$A$6:$A$257,"&gt;="&amp;$A266,'Aceite de Oliva'!$B$6:$B$257,"&lt;="&amp;$B266)</f>
        <v>0.69</v>
      </c>
      <c r="BY266" s="8">
        <f>SUMIFS('Aceite de Oliva'!BY$6:BY$257,'Aceite de Oliva'!$A$6:$A$257,"&gt;="&amp;$A266,'Aceite de Oliva'!$B$6:$B$257,"&lt;="&amp;$B266)</f>
        <v>0</v>
      </c>
      <c r="CC266" s="8">
        <f>SUMIFS('Aceite de Oliva'!CC$6:CC$257,'Aceite de Oliva'!$A$6:$A$257,"&gt;="&amp;$A266,'Aceite de Oliva'!$B$6:$B$257,"&lt;="&amp;$B266)</f>
        <v>0.53</v>
      </c>
      <c r="CD266" s="8">
        <f>SUMIFS('Aceite de Oliva'!CD$6:CD$257,'Aceite de Oliva'!$A$6:$A$257,"&gt;="&amp;$A266,'Aceite de Oliva'!$B$6:$B$257,"&lt;="&amp;$B266)</f>
        <v>0</v>
      </c>
      <c r="CE266" s="8">
        <f>SUMIFS('Aceite de Oliva'!CE$6:CE$257,'Aceite de Oliva'!$A$6:$A$257,"&gt;="&amp;$A266,'Aceite de Oliva'!$B$6:$B$257,"&lt;="&amp;$B266)</f>
        <v>0.49</v>
      </c>
      <c r="CF266" s="8">
        <f>SUMIFS('Aceite de Oliva'!CF$6:CF$257,'Aceite de Oliva'!$A$6:$A$257,"&gt;="&amp;$A266,'Aceite de Oliva'!$B$6:$B$257,"&lt;="&amp;$B266)</f>
        <v>0</v>
      </c>
      <c r="CJ266" s="8">
        <f>SUMIFS('Aceite de Oliva'!CJ$6:CJ$257,'Aceite de Oliva'!$A$6:$A$257,"&gt;="&amp;$A266,'Aceite de Oliva'!$B$6:$B$257,"&lt;="&amp;$B266)</f>
        <v>0.24</v>
      </c>
      <c r="CK266" s="8">
        <f>SUMIFS('Aceite de Oliva'!CK$6:CK$257,'Aceite de Oliva'!$A$6:$A$257,"&gt;="&amp;$A266,'Aceite de Oliva'!$B$6:$B$257,"&lt;="&amp;$B266)</f>
        <v>0</v>
      </c>
      <c r="CL266" s="8">
        <f>SUMIFS('Aceite de Oliva'!CL$6:CL$257,'Aceite de Oliva'!$A$6:$A$257,"&gt;="&amp;$A266,'Aceite de Oliva'!$B$6:$B$257,"&lt;="&amp;$B266)</f>
        <v>0.47</v>
      </c>
      <c r="CM266" s="8">
        <f>SUMIFS('Aceite de Oliva'!CM$6:CM$257,'Aceite de Oliva'!$A$6:$A$257,"&gt;="&amp;$A266,'Aceite de Oliva'!$B$6:$B$257,"&lt;="&amp;$B266)</f>
        <v>0</v>
      </c>
      <c r="CQ266" s="8">
        <f>SUMIFS('Aceite de Oliva'!CQ$6:CQ$257,'Aceite de Oliva'!$A$6:$A$257,"&gt;="&amp;$A266,'Aceite de Oliva'!$B$6:$B$257,"&lt;="&amp;$B266)</f>
        <v>0.36</v>
      </c>
      <c r="CR266" s="8">
        <f>SUMIFS('Aceite de Oliva'!CR$6:CR$257,'Aceite de Oliva'!$A$6:$A$257,"&gt;="&amp;$A266,'Aceite de Oliva'!$B$6:$B$257,"&lt;="&amp;$B266)</f>
        <v>0.95</v>
      </c>
      <c r="CS266" s="8">
        <f>SUMIFS('Aceite de Oliva'!CS$6:CS$257,'Aceite de Oliva'!$A$6:$A$257,"&gt;="&amp;$A266,'Aceite de Oliva'!$B$6:$B$257,"&lt;="&amp;$B266)</f>
        <v>0.2</v>
      </c>
      <c r="CT266" s="8">
        <f>SUMIFS('Aceite de Oliva'!CT$6:CT$257,'Aceite de Oliva'!$A$6:$A$257,"&gt;="&amp;$A266,'Aceite de Oliva'!$B$6:$B$257,"&lt;="&amp;$B266)</f>
        <v>0</v>
      </c>
      <c r="CX266" s="8">
        <f>SUMIFS('Aceite de Oliva'!CX$6:CX$257,'Aceite de Oliva'!$A$6:$A$257,"&gt;="&amp;$A266,'Aceite de Oliva'!$B$6:$B$257,"&lt;="&amp;$B266)</f>
        <v>0.23</v>
      </c>
      <c r="CY266" s="8">
        <f>SUMIFS('Aceite de Oliva'!CY$6:CY$257,'Aceite de Oliva'!$A$6:$A$257,"&gt;="&amp;$A266,'Aceite de Oliva'!$B$6:$B$257,"&lt;="&amp;$B266)</f>
        <v>0.55000000000000004</v>
      </c>
      <c r="CZ266" s="8">
        <f>SUMIFS('Aceite de Oliva'!CZ$6:CZ$257,'Aceite de Oliva'!$A$6:$A$257,"&gt;="&amp;$A266,'Aceite de Oliva'!$B$6:$B$257,"&lt;="&amp;$B266)</f>
        <v>0.23</v>
      </c>
      <c r="DA266" s="8">
        <f>SUMIFS('Aceite de Oliva'!DA$6:DA$257,'Aceite de Oliva'!$A$6:$A$257,"&gt;="&amp;$A266,'Aceite de Oliva'!$B$6:$B$257,"&lt;="&amp;$B266)</f>
        <v>0</v>
      </c>
      <c r="DE266" s="8">
        <f>SUMIFS('Aceite de Oliva'!DE$6:DE$257,'Aceite de Oliva'!$A$6:$A$257,"&gt;="&amp;$A266,'Aceite de Oliva'!$B$6:$B$257,"&lt;="&amp;$B266)</f>
        <v>0.11</v>
      </c>
      <c r="DF266" s="8">
        <f>SUMIFS('Aceite de Oliva'!DF$6:DF$257,'Aceite de Oliva'!$A$6:$A$257,"&gt;="&amp;$A266,'Aceite de Oliva'!$B$6:$B$257,"&lt;="&amp;$B266)</f>
        <v>0</v>
      </c>
      <c r="DG266" s="8">
        <f>SUMIFS('Aceite de Oliva'!DG$6:DG$257,'Aceite de Oliva'!$A$6:$A$257,"&gt;="&amp;$A266,'Aceite de Oliva'!$B$6:$B$257,"&lt;="&amp;$B266)</f>
        <v>0.21</v>
      </c>
      <c r="DH266" s="8">
        <f>SUMIFS('Aceite de Oliva'!DH$6:DH$257,'Aceite de Oliva'!$A$6:$A$257,"&gt;="&amp;$A266,'Aceite de Oliva'!$B$6:$B$257,"&lt;="&amp;$B266)</f>
        <v>0</v>
      </c>
      <c r="DL266" s="8">
        <f>SUMIFS('Aceite de Oliva'!DL$6:DL$257,'Aceite de Oliva'!$A$6:$A$257,"&gt;="&amp;$A266,'Aceite de Oliva'!$B$6:$B$257,"&lt;="&amp;$B266)</f>
        <v>0.31</v>
      </c>
      <c r="DM266" s="8">
        <f>SUMIFS('Aceite de Oliva'!DM$6:DM$257,'Aceite de Oliva'!$A$6:$A$257,"&gt;="&amp;$A266,'Aceite de Oliva'!$B$6:$B$257,"&lt;="&amp;$B266)</f>
        <v>0.9</v>
      </c>
      <c r="DN266" s="8">
        <f>SUMIFS('Aceite de Oliva'!DN$6:DN$257,'Aceite de Oliva'!$A$6:$A$257,"&gt;="&amp;$A266,'Aceite de Oliva'!$B$6:$B$257,"&lt;="&amp;$B266)</f>
        <v>9.0000000000000011E-2</v>
      </c>
      <c r="DO266" s="8">
        <f>SUMIFS('Aceite de Oliva'!DO$6:DO$257,'Aceite de Oliva'!$A$6:$A$257,"&gt;="&amp;$A266,'Aceite de Oliva'!$B$6:$B$257,"&lt;="&amp;$B266)</f>
        <v>0</v>
      </c>
      <c r="DS266" s="8">
        <f>SUMIFS('Aceite de Oliva'!DS$6:DS$257,'Aceite de Oliva'!$A$6:$A$257,"&gt;="&amp;$A266,'Aceite de Oliva'!$B$6:$B$257,"&lt;="&amp;$B266)</f>
        <v>0.27</v>
      </c>
      <c r="DT266" s="8">
        <f>SUMIFS('Aceite de Oliva'!DT$6:DT$257,'Aceite de Oliva'!$A$6:$A$257,"&gt;="&amp;$A266,'Aceite de Oliva'!$B$6:$B$257,"&lt;="&amp;$B266)</f>
        <v>0.37</v>
      </c>
      <c r="DU266" s="8">
        <f>SUMIFS('Aceite de Oliva'!DU$6:DU$257,'Aceite de Oliva'!$A$6:$A$257,"&gt;="&amp;$A266,'Aceite de Oliva'!$B$6:$B$257,"&lt;="&amp;$B266)</f>
        <v>0.14000000000000001</v>
      </c>
      <c r="DV266" s="8">
        <f>SUMIFS('Aceite de Oliva'!DV$6:DV$257,'Aceite de Oliva'!$A$6:$A$257,"&gt;="&amp;$A266,'Aceite de Oliva'!$B$6:$B$257,"&lt;="&amp;$B266)</f>
        <v>0.33</v>
      </c>
      <c r="DZ266" s="8">
        <f>SUMIFS('Aceite de Oliva'!DZ$6:DZ$257,'Aceite de Oliva'!$A$6:$A$257,"&gt;="&amp;$A266,'Aceite de Oliva'!$B$6:$B$257,"&lt;="&amp;$B266)</f>
        <v>0.63</v>
      </c>
      <c r="EA266" s="8">
        <f>SUMIFS('Aceite de Oliva'!EA$6:EA$257,'Aceite de Oliva'!$A$6:$A$257,"&gt;="&amp;$A266,'Aceite de Oliva'!$B$6:$B$257,"&lt;="&amp;$B266)</f>
        <v>3.2800000000000002</v>
      </c>
      <c r="EB266" s="8">
        <f>SUMIFS('Aceite de Oliva'!EB$6:EB$257,'Aceite de Oliva'!$A$6:$A$257,"&gt;="&amp;$A266,'Aceite de Oliva'!$B$6:$B$257,"&lt;="&amp;$B266)</f>
        <v>0</v>
      </c>
      <c r="EC266" s="8">
        <f>SUMIFS('Aceite de Oliva'!EC$6:EC$257,'Aceite de Oliva'!$A$6:$A$257,"&gt;="&amp;$A266,'Aceite de Oliva'!$B$6:$B$257,"&lt;="&amp;$B266)</f>
        <v>0</v>
      </c>
      <c r="EG266" s="8">
        <f>SUMIFS('Aceite de Oliva'!EG$6:EG$257,'Aceite de Oliva'!$A$6:$A$257,"&gt;="&amp;$A266,'Aceite de Oliva'!$B$6:$B$257,"&lt;="&amp;$B266)</f>
        <v>1.54</v>
      </c>
      <c r="EH266" s="8">
        <f>SUMIFS('Aceite de Oliva'!EH$6:EH$257,'Aceite de Oliva'!$A$6:$A$257,"&gt;="&amp;$A266,'Aceite de Oliva'!$B$6:$B$257,"&lt;="&amp;$B266)</f>
        <v>0.87</v>
      </c>
      <c r="EI266" s="8">
        <f>SUMIFS('Aceite de Oliva'!EI$6:EI$257,'Aceite de Oliva'!$A$6:$A$257,"&gt;="&amp;$A266,'Aceite de Oliva'!$B$6:$B$257,"&lt;="&amp;$B266)</f>
        <v>1.46</v>
      </c>
      <c r="EJ266" s="8">
        <f>SUMIFS('Aceite de Oliva'!EJ$6:EJ$257,'Aceite de Oliva'!$A$6:$A$257,"&gt;="&amp;$A266,'Aceite de Oliva'!$B$6:$B$257,"&lt;="&amp;$B266)</f>
        <v>3.6</v>
      </c>
      <c r="EN266" s="8">
        <f>SUMIFS('Aceite de Oliva'!EN$6:EN$257,'Aceite de Oliva'!$A$6:$A$257,"&gt;="&amp;$A266,'Aceite de Oliva'!$B$6:$B$257,"&lt;="&amp;$B266)</f>
        <v>2.1</v>
      </c>
      <c r="EO266" s="8">
        <f>SUMIFS('Aceite de Oliva'!EO$6:EO$257,'Aceite de Oliva'!$A$6:$A$257,"&gt;="&amp;$A266,'Aceite de Oliva'!$B$6:$B$257,"&lt;="&amp;$B266)</f>
        <v>1.76</v>
      </c>
      <c r="EP266" s="8">
        <f>SUMIFS('Aceite de Oliva'!EP$6:EP$257,'Aceite de Oliva'!$A$6:$A$257,"&gt;="&amp;$A266,'Aceite de Oliva'!$B$6:$B$257,"&lt;="&amp;$B266)</f>
        <v>1.98</v>
      </c>
      <c r="EQ266" s="8">
        <f>SUMIFS('Aceite de Oliva'!EQ$6:EQ$257,'Aceite de Oliva'!$A$6:$A$257,"&gt;="&amp;$A266,'Aceite de Oliva'!$B$6:$B$257,"&lt;="&amp;$B266)</f>
        <v>3.1</v>
      </c>
      <c r="EU266" s="8">
        <f>SUMIFS('Aceite de Oliva'!EU$6:EU$257,'Aceite de Oliva'!$A$6:$A$257,"&gt;="&amp;$A266,'Aceite de Oliva'!$B$6:$B$257,"&lt;="&amp;$B266)</f>
        <v>2.62</v>
      </c>
      <c r="EV266" s="8">
        <f>SUMIFS('Aceite de Oliva'!EV$6:EV$257,'Aceite de Oliva'!$A$6:$A$257,"&gt;="&amp;$A266,'Aceite de Oliva'!$B$6:$B$257,"&lt;="&amp;$B266)</f>
        <v>2.0699999999999998</v>
      </c>
      <c r="EW266" s="8">
        <f>SUMIFS('Aceite de Oliva'!EW$6:EW$257,'Aceite de Oliva'!$A$6:$A$257,"&gt;="&amp;$A266,'Aceite de Oliva'!$B$6:$B$257,"&lt;="&amp;$B266)</f>
        <v>2.37</v>
      </c>
      <c r="EX266" s="8">
        <f>SUMIFS('Aceite de Oliva'!EX$6:EX$257,'Aceite de Oliva'!$A$6:$A$257,"&gt;="&amp;$A266,'Aceite de Oliva'!$B$6:$B$257,"&lt;="&amp;$B266)</f>
        <v>4.0999999999999996</v>
      </c>
      <c r="FB266" s="8">
        <f>SUMIFS('Aceite de Oliva'!FB$6:FB$257,'Aceite de Oliva'!$A$6:$A$257,"&gt;="&amp;$A266,'Aceite de Oliva'!$B$6:$B$257,"&lt;="&amp;$B266)</f>
        <v>2.98</v>
      </c>
      <c r="FC266" s="8">
        <f>SUMIFS('Aceite de Oliva'!FC$6:FC$257,'Aceite de Oliva'!$A$6:$A$257,"&gt;="&amp;$A266,'Aceite de Oliva'!$B$6:$B$257,"&lt;="&amp;$B266)</f>
        <v>8.0399999999999991</v>
      </c>
      <c r="FD266" s="8">
        <f>SUMIFS('Aceite de Oliva'!FD$6:FD$257,'Aceite de Oliva'!$A$6:$A$257,"&gt;="&amp;$A266,'Aceite de Oliva'!$B$6:$B$257,"&lt;="&amp;$B266)</f>
        <v>1.94</v>
      </c>
      <c r="FE266" s="8">
        <f>SUMIFS('Aceite de Oliva'!FE$6:FE$257,'Aceite de Oliva'!$A$6:$A$257,"&gt;="&amp;$A266,'Aceite de Oliva'!$B$6:$B$257,"&lt;="&amp;$B266)</f>
        <v>1.19</v>
      </c>
      <c r="FI266" s="8">
        <f>SUMIFS('Aceite de Oliva'!FI$6:FI$257,'Aceite de Oliva'!$A$6:$A$257,"&gt;="&amp;$A266,'Aceite de Oliva'!$B$6:$B$257,"&lt;="&amp;$B266)</f>
        <v>3.64</v>
      </c>
      <c r="FJ266" s="8">
        <f>SUMIFS('Aceite de Oliva'!FJ$6:FJ$257,'Aceite de Oliva'!$A$6:$A$257,"&gt;="&amp;$A266,'Aceite de Oliva'!$B$6:$B$257,"&lt;="&amp;$B266)</f>
        <v>13.52</v>
      </c>
      <c r="FK266" s="8">
        <f>SUMIFS('Aceite de Oliva'!FK$6:FK$257,'Aceite de Oliva'!$A$6:$A$257,"&gt;="&amp;$A266,'Aceite de Oliva'!$B$6:$B$257,"&lt;="&amp;$B266)</f>
        <v>1.42</v>
      </c>
      <c r="FL266" s="8">
        <f>SUMIFS('Aceite de Oliva'!FL$6:FL$257,'Aceite de Oliva'!$A$6:$A$257,"&gt;="&amp;$A266,'Aceite de Oliva'!$B$6:$B$257,"&lt;="&amp;$B266)</f>
        <v>0.29000000000000004</v>
      </c>
      <c r="FP266" s="8">
        <f>SUMIFS('Aceite de Oliva'!FP$6:FP$257,'Aceite de Oliva'!$A$6:$A$257,"&gt;="&amp;$A266,'Aceite de Oliva'!$B$6:$B$257,"&lt;="&amp;$B266)</f>
        <v>10.84</v>
      </c>
      <c r="FQ266" s="8">
        <f>SUMIFS('Aceite de Oliva'!FQ$6:FQ$257,'Aceite de Oliva'!$A$6:$A$257,"&gt;="&amp;$A266,'Aceite de Oliva'!$B$6:$B$257,"&lt;="&amp;$B266)</f>
        <v>26.61</v>
      </c>
      <c r="FR266" s="8">
        <f>SUMIFS('Aceite de Oliva'!FR$6:FR$257,'Aceite de Oliva'!$A$6:$A$257,"&gt;="&amp;$A266,'Aceite de Oliva'!$B$6:$B$257,"&lt;="&amp;$B266)</f>
        <v>8.76</v>
      </c>
      <c r="FS266" s="8">
        <f>SUMIFS('Aceite de Oliva'!FS$6:FS$257,'Aceite de Oliva'!$A$6:$A$257,"&gt;="&amp;$A266,'Aceite de Oliva'!$B$6:$B$257,"&lt;="&amp;$B266)</f>
        <v>1.62</v>
      </c>
      <c r="FW266" s="8">
        <f>SUMIFS('Aceite de Oliva'!FW$6:FW$257,'Aceite de Oliva'!$A$6:$A$257,"&gt;="&amp;$A266,'Aceite de Oliva'!$B$6:$B$257,"&lt;="&amp;$B266)</f>
        <v>16.329999999999998</v>
      </c>
      <c r="FX266" s="8">
        <f>SUMIFS('Aceite de Oliva'!FX$6:FX$257,'Aceite de Oliva'!$A$6:$A$257,"&gt;="&amp;$A266,'Aceite de Oliva'!$B$6:$B$257,"&lt;="&amp;$B266)</f>
        <v>19.760000000000002</v>
      </c>
      <c r="FY266" s="8">
        <f>SUMIFS('Aceite de Oliva'!FY$6:FY$257,'Aceite de Oliva'!$A$6:$A$257,"&gt;="&amp;$A266,'Aceite de Oliva'!$B$6:$B$257,"&lt;="&amp;$B266)</f>
        <v>15.54</v>
      </c>
      <c r="FZ266" s="8">
        <f>SUMIFS('Aceite de Oliva'!FZ$6:FZ$257,'Aceite de Oliva'!$A$6:$A$257,"&gt;="&amp;$A266,'Aceite de Oliva'!$B$6:$B$257,"&lt;="&amp;$B266)</f>
        <v>14.86</v>
      </c>
      <c r="GD266" s="8">
        <f>SUMIFS('Aceite de Oliva'!GD$6:GD$257,'Aceite de Oliva'!$A$6:$A$257,"&gt;="&amp;$A266,'Aceite de Oliva'!$B$6:$B$257,"&lt;="&amp;$B266)</f>
        <v>14.790000000000001</v>
      </c>
      <c r="GE266" s="8">
        <f>SUMIFS('Aceite de Oliva'!GE$6:GE$257,'Aceite de Oliva'!$A$6:$A$257,"&gt;="&amp;$A266,'Aceite de Oliva'!$B$6:$B$257,"&lt;="&amp;$B266)</f>
        <v>13.12</v>
      </c>
      <c r="GF266" s="8">
        <f>SUMIFS('Aceite de Oliva'!GF$6:GF$257,'Aceite de Oliva'!$A$6:$A$257,"&gt;="&amp;$A266,'Aceite de Oliva'!$B$6:$B$257,"&lt;="&amp;$B266)</f>
        <v>15.360000000000001</v>
      </c>
      <c r="GG266" s="8">
        <f>SUMIFS('Aceite de Oliva'!GG$6:GG$257,'Aceite de Oliva'!$A$6:$A$257,"&gt;="&amp;$A266,'Aceite de Oliva'!$B$6:$B$257,"&lt;="&amp;$B266)</f>
        <v>18.14</v>
      </c>
      <c r="GK266" s="8">
        <f>SUMIFS('Aceite de Oliva'!GK$6:GK$257,'Aceite de Oliva'!$A$6:$A$257,"&gt;="&amp;$A266,'Aceite de Oliva'!$B$6:$B$257,"&lt;="&amp;$B266)</f>
        <v>14.370000000000001</v>
      </c>
      <c r="GL266" s="8">
        <f>SUMIFS('Aceite de Oliva'!GL$6:GL$257,'Aceite de Oliva'!$A$6:$A$257,"&gt;="&amp;$A266,'Aceite de Oliva'!$B$6:$B$257,"&lt;="&amp;$B266)</f>
        <v>9.15</v>
      </c>
      <c r="GM266" s="8">
        <f>SUMIFS('Aceite de Oliva'!GM$6:GM$257,'Aceite de Oliva'!$A$6:$A$257,"&gt;="&amp;$A266,'Aceite de Oliva'!$B$6:$B$257,"&lt;="&amp;$B266)</f>
        <v>14.120000000000001</v>
      </c>
      <c r="GN266" s="8">
        <f>SUMIFS('Aceite de Oliva'!GN$6:GN$257,'Aceite de Oliva'!$A$6:$A$257,"&gt;="&amp;$A266,'Aceite de Oliva'!$B$6:$B$257,"&lt;="&amp;$B266)</f>
        <v>21.12</v>
      </c>
      <c r="GR266" s="8">
        <f>SUMIFS('Aceite de Oliva'!GR$6:GR$257,'Aceite de Oliva'!$A$6:$A$257,"&gt;="&amp;$A266,'Aceite de Oliva'!$B$6:$B$257,"&lt;="&amp;$B266)</f>
        <v>3.63</v>
      </c>
      <c r="GS266" s="8">
        <f>SUMIFS('Aceite de Oliva'!GS$6:GS$257,'Aceite de Oliva'!$A$6:$A$257,"&gt;="&amp;$A266,'Aceite de Oliva'!$B$6:$B$257,"&lt;="&amp;$B266)</f>
        <v>4.9400000000000004</v>
      </c>
      <c r="GT266" s="8">
        <f>SUMIFS('Aceite de Oliva'!GT$6:GT$257,'Aceite de Oliva'!$A$6:$A$257,"&gt;="&amp;$A266,'Aceite de Oliva'!$B$6:$B$257,"&lt;="&amp;$B266)</f>
        <v>2.1</v>
      </c>
      <c r="GU266" s="8">
        <f>SUMIFS('Aceite de Oliva'!GU$6:GU$257,'Aceite de Oliva'!$A$6:$A$257,"&gt;="&amp;$A266,'Aceite de Oliva'!$B$6:$B$257,"&lt;="&amp;$B266)</f>
        <v>5</v>
      </c>
      <c r="GY266" s="8">
        <f>SUMIFS('Aceite de Oliva'!GY$6:GY$257,'Aceite de Oliva'!$A$6:$A$257,"&gt;="&amp;$A266,'Aceite de Oliva'!$B$6:$B$257,"&lt;="&amp;$B266)</f>
        <v>2.09</v>
      </c>
      <c r="GZ266" s="8">
        <f>SUMIFS('Aceite de Oliva'!GZ$6:GZ$257,'Aceite de Oliva'!$A$6:$A$257,"&gt;="&amp;$A266,'Aceite de Oliva'!$B$6:$B$257,"&lt;="&amp;$B266)</f>
        <v>4.1399999999999997</v>
      </c>
      <c r="HA266" s="8">
        <f>SUMIFS('Aceite de Oliva'!HA$6:HA$257,'Aceite de Oliva'!$A$6:$A$257,"&gt;="&amp;$A266,'Aceite de Oliva'!$B$6:$B$257,"&lt;="&amp;$B266)</f>
        <v>1.32</v>
      </c>
      <c r="HB266" s="8">
        <f>SUMIFS('Aceite de Oliva'!HB$6:HB$257,'Aceite de Oliva'!$A$6:$A$257,"&gt;="&amp;$A266,'Aceite de Oliva'!$B$6:$B$257,"&lt;="&amp;$B266)</f>
        <v>2.15</v>
      </c>
      <c r="HF266" s="8">
        <f>SUMIFS('Aceite de Oliva'!HF$6:HF$257,'Aceite de Oliva'!$A$6:$A$257,"&gt;="&amp;$A266,'Aceite de Oliva'!$B$6:$B$257,"&lt;="&amp;$B266)</f>
        <v>2.29</v>
      </c>
      <c r="HG266" s="8">
        <f>SUMIFS('Aceite de Oliva'!HG$6:HG$257,'Aceite de Oliva'!$A$6:$A$257,"&gt;="&amp;$A266,'Aceite de Oliva'!$B$6:$B$257,"&lt;="&amp;$B266)</f>
        <v>7.19</v>
      </c>
      <c r="HH266" s="8">
        <f>SUMIFS('Aceite de Oliva'!HH$6:HH$257,'Aceite de Oliva'!$A$6:$A$257,"&gt;="&amp;$A266,'Aceite de Oliva'!$B$6:$B$257,"&lt;="&amp;$B266)</f>
        <v>1.3199999999999998</v>
      </c>
      <c r="HI266" s="8">
        <f>SUMIFS('Aceite de Oliva'!HI$6:HI$257,'Aceite de Oliva'!$A$6:$A$257,"&gt;="&amp;$A266,'Aceite de Oliva'!$B$6:$B$257,"&lt;="&amp;$B266)</f>
        <v>0.85000000000000009</v>
      </c>
      <c r="HM266" s="8">
        <f>SUMIFS('Aceite de Oliva'!HM$6:HM$257,'Aceite de Oliva'!$A$6:$A$257,"&gt;="&amp;$A266,'Aceite de Oliva'!$B$6:$B$257,"&lt;="&amp;$B266)</f>
        <v>6.6400000000000006</v>
      </c>
      <c r="HN266" s="8">
        <f>SUMIFS('Aceite de Oliva'!HN$6:HN$257,'Aceite de Oliva'!$A$6:$A$257,"&gt;="&amp;$A266,'Aceite de Oliva'!$B$6:$B$257,"&lt;="&amp;$B266)</f>
        <v>11.71</v>
      </c>
      <c r="HO266" s="8">
        <f>SUMIFS('Aceite de Oliva'!HO$6:HO$257,'Aceite de Oliva'!$A$6:$A$257,"&gt;="&amp;$A266,'Aceite de Oliva'!$B$6:$B$257,"&lt;="&amp;$B266)</f>
        <v>6.48</v>
      </c>
      <c r="HP266" s="8">
        <f>SUMIFS('Aceite de Oliva'!HP$6:HP$257,'Aceite de Oliva'!$A$6:$A$257,"&gt;="&amp;$A266,'Aceite de Oliva'!$B$6:$B$257,"&lt;="&amp;$B266)</f>
        <v>2.4899999999999998</v>
      </c>
      <c r="HT266" s="8">
        <f>SUMIFS('Aceite de Oliva'!HT$6:HT$257,'Aceite de Oliva'!$A$6:$A$257,"&gt;="&amp;$A266,'Aceite de Oliva'!$B$6:$B$257,"&lt;="&amp;$B266)</f>
        <v>7.71</v>
      </c>
      <c r="HU266" s="8">
        <f>SUMIFS('Aceite de Oliva'!HU$6:HU$257,'Aceite de Oliva'!$A$6:$A$257,"&gt;="&amp;$A266,'Aceite de Oliva'!$B$6:$B$257,"&lt;="&amp;$B266)</f>
        <v>10.09</v>
      </c>
      <c r="HV266" s="8">
        <f>SUMIFS('Aceite de Oliva'!HV$6:HV$257,'Aceite de Oliva'!$A$6:$A$257,"&gt;="&amp;$A266,'Aceite de Oliva'!$B$6:$B$257,"&lt;="&amp;$B266)</f>
        <v>8.6999999999999993</v>
      </c>
      <c r="HW266" s="8">
        <f>SUMIFS('Aceite de Oliva'!HW$6:HW$257,'Aceite de Oliva'!$A$6:$A$257,"&gt;="&amp;$A266,'Aceite de Oliva'!$B$6:$B$257,"&lt;="&amp;$B266)</f>
        <v>2.41</v>
      </c>
      <c r="IA266" s="8">
        <f>SUMIFS('Aceite de Oliva'!IA$6:IA$257,'Aceite de Oliva'!$A$6:$A$257,"&gt;="&amp;$A266,'Aceite de Oliva'!$B$6:$B$257,"&lt;="&amp;$B266)</f>
        <v>7.03</v>
      </c>
      <c r="IB266" s="8">
        <f>SUMIFS('Aceite de Oliva'!IB$6:IB$257,'Aceite de Oliva'!$A$6:$A$257,"&gt;="&amp;$A266,'Aceite de Oliva'!$B$6:$B$257,"&lt;="&amp;$B266)</f>
        <v>8.48</v>
      </c>
      <c r="IC266" s="8">
        <f>SUMIFS('Aceite de Oliva'!IC$6:IC$257,'Aceite de Oliva'!$A$6:$A$257,"&gt;="&amp;$A266,'Aceite de Oliva'!$B$6:$B$257,"&lt;="&amp;$B266)</f>
        <v>7.75</v>
      </c>
      <c r="ID266" s="8">
        <f>SUMIFS('Aceite de Oliva'!ID$6:ID$257,'Aceite de Oliva'!$A$6:$A$257,"&gt;="&amp;$A266,'Aceite de Oliva'!$B$6:$B$257,"&lt;="&amp;$B266)</f>
        <v>3.73</v>
      </c>
      <c r="IH266" s="8">
        <f>SUMIFS('Aceite de Oliva'!IH$6:IH$257,'Aceite de Oliva'!$A$6:$A$257,"&gt;="&amp;$A266,'Aceite de Oliva'!$B$6:$B$257,"&lt;="&amp;$B266)</f>
        <v>7.3100000000000005</v>
      </c>
      <c r="II266" s="8">
        <f>SUMIFS('Aceite de Oliva'!II$6:II$257,'Aceite de Oliva'!$A$6:$A$257,"&gt;="&amp;$A266,'Aceite de Oliva'!$B$6:$B$257,"&lt;="&amp;$B266)</f>
        <v>5.35</v>
      </c>
      <c r="IJ266" s="8">
        <f>SUMIFS('Aceite de Oliva'!IJ$6:IJ$257,'Aceite de Oliva'!$A$6:$A$257,"&gt;="&amp;$A266,'Aceite de Oliva'!$B$6:$B$257,"&lt;="&amp;$B266)</f>
        <v>8.8699999999999992</v>
      </c>
      <c r="IK266" s="8">
        <f>SUMIFS('Aceite de Oliva'!IK$6:IK$257,'Aceite de Oliva'!$A$6:$A$257,"&gt;="&amp;$A266,'Aceite de Oliva'!$B$6:$B$257,"&lt;="&amp;$B266)</f>
        <v>4.33</v>
      </c>
      <c r="IO266" s="8">
        <f>SUMIFS('Aceite de Oliva'!IO$6:IO$257,'Aceite de Oliva'!$A$6:$A$257,"&gt;="&amp;$A266,'Aceite de Oliva'!$B$6:$B$257,"&lt;="&amp;$B266)</f>
        <v>8.7100000000000009</v>
      </c>
      <c r="IP266" s="8">
        <f>SUMIFS('Aceite de Oliva'!IP$6:IP$257,'Aceite de Oliva'!$A$6:$A$257,"&gt;="&amp;$A266,'Aceite de Oliva'!$B$6:$B$257,"&lt;="&amp;$B266)</f>
        <v>13.830000000000002</v>
      </c>
      <c r="IQ266" s="8">
        <f>SUMIFS('Aceite de Oliva'!IQ$6:IQ$257,'Aceite de Oliva'!$A$6:$A$257,"&gt;="&amp;$A266,'Aceite de Oliva'!$B$6:$B$257,"&lt;="&amp;$B266)</f>
        <v>8.81</v>
      </c>
      <c r="IR266" s="8">
        <f>SUMIFS('Aceite de Oliva'!IR$6:IR$257,'Aceite de Oliva'!$A$6:$A$257,"&gt;="&amp;$A266,'Aceite de Oliva'!$B$6:$B$257,"&lt;="&amp;$B266)</f>
        <v>3.4899999999999998</v>
      </c>
      <c r="IV266" s="8">
        <f>SUMIFS('Aceite de Oliva'!IV$6:IV$257,'Aceite de Oliva'!$A$6:$A$257,"&gt;="&amp;$A266,'Aceite de Oliva'!$B$6:$B$257,"&lt;="&amp;$B266)</f>
        <v>11.48</v>
      </c>
      <c r="IW266" s="8">
        <f>SUMIFS('Aceite de Oliva'!IW$6:IW$257,'Aceite de Oliva'!$A$6:$A$257,"&gt;="&amp;$A266,'Aceite de Oliva'!$B$6:$B$257,"&lt;="&amp;$B266)</f>
        <v>13.02</v>
      </c>
      <c r="IX266" s="8">
        <f>SUMIFS('Aceite de Oliva'!IX$6:IX$257,'Aceite de Oliva'!$A$6:$A$257,"&gt;="&amp;$A266,'Aceite de Oliva'!$B$6:$B$257,"&lt;="&amp;$B266)</f>
        <v>11.709999999999999</v>
      </c>
      <c r="IY266" s="8">
        <f>SUMIFS('Aceite de Oliva'!IY$6:IY$257,'Aceite de Oliva'!$A$6:$A$257,"&gt;="&amp;$A266,'Aceite de Oliva'!$B$6:$B$257,"&lt;="&amp;$B266)</f>
        <v>10.73</v>
      </c>
    </row>
    <row r="267" spans="1:259" x14ac:dyDescent="0.3">
      <c r="A267" s="14">
        <f>'TAM Aceite de Oliva'!B15</f>
        <v>2.4000000000000004</v>
      </c>
      <c r="B267" s="14">
        <f>'TAM Aceite de Oliva'!C15</f>
        <v>2.5000000000000004</v>
      </c>
      <c r="C267" s="14"/>
      <c r="D267" s="8">
        <f>SUMIFS('Aceite de Oliva'!D$6:D$257,'Aceite de Oliva'!$A$6:$A$257,"&gt;="&amp;$A267,'Aceite de Oliva'!$B$6:$B$257,"&lt;="&amp;$B267)</f>
        <v>0.09</v>
      </c>
      <c r="E267" s="8">
        <f>SUMIFS('Aceite de Oliva'!E$6:E$257,'Aceite de Oliva'!$A$6:$A$257,"&gt;="&amp;$A267,'Aceite de Oliva'!$B$6:$B$257,"&lt;="&amp;$B267)</f>
        <v>0.26</v>
      </c>
      <c r="F267" s="8">
        <f>SUMIFS('Aceite de Oliva'!F$6:F$257,'Aceite de Oliva'!$A$6:$A$257,"&gt;="&amp;$A267,'Aceite de Oliva'!$B$6:$B$257,"&lt;="&amp;$B267)</f>
        <v>0.08</v>
      </c>
      <c r="G267" s="8">
        <f>SUMIFS('Aceite de Oliva'!G$6:G$257,'Aceite de Oliva'!$A$6:$A$257,"&gt;="&amp;$A267,'Aceite de Oliva'!$B$6:$B$257,"&lt;="&amp;$B267)</f>
        <v>0</v>
      </c>
      <c r="H267" s="14"/>
      <c r="I267" s="14"/>
      <c r="J267" s="14"/>
      <c r="K267" s="8">
        <f>SUMIFS('Aceite de Oliva'!K$6:K$257,'Aceite de Oliva'!$A$6:$A$257,"&gt;="&amp;$A267,'Aceite de Oliva'!$B$6:$B$257,"&lt;="&amp;$B267)</f>
        <v>0.15</v>
      </c>
      <c r="L267" s="8">
        <f>SUMIFS('Aceite de Oliva'!L$6:L$257,'Aceite de Oliva'!$A$6:$A$257,"&gt;="&amp;$A267,'Aceite de Oliva'!$B$6:$B$257,"&lt;="&amp;$B267)</f>
        <v>0.18</v>
      </c>
      <c r="M267" s="8">
        <f>SUMIFS('Aceite de Oliva'!M$6:M$257,'Aceite de Oliva'!$A$6:$A$257,"&gt;="&amp;$A267,'Aceite de Oliva'!$B$6:$B$257,"&lt;="&amp;$B267)</f>
        <v>0</v>
      </c>
      <c r="N267" s="8">
        <f>SUMIFS('Aceite de Oliva'!N$6:N$257,'Aceite de Oliva'!$A$6:$A$257,"&gt;="&amp;$A267,'Aceite de Oliva'!$B$6:$B$257,"&lt;="&amp;$B267)</f>
        <v>0</v>
      </c>
      <c r="O267" s="14"/>
      <c r="P267" s="14"/>
      <c r="Q267" s="14"/>
      <c r="R267" s="8">
        <f>SUMIFS('Aceite de Oliva'!R$6:R$257,'Aceite de Oliva'!$A$6:$A$257,"&gt;="&amp;$A267,'Aceite de Oliva'!$B$6:$B$257,"&lt;="&amp;$B267)</f>
        <v>0.14000000000000001</v>
      </c>
      <c r="S267" s="8">
        <f>SUMIFS('Aceite de Oliva'!S$6:S$257,'Aceite de Oliva'!$A$6:$A$257,"&gt;="&amp;$A267,'Aceite de Oliva'!$B$6:$B$257,"&lt;="&amp;$B267)</f>
        <v>0</v>
      </c>
      <c r="T267" s="8">
        <f>SUMIFS('Aceite de Oliva'!T$6:T$257,'Aceite de Oliva'!$A$6:$A$257,"&gt;="&amp;$A267,'Aceite de Oliva'!$B$6:$B$257,"&lt;="&amp;$B267)</f>
        <v>0</v>
      </c>
      <c r="U267" s="8">
        <f>SUMIFS('Aceite de Oliva'!U$6:U$257,'Aceite de Oliva'!$A$6:$A$257,"&gt;="&amp;$A267,'Aceite de Oliva'!$B$6:$B$257,"&lt;="&amp;$B267)</f>
        <v>0</v>
      </c>
      <c r="V267" s="14"/>
      <c r="W267" s="14"/>
      <c r="X267" s="14"/>
      <c r="Y267" s="8">
        <f>SUMIFS('Aceite de Oliva'!Y$6:Y$257,'Aceite de Oliva'!$A$6:$A$257,"&gt;="&amp;$A267,'Aceite de Oliva'!$B$6:$B$257,"&lt;="&amp;$B267)</f>
        <v>0.13</v>
      </c>
      <c r="Z267" s="8">
        <f>SUMIFS('Aceite de Oliva'!Z$6:Z$257,'Aceite de Oliva'!$A$6:$A$257,"&gt;="&amp;$A267,'Aceite de Oliva'!$B$6:$B$257,"&lt;="&amp;$B267)</f>
        <v>0</v>
      </c>
      <c r="AA267" s="8">
        <f>SUMIFS('Aceite de Oliva'!AA$6:AA$257,'Aceite de Oliva'!$A$6:$A$257,"&gt;="&amp;$A267,'Aceite de Oliva'!$B$6:$B$257,"&lt;="&amp;$B267)</f>
        <v>0.19</v>
      </c>
      <c r="AB267" s="8">
        <f>SUMIFS('Aceite de Oliva'!AB$6:AB$257,'Aceite de Oliva'!$A$6:$A$257,"&gt;="&amp;$A267,'Aceite de Oliva'!$B$6:$B$257,"&lt;="&amp;$B267)</f>
        <v>0</v>
      </c>
      <c r="AC267" s="14"/>
      <c r="AD267" s="14"/>
      <c r="AE267" s="14"/>
      <c r="AF267" s="8">
        <f>SUMIFS('Aceite de Oliva'!AF$6:AF$257,'Aceite de Oliva'!$A$6:$A$257,"&gt;="&amp;$A267,'Aceite de Oliva'!$B$6:$B$257,"&lt;="&amp;$B267)</f>
        <v>0.28000000000000003</v>
      </c>
      <c r="AG267" s="8">
        <f>SUMIFS('Aceite de Oliva'!AG$6:AG$257,'Aceite de Oliva'!$A$6:$A$257,"&gt;="&amp;$A267,'Aceite de Oliva'!$B$6:$B$257,"&lt;="&amp;$B267)</f>
        <v>0</v>
      </c>
      <c r="AH267" s="8">
        <f>SUMIFS('Aceite de Oliva'!AH$6:AH$257,'Aceite de Oliva'!$A$6:$A$257,"&gt;="&amp;$A267,'Aceite de Oliva'!$B$6:$B$257,"&lt;="&amp;$B267)</f>
        <v>0.17</v>
      </c>
      <c r="AI267" s="8">
        <f>SUMIFS('Aceite de Oliva'!AI$6:AI$257,'Aceite de Oliva'!$A$6:$A$257,"&gt;="&amp;$A267,'Aceite de Oliva'!$B$6:$B$257,"&lt;="&amp;$B267)</f>
        <v>0</v>
      </c>
      <c r="AJ267" s="14"/>
      <c r="AK267" s="14"/>
      <c r="AL267" s="14"/>
      <c r="AM267" s="8">
        <f>SUMIFS('Aceite de Oliva'!AM$6:AM$257,'Aceite de Oliva'!$A$6:$A$257,"&gt;="&amp;$A267,'Aceite de Oliva'!$B$6:$B$257,"&lt;="&amp;$B267)</f>
        <v>0.26</v>
      </c>
      <c r="AN267" s="8">
        <f>SUMIFS('Aceite de Oliva'!AN$6:AN$257,'Aceite de Oliva'!$A$6:$A$257,"&gt;="&amp;$A267,'Aceite de Oliva'!$B$6:$B$257,"&lt;="&amp;$B267)</f>
        <v>0</v>
      </c>
      <c r="AO267" s="8">
        <f>SUMIFS('Aceite de Oliva'!AO$6:AO$257,'Aceite de Oliva'!$A$6:$A$257,"&gt;="&amp;$A267,'Aceite de Oliva'!$B$6:$B$257,"&lt;="&amp;$B267)</f>
        <v>0</v>
      </c>
      <c r="AP267" s="8">
        <f>SUMIFS('Aceite de Oliva'!AP$6:AP$257,'Aceite de Oliva'!$A$6:$A$257,"&gt;="&amp;$A267,'Aceite de Oliva'!$B$6:$B$257,"&lt;="&amp;$B267)</f>
        <v>0</v>
      </c>
      <c r="AQ267" s="14"/>
      <c r="AR267" s="14"/>
      <c r="AT267" s="8">
        <f>SUMIFS('Aceite de Oliva'!AT$6:AT$257,'Aceite de Oliva'!$A$6:$A$257,"&gt;="&amp;$A267,'Aceite de Oliva'!$B$6:$B$257,"&lt;="&amp;$B267)</f>
        <v>0.68</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0.53</v>
      </c>
      <c r="BA267" s="8">
        <f>SUMIFS('Aceite de Oliva'!BA$6:BA$257,'Aceite de Oliva'!$A$6:$A$257,"&gt;="&amp;A267,'Aceite de Oliva'!$B$6:$B$257,"&lt;="&amp;B267)</f>
        <v>0.51</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v>
      </c>
      <c r="BE267" s="5"/>
      <c r="BH267" s="8">
        <f>SUMIFS('Aceite de Oliva'!BH$6:BH$257,'Aceite de Oliva'!$A$6:$A$257,"&gt;="&amp;$A267,'Aceite de Oliva'!$B$6:$B$257,"&lt;="&amp;$B267)</f>
        <v>0.09</v>
      </c>
      <c r="BI267" s="8">
        <f>SUMIFS('Aceite de Oliva'!BI$6:BI$257,'Aceite de Oliva'!$A$6:$A$257,"&gt;="&amp;$A267,'Aceite de Oliva'!$B$6:$B$257,"&lt;="&amp;$B267)</f>
        <v>0</v>
      </c>
      <c r="BJ267" s="8">
        <f>SUMIFS('Aceite de Oliva'!BJ$6:BJ$257,'Aceite de Oliva'!$A$6:$A$257,"&gt;="&amp;$A267,'Aceite de Oliva'!$B$6:$B$257,"&lt;="&amp;$B267)</f>
        <v>0.15</v>
      </c>
      <c r="BK267" s="8">
        <f>SUMIFS('Aceite de Oliva'!BK$6:BK$257,'Aceite de Oliva'!$A$6:$A$257,"&gt;="&amp;$A267,'Aceite de Oliva'!$B$6:$B$257,"&lt;="&amp;$B267)</f>
        <v>0</v>
      </c>
      <c r="BO267" s="8">
        <f>SUMIFS('Aceite de Oliva'!BO$6:BO$257,'Aceite de Oliva'!$A$6:$A$257,"&gt;="&amp;$A267,'Aceite de Oliva'!$B$6:$B$257,"&lt;="&amp;$B267)</f>
        <v>0.04</v>
      </c>
      <c r="BP267" s="8">
        <f>SUMIFS('Aceite de Oliva'!BP$6:BP$257,'Aceite de Oliva'!$A$6:$A$257,"&gt;="&amp;$A267,'Aceite de Oliva'!$B$6:$B$257,"&lt;="&amp;$B267)</f>
        <v>0</v>
      </c>
      <c r="BQ267" s="8">
        <f>SUMIFS('Aceite de Oliva'!BQ$6:BQ$257,'Aceite de Oliva'!$A$6:$A$257,"&gt;="&amp;$A267,'Aceite de Oliva'!$B$6:$B$257,"&lt;="&amp;$B267)</f>
        <v>0</v>
      </c>
      <c r="BR267" s="8">
        <f>SUMIFS('Aceite de Oliva'!BR$6:BR$257,'Aceite de Oliva'!$A$6:$A$257,"&gt;="&amp;$A267,'Aceite de Oliva'!$B$6:$B$257,"&lt;="&amp;$B267)</f>
        <v>0.16</v>
      </c>
      <c r="BV267" s="8">
        <f>SUMIFS('Aceite de Oliva'!BV$6:BV$257,'Aceite de Oliva'!$A$6:$A$257,"&gt;="&amp;$A267,'Aceite de Oliva'!$B$6:$B$257,"&lt;="&amp;$B267)</f>
        <v>0.41</v>
      </c>
      <c r="BW267" s="8">
        <f>SUMIFS('Aceite de Oliva'!BW$6:BW$257,'Aceite de Oliva'!$A$6:$A$257,"&gt;="&amp;$A267,'Aceite de Oliva'!$B$6:$B$257,"&lt;="&amp;$B267)</f>
        <v>0</v>
      </c>
      <c r="BX267" s="8">
        <f>SUMIFS('Aceite de Oliva'!BX$6:BX$257,'Aceite de Oliva'!$A$6:$A$257,"&gt;="&amp;$A267,'Aceite de Oliva'!$B$6:$B$257,"&lt;="&amp;$B267)</f>
        <v>0.23</v>
      </c>
      <c r="BY267" s="8">
        <f>SUMIFS('Aceite de Oliva'!BY$6:BY$257,'Aceite de Oliva'!$A$6:$A$257,"&gt;="&amp;$A267,'Aceite de Oliva'!$B$6:$B$257,"&lt;="&amp;$B267)</f>
        <v>0.32999999999999996</v>
      </c>
      <c r="CC267" s="8">
        <f>SUMIFS('Aceite de Oliva'!CC$6:CC$257,'Aceite de Oliva'!$A$6:$A$257,"&gt;="&amp;$A267,'Aceite de Oliva'!$B$6:$B$257,"&lt;="&amp;$B267)</f>
        <v>0.22999999999999998</v>
      </c>
      <c r="CD267" s="8">
        <f>SUMIFS('Aceite de Oliva'!CD$6:CD$257,'Aceite de Oliva'!$A$6:$A$257,"&gt;="&amp;$A267,'Aceite de Oliva'!$B$6:$B$257,"&lt;="&amp;$B267)</f>
        <v>0</v>
      </c>
      <c r="CE267" s="8">
        <f>SUMIFS('Aceite de Oliva'!CE$6:CE$257,'Aceite de Oliva'!$A$6:$A$257,"&gt;="&amp;$A267,'Aceite de Oliva'!$B$6:$B$257,"&lt;="&amp;$B267)</f>
        <v>0.37</v>
      </c>
      <c r="CF267" s="8">
        <f>SUMIFS('Aceite de Oliva'!CF$6:CF$257,'Aceite de Oliva'!$A$6:$A$257,"&gt;="&amp;$A267,'Aceite de Oliva'!$B$6:$B$257,"&lt;="&amp;$B267)</f>
        <v>0</v>
      </c>
      <c r="CJ267" s="8">
        <f>SUMIFS('Aceite de Oliva'!CJ$6:CJ$257,'Aceite de Oliva'!$A$6:$A$257,"&gt;="&amp;$A267,'Aceite de Oliva'!$B$6:$B$257,"&lt;="&amp;$B267)</f>
        <v>0.27</v>
      </c>
      <c r="CK267" s="8">
        <f>SUMIFS('Aceite de Oliva'!CK$6:CK$257,'Aceite de Oliva'!$A$6:$A$257,"&gt;="&amp;$A267,'Aceite de Oliva'!$B$6:$B$257,"&lt;="&amp;$B267)</f>
        <v>0</v>
      </c>
      <c r="CL267" s="8">
        <f>SUMIFS('Aceite de Oliva'!CL$6:CL$257,'Aceite de Oliva'!$A$6:$A$257,"&gt;="&amp;$A267,'Aceite de Oliva'!$B$6:$B$257,"&lt;="&amp;$B267)</f>
        <v>0.22</v>
      </c>
      <c r="CM267" s="8">
        <f>SUMIFS('Aceite de Oliva'!CM$6:CM$257,'Aceite de Oliva'!$A$6:$A$257,"&gt;="&amp;$A267,'Aceite de Oliva'!$B$6:$B$257,"&lt;="&amp;$B267)</f>
        <v>0</v>
      </c>
      <c r="CQ267" s="8">
        <f>SUMIFS('Aceite de Oliva'!CQ$6:CQ$257,'Aceite de Oliva'!$A$6:$A$257,"&gt;="&amp;$A267,'Aceite de Oliva'!$B$6:$B$257,"&lt;="&amp;$B267)</f>
        <v>7.0000000000000007E-2</v>
      </c>
      <c r="CR267" s="8">
        <f>SUMIFS('Aceite de Oliva'!CR$6:CR$257,'Aceite de Oliva'!$A$6:$A$257,"&gt;="&amp;$A267,'Aceite de Oliva'!$B$6:$B$257,"&lt;="&amp;$B267)</f>
        <v>0</v>
      </c>
      <c r="CS267" s="8">
        <f>SUMIFS('Aceite de Oliva'!CS$6:CS$257,'Aceite de Oliva'!$A$6:$A$257,"&gt;="&amp;$A267,'Aceite de Oliva'!$B$6:$B$257,"&lt;="&amp;$B267)</f>
        <v>0</v>
      </c>
      <c r="CT267" s="8">
        <f>SUMIFS('Aceite de Oliva'!CT$6:CT$257,'Aceite de Oliva'!$A$6:$A$257,"&gt;="&amp;$A267,'Aceite de Oliva'!$B$6:$B$257,"&lt;="&amp;$B267)</f>
        <v>0</v>
      </c>
      <c r="CX267" s="8">
        <f>SUMIFS('Aceite de Oliva'!CX$6:CX$257,'Aceite de Oliva'!$A$6:$A$257,"&gt;="&amp;$A267,'Aceite de Oliva'!$B$6:$B$257,"&lt;="&amp;$B267)</f>
        <v>0.14000000000000001</v>
      </c>
      <c r="CY267" s="8">
        <f>SUMIFS('Aceite de Oliva'!CY$6:CY$257,'Aceite de Oliva'!$A$6:$A$257,"&gt;="&amp;$A267,'Aceite de Oliva'!$B$6:$B$257,"&lt;="&amp;$B267)</f>
        <v>0</v>
      </c>
      <c r="CZ267" s="8">
        <f>SUMIFS('Aceite de Oliva'!CZ$6:CZ$257,'Aceite de Oliva'!$A$6:$A$257,"&gt;="&amp;$A267,'Aceite de Oliva'!$B$6:$B$257,"&lt;="&amp;$B267)</f>
        <v>0.15</v>
      </c>
      <c r="DA267" s="8">
        <f>SUMIFS('Aceite de Oliva'!DA$6:DA$257,'Aceite de Oliva'!$A$6:$A$257,"&gt;="&amp;$A267,'Aceite de Oliva'!$B$6:$B$257,"&lt;="&amp;$B267)</f>
        <v>0</v>
      </c>
      <c r="DE267" s="8">
        <f>SUMIFS('Aceite de Oliva'!DE$6:DE$257,'Aceite de Oliva'!$A$6:$A$257,"&gt;="&amp;$A267,'Aceite de Oliva'!$B$6:$B$257,"&lt;="&amp;$B267)</f>
        <v>0</v>
      </c>
      <c r="DF267" s="8">
        <f>SUMIFS('Aceite de Oliva'!DF$6:DF$257,'Aceite de Oliva'!$A$6:$A$257,"&gt;="&amp;$A267,'Aceite de Oliva'!$B$6:$B$257,"&lt;="&amp;$B267)</f>
        <v>0</v>
      </c>
      <c r="DG267" s="8">
        <f>SUMIFS('Aceite de Oliva'!DG$6:DG$257,'Aceite de Oliva'!$A$6:$A$257,"&gt;="&amp;$A267,'Aceite de Oliva'!$B$6:$B$257,"&lt;="&amp;$B267)</f>
        <v>0</v>
      </c>
      <c r="DH267" s="8">
        <f>SUMIFS('Aceite de Oliva'!DH$6:DH$257,'Aceite de Oliva'!$A$6:$A$257,"&gt;="&amp;$A267,'Aceite de Oliva'!$B$6:$B$257,"&lt;="&amp;$B267)</f>
        <v>0</v>
      </c>
      <c r="DL267" s="8">
        <f>SUMIFS('Aceite de Oliva'!DL$6:DL$257,'Aceite de Oliva'!$A$6:$A$257,"&gt;="&amp;$A267,'Aceite de Oliva'!$B$6:$B$257,"&lt;="&amp;$B267)</f>
        <v>7.0000000000000007E-2</v>
      </c>
      <c r="DM267" s="8">
        <f>SUMIFS('Aceite de Oliva'!DM$6:DM$257,'Aceite de Oliva'!$A$6:$A$257,"&gt;="&amp;$A267,'Aceite de Oliva'!$B$6:$B$257,"&lt;="&amp;$B267)</f>
        <v>0</v>
      </c>
      <c r="DN267" s="8">
        <f>SUMIFS('Aceite de Oliva'!DN$6:DN$257,'Aceite de Oliva'!$A$6:$A$257,"&gt;="&amp;$A267,'Aceite de Oliva'!$B$6:$B$257,"&lt;="&amp;$B267)</f>
        <v>0.06</v>
      </c>
      <c r="DO267" s="8">
        <f>SUMIFS('Aceite de Oliva'!DO$6:DO$257,'Aceite de Oliva'!$A$6:$A$257,"&gt;="&amp;$A267,'Aceite de Oliva'!$B$6:$B$257,"&lt;="&amp;$B267)</f>
        <v>0</v>
      </c>
      <c r="DS267" s="8">
        <f>SUMIFS('Aceite de Oliva'!DS$6:DS$257,'Aceite de Oliva'!$A$6:$A$257,"&gt;="&amp;$A267,'Aceite de Oliva'!$B$6:$B$257,"&lt;="&amp;$B267)</f>
        <v>0.16999999999999998</v>
      </c>
      <c r="DT267" s="8">
        <f>SUMIFS('Aceite de Oliva'!DT$6:DT$257,'Aceite de Oliva'!$A$6:$A$257,"&gt;="&amp;$A267,'Aceite de Oliva'!$B$6:$B$257,"&lt;="&amp;$B267)</f>
        <v>0</v>
      </c>
      <c r="DU267" s="8">
        <f>SUMIFS('Aceite de Oliva'!DU$6:DU$257,'Aceite de Oliva'!$A$6:$A$257,"&gt;="&amp;$A267,'Aceite de Oliva'!$B$6:$B$257,"&lt;="&amp;$B267)</f>
        <v>0.04</v>
      </c>
      <c r="DV267" s="8">
        <f>SUMIFS('Aceite de Oliva'!DV$6:DV$257,'Aceite de Oliva'!$A$6:$A$257,"&gt;="&amp;$A267,'Aceite de Oliva'!$B$6:$B$257,"&lt;="&amp;$B267)</f>
        <v>0.56999999999999995</v>
      </c>
      <c r="DZ267" s="8">
        <f>SUMIFS('Aceite de Oliva'!DZ$6:DZ$257,'Aceite de Oliva'!$A$6:$A$257,"&gt;="&amp;$A267,'Aceite de Oliva'!$B$6:$B$257,"&lt;="&amp;$B267)</f>
        <v>0.64999999999999991</v>
      </c>
      <c r="EA267" s="8">
        <f>SUMIFS('Aceite de Oliva'!EA$6:EA$257,'Aceite de Oliva'!$A$6:$A$257,"&gt;="&amp;$A267,'Aceite de Oliva'!$B$6:$B$257,"&lt;="&amp;$B267)</f>
        <v>0.44</v>
      </c>
      <c r="EB267" s="8">
        <f>SUMIFS('Aceite de Oliva'!EB$6:EB$257,'Aceite de Oliva'!$A$6:$A$257,"&gt;="&amp;$A267,'Aceite de Oliva'!$B$6:$B$257,"&lt;="&amp;$B267)</f>
        <v>0.58000000000000007</v>
      </c>
      <c r="EC267" s="8">
        <f>SUMIFS('Aceite de Oliva'!EC$6:EC$257,'Aceite de Oliva'!$A$6:$A$257,"&gt;="&amp;$A267,'Aceite de Oliva'!$B$6:$B$257,"&lt;="&amp;$B267)</f>
        <v>0.44</v>
      </c>
      <c r="EG267" s="8">
        <f>SUMIFS('Aceite de Oliva'!EG$6:EG$257,'Aceite de Oliva'!$A$6:$A$257,"&gt;="&amp;$A267,'Aceite de Oliva'!$B$6:$B$257,"&lt;="&amp;$B267)</f>
        <v>1.02</v>
      </c>
      <c r="EH267" s="8">
        <f>SUMIFS('Aceite de Oliva'!EH$6:EH$257,'Aceite de Oliva'!$A$6:$A$257,"&gt;="&amp;$A267,'Aceite de Oliva'!$B$6:$B$257,"&lt;="&amp;$B267)</f>
        <v>0.22</v>
      </c>
      <c r="EI267" s="8">
        <f>SUMIFS('Aceite de Oliva'!EI$6:EI$257,'Aceite de Oliva'!$A$6:$A$257,"&gt;="&amp;$A267,'Aceite de Oliva'!$B$6:$B$257,"&lt;="&amp;$B267)</f>
        <v>1.48</v>
      </c>
      <c r="EJ267" s="8">
        <f>SUMIFS('Aceite de Oliva'!EJ$6:EJ$257,'Aceite de Oliva'!$A$6:$A$257,"&gt;="&amp;$A267,'Aceite de Oliva'!$B$6:$B$257,"&lt;="&amp;$B267)</f>
        <v>0</v>
      </c>
      <c r="EN267" s="8">
        <f>SUMIFS('Aceite de Oliva'!EN$6:EN$257,'Aceite de Oliva'!$A$6:$A$257,"&gt;="&amp;$A267,'Aceite de Oliva'!$B$6:$B$257,"&lt;="&amp;$B267)</f>
        <v>1.48</v>
      </c>
      <c r="EO267" s="8">
        <f>SUMIFS('Aceite de Oliva'!EO$6:EO$257,'Aceite de Oliva'!$A$6:$A$257,"&gt;="&amp;$A267,'Aceite de Oliva'!$B$6:$B$257,"&lt;="&amp;$B267)</f>
        <v>1.78</v>
      </c>
      <c r="EP267" s="8">
        <f>SUMIFS('Aceite de Oliva'!EP$6:EP$257,'Aceite de Oliva'!$A$6:$A$257,"&gt;="&amp;$A267,'Aceite de Oliva'!$B$6:$B$257,"&lt;="&amp;$B267)</f>
        <v>1.7999999999999998</v>
      </c>
      <c r="EQ267" s="8">
        <f>SUMIFS('Aceite de Oliva'!EQ$6:EQ$257,'Aceite de Oliva'!$A$6:$A$257,"&gt;="&amp;$A267,'Aceite de Oliva'!$B$6:$B$257,"&lt;="&amp;$B267)</f>
        <v>0.15</v>
      </c>
      <c r="EU267" s="8">
        <f>SUMIFS('Aceite de Oliva'!EU$6:EU$257,'Aceite de Oliva'!$A$6:$A$257,"&gt;="&amp;$A267,'Aceite de Oliva'!$B$6:$B$257,"&lt;="&amp;$B267)</f>
        <v>2.2400000000000002</v>
      </c>
      <c r="EV267" s="8">
        <f>SUMIFS('Aceite de Oliva'!EV$6:EV$257,'Aceite de Oliva'!$A$6:$A$257,"&gt;="&amp;$A267,'Aceite de Oliva'!$B$6:$B$257,"&lt;="&amp;$B267)</f>
        <v>5.8</v>
      </c>
      <c r="EW267" s="8">
        <f>SUMIFS('Aceite de Oliva'!EW$6:EW$257,'Aceite de Oliva'!$A$6:$A$257,"&gt;="&amp;$A267,'Aceite de Oliva'!$B$6:$B$257,"&lt;="&amp;$B267)</f>
        <v>1.7</v>
      </c>
      <c r="EX267" s="8">
        <f>SUMIFS('Aceite de Oliva'!EX$6:EX$257,'Aceite de Oliva'!$A$6:$A$257,"&gt;="&amp;$A267,'Aceite de Oliva'!$B$6:$B$257,"&lt;="&amp;$B267)</f>
        <v>0</v>
      </c>
      <c r="FB267" s="8">
        <f>SUMIFS('Aceite de Oliva'!FB$6:FB$257,'Aceite de Oliva'!$A$6:$A$257,"&gt;="&amp;$A267,'Aceite de Oliva'!$B$6:$B$257,"&lt;="&amp;$B267)</f>
        <v>2.86</v>
      </c>
      <c r="FC267" s="8">
        <f>SUMIFS('Aceite de Oliva'!FC$6:FC$257,'Aceite de Oliva'!$A$6:$A$257,"&gt;="&amp;$A267,'Aceite de Oliva'!$B$6:$B$257,"&lt;="&amp;$B267)</f>
        <v>10.36</v>
      </c>
      <c r="FD267" s="8">
        <f>SUMIFS('Aceite de Oliva'!FD$6:FD$257,'Aceite de Oliva'!$A$6:$A$257,"&gt;="&amp;$A267,'Aceite de Oliva'!$B$6:$B$257,"&lt;="&amp;$B267)</f>
        <v>1.72</v>
      </c>
      <c r="FE267" s="8">
        <f>SUMIFS('Aceite de Oliva'!FE$6:FE$257,'Aceite de Oliva'!$A$6:$A$257,"&gt;="&amp;$A267,'Aceite de Oliva'!$B$6:$B$257,"&lt;="&amp;$B267)</f>
        <v>0</v>
      </c>
      <c r="FI267" s="8">
        <f>SUMIFS('Aceite de Oliva'!FI$6:FI$257,'Aceite de Oliva'!$A$6:$A$257,"&gt;="&amp;$A267,'Aceite de Oliva'!$B$6:$B$257,"&lt;="&amp;$B267)</f>
        <v>2.8200000000000003</v>
      </c>
      <c r="FJ267" s="8">
        <f>SUMIFS('Aceite de Oliva'!FJ$6:FJ$257,'Aceite de Oliva'!$A$6:$A$257,"&gt;="&amp;$A267,'Aceite de Oliva'!$B$6:$B$257,"&lt;="&amp;$B267)</f>
        <v>7.08</v>
      </c>
      <c r="FK267" s="8">
        <f>SUMIFS('Aceite de Oliva'!FK$6:FK$257,'Aceite de Oliva'!$A$6:$A$257,"&gt;="&amp;$A267,'Aceite de Oliva'!$B$6:$B$257,"&lt;="&amp;$B267)</f>
        <v>2.2200000000000002</v>
      </c>
      <c r="FL267" s="8">
        <f>SUMIFS('Aceite de Oliva'!FL$6:FL$257,'Aceite de Oliva'!$A$6:$A$257,"&gt;="&amp;$A267,'Aceite de Oliva'!$B$6:$B$257,"&lt;="&amp;$B267)</f>
        <v>0.12</v>
      </c>
      <c r="FP267" s="8">
        <f>SUMIFS('Aceite de Oliva'!FP$6:FP$257,'Aceite de Oliva'!$A$6:$A$257,"&gt;="&amp;$A267,'Aceite de Oliva'!$B$6:$B$257,"&lt;="&amp;$B267)</f>
        <v>3.14</v>
      </c>
      <c r="FQ267" s="8">
        <f>SUMIFS('Aceite de Oliva'!FQ$6:FQ$257,'Aceite de Oliva'!$A$6:$A$257,"&gt;="&amp;$A267,'Aceite de Oliva'!$B$6:$B$257,"&lt;="&amp;$B267)</f>
        <v>1.1400000000000001</v>
      </c>
      <c r="FR267" s="8">
        <f>SUMIFS('Aceite de Oliva'!FR$6:FR$257,'Aceite de Oliva'!$A$6:$A$257,"&gt;="&amp;$A267,'Aceite de Oliva'!$B$6:$B$257,"&lt;="&amp;$B267)</f>
        <v>3.25</v>
      </c>
      <c r="FS267" s="8">
        <f>SUMIFS('Aceite de Oliva'!FS$6:FS$257,'Aceite de Oliva'!$A$6:$A$257,"&gt;="&amp;$A267,'Aceite de Oliva'!$B$6:$B$257,"&lt;="&amp;$B267)</f>
        <v>2.08</v>
      </c>
      <c r="FW267" s="8">
        <f>SUMIFS('Aceite de Oliva'!FW$6:FW$257,'Aceite de Oliva'!$A$6:$A$257,"&gt;="&amp;$A267,'Aceite de Oliva'!$B$6:$B$257,"&lt;="&amp;$B267)</f>
        <v>4.08</v>
      </c>
      <c r="FX267" s="8">
        <f>SUMIFS('Aceite de Oliva'!FX$6:FX$257,'Aceite de Oliva'!$A$6:$A$257,"&gt;="&amp;$A267,'Aceite de Oliva'!$B$6:$B$257,"&lt;="&amp;$B267)</f>
        <v>4.2300000000000004</v>
      </c>
      <c r="FY267" s="8">
        <f>SUMIFS('Aceite de Oliva'!FY$6:FY$257,'Aceite de Oliva'!$A$6:$A$257,"&gt;="&amp;$A267,'Aceite de Oliva'!$B$6:$B$257,"&lt;="&amp;$B267)</f>
        <v>4.72</v>
      </c>
      <c r="FZ267" s="8">
        <f>SUMIFS('Aceite de Oliva'!FZ$6:FZ$257,'Aceite de Oliva'!$A$6:$A$257,"&gt;="&amp;$A267,'Aceite de Oliva'!$B$6:$B$257,"&lt;="&amp;$B267)</f>
        <v>1.63</v>
      </c>
      <c r="GD267" s="8">
        <f>SUMIFS('Aceite de Oliva'!GD$6:GD$257,'Aceite de Oliva'!$A$6:$A$257,"&gt;="&amp;$A267,'Aceite de Oliva'!$B$6:$B$257,"&lt;="&amp;$B267)</f>
        <v>4.5600000000000005</v>
      </c>
      <c r="GE267" s="8">
        <f>SUMIFS('Aceite de Oliva'!GE$6:GE$257,'Aceite de Oliva'!$A$6:$A$257,"&gt;="&amp;$A267,'Aceite de Oliva'!$B$6:$B$257,"&lt;="&amp;$B267)</f>
        <v>1.18</v>
      </c>
      <c r="GF267" s="8">
        <f>SUMIFS('Aceite de Oliva'!GF$6:GF$257,'Aceite de Oliva'!$A$6:$A$257,"&gt;="&amp;$A267,'Aceite de Oliva'!$B$6:$B$257,"&lt;="&amp;$B267)</f>
        <v>6.45</v>
      </c>
      <c r="GG267" s="8">
        <f>SUMIFS('Aceite de Oliva'!GG$6:GG$257,'Aceite de Oliva'!$A$6:$A$257,"&gt;="&amp;$A267,'Aceite de Oliva'!$B$6:$B$257,"&lt;="&amp;$B267)</f>
        <v>1.72</v>
      </c>
      <c r="GK267" s="8">
        <f>SUMIFS('Aceite de Oliva'!GK$6:GK$257,'Aceite de Oliva'!$A$6:$A$257,"&gt;="&amp;$A267,'Aceite de Oliva'!$B$6:$B$257,"&lt;="&amp;$B267)</f>
        <v>5.44</v>
      </c>
      <c r="GL267" s="8">
        <f>SUMIFS('Aceite de Oliva'!GL$6:GL$257,'Aceite de Oliva'!$A$6:$A$257,"&gt;="&amp;$A267,'Aceite de Oliva'!$B$6:$B$257,"&lt;="&amp;$B267)</f>
        <v>3.33</v>
      </c>
      <c r="GM267" s="8">
        <f>SUMIFS('Aceite de Oliva'!GM$6:GM$257,'Aceite de Oliva'!$A$6:$A$257,"&gt;="&amp;$A267,'Aceite de Oliva'!$B$6:$B$257,"&lt;="&amp;$B267)</f>
        <v>6.9</v>
      </c>
      <c r="GN267" s="8">
        <f>SUMIFS('Aceite de Oliva'!GN$6:GN$257,'Aceite de Oliva'!$A$6:$A$257,"&gt;="&amp;$A267,'Aceite de Oliva'!$B$6:$B$257,"&lt;="&amp;$B267)</f>
        <v>2.5</v>
      </c>
      <c r="GR267" s="8">
        <f>SUMIFS('Aceite de Oliva'!GR$6:GR$257,'Aceite de Oliva'!$A$6:$A$257,"&gt;="&amp;$A267,'Aceite de Oliva'!$B$6:$B$257,"&lt;="&amp;$B267)</f>
        <v>6.0699999999999994</v>
      </c>
      <c r="GS267" s="8">
        <f>SUMIFS('Aceite de Oliva'!GS$6:GS$257,'Aceite de Oliva'!$A$6:$A$257,"&gt;="&amp;$A267,'Aceite de Oliva'!$B$6:$B$257,"&lt;="&amp;$B267)</f>
        <v>10</v>
      </c>
      <c r="GT267" s="8">
        <f>SUMIFS('Aceite de Oliva'!GT$6:GT$257,'Aceite de Oliva'!$A$6:$A$257,"&gt;="&amp;$A267,'Aceite de Oliva'!$B$6:$B$257,"&lt;="&amp;$B267)</f>
        <v>6.4399999999999995</v>
      </c>
      <c r="GU267" s="8">
        <f>SUMIFS('Aceite de Oliva'!GU$6:GU$257,'Aceite de Oliva'!$A$6:$A$257,"&gt;="&amp;$A267,'Aceite de Oliva'!$B$6:$B$257,"&lt;="&amp;$B267)</f>
        <v>1.19</v>
      </c>
      <c r="GY267" s="8">
        <f>SUMIFS('Aceite de Oliva'!GY$6:GY$257,'Aceite de Oliva'!$A$6:$A$257,"&gt;="&amp;$A267,'Aceite de Oliva'!$B$6:$B$257,"&lt;="&amp;$B267)</f>
        <v>7.55</v>
      </c>
      <c r="GZ267" s="8">
        <f>SUMIFS('Aceite de Oliva'!GZ$6:GZ$257,'Aceite de Oliva'!$A$6:$A$257,"&gt;="&amp;$A267,'Aceite de Oliva'!$B$6:$B$257,"&lt;="&amp;$B267)</f>
        <v>4.95</v>
      </c>
      <c r="HA267" s="8">
        <f>SUMIFS('Aceite de Oliva'!HA$6:HA$257,'Aceite de Oliva'!$A$6:$A$257,"&gt;="&amp;$A267,'Aceite de Oliva'!$B$6:$B$257,"&lt;="&amp;$B267)</f>
        <v>7.76</v>
      </c>
      <c r="HB267" s="8">
        <f>SUMIFS('Aceite de Oliva'!HB$6:HB$257,'Aceite de Oliva'!$A$6:$A$257,"&gt;="&amp;$A267,'Aceite de Oliva'!$B$6:$B$257,"&lt;="&amp;$B267)</f>
        <v>10.23</v>
      </c>
      <c r="HF267" s="8">
        <f>SUMIFS('Aceite de Oliva'!HF$6:HF$257,'Aceite de Oliva'!$A$6:$A$257,"&gt;="&amp;$A267,'Aceite de Oliva'!$B$6:$B$257,"&lt;="&amp;$B267)</f>
        <v>6.38</v>
      </c>
      <c r="HG267" s="8">
        <f>SUMIFS('Aceite de Oliva'!HG$6:HG$257,'Aceite de Oliva'!$A$6:$A$257,"&gt;="&amp;$A267,'Aceite de Oliva'!$B$6:$B$257,"&lt;="&amp;$B267)</f>
        <v>10.71</v>
      </c>
      <c r="HH267" s="8">
        <f>SUMIFS('Aceite de Oliva'!HH$6:HH$257,'Aceite de Oliva'!$A$6:$A$257,"&gt;="&amp;$A267,'Aceite de Oliva'!$B$6:$B$257,"&lt;="&amp;$B267)</f>
        <v>5.6400000000000006</v>
      </c>
      <c r="HI267" s="8">
        <f>SUMIFS('Aceite de Oliva'!HI$6:HI$257,'Aceite de Oliva'!$A$6:$A$257,"&gt;="&amp;$A267,'Aceite de Oliva'!$B$6:$B$257,"&lt;="&amp;$B267)</f>
        <v>3.88</v>
      </c>
      <c r="HM267" s="8">
        <f>SUMIFS('Aceite de Oliva'!HM$6:HM$257,'Aceite de Oliva'!$A$6:$A$257,"&gt;="&amp;$A267,'Aceite de Oliva'!$B$6:$B$257,"&lt;="&amp;$B267)</f>
        <v>12.35</v>
      </c>
      <c r="HN267" s="8">
        <f>SUMIFS('Aceite de Oliva'!HN$6:HN$257,'Aceite de Oliva'!$A$6:$A$257,"&gt;="&amp;$A267,'Aceite de Oliva'!$B$6:$B$257,"&lt;="&amp;$B267)</f>
        <v>12.84</v>
      </c>
      <c r="HO267" s="8">
        <f>SUMIFS('Aceite de Oliva'!HO$6:HO$257,'Aceite de Oliva'!$A$6:$A$257,"&gt;="&amp;$A267,'Aceite de Oliva'!$B$6:$B$257,"&lt;="&amp;$B267)</f>
        <v>10.66</v>
      </c>
      <c r="HP267" s="8">
        <f>SUMIFS('Aceite de Oliva'!HP$6:HP$257,'Aceite de Oliva'!$A$6:$A$257,"&gt;="&amp;$A267,'Aceite de Oliva'!$B$6:$B$257,"&lt;="&amp;$B267)</f>
        <v>17.149999999999999</v>
      </c>
      <c r="HT267" s="8">
        <f>SUMIFS('Aceite de Oliva'!HT$6:HT$257,'Aceite de Oliva'!$A$6:$A$257,"&gt;="&amp;$A267,'Aceite de Oliva'!$B$6:$B$257,"&lt;="&amp;$B267)</f>
        <v>15.07</v>
      </c>
      <c r="HU267" s="8">
        <f>SUMIFS('Aceite de Oliva'!HU$6:HU$257,'Aceite de Oliva'!$A$6:$A$257,"&gt;="&amp;$A267,'Aceite de Oliva'!$B$6:$B$257,"&lt;="&amp;$B267)</f>
        <v>9.44</v>
      </c>
      <c r="HV267" s="8">
        <f>SUMIFS('Aceite de Oliva'!HV$6:HV$257,'Aceite de Oliva'!$A$6:$A$257,"&gt;="&amp;$A267,'Aceite de Oliva'!$B$6:$B$257,"&lt;="&amp;$B267)</f>
        <v>15.239999999999998</v>
      </c>
      <c r="HW267" s="8">
        <f>SUMIFS('Aceite de Oliva'!HW$6:HW$257,'Aceite de Oliva'!$A$6:$A$257,"&gt;="&amp;$A267,'Aceite de Oliva'!$B$6:$B$257,"&lt;="&amp;$B267)</f>
        <v>21.62</v>
      </c>
      <c r="IA267" s="8">
        <f>SUMIFS('Aceite de Oliva'!IA$6:IA$257,'Aceite de Oliva'!$A$6:$A$257,"&gt;="&amp;$A267,'Aceite de Oliva'!$B$6:$B$257,"&lt;="&amp;$B267)</f>
        <v>16.399999999999999</v>
      </c>
      <c r="IB267" s="8">
        <f>SUMIFS('Aceite de Oliva'!IB$6:IB$257,'Aceite de Oliva'!$A$6:$A$257,"&gt;="&amp;$A267,'Aceite de Oliva'!$B$6:$B$257,"&lt;="&amp;$B267)</f>
        <v>20.56</v>
      </c>
      <c r="IC267" s="8">
        <f>SUMIFS('Aceite de Oliva'!IC$6:IC$257,'Aceite de Oliva'!$A$6:$A$257,"&gt;="&amp;$A267,'Aceite de Oliva'!$B$6:$B$257,"&lt;="&amp;$B267)</f>
        <v>14.549999999999999</v>
      </c>
      <c r="ID267" s="8">
        <f>SUMIFS('Aceite de Oliva'!ID$6:ID$257,'Aceite de Oliva'!$A$6:$A$257,"&gt;="&amp;$A267,'Aceite de Oliva'!$B$6:$B$257,"&lt;="&amp;$B267)</f>
        <v>22.080000000000002</v>
      </c>
      <c r="IH267" s="8">
        <f>SUMIFS('Aceite de Oliva'!IH$6:IH$257,'Aceite de Oliva'!$A$6:$A$257,"&gt;="&amp;$A267,'Aceite de Oliva'!$B$6:$B$257,"&lt;="&amp;$B267)</f>
        <v>17.689999999999998</v>
      </c>
      <c r="II267" s="8">
        <f>SUMIFS('Aceite de Oliva'!II$6:II$257,'Aceite de Oliva'!$A$6:$A$257,"&gt;="&amp;$A267,'Aceite de Oliva'!$B$6:$B$257,"&lt;="&amp;$B267)</f>
        <v>24.42</v>
      </c>
      <c r="IJ267" s="8">
        <f>SUMIFS('Aceite de Oliva'!IJ$6:IJ$257,'Aceite de Oliva'!$A$6:$A$257,"&gt;="&amp;$A267,'Aceite de Oliva'!$B$6:$B$257,"&lt;="&amp;$B267)</f>
        <v>15.49</v>
      </c>
      <c r="IK267" s="8">
        <f>SUMIFS('Aceite de Oliva'!IK$6:IK$257,'Aceite de Oliva'!$A$6:$A$257,"&gt;="&amp;$A267,'Aceite de Oliva'!$B$6:$B$257,"&lt;="&amp;$B267)</f>
        <v>22.310000000000002</v>
      </c>
      <c r="IO267" s="8">
        <f>SUMIFS('Aceite de Oliva'!IO$6:IO$257,'Aceite de Oliva'!$A$6:$A$257,"&gt;="&amp;$A267,'Aceite de Oliva'!$B$6:$B$257,"&lt;="&amp;$B267)</f>
        <v>17.350000000000001</v>
      </c>
      <c r="IP267" s="8">
        <f>SUMIFS('Aceite de Oliva'!IP$6:IP$257,'Aceite de Oliva'!$A$6:$A$257,"&gt;="&amp;$A267,'Aceite de Oliva'!$B$6:$B$257,"&lt;="&amp;$B267)</f>
        <v>21.77</v>
      </c>
      <c r="IQ267" s="8">
        <f>SUMIFS('Aceite de Oliva'!IQ$6:IQ$257,'Aceite de Oliva'!$A$6:$A$257,"&gt;="&amp;$A267,'Aceite de Oliva'!$B$6:$B$257,"&lt;="&amp;$B267)</f>
        <v>15.57</v>
      </c>
      <c r="IR267" s="8">
        <f>SUMIFS('Aceite de Oliva'!IR$6:IR$257,'Aceite de Oliva'!$A$6:$A$257,"&gt;="&amp;$A267,'Aceite de Oliva'!$B$6:$B$257,"&lt;="&amp;$B267)</f>
        <v>22.12</v>
      </c>
      <c r="IV267" s="8">
        <f>SUMIFS('Aceite de Oliva'!IV$6:IV$257,'Aceite de Oliva'!$A$6:$A$257,"&gt;="&amp;$A267,'Aceite de Oliva'!$B$6:$B$257,"&lt;="&amp;$B267)</f>
        <v>30.240000000000002</v>
      </c>
      <c r="IW267" s="8">
        <f>SUMIFS('Aceite de Oliva'!IW$6:IW$257,'Aceite de Oliva'!$A$6:$A$257,"&gt;="&amp;$A267,'Aceite de Oliva'!$B$6:$B$257,"&lt;="&amp;$B267)</f>
        <v>13.059999999999999</v>
      </c>
      <c r="IX267" s="8">
        <f>SUMIFS('Aceite de Oliva'!IX$6:IX$257,'Aceite de Oliva'!$A$6:$A$257,"&gt;="&amp;$A267,'Aceite de Oliva'!$B$6:$B$257,"&lt;="&amp;$B267)</f>
        <v>36.17</v>
      </c>
      <c r="IY267" s="8">
        <f>SUMIFS('Aceite de Oliva'!IY$6:IY$257,'Aceite de Oliva'!$A$6:$A$257,"&gt;="&amp;$A267,'Aceite de Oliva'!$B$6:$B$257,"&lt;="&amp;$B267)</f>
        <v>34.200000000000003</v>
      </c>
    </row>
    <row r="268" spans="1:259" x14ac:dyDescent="0.3">
      <c r="A268" s="14">
        <f>'TAM Aceite de Oliva'!B16</f>
        <v>2.5000000000000004</v>
      </c>
      <c r="B268" s="14">
        <f>'TAM Aceite de Oliva'!C16</f>
        <v>2.6000000000000005</v>
      </c>
      <c r="C268" s="14"/>
      <c r="D268" s="8">
        <f>SUMIFS('Aceite de Oliva'!D$6:D$257,'Aceite de Oliva'!$A$6:$A$257,"&gt;="&amp;$A268,'Aceite de Oliva'!$B$6:$B$257,"&lt;="&amp;$B268)</f>
        <v>0.12000000000000001</v>
      </c>
      <c r="E268" s="8">
        <f>SUMIFS('Aceite de Oliva'!E$6:E$257,'Aceite de Oliva'!$A$6:$A$257,"&gt;="&amp;$A268,'Aceite de Oliva'!$B$6:$B$257,"&lt;="&amp;$B268)</f>
        <v>0.21</v>
      </c>
      <c r="F268" s="8">
        <f>SUMIFS('Aceite de Oliva'!F$6:F$257,'Aceite de Oliva'!$A$6:$A$257,"&gt;="&amp;$A268,'Aceite de Oliva'!$B$6:$B$257,"&lt;="&amp;$B268)</f>
        <v>7.0000000000000007E-2</v>
      </c>
      <c r="G268" s="8">
        <f>SUMIFS('Aceite de Oliva'!G$6:G$257,'Aceite de Oliva'!$A$6:$A$257,"&gt;="&amp;$A268,'Aceite de Oliva'!$B$6:$B$257,"&lt;="&amp;$B268)</f>
        <v>0.15</v>
      </c>
      <c r="H268" s="14"/>
      <c r="I268" s="14"/>
      <c r="J268" s="14"/>
      <c r="K268" s="8">
        <f>SUMIFS('Aceite de Oliva'!K$6:K$257,'Aceite de Oliva'!$A$6:$A$257,"&gt;="&amp;$A268,'Aceite de Oliva'!$B$6:$B$257,"&lt;="&amp;$B268)</f>
        <v>0.28000000000000003</v>
      </c>
      <c r="L268" s="8">
        <f>SUMIFS('Aceite de Oliva'!L$6:L$257,'Aceite de Oliva'!$A$6:$A$257,"&gt;="&amp;$A268,'Aceite de Oliva'!$B$6:$B$257,"&lt;="&amp;$B268)</f>
        <v>0</v>
      </c>
      <c r="M268" s="8">
        <f>SUMIFS('Aceite de Oliva'!M$6:M$257,'Aceite de Oliva'!$A$6:$A$257,"&gt;="&amp;$A268,'Aceite de Oliva'!$B$6:$B$257,"&lt;="&amp;$B268)</f>
        <v>0.48</v>
      </c>
      <c r="N268" s="8">
        <f>SUMIFS('Aceite de Oliva'!N$6:N$257,'Aceite de Oliva'!$A$6:$A$257,"&gt;="&amp;$A268,'Aceite de Oliva'!$B$6:$B$257,"&lt;="&amp;$B268)</f>
        <v>0</v>
      </c>
      <c r="O268" s="14"/>
      <c r="P268" s="14"/>
      <c r="Q268" s="14"/>
      <c r="R268" s="8">
        <f>SUMIFS('Aceite de Oliva'!R$6:R$257,'Aceite de Oliva'!$A$6:$A$257,"&gt;="&amp;$A268,'Aceite de Oliva'!$B$6:$B$257,"&lt;="&amp;$B268)</f>
        <v>0.09</v>
      </c>
      <c r="S268" s="8">
        <f>SUMIFS('Aceite de Oliva'!S$6:S$257,'Aceite de Oliva'!$A$6:$A$257,"&gt;="&amp;$A268,'Aceite de Oliva'!$B$6:$B$257,"&lt;="&amp;$B268)</f>
        <v>0.16</v>
      </c>
      <c r="T268" s="8">
        <f>SUMIFS('Aceite de Oliva'!T$6:T$257,'Aceite de Oliva'!$A$6:$A$257,"&gt;="&amp;$A268,'Aceite de Oliva'!$B$6:$B$257,"&lt;="&amp;$B268)</f>
        <v>0.11</v>
      </c>
      <c r="U268" s="8">
        <f>SUMIFS('Aceite de Oliva'!U$6:U$257,'Aceite de Oliva'!$A$6:$A$257,"&gt;="&amp;$A268,'Aceite de Oliva'!$B$6:$B$257,"&lt;="&amp;$B268)</f>
        <v>0</v>
      </c>
      <c r="V268" s="14"/>
      <c r="W268" s="14"/>
      <c r="X268" s="14"/>
      <c r="Y268" s="8">
        <f>SUMIFS('Aceite de Oliva'!Y$6:Y$257,'Aceite de Oliva'!$A$6:$A$257,"&gt;="&amp;$A268,'Aceite de Oliva'!$B$6:$B$257,"&lt;="&amp;$B268)</f>
        <v>7.0000000000000007E-2</v>
      </c>
      <c r="Z268" s="8">
        <f>SUMIFS('Aceite de Oliva'!Z$6:Z$257,'Aceite de Oliva'!$A$6:$A$257,"&gt;="&amp;$A268,'Aceite de Oliva'!$B$6:$B$257,"&lt;="&amp;$B268)</f>
        <v>0.43</v>
      </c>
      <c r="AA268" s="8">
        <f>SUMIFS('Aceite de Oliva'!AA$6:AA$257,'Aceite de Oliva'!$A$6:$A$257,"&gt;="&amp;$A268,'Aceite de Oliva'!$B$6:$B$257,"&lt;="&amp;$B268)</f>
        <v>0</v>
      </c>
      <c r="AB268" s="8">
        <f>SUMIFS('Aceite de Oliva'!AB$6:AB$257,'Aceite de Oliva'!$A$6:$A$257,"&gt;="&amp;$A268,'Aceite de Oliva'!$B$6:$B$257,"&lt;="&amp;$B268)</f>
        <v>0</v>
      </c>
      <c r="AC268" s="14"/>
      <c r="AD268" s="14"/>
      <c r="AE268" s="14"/>
      <c r="AF268" s="8">
        <f>SUMIFS('Aceite de Oliva'!AF$6:AF$257,'Aceite de Oliva'!$A$6:$A$257,"&gt;="&amp;$A268,'Aceite de Oliva'!$B$6:$B$257,"&lt;="&amp;$B268)</f>
        <v>0.68</v>
      </c>
      <c r="AG268" s="8">
        <f>SUMIFS('Aceite de Oliva'!AG$6:AG$257,'Aceite de Oliva'!$A$6:$A$257,"&gt;="&amp;$A268,'Aceite de Oliva'!$B$6:$B$257,"&lt;="&amp;$B268)</f>
        <v>0.19</v>
      </c>
      <c r="AH268" s="8">
        <f>SUMIFS('Aceite de Oliva'!AH$6:AH$257,'Aceite de Oliva'!$A$6:$A$257,"&gt;="&amp;$A268,'Aceite de Oliva'!$B$6:$B$257,"&lt;="&amp;$B268)</f>
        <v>1.25</v>
      </c>
      <c r="AI268" s="8">
        <f>SUMIFS('Aceite de Oliva'!AI$6:AI$257,'Aceite de Oliva'!$A$6:$A$257,"&gt;="&amp;$A268,'Aceite de Oliva'!$B$6:$B$257,"&lt;="&amp;$B268)</f>
        <v>0.27</v>
      </c>
      <c r="AJ268" s="14"/>
      <c r="AK268" s="14"/>
      <c r="AL268" s="14"/>
      <c r="AM268" s="8">
        <f>SUMIFS('Aceite de Oliva'!AM$6:AM$257,'Aceite de Oliva'!$A$6:$A$257,"&gt;="&amp;$A268,'Aceite de Oliva'!$B$6:$B$257,"&lt;="&amp;$B268)</f>
        <v>0.43</v>
      </c>
      <c r="AN268" s="8">
        <f>SUMIFS('Aceite de Oliva'!AN$6:AN$257,'Aceite de Oliva'!$A$6:$A$257,"&gt;="&amp;$A268,'Aceite de Oliva'!$B$6:$B$257,"&lt;="&amp;$B268)</f>
        <v>0.21</v>
      </c>
      <c r="AO268" s="8">
        <f>SUMIFS('Aceite de Oliva'!AO$6:AO$257,'Aceite de Oliva'!$A$6:$A$257,"&gt;="&amp;$A268,'Aceite de Oliva'!$B$6:$B$257,"&lt;="&amp;$B268)</f>
        <v>0</v>
      </c>
      <c r="AP268" s="8">
        <f>SUMIFS('Aceite de Oliva'!AP$6:AP$257,'Aceite de Oliva'!$A$6:$A$257,"&gt;="&amp;$A268,'Aceite de Oliva'!$B$6:$B$257,"&lt;="&amp;$B268)</f>
        <v>0.2</v>
      </c>
      <c r="AQ268" s="14"/>
      <c r="AR268" s="14"/>
      <c r="AT268" s="8">
        <f>SUMIFS('Aceite de Oliva'!AT$6:AT$257,'Aceite de Oliva'!$A$6:$A$257,"&gt;="&amp;$A268,'Aceite de Oliva'!$B$6:$B$257,"&lt;="&amp;$B268)</f>
        <v>0.2</v>
      </c>
      <c r="AU268" s="8">
        <f>SUMIFS('Aceite de Oliva'!AU$6:AU$257,'Aceite de Oliva'!$A$6:$A$257,"&gt;="&amp;$A268,'Aceite de Oliva'!$B$6:$B$257,"&lt;="&amp;$B268)</f>
        <v>0.36</v>
      </c>
      <c r="AV268" s="8">
        <f>SUMIFS('Aceite de Oliva'!AV$6:AV$257,'Aceite de Oliva'!$A$6:$A$257,"&gt;="&amp;$A268,'Aceite de Oliva'!$B$6:$B$257,"&lt;="&amp;$B268)</f>
        <v>0.25</v>
      </c>
      <c r="AW268" s="8">
        <f>SUMIFS('Aceite de Oliva'!AW$6:AW$257,'Aceite de Oliva'!$A$6:$A$257,"&gt;="&amp;$A268,'Aceite de Oliva'!$B$6:$B$257,"&lt;="&amp;$B268)</f>
        <v>0</v>
      </c>
      <c r="BA268" s="8">
        <f>SUMIFS('Aceite de Oliva'!BA$6:BA$257,'Aceite de Oliva'!$A$6:$A$257,"&gt;="&amp;A268,'Aceite de Oliva'!$B$6:$B$257,"&lt;="&amp;B268)</f>
        <v>0.31000000000000005</v>
      </c>
      <c r="BB268" s="8">
        <f>SUMIFS('Aceite de Oliva'!BB$6:BB$257,'Aceite de Oliva'!$A$6:$A$257,"&gt;="&amp;$A268,'Aceite de Oliva'!$B$6:$B$257,"&lt;="&amp;$B268)</f>
        <v>0.26</v>
      </c>
      <c r="BC268" s="8">
        <f>SUMIFS('Aceite de Oliva'!BC$6:BC$257,'Aceite de Oliva'!$A$6:$A$257,"&gt;="&amp;$A268,'Aceite de Oliva'!$B$6:$B$257,"&lt;="&amp;$B268)</f>
        <v>0.36</v>
      </c>
      <c r="BD268" s="8">
        <f>SUMIFS('Aceite de Oliva'!BD$6:BD$257,'Aceite de Oliva'!$A$6:$A$257,"&gt;="&amp;$A268,'Aceite de Oliva'!$B$6:$B$257,"&lt;="&amp;$B268)</f>
        <v>0</v>
      </c>
      <c r="BE268" s="5"/>
      <c r="BH268" s="8">
        <f>SUMIFS('Aceite de Oliva'!BH$6:BH$257,'Aceite de Oliva'!$A$6:$A$257,"&gt;="&amp;$A268,'Aceite de Oliva'!$B$6:$B$257,"&lt;="&amp;$B268)</f>
        <v>0.47</v>
      </c>
      <c r="BI268" s="8">
        <f>SUMIFS('Aceite de Oliva'!BI$6:BI$257,'Aceite de Oliva'!$A$6:$A$257,"&gt;="&amp;$A268,'Aceite de Oliva'!$B$6:$B$257,"&lt;="&amp;$B268)</f>
        <v>0.18</v>
      </c>
      <c r="BJ268" s="8">
        <f>SUMIFS('Aceite de Oliva'!BJ$6:BJ$257,'Aceite de Oliva'!$A$6:$A$257,"&gt;="&amp;$A268,'Aceite de Oliva'!$B$6:$B$257,"&lt;="&amp;$B268)</f>
        <v>0.55000000000000004</v>
      </c>
      <c r="BK268" s="8">
        <f>SUMIFS('Aceite de Oliva'!BK$6:BK$257,'Aceite de Oliva'!$A$6:$A$257,"&gt;="&amp;$A268,'Aceite de Oliva'!$B$6:$B$257,"&lt;="&amp;$B268)</f>
        <v>0</v>
      </c>
      <c r="BO268" s="8">
        <f>SUMIFS('Aceite de Oliva'!BO$6:BO$257,'Aceite de Oliva'!$A$6:$A$257,"&gt;="&amp;$A268,'Aceite de Oliva'!$B$6:$B$257,"&lt;="&amp;$B268)</f>
        <v>0.19</v>
      </c>
      <c r="BP268" s="8">
        <f>SUMIFS('Aceite de Oliva'!BP$6:BP$257,'Aceite de Oliva'!$A$6:$A$257,"&gt;="&amp;$A268,'Aceite de Oliva'!$B$6:$B$257,"&lt;="&amp;$B268)</f>
        <v>0.39</v>
      </c>
      <c r="BQ268" s="8">
        <f>SUMIFS('Aceite de Oliva'!BQ$6:BQ$257,'Aceite de Oliva'!$A$6:$A$257,"&gt;="&amp;$A268,'Aceite de Oliva'!$B$6:$B$257,"&lt;="&amp;$B268)</f>
        <v>0</v>
      </c>
      <c r="BR268" s="8">
        <f>SUMIFS('Aceite de Oliva'!BR$6:BR$257,'Aceite de Oliva'!$A$6:$A$257,"&gt;="&amp;$A268,'Aceite de Oliva'!$B$6:$B$257,"&lt;="&amp;$B268)</f>
        <v>0</v>
      </c>
      <c r="BV268" s="8">
        <f>SUMIFS('Aceite de Oliva'!BV$6:BV$257,'Aceite de Oliva'!$A$6:$A$257,"&gt;="&amp;$A268,'Aceite de Oliva'!$B$6:$B$257,"&lt;="&amp;$B268)</f>
        <v>7.0000000000000007E-2</v>
      </c>
      <c r="BW268" s="8">
        <f>SUMIFS('Aceite de Oliva'!BW$6:BW$257,'Aceite de Oliva'!$A$6:$A$257,"&gt;="&amp;$A268,'Aceite de Oliva'!$B$6:$B$257,"&lt;="&amp;$B268)</f>
        <v>0.19</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0.03</v>
      </c>
      <c r="CD268" s="8">
        <f>SUMIFS('Aceite de Oliva'!CD$6:CD$257,'Aceite de Oliva'!$A$6:$A$257,"&gt;="&amp;$A268,'Aceite de Oliva'!$B$6:$B$257,"&lt;="&amp;$B268)</f>
        <v>0.13</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0.21</v>
      </c>
      <c r="CK268" s="8">
        <f>SUMIFS('Aceite de Oliva'!CK$6:CK$257,'Aceite de Oliva'!$A$6:$A$257,"&gt;="&amp;$A268,'Aceite de Oliva'!$B$6:$B$257,"&lt;="&amp;$B268)</f>
        <v>0.37</v>
      </c>
      <c r="CL268" s="8">
        <f>SUMIFS('Aceite de Oliva'!CL$6:CL$257,'Aceite de Oliva'!$A$6:$A$257,"&gt;="&amp;$A268,'Aceite de Oliva'!$B$6:$B$257,"&lt;="&amp;$B268)</f>
        <v>0</v>
      </c>
      <c r="CM268" s="8">
        <f>SUMIFS('Aceite de Oliva'!CM$6:CM$257,'Aceite de Oliva'!$A$6:$A$257,"&gt;="&amp;$A268,'Aceite de Oliva'!$B$6:$B$257,"&lt;="&amp;$B268)</f>
        <v>0</v>
      </c>
      <c r="CQ268" s="8">
        <f>SUMIFS('Aceite de Oliva'!CQ$6:CQ$257,'Aceite de Oliva'!$A$6:$A$257,"&gt;="&amp;$A268,'Aceite de Oliva'!$B$6:$B$257,"&lt;="&amp;$B268)</f>
        <v>0.16</v>
      </c>
      <c r="CR268" s="8">
        <f>SUMIFS('Aceite de Oliva'!CR$6:CR$257,'Aceite de Oliva'!$A$6:$A$257,"&gt;="&amp;$A268,'Aceite de Oliva'!$B$6:$B$257,"&lt;="&amp;$B268)</f>
        <v>0.49</v>
      </c>
      <c r="CS268" s="8">
        <f>SUMIFS('Aceite de Oliva'!CS$6:CS$257,'Aceite de Oliva'!$A$6:$A$257,"&gt;="&amp;$A268,'Aceite de Oliva'!$B$6:$B$257,"&lt;="&amp;$B268)</f>
        <v>0.12</v>
      </c>
      <c r="CT268" s="8">
        <f>SUMIFS('Aceite de Oliva'!CT$6:CT$257,'Aceite de Oliva'!$A$6:$A$257,"&gt;="&amp;$A268,'Aceite de Oliva'!$B$6:$B$257,"&lt;="&amp;$B268)</f>
        <v>0</v>
      </c>
      <c r="CX268" s="8">
        <f>SUMIFS('Aceite de Oliva'!CX$6:CX$257,'Aceite de Oliva'!$A$6:$A$257,"&gt;="&amp;$A268,'Aceite de Oliva'!$B$6:$B$257,"&lt;="&amp;$B268)</f>
        <v>0.90999999999999992</v>
      </c>
      <c r="CY268" s="8">
        <f>SUMIFS('Aceite de Oliva'!CY$6:CY$257,'Aceite de Oliva'!$A$6:$A$257,"&gt;="&amp;$A268,'Aceite de Oliva'!$B$6:$B$257,"&lt;="&amp;$B268)</f>
        <v>2.12</v>
      </c>
      <c r="CZ268" s="8">
        <f>SUMIFS('Aceite de Oliva'!CZ$6:CZ$257,'Aceite de Oliva'!$A$6:$A$257,"&gt;="&amp;$A268,'Aceite de Oliva'!$B$6:$B$257,"&lt;="&amp;$B268)</f>
        <v>0.09</v>
      </c>
      <c r="DA268" s="8">
        <f>SUMIFS('Aceite de Oliva'!DA$6:DA$257,'Aceite de Oliva'!$A$6:$A$257,"&gt;="&amp;$A268,'Aceite de Oliva'!$B$6:$B$257,"&lt;="&amp;$B268)</f>
        <v>1.48</v>
      </c>
      <c r="DE268" s="8">
        <f>SUMIFS('Aceite de Oliva'!DE$6:DE$257,'Aceite de Oliva'!$A$6:$A$257,"&gt;="&amp;$A268,'Aceite de Oliva'!$B$6:$B$257,"&lt;="&amp;$B268)</f>
        <v>0.64</v>
      </c>
      <c r="DF268" s="8">
        <f>SUMIFS('Aceite de Oliva'!DF$6:DF$257,'Aceite de Oliva'!$A$6:$A$257,"&gt;="&amp;$A268,'Aceite de Oliva'!$B$6:$B$257,"&lt;="&amp;$B268)</f>
        <v>0.23</v>
      </c>
      <c r="DG268" s="8">
        <f>SUMIFS('Aceite de Oliva'!DG$6:DG$257,'Aceite de Oliva'!$A$6:$A$257,"&gt;="&amp;$A268,'Aceite de Oliva'!$B$6:$B$257,"&lt;="&amp;$B268)</f>
        <v>0.84000000000000008</v>
      </c>
      <c r="DH268" s="8">
        <f>SUMIFS('Aceite de Oliva'!DH$6:DH$257,'Aceite de Oliva'!$A$6:$A$257,"&gt;="&amp;$A268,'Aceite de Oliva'!$B$6:$B$257,"&lt;="&amp;$B268)</f>
        <v>0.48</v>
      </c>
      <c r="DL268" s="8">
        <f>SUMIFS('Aceite de Oliva'!DL$6:DL$257,'Aceite de Oliva'!$A$6:$A$257,"&gt;="&amp;$A268,'Aceite de Oliva'!$B$6:$B$257,"&lt;="&amp;$B268)</f>
        <v>4.1499999999999995</v>
      </c>
      <c r="DM268" s="8">
        <f>SUMIFS('Aceite de Oliva'!DM$6:DM$257,'Aceite de Oliva'!$A$6:$A$257,"&gt;="&amp;$A268,'Aceite de Oliva'!$B$6:$B$257,"&lt;="&amp;$B268)</f>
        <v>0.54</v>
      </c>
      <c r="DN268" s="8">
        <f>SUMIFS('Aceite de Oliva'!DN$6:DN$257,'Aceite de Oliva'!$A$6:$A$257,"&gt;="&amp;$A268,'Aceite de Oliva'!$B$6:$B$257,"&lt;="&amp;$B268)</f>
        <v>6.75</v>
      </c>
      <c r="DO268" s="8">
        <f>SUMIFS('Aceite de Oliva'!DO$6:DO$257,'Aceite de Oliva'!$A$6:$A$257,"&gt;="&amp;$A268,'Aceite de Oliva'!$B$6:$B$257,"&lt;="&amp;$B268)</f>
        <v>0.11</v>
      </c>
      <c r="DS268" s="8">
        <f>SUMIFS('Aceite de Oliva'!DS$6:DS$257,'Aceite de Oliva'!$A$6:$A$257,"&gt;="&amp;$A268,'Aceite de Oliva'!$B$6:$B$257,"&lt;="&amp;$B268)</f>
        <v>14.83</v>
      </c>
      <c r="DT268" s="8">
        <f>SUMIFS('Aceite de Oliva'!DT$6:DT$257,'Aceite de Oliva'!$A$6:$A$257,"&gt;="&amp;$A268,'Aceite de Oliva'!$B$6:$B$257,"&lt;="&amp;$B268)</f>
        <v>13.399999999999999</v>
      </c>
      <c r="DU268" s="8">
        <f>SUMIFS('Aceite de Oliva'!DU$6:DU$257,'Aceite de Oliva'!$A$6:$A$257,"&gt;="&amp;$A268,'Aceite de Oliva'!$B$6:$B$257,"&lt;="&amp;$B268)</f>
        <v>18.02</v>
      </c>
      <c r="DV268" s="8">
        <f>SUMIFS('Aceite de Oliva'!DV$6:DV$257,'Aceite de Oliva'!$A$6:$A$257,"&gt;="&amp;$A268,'Aceite de Oliva'!$B$6:$B$257,"&lt;="&amp;$B268)</f>
        <v>12.42</v>
      </c>
      <c r="DZ268" s="8">
        <f>SUMIFS('Aceite de Oliva'!DZ$6:DZ$257,'Aceite de Oliva'!$A$6:$A$257,"&gt;="&amp;$A268,'Aceite de Oliva'!$B$6:$B$257,"&lt;="&amp;$B268)</f>
        <v>16.09</v>
      </c>
      <c r="EA268" s="8">
        <f>SUMIFS('Aceite de Oliva'!EA$6:EA$257,'Aceite de Oliva'!$A$6:$A$257,"&gt;="&amp;$A268,'Aceite de Oliva'!$B$6:$B$257,"&lt;="&amp;$B268)</f>
        <v>15.5</v>
      </c>
      <c r="EB268" s="8">
        <f>SUMIFS('Aceite de Oliva'!EB$6:EB$257,'Aceite de Oliva'!$A$6:$A$257,"&gt;="&amp;$A268,'Aceite de Oliva'!$B$6:$B$257,"&lt;="&amp;$B268)</f>
        <v>14.29</v>
      </c>
      <c r="EC268" s="8">
        <f>SUMIFS('Aceite de Oliva'!EC$6:EC$257,'Aceite de Oliva'!$A$6:$A$257,"&gt;="&amp;$A268,'Aceite de Oliva'!$B$6:$B$257,"&lt;="&amp;$B268)</f>
        <v>27.24</v>
      </c>
      <c r="EG268" s="8">
        <f>SUMIFS('Aceite de Oliva'!EG$6:EG$257,'Aceite de Oliva'!$A$6:$A$257,"&gt;="&amp;$A268,'Aceite de Oliva'!$B$6:$B$257,"&lt;="&amp;$B268)</f>
        <v>13.48</v>
      </c>
      <c r="EH268" s="8">
        <f>SUMIFS('Aceite de Oliva'!EH$6:EH$257,'Aceite de Oliva'!$A$6:$A$257,"&gt;="&amp;$A268,'Aceite de Oliva'!$B$6:$B$257,"&lt;="&amp;$B268)</f>
        <v>14.3</v>
      </c>
      <c r="EI268" s="8">
        <f>SUMIFS('Aceite de Oliva'!EI$6:EI$257,'Aceite de Oliva'!$A$6:$A$257,"&gt;="&amp;$A268,'Aceite de Oliva'!$B$6:$B$257,"&lt;="&amp;$B268)</f>
        <v>14.66</v>
      </c>
      <c r="EJ268" s="8">
        <f>SUMIFS('Aceite de Oliva'!EJ$6:EJ$257,'Aceite de Oliva'!$A$6:$A$257,"&gt;="&amp;$A268,'Aceite de Oliva'!$B$6:$B$257,"&lt;="&amp;$B268)</f>
        <v>11.29</v>
      </c>
      <c r="EN268" s="8">
        <f>SUMIFS('Aceite de Oliva'!EN$6:EN$257,'Aceite de Oliva'!$A$6:$A$257,"&gt;="&amp;$A268,'Aceite de Oliva'!$B$6:$B$257,"&lt;="&amp;$B268)</f>
        <v>13.75</v>
      </c>
      <c r="EO268" s="8">
        <f>SUMIFS('Aceite de Oliva'!EO$6:EO$257,'Aceite de Oliva'!$A$6:$A$257,"&gt;="&amp;$A268,'Aceite de Oliva'!$B$6:$B$257,"&lt;="&amp;$B268)</f>
        <v>12.24</v>
      </c>
      <c r="EP268" s="8">
        <f>SUMIFS('Aceite de Oliva'!EP$6:EP$257,'Aceite de Oliva'!$A$6:$A$257,"&gt;="&amp;$A268,'Aceite de Oliva'!$B$6:$B$257,"&lt;="&amp;$B268)</f>
        <v>15.01</v>
      </c>
      <c r="EQ268" s="8">
        <f>SUMIFS('Aceite de Oliva'!EQ$6:EQ$257,'Aceite de Oliva'!$A$6:$A$257,"&gt;="&amp;$A268,'Aceite de Oliva'!$B$6:$B$257,"&lt;="&amp;$B268)</f>
        <v>13.26</v>
      </c>
      <c r="EU268" s="8">
        <f>SUMIFS('Aceite de Oliva'!EU$6:EU$257,'Aceite de Oliva'!$A$6:$A$257,"&gt;="&amp;$A268,'Aceite de Oliva'!$B$6:$B$257,"&lt;="&amp;$B268)</f>
        <v>13.76</v>
      </c>
      <c r="EV268" s="8">
        <f>SUMIFS('Aceite de Oliva'!EV$6:EV$257,'Aceite de Oliva'!$A$6:$A$257,"&gt;="&amp;$A268,'Aceite de Oliva'!$B$6:$B$257,"&lt;="&amp;$B268)</f>
        <v>20.37</v>
      </c>
      <c r="EW268" s="8">
        <f>SUMIFS('Aceite de Oliva'!EW$6:EW$257,'Aceite de Oliva'!$A$6:$A$257,"&gt;="&amp;$A268,'Aceite de Oliva'!$B$6:$B$257,"&lt;="&amp;$B268)</f>
        <v>12.540000000000001</v>
      </c>
      <c r="EX268" s="8">
        <f>SUMIFS('Aceite de Oliva'!EX$6:EX$257,'Aceite de Oliva'!$A$6:$A$257,"&gt;="&amp;$A268,'Aceite de Oliva'!$B$6:$B$257,"&lt;="&amp;$B268)</f>
        <v>14.02</v>
      </c>
      <c r="FB268" s="8">
        <f>SUMIFS('Aceite de Oliva'!FB$6:FB$257,'Aceite de Oliva'!$A$6:$A$257,"&gt;="&amp;$A268,'Aceite de Oliva'!$B$6:$B$257,"&lt;="&amp;$B268)</f>
        <v>16.150000000000002</v>
      </c>
      <c r="FC268" s="8">
        <f>SUMIFS('Aceite de Oliva'!FC$6:FC$257,'Aceite de Oliva'!$A$6:$A$257,"&gt;="&amp;$A268,'Aceite de Oliva'!$B$6:$B$257,"&lt;="&amp;$B268)</f>
        <v>20.04</v>
      </c>
      <c r="FD268" s="8">
        <f>SUMIFS('Aceite de Oliva'!FD$6:FD$257,'Aceite de Oliva'!$A$6:$A$257,"&gt;="&amp;$A268,'Aceite de Oliva'!$B$6:$B$257,"&lt;="&amp;$B268)</f>
        <v>14.83</v>
      </c>
      <c r="FE268" s="8">
        <f>SUMIFS('Aceite de Oliva'!FE$6:FE$257,'Aceite de Oliva'!$A$6:$A$257,"&gt;="&amp;$A268,'Aceite de Oliva'!$B$6:$B$257,"&lt;="&amp;$B268)</f>
        <v>18.540000000000003</v>
      </c>
      <c r="FI268" s="8">
        <f>SUMIFS('Aceite de Oliva'!FI$6:FI$257,'Aceite de Oliva'!$A$6:$A$257,"&gt;="&amp;$A268,'Aceite de Oliva'!$B$6:$B$257,"&lt;="&amp;$B268)</f>
        <v>13.42</v>
      </c>
      <c r="FJ268" s="8">
        <f>SUMIFS('Aceite de Oliva'!FJ$6:FJ$257,'Aceite de Oliva'!$A$6:$A$257,"&gt;="&amp;$A268,'Aceite de Oliva'!$B$6:$B$257,"&lt;="&amp;$B268)</f>
        <v>16.97</v>
      </c>
      <c r="FK268" s="8">
        <f>SUMIFS('Aceite de Oliva'!FK$6:FK$257,'Aceite de Oliva'!$A$6:$A$257,"&gt;="&amp;$A268,'Aceite de Oliva'!$B$6:$B$257,"&lt;="&amp;$B268)</f>
        <v>14.19</v>
      </c>
      <c r="FL268" s="8">
        <f>SUMIFS('Aceite de Oliva'!FL$6:FL$257,'Aceite de Oliva'!$A$6:$A$257,"&gt;="&amp;$A268,'Aceite de Oliva'!$B$6:$B$257,"&lt;="&amp;$B268)</f>
        <v>10.61</v>
      </c>
      <c r="FP268" s="8">
        <f>SUMIFS('Aceite de Oliva'!FP$6:FP$257,'Aceite de Oliva'!$A$6:$A$257,"&gt;="&amp;$A268,'Aceite de Oliva'!$B$6:$B$257,"&lt;="&amp;$B268)</f>
        <v>12.07</v>
      </c>
      <c r="FQ268" s="8">
        <f>SUMIFS('Aceite de Oliva'!FQ$6:FQ$257,'Aceite de Oliva'!$A$6:$A$257,"&gt;="&amp;$A268,'Aceite de Oliva'!$B$6:$B$257,"&lt;="&amp;$B268)</f>
        <v>7.89</v>
      </c>
      <c r="FR268" s="8">
        <f>SUMIFS('Aceite de Oliva'!FR$6:FR$257,'Aceite de Oliva'!$A$6:$A$257,"&gt;="&amp;$A268,'Aceite de Oliva'!$B$6:$B$257,"&lt;="&amp;$B268)</f>
        <v>13.760000000000002</v>
      </c>
      <c r="FS268" s="8">
        <f>SUMIFS('Aceite de Oliva'!FS$6:FS$257,'Aceite de Oliva'!$A$6:$A$257,"&gt;="&amp;$A268,'Aceite de Oliva'!$B$6:$B$257,"&lt;="&amp;$B268)</f>
        <v>13.09</v>
      </c>
      <c r="FW268" s="8">
        <f>SUMIFS('Aceite de Oliva'!FW$6:FW$257,'Aceite de Oliva'!$A$6:$A$257,"&gt;="&amp;$A268,'Aceite de Oliva'!$B$6:$B$257,"&lt;="&amp;$B268)</f>
        <v>5.08</v>
      </c>
      <c r="FX268" s="8">
        <f>SUMIFS('Aceite de Oliva'!FX$6:FX$257,'Aceite de Oliva'!$A$6:$A$257,"&gt;="&amp;$A268,'Aceite de Oliva'!$B$6:$B$257,"&lt;="&amp;$B268)</f>
        <v>2.89</v>
      </c>
      <c r="FY268" s="8">
        <f>SUMIFS('Aceite de Oliva'!FY$6:FY$257,'Aceite de Oliva'!$A$6:$A$257,"&gt;="&amp;$A268,'Aceite de Oliva'!$B$6:$B$257,"&lt;="&amp;$B268)</f>
        <v>4.74</v>
      </c>
      <c r="FZ268" s="8">
        <f>SUMIFS('Aceite de Oliva'!FZ$6:FZ$257,'Aceite de Oliva'!$A$6:$A$257,"&gt;="&amp;$A268,'Aceite de Oliva'!$B$6:$B$257,"&lt;="&amp;$B268)</f>
        <v>8.6300000000000008</v>
      </c>
      <c r="GD268" s="8">
        <f>SUMIFS('Aceite de Oliva'!GD$6:GD$257,'Aceite de Oliva'!$A$6:$A$257,"&gt;="&amp;$A268,'Aceite de Oliva'!$B$6:$B$257,"&lt;="&amp;$B268)</f>
        <v>4.1099999999999994</v>
      </c>
      <c r="GE268" s="8">
        <f>SUMIFS('Aceite de Oliva'!GE$6:GE$257,'Aceite de Oliva'!$A$6:$A$257,"&gt;="&amp;$A268,'Aceite de Oliva'!$B$6:$B$257,"&lt;="&amp;$B268)</f>
        <v>8.09</v>
      </c>
      <c r="GF268" s="8">
        <f>SUMIFS('Aceite de Oliva'!GF$6:GF$257,'Aceite de Oliva'!$A$6:$A$257,"&gt;="&amp;$A268,'Aceite de Oliva'!$B$6:$B$257,"&lt;="&amp;$B268)</f>
        <v>4.16</v>
      </c>
      <c r="GG268" s="8">
        <f>SUMIFS('Aceite de Oliva'!GG$6:GG$257,'Aceite de Oliva'!$A$6:$A$257,"&gt;="&amp;$A268,'Aceite de Oliva'!$B$6:$B$257,"&lt;="&amp;$B268)</f>
        <v>0.72</v>
      </c>
      <c r="GK268" s="8">
        <f>SUMIFS('Aceite de Oliva'!GK$6:GK$257,'Aceite de Oliva'!$A$6:$A$257,"&gt;="&amp;$A268,'Aceite de Oliva'!$B$6:$B$257,"&lt;="&amp;$B268)</f>
        <v>4.9000000000000004</v>
      </c>
      <c r="GL268" s="8">
        <f>SUMIFS('Aceite de Oliva'!GL$6:GL$257,'Aceite de Oliva'!$A$6:$A$257,"&gt;="&amp;$A268,'Aceite de Oliva'!$B$6:$B$257,"&lt;="&amp;$B268)</f>
        <v>7.91</v>
      </c>
      <c r="GM268" s="8">
        <f>SUMIFS('Aceite de Oliva'!GM$6:GM$257,'Aceite de Oliva'!$A$6:$A$257,"&gt;="&amp;$A268,'Aceite de Oliva'!$B$6:$B$257,"&lt;="&amp;$B268)</f>
        <v>5.4</v>
      </c>
      <c r="GN268" s="8">
        <f>SUMIFS('Aceite de Oliva'!GN$6:GN$257,'Aceite de Oliva'!$A$6:$A$257,"&gt;="&amp;$A268,'Aceite de Oliva'!$B$6:$B$257,"&lt;="&amp;$B268)</f>
        <v>0.65</v>
      </c>
      <c r="GR268" s="8">
        <f>SUMIFS('Aceite de Oliva'!GR$6:GR$257,'Aceite de Oliva'!$A$6:$A$257,"&gt;="&amp;$A268,'Aceite de Oliva'!$B$6:$B$257,"&lt;="&amp;$B268)</f>
        <v>5.01</v>
      </c>
      <c r="GS268" s="8">
        <f>SUMIFS('Aceite de Oliva'!GS$6:GS$257,'Aceite de Oliva'!$A$6:$A$257,"&gt;="&amp;$A268,'Aceite de Oliva'!$B$6:$B$257,"&lt;="&amp;$B268)</f>
        <v>6.83</v>
      </c>
      <c r="GT268" s="8">
        <f>SUMIFS('Aceite de Oliva'!GT$6:GT$257,'Aceite de Oliva'!$A$6:$A$257,"&gt;="&amp;$A268,'Aceite de Oliva'!$B$6:$B$257,"&lt;="&amp;$B268)</f>
        <v>6.04</v>
      </c>
      <c r="GU268" s="8">
        <f>SUMIFS('Aceite de Oliva'!GU$6:GU$257,'Aceite de Oliva'!$A$6:$A$257,"&gt;="&amp;$A268,'Aceite de Oliva'!$B$6:$B$257,"&lt;="&amp;$B268)</f>
        <v>0.77</v>
      </c>
      <c r="GY268" s="8">
        <f>SUMIFS('Aceite de Oliva'!GY$6:GY$257,'Aceite de Oliva'!$A$6:$A$257,"&gt;="&amp;$A268,'Aceite de Oliva'!$B$6:$B$257,"&lt;="&amp;$B268)</f>
        <v>6.09</v>
      </c>
      <c r="GZ268" s="8">
        <f>SUMIFS('Aceite de Oliva'!GZ$6:GZ$257,'Aceite de Oliva'!$A$6:$A$257,"&gt;="&amp;$A268,'Aceite de Oliva'!$B$6:$B$257,"&lt;="&amp;$B268)</f>
        <v>15.92</v>
      </c>
      <c r="HA268" s="8">
        <f>SUMIFS('Aceite de Oliva'!HA$6:HA$257,'Aceite de Oliva'!$A$6:$A$257,"&gt;="&amp;$A268,'Aceite de Oliva'!$B$6:$B$257,"&lt;="&amp;$B268)</f>
        <v>4.5999999999999996</v>
      </c>
      <c r="HB268" s="8">
        <f>SUMIFS('Aceite de Oliva'!HB$6:HB$257,'Aceite de Oliva'!$A$6:$A$257,"&gt;="&amp;$A268,'Aceite de Oliva'!$B$6:$B$257,"&lt;="&amp;$B268)</f>
        <v>1.04</v>
      </c>
      <c r="HF268" s="8">
        <f>SUMIFS('Aceite de Oliva'!HF$6:HF$257,'Aceite de Oliva'!$A$6:$A$257,"&gt;="&amp;$A268,'Aceite de Oliva'!$B$6:$B$257,"&lt;="&amp;$B268)</f>
        <v>12.370000000000001</v>
      </c>
      <c r="HG268" s="8">
        <f>SUMIFS('Aceite de Oliva'!HG$6:HG$257,'Aceite de Oliva'!$A$6:$A$257,"&gt;="&amp;$A268,'Aceite de Oliva'!$B$6:$B$257,"&lt;="&amp;$B268)</f>
        <v>16.420000000000002</v>
      </c>
      <c r="HH268" s="8">
        <f>SUMIFS('Aceite de Oliva'!HH$6:HH$257,'Aceite de Oliva'!$A$6:$A$257,"&gt;="&amp;$A268,'Aceite de Oliva'!$B$6:$B$257,"&lt;="&amp;$B268)</f>
        <v>14.36</v>
      </c>
      <c r="HI268" s="8">
        <f>SUMIFS('Aceite de Oliva'!HI$6:HI$257,'Aceite de Oliva'!$A$6:$A$257,"&gt;="&amp;$A268,'Aceite de Oliva'!$B$6:$B$257,"&lt;="&amp;$B268)</f>
        <v>1.4300000000000002</v>
      </c>
      <c r="HM268" s="8">
        <f>SUMIFS('Aceite de Oliva'!HM$6:HM$257,'Aceite de Oliva'!$A$6:$A$257,"&gt;="&amp;$A268,'Aceite de Oliva'!$B$6:$B$257,"&lt;="&amp;$B268)</f>
        <v>20.85</v>
      </c>
      <c r="HN268" s="8">
        <f>SUMIFS('Aceite de Oliva'!HN$6:HN$257,'Aceite de Oliva'!$A$6:$A$257,"&gt;="&amp;$A268,'Aceite de Oliva'!$B$6:$B$257,"&lt;="&amp;$B268)</f>
        <v>11.35</v>
      </c>
      <c r="HO268" s="8">
        <f>SUMIFS('Aceite de Oliva'!HO$6:HO$257,'Aceite de Oliva'!$A$6:$A$257,"&gt;="&amp;$A268,'Aceite de Oliva'!$B$6:$B$257,"&lt;="&amp;$B268)</f>
        <v>32</v>
      </c>
      <c r="HP268" s="8">
        <f>SUMIFS('Aceite de Oliva'!HP$6:HP$257,'Aceite de Oliva'!$A$6:$A$257,"&gt;="&amp;$A268,'Aceite de Oliva'!$B$6:$B$257,"&lt;="&amp;$B268)</f>
        <v>3.24</v>
      </c>
      <c r="HT268" s="8">
        <f>SUMIFS('Aceite de Oliva'!HT$6:HT$257,'Aceite de Oliva'!$A$6:$A$257,"&gt;="&amp;$A268,'Aceite de Oliva'!$B$6:$B$257,"&lt;="&amp;$B268)</f>
        <v>21.45</v>
      </c>
      <c r="HU268" s="8">
        <f>SUMIFS('Aceite de Oliva'!HU$6:HU$257,'Aceite de Oliva'!$A$6:$A$257,"&gt;="&amp;$A268,'Aceite de Oliva'!$B$6:$B$257,"&lt;="&amp;$B268)</f>
        <v>5.22</v>
      </c>
      <c r="HV268" s="8">
        <f>SUMIFS('Aceite de Oliva'!HV$6:HV$257,'Aceite de Oliva'!$A$6:$A$257,"&gt;="&amp;$A268,'Aceite de Oliva'!$B$6:$B$257,"&lt;="&amp;$B268)</f>
        <v>29.61</v>
      </c>
      <c r="HW268" s="8">
        <f>SUMIFS('Aceite de Oliva'!HW$6:HW$257,'Aceite de Oliva'!$A$6:$A$257,"&gt;="&amp;$A268,'Aceite de Oliva'!$B$6:$B$257,"&lt;="&amp;$B268)</f>
        <v>15.34</v>
      </c>
      <c r="IA268" s="8">
        <f>SUMIFS('Aceite de Oliva'!IA$6:IA$257,'Aceite de Oliva'!$A$6:$A$257,"&gt;="&amp;$A268,'Aceite de Oliva'!$B$6:$B$257,"&lt;="&amp;$B268)</f>
        <v>25.64</v>
      </c>
      <c r="IB268" s="8">
        <f>SUMIFS('Aceite de Oliva'!IB$6:IB$257,'Aceite de Oliva'!$A$6:$A$257,"&gt;="&amp;$A268,'Aceite de Oliva'!$B$6:$B$257,"&lt;="&amp;$B268)</f>
        <v>2.81</v>
      </c>
      <c r="IC268" s="8">
        <f>SUMIFS('Aceite de Oliva'!IC$6:IC$257,'Aceite de Oliva'!$A$6:$A$257,"&gt;="&amp;$A268,'Aceite de Oliva'!$B$6:$B$257,"&lt;="&amp;$B268)</f>
        <v>30.8</v>
      </c>
      <c r="ID268" s="8">
        <f>SUMIFS('Aceite de Oliva'!ID$6:ID$257,'Aceite de Oliva'!$A$6:$A$257,"&gt;="&amp;$A268,'Aceite de Oliva'!$B$6:$B$257,"&lt;="&amp;$B268)</f>
        <v>33.839999999999996</v>
      </c>
      <c r="IH268" s="8">
        <f>SUMIFS('Aceite de Oliva'!IH$6:IH$257,'Aceite de Oliva'!$A$6:$A$257,"&gt;="&amp;$A268,'Aceite de Oliva'!$B$6:$B$257,"&lt;="&amp;$B268)</f>
        <v>25.67</v>
      </c>
      <c r="II268" s="8">
        <f>SUMIFS('Aceite de Oliva'!II$6:II$257,'Aceite de Oliva'!$A$6:$A$257,"&gt;="&amp;$A268,'Aceite de Oliva'!$B$6:$B$257,"&lt;="&amp;$B268)</f>
        <v>4.5199999999999996</v>
      </c>
      <c r="IJ268" s="8">
        <f>SUMIFS('Aceite de Oliva'!IJ$6:IJ$257,'Aceite de Oliva'!$A$6:$A$257,"&gt;="&amp;$A268,'Aceite de Oliva'!$B$6:$B$257,"&lt;="&amp;$B268)</f>
        <v>29.6</v>
      </c>
      <c r="IK268" s="8">
        <f>SUMIFS('Aceite de Oliva'!IK$6:IK$257,'Aceite de Oliva'!$A$6:$A$257,"&gt;="&amp;$A268,'Aceite de Oliva'!$B$6:$B$257,"&lt;="&amp;$B268)</f>
        <v>34.43</v>
      </c>
      <c r="IO268" s="8">
        <f>SUMIFS('Aceite de Oliva'!IO$6:IO$257,'Aceite de Oliva'!$A$6:$A$257,"&gt;="&amp;$A268,'Aceite de Oliva'!$B$6:$B$257,"&lt;="&amp;$B268)</f>
        <v>26.54</v>
      </c>
      <c r="IP268" s="8">
        <f>SUMIFS('Aceite de Oliva'!IP$6:IP$257,'Aceite de Oliva'!$A$6:$A$257,"&gt;="&amp;$A268,'Aceite de Oliva'!$B$6:$B$257,"&lt;="&amp;$B268)</f>
        <v>5</v>
      </c>
      <c r="IQ268" s="8">
        <f>SUMIFS('Aceite de Oliva'!IQ$6:IQ$257,'Aceite de Oliva'!$A$6:$A$257,"&gt;="&amp;$A268,'Aceite de Oliva'!$B$6:$B$257,"&lt;="&amp;$B268)</f>
        <v>33.050000000000004</v>
      </c>
      <c r="IR268" s="8">
        <f>SUMIFS('Aceite de Oliva'!IR$6:IR$257,'Aceite de Oliva'!$A$6:$A$257,"&gt;="&amp;$A268,'Aceite de Oliva'!$B$6:$B$257,"&lt;="&amp;$B268)</f>
        <v>30.16</v>
      </c>
      <c r="IV268" s="8">
        <f>SUMIFS('Aceite de Oliva'!IV$6:IV$257,'Aceite de Oliva'!$A$6:$A$257,"&gt;="&amp;$A268,'Aceite de Oliva'!$B$6:$B$257,"&lt;="&amp;$B268)</f>
        <v>8.42</v>
      </c>
      <c r="IW268" s="8">
        <f>SUMIFS('Aceite de Oliva'!IW$6:IW$257,'Aceite de Oliva'!$A$6:$A$257,"&gt;="&amp;$A268,'Aceite de Oliva'!$B$6:$B$257,"&lt;="&amp;$B268)</f>
        <v>5.68</v>
      </c>
      <c r="IX268" s="8">
        <f>SUMIFS('Aceite de Oliva'!IX$6:IX$257,'Aceite de Oliva'!$A$6:$A$257,"&gt;="&amp;$A268,'Aceite de Oliva'!$B$6:$B$257,"&lt;="&amp;$B268)</f>
        <v>7.74</v>
      </c>
      <c r="IY268" s="8">
        <f>SUMIFS('Aceite de Oliva'!IY$6:IY$257,'Aceite de Oliva'!$A$6:$A$257,"&gt;="&amp;$A268,'Aceite de Oliva'!$B$6:$B$257,"&lt;="&amp;$B268)</f>
        <v>16.29</v>
      </c>
    </row>
    <row r="269" spans="1:259" x14ac:dyDescent="0.3">
      <c r="A269" s="14">
        <f>'TAM Aceite de Oliva'!B17</f>
        <v>2.6000000000000005</v>
      </c>
      <c r="B269" s="14">
        <f>'TAM Aceite de Oliva'!C17</f>
        <v>2.7000000000000006</v>
      </c>
      <c r="C269" s="14"/>
      <c r="D269" s="8">
        <f>SUMIFS('Aceite de Oliva'!D$6:D$257,'Aceite de Oliva'!$A$6:$A$257,"&gt;="&amp;$A269,'Aceite de Oliva'!$B$6:$B$257,"&lt;="&amp;$B269)</f>
        <v>0.35000000000000003</v>
      </c>
      <c r="E269" s="8">
        <f>SUMIFS('Aceite de Oliva'!E$6:E$257,'Aceite de Oliva'!$A$6:$A$257,"&gt;="&amp;$A269,'Aceite de Oliva'!$B$6:$B$257,"&lt;="&amp;$B269)</f>
        <v>0.78</v>
      </c>
      <c r="F269" s="8">
        <f>SUMIFS('Aceite de Oliva'!F$6:F$257,'Aceite de Oliva'!$A$6:$A$257,"&gt;="&amp;$A269,'Aceite de Oliva'!$B$6:$B$257,"&lt;="&amp;$B269)</f>
        <v>0.25</v>
      </c>
      <c r="G269" s="8">
        <f>SUMIFS('Aceite de Oliva'!G$6:G$257,'Aceite de Oliva'!$A$6:$A$257,"&gt;="&amp;$A269,'Aceite de Oliva'!$B$6:$B$257,"&lt;="&amp;$B269)</f>
        <v>0.1</v>
      </c>
      <c r="H269" s="14"/>
      <c r="I269" s="14"/>
      <c r="J269" s="14"/>
      <c r="K269" s="8">
        <f>SUMIFS('Aceite de Oliva'!K$6:K$257,'Aceite de Oliva'!$A$6:$A$257,"&gt;="&amp;$A269,'Aceite de Oliva'!$B$6:$B$257,"&lt;="&amp;$B269)</f>
        <v>0.33</v>
      </c>
      <c r="L269" s="8">
        <f>SUMIFS('Aceite de Oliva'!L$6:L$257,'Aceite de Oliva'!$A$6:$A$257,"&gt;="&amp;$A269,'Aceite de Oliva'!$B$6:$B$257,"&lt;="&amp;$B269)</f>
        <v>0</v>
      </c>
      <c r="M269" s="8">
        <f>SUMIFS('Aceite de Oliva'!M$6:M$257,'Aceite de Oliva'!$A$6:$A$257,"&gt;="&amp;$A269,'Aceite de Oliva'!$B$6:$B$257,"&lt;="&amp;$B269)</f>
        <v>0.36</v>
      </c>
      <c r="N269" s="8">
        <f>SUMIFS('Aceite de Oliva'!N$6:N$257,'Aceite de Oliva'!$A$6:$A$257,"&gt;="&amp;$A269,'Aceite de Oliva'!$B$6:$B$257,"&lt;="&amp;$B269)</f>
        <v>0</v>
      </c>
      <c r="O269" s="14"/>
      <c r="P269" s="14"/>
      <c r="Q269" s="14"/>
      <c r="R269" s="8">
        <f>SUMIFS('Aceite de Oliva'!R$6:R$257,'Aceite de Oliva'!$A$6:$A$257,"&gt;="&amp;$A269,'Aceite de Oliva'!$B$6:$B$257,"&lt;="&amp;$B269)</f>
        <v>0.46</v>
      </c>
      <c r="S269" s="8">
        <f>SUMIFS('Aceite de Oliva'!S$6:S$257,'Aceite de Oliva'!$A$6:$A$257,"&gt;="&amp;$A269,'Aceite de Oliva'!$B$6:$B$257,"&lt;="&amp;$B269)</f>
        <v>0</v>
      </c>
      <c r="T269" s="8">
        <f>SUMIFS('Aceite de Oliva'!T$6:T$257,'Aceite de Oliva'!$A$6:$A$257,"&gt;="&amp;$A269,'Aceite de Oliva'!$B$6:$B$257,"&lt;="&amp;$B269)</f>
        <v>0.64</v>
      </c>
      <c r="U269" s="8">
        <f>SUMIFS('Aceite de Oliva'!U$6:U$257,'Aceite de Oliva'!$A$6:$A$257,"&gt;="&amp;$A269,'Aceite de Oliva'!$B$6:$B$257,"&lt;="&amp;$B269)</f>
        <v>0</v>
      </c>
      <c r="V269" s="14"/>
      <c r="W269" s="14"/>
      <c r="X269" s="14"/>
      <c r="Y269" s="8">
        <f>SUMIFS('Aceite de Oliva'!Y$6:Y$257,'Aceite de Oliva'!$A$6:$A$257,"&gt;="&amp;$A269,'Aceite de Oliva'!$B$6:$B$257,"&lt;="&amp;$B269)</f>
        <v>0.42</v>
      </c>
      <c r="Z269" s="8">
        <f>SUMIFS('Aceite de Oliva'!Z$6:Z$257,'Aceite de Oliva'!$A$6:$A$257,"&gt;="&amp;$A269,'Aceite de Oliva'!$B$6:$B$257,"&lt;="&amp;$B269)</f>
        <v>0</v>
      </c>
      <c r="AA269" s="8">
        <f>SUMIFS('Aceite de Oliva'!AA$6:AA$257,'Aceite de Oliva'!$A$6:$A$257,"&gt;="&amp;$A269,'Aceite de Oliva'!$B$6:$B$257,"&lt;="&amp;$B269)</f>
        <v>0.37</v>
      </c>
      <c r="AB269" s="8">
        <f>SUMIFS('Aceite de Oliva'!AB$6:AB$257,'Aceite de Oliva'!$A$6:$A$257,"&gt;="&amp;$A269,'Aceite de Oliva'!$B$6:$B$257,"&lt;="&amp;$B269)</f>
        <v>0.36</v>
      </c>
      <c r="AC269" s="14"/>
      <c r="AD269" s="14"/>
      <c r="AE269" s="14"/>
      <c r="AF269" s="8">
        <f>SUMIFS('Aceite de Oliva'!AF$6:AF$257,'Aceite de Oliva'!$A$6:$A$257,"&gt;="&amp;$A269,'Aceite de Oliva'!$B$6:$B$257,"&lt;="&amp;$B269)</f>
        <v>0.63</v>
      </c>
      <c r="AG269" s="8">
        <f>SUMIFS('Aceite de Oliva'!AG$6:AG$257,'Aceite de Oliva'!$A$6:$A$257,"&gt;="&amp;$A269,'Aceite de Oliva'!$B$6:$B$257,"&lt;="&amp;$B269)</f>
        <v>1.0900000000000001</v>
      </c>
      <c r="AH269" s="8">
        <f>SUMIFS('Aceite de Oliva'!AH$6:AH$257,'Aceite de Oliva'!$A$6:$A$257,"&gt;="&amp;$A269,'Aceite de Oliva'!$B$6:$B$257,"&lt;="&amp;$B269)</f>
        <v>0.81</v>
      </c>
      <c r="AI269" s="8">
        <f>SUMIFS('Aceite de Oliva'!AI$6:AI$257,'Aceite de Oliva'!$A$6:$A$257,"&gt;="&amp;$A269,'Aceite de Oliva'!$B$6:$B$257,"&lt;="&amp;$B269)</f>
        <v>7.0000000000000007E-2</v>
      </c>
      <c r="AJ269" s="14"/>
      <c r="AK269" s="14"/>
      <c r="AL269" s="14"/>
      <c r="AM269" s="8">
        <f>SUMIFS('Aceite de Oliva'!AM$6:AM$257,'Aceite de Oliva'!$A$6:$A$257,"&gt;="&amp;$A269,'Aceite de Oliva'!$B$6:$B$257,"&lt;="&amp;$B269)</f>
        <v>0.11000000000000001</v>
      </c>
      <c r="AN269" s="8">
        <f>SUMIFS('Aceite de Oliva'!AN$6:AN$257,'Aceite de Oliva'!$A$6:$A$257,"&gt;="&amp;$A269,'Aceite de Oliva'!$B$6:$B$257,"&lt;="&amp;$B269)</f>
        <v>0</v>
      </c>
      <c r="AO269" s="8">
        <f>SUMIFS('Aceite de Oliva'!AO$6:AO$257,'Aceite de Oliva'!$A$6:$A$257,"&gt;="&amp;$A269,'Aceite de Oliva'!$B$6:$B$257,"&lt;="&amp;$B269)</f>
        <v>0.17</v>
      </c>
      <c r="AP269" s="8">
        <f>SUMIFS('Aceite de Oliva'!AP$6:AP$257,'Aceite de Oliva'!$A$6:$A$257,"&gt;="&amp;$A269,'Aceite de Oliva'!$B$6:$B$257,"&lt;="&amp;$B269)</f>
        <v>0.14000000000000001</v>
      </c>
      <c r="AQ269" s="14"/>
      <c r="AR269" s="14"/>
      <c r="AT269" s="8">
        <f>SUMIFS('Aceite de Oliva'!AT$6:AT$257,'Aceite de Oliva'!$A$6:$A$257,"&gt;="&amp;$A269,'Aceite de Oliva'!$B$6:$B$257,"&lt;="&amp;$B269)</f>
        <v>0.48</v>
      </c>
      <c r="AU269" s="8">
        <f>SUMIFS('Aceite de Oliva'!AU$6:AU$257,'Aceite de Oliva'!$A$6:$A$257,"&gt;="&amp;$A269,'Aceite de Oliva'!$B$6:$B$257,"&lt;="&amp;$B269)</f>
        <v>0.23</v>
      </c>
      <c r="AV269" s="8">
        <f>SUMIFS('Aceite de Oliva'!AV$6:AV$257,'Aceite de Oliva'!$A$6:$A$257,"&gt;="&amp;$A269,'Aceite de Oliva'!$B$6:$B$257,"&lt;="&amp;$B269)</f>
        <v>0.94</v>
      </c>
      <c r="AW269" s="8">
        <f>SUMIFS('Aceite de Oliva'!AW$6:AW$257,'Aceite de Oliva'!$A$6:$A$257,"&gt;="&amp;$A269,'Aceite de Oliva'!$B$6:$B$257,"&lt;="&amp;$B269)</f>
        <v>0</v>
      </c>
      <c r="BA269" s="8">
        <f>SUMIFS('Aceite de Oliva'!BA$6:BA$257,'Aceite de Oliva'!$A$6:$A$257,"&gt;="&amp;A269,'Aceite de Oliva'!$B$6:$B$257,"&lt;="&amp;B269)</f>
        <v>0.15</v>
      </c>
      <c r="BB269" s="8">
        <f>SUMIFS('Aceite de Oliva'!BB$6:BB$257,'Aceite de Oliva'!$A$6:$A$257,"&gt;="&amp;$A269,'Aceite de Oliva'!$B$6:$B$257,"&lt;="&amp;$B269)</f>
        <v>0.22</v>
      </c>
      <c r="BC269" s="8">
        <f>SUMIFS('Aceite de Oliva'!BC$6:BC$257,'Aceite de Oliva'!$A$6:$A$257,"&gt;="&amp;$A269,'Aceite de Oliva'!$B$6:$B$257,"&lt;="&amp;$B269)</f>
        <v>0.22</v>
      </c>
      <c r="BD269" s="8">
        <f>SUMIFS('Aceite de Oliva'!BD$6:BD$257,'Aceite de Oliva'!$A$6:$A$257,"&gt;="&amp;$A269,'Aceite de Oliva'!$B$6:$B$257,"&lt;="&amp;$B269)</f>
        <v>0</v>
      </c>
      <c r="BE269" s="5"/>
      <c r="BH269" s="8">
        <f>SUMIFS('Aceite de Oliva'!BH$6:BH$257,'Aceite de Oliva'!$A$6:$A$257,"&gt;="&amp;$A269,'Aceite de Oliva'!$B$6:$B$257,"&lt;="&amp;$B269)</f>
        <v>0.58000000000000007</v>
      </c>
      <c r="BI269" s="8">
        <f>SUMIFS('Aceite de Oliva'!BI$6:BI$257,'Aceite de Oliva'!$A$6:$A$257,"&gt;="&amp;$A269,'Aceite de Oliva'!$B$6:$B$257,"&lt;="&amp;$B269)</f>
        <v>0.23</v>
      </c>
      <c r="BJ269" s="8">
        <f>SUMIFS('Aceite de Oliva'!BJ$6:BJ$257,'Aceite de Oliva'!$A$6:$A$257,"&gt;="&amp;$A269,'Aceite de Oliva'!$B$6:$B$257,"&lt;="&amp;$B269)</f>
        <v>1.1000000000000001</v>
      </c>
      <c r="BK269" s="8">
        <f>SUMIFS('Aceite de Oliva'!BK$6:BK$257,'Aceite de Oliva'!$A$6:$A$257,"&gt;="&amp;$A269,'Aceite de Oliva'!$B$6:$B$257,"&lt;="&amp;$B269)</f>
        <v>0</v>
      </c>
      <c r="BO269" s="8">
        <f>SUMIFS('Aceite de Oliva'!BO$6:BO$257,'Aceite de Oliva'!$A$6:$A$257,"&gt;="&amp;$A269,'Aceite de Oliva'!$B$6:$B$257,"&lt;="&amp;$B269)</f>
        <v>0.3</v>
      </c>
      <c r="BP269" s="8">
        <f>SUMIFS('Aceite de Oliva'!BP$6:BP$257,'Aceite de Oliva'!$A$6:$A$257,"&gt;="&amp;$A269,'Aceite de Oliva'!$B$6:$B$257,"&lt;="&amp;$B269)</f>
        <v>0.41000000000000003</v>
      </c>
      <c r="BQ269" s="8">
        <f>SUMIFS('Aceite de Oliva'!BQ$6:BQ$257,'Aceite de Oliva'!$A$6:$A$257,"&gt;="&amp;$A269,'Aceite de Oliva'!$B$6:$B$257,"&lt;="&amp;$B269)</f>
        <v>0.47</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0</v>
      </c>
      <c r="BX269" s="8">
        <f>SUMIFS('Aceite de Oliva'!BX$6:BX$257,'Aceite de Oliva'!$A$6:$A$257,"&gt;="&amp;$A269,'Aceite de Oliva'!$B$6:$B$257,"&lt;="&amp;$B269)</f>
        <v>0.53</v>
      </c>
      <c r="BY269" s="8">
        <f>SUMIFS('Aceite de Oliva'!BY$6:BY$257,'Aceite de Oliva'!$A$6:$A$257,"&gt;="&amp;$A269,'Aceite de Oliva'!$B$6:$B$257,"&lt;="&amp;$B269)</f>
        <v>0</v>
      </c>
      <c r="CC269" s="8">
        <f>SUMIFS('Aceite de Oliva'!CC$6:CC$257,'Aceite de Oliva'!$A$6:$A$257,"&gt;="&amp;$A269,'Aceite de Oliva'!$B$6:$B$257,"&lt;="&amp;$B269)</f>
        <v>0.4</v>
      </c>
      <c r="CD269" s="8">
        <f>SUMIFS('Aceite de Oliva'!CD$6:CD$257,'Aceite de Oliva'!$A$6:$A$257,"&gt;="&amp;$A269,'Aceite de Oliva'!$B$6:$B$257,"&lt;="&amp;$B269)</f>
        <v>0.21</v>
      </c>
      <c r="CE269" s="8">
        <f>SUMIFS('Aceite de Oliva'!CE$6:CE$257,'Aceite de Oliva'!$A$6:$A$257,"&gt;="&amp;$A269,'Aceite de Oliva'!$B$6:$B$257,"&lt;="&amp;$B269)</f>
        <v>0.38</v>
      </c>
      <c r="CF269" s="8">
        <f>SUMIFS('Aceite de Oliva'!CF$6:CF$257,'Aceite de Oliva'!$A$6:$A$257,"&gt;="&amp;$A269,'Aceite de Oliva'!$B$6:$B$257,"&lt;="&amp;$B269)</f>
        <v>0</v>
      </c>
      <c r="CJ269" s="8">
        <f>SUMIFS('Aceite de Oliva'!CJ$6:CJ$257,'Aceite de Oliva'!$A$6:$A$257,"&gt;="&amp;$A269,'Aceite de Oliva'!$B$6:$B$257,"&lt;="&amp;$B269)</f>
        <v>0.59</v>
      </c>
      <c r="CK269" s="8">
        <f>SUMIFS('Aceite de Oliva'!CK$6:CK$257,'Aceite de Oliva'!$A$6:$A$257,"&gt;="&amp;$A269,'Aceite de Oliva'!$B$6:$B$257,"&lt;="&amp;$B269)</f>
        <v>2.52</v>
      </c>
      <c r="CL269" s="8">
        <f>SUMIFS('Aceite de Oliva'!CL$6:CL$257,'Aceite de Oliva'!$A$6:$A$257,"&gt;="&amp;$A269,'Aceite de Oliva'!$B$6:$B$257,"&lt;="&amp;$B269)</f>
        <v>0.19</v>
      </c>
      <c r="CM269" s="8">
        <f>SUMIFS('Aceite de Oliva'!CM$6:CM$257,'Aceite de Oliva'!$A$6:$A$257,"&gt;="&amp;$A269,'Aceite de Oliva'!$B$6:$B$257,"&lt;="&amp;$B269)</f>
        <v>0</v>
      </c>
      <c r="CQ269" s="8">
        <f>SUMIFS('Aceite de Oliva'!CQ$6:CQ$257,'Aceite de Oliva'!$A$6:$A$257,"&gt;="&amp;$A269,'Aceite de Oliva'!$B$6:$B$257,"&lt;="&amp;$B269)</f>
        <v>0.65</v>
      </c>
      <c r="CR269" s="8">
        <f>SUMIFS('Aceite de Oliva'!CR$6:CR$257,'Aceite de Oliva'!$A$6:$A$257,"&gt;="&amp;$A269,'Aceite de Oliva'!$B$6:$B$257,"&lt;="&amp;$B269)</f>
        <v>2.2400000000000002</v>
      </c>
      <c r="CS269" s="8">
        <f>SUMIFS('Aceite de Oliva'!CS$6:CS$257,'Aceite de Oliva'!$A$6:$A$257,"&gt;="&amp;$A269,'Aceite de Oliva'!$B$6:$B$257,"&lt;="&amp;$B269)</f>
        <v>0.3</v>
      </c>
      <c r="CT269" s="8">
        <f>SUMIFS('Aceite de Oliva'!CT$6:CT$257,'Aceite de Oliva'!$A$6:$A$257,"&gt;="&amp;$A269,'Aceite de Oliva'!$B$6:$B$257,"&lt;="&amp;$B269)</f>
        <v>0</v>
      </c>
      <c r="CX269" s="8">
        <f>SUMIFS('Aceite de Oliva'!CX$6:CX$257,'Aceite de Oliva'!$A$6:$A$257,"&gt;="&amp;$A269,'Aceite de Oliva'!$B$6:$B$257,"&lt;="&amp;$B269)</f>
        <v>1.58</v>
      </c>
      <c r="CY269" s="8">
        <f>SUMIFS('Aceite de Oliva'!CY$6:CY$257,'Aceite de Oliva'!$A$6:$A$257,"&gt;="&amp;$A269,'Aceite de Oliva'!$B$6:$B$257,"&lt;="&amp;$B269)</f>
        <v>7.85</v>
      </c>
      <c r="CZ269" s="8">
        <f>SUMIFS('Aceite de Oliva'!CZ$6:CZ$257,'Aceite de Oliva'!$A$6:$A$257,"&gt;="&amp;$A269,'Aceite de Oliva'!$B$6:$B$257,"&lt;="&amp;$B269)</f>
        <v>0.2</v>
      </c>
      <c r="DA269" s="8">
        <f>SUMIFS('Aceite de Oliva'!DA$6:DA$257,'Aceite de Oliva'!$A$6:$A$257,"&gt;="&amp;$A269,'Aceite de Oliva'!$B$6:$B$257,"&lt;="&amp;$B269)</f>
        <v>0.1</v>
      </c>
      <c r="DE269" s="8">
        <f>SUMIFS('Aceite de Oliva'!DE$6:DE$257,'Aceite de Oliva'!$A$6:$A$257,"&gt;="&amp;$A269,'Aceite de Oliva'!$B$6:$B$257,"&lt;="&amp;$B269)</f>
        <v>3.54</v>
      </c>
      <c r="DF269" s="8">
        <f>SUMIFS('Aceite de Oliva'!DF$6:DF$257,'Aceite de Oliva'!$A$6:$A$257,"&gt;="&amp;$A269,'Aceite de Oliva'!$B$6:$B$257,"&lt;="&amp;$B269)</f>
        <v>14.45</v>
      </c>
      <c r="DG269" s="8">
        <f>SUMIFS('Aceite de Oliva'!DG$6:DG$257,'Aceite de Oliva'!$A$6:$A$257,"&gt;="&amp;$A269,'Aceite de Oliva'!$B$6:$B$257,"&lt;="&amp;$B269)</f>
        <v>0.35</v>
      </c>
      <c r="DH269" s="8">
        <f>SUMIFS('Aceite de Oliva'!DH$6:DH$257,'Aceite de Oliva'!$A$6:$A$257,"&gt;="&amp;$A269,'Aceite de Oliva'!$B$6:$B$257,"&lt;="&amp;$B269)</f>
        <v>0</v>
      </c>
      <c r="DL269" s="8">
        <f>SUMIFS('Aceite de Oliva'!DL$6:DL$257,'Aceite de Oliva'!$A$6:$A$257,"&gt;="&amp;$A269,'Aceite de Oliva'!$B$6:$B$257,"&lt;="&amp;$B269)</f>
        <v>3.22</v>
      </c>
      <c r="DM269" s="8">
        <f>SUMIFS('Aceite de Oliva'!DM$6:DM$257,'Aceite de Oliva'!$A$6:$A$257,"&gt;="&amp;$A269,'Aceite de Oliva'!$B$6:$B$257,"&lt;="&amp;$B269)</f>
        <v>12.33</v>
      </c>
      <c r="DN269" s="8">
        <f>SUMIFS('Aceite de Oliva'!DN$6:DN$257,'Aceite de Oliva'!$A$6:$A$257,"&gt;="&amp;$A269,'Aceite de Oliva'!$B$6:$B$257,"&lt;="&amp;$B269)</f>
        <v>1.25</v>
      </c>
      <c r="DO269" s="8">
        <f>SUMIFS('Aceite de Oliva'!DO$6:DO$257,'Aceite de Oliva'!$A$6:$A$257,"&gt;="&amp;$A269,'Aceite de Oliva'!$B$6:$B$257,"&lt;="&amp;$B269)</f>
        <v>0.71</v>
      </c>
      <c r="DS269" s="8">
        <f>SUMIFS('Aceite de Oliva'!DS$6:DS$257,'Aceite de Oliva'!$A$6:$A$257,"&gt;="&amp;$A269,'Aceite de Oliva'!$B$6:$B$257,"&lt;="&amp;$B269)</f>
        <v>4.6500000000000004</v>
      </c>
      <c r="DT269" s="8">
        <f>SUMIFS('Aceite de Oliva'!DT$6:DT$257,'Aceite de Oliva'!$A$6:$A$257,"&gt;="&amp;$A269,'Aceite de Oliva'!$B$6:$B$257,"&lt;="&amp;$B269)</f>
        <v>5.76</v>
      </c>
      <c r="DU269" s="8">
        <f>SUMIFS('Aceite de Oliva'!DU$6:DU$257,'Aceite de Oliva'!$A$6:$A$257,"&gt;="&amp;$A269,'Aceite de Oliva'!$B$6:$B$257,"&lt;="&amp;$B269)</f>
        <v>3.03</v>
      </c>
      <c r="DV269" s="8">
        <f>SUMIFS('Aceite de Oliva'!DV$6:DV$257,'Aceite de Oliva'!$A$6:$A$257,"&gt;="&amp;$A269,'Aceite de Oliva'!$B$6:$B$257,"&lt;="&amp;$B269)</f>
        <v>8.06</v>
      </c>
      <c r="DZ269" s="8">
        <f>SUMIFS('Aceite de Oliva'!DZ$6:DZ$257,'Aceite de Oliva'!$A$6:$A$257,"&gt;="&amp;$A269,'Aceite de Oliva'!$B$6:$B$257,"&lt;="&amp;$B269)</f>
        <v>3.9299999999999997</v>
      </c>
      <c r="EA269" s="8">
        <f>SUMIFS('Aceite de Oliva'!EA$6:EA$257,'Aceite de Oliva'!$A$6:$A$257,"&gt;="&amp;$A269,'Aceite de Oliva'!$B$6:$B$257,"&lt;="&amp;$B269)</f>
        <v>6.12</v>
      </c>
      <c r="EB269" s="8">
        <f>SUMIFS('Aceite de Oliva'!EB$6:EB$257,'Aceite de Oliva'!$A$6:$A$257,"&gt;="&amp;$A269,'Aceite de Oliva'!$B$6:$B$257,"&lt;="&amp;$B269)</f>
        <v>3.6</v>
      </c>
      <c r="EC269" s="8">
        <f>SUMIFS('Aceite de Oliva'!EC$6:EC$257,'Aceite de Oliva'!$A$6:$A$257,"&gt;="&amp;$A269,'Aceite de Oliva'!$B$6:$B$257,"&lt;="&amp;$B269)</f>
        <v>3.95</v>
      </c>
      <c r="EG269" s="8">
        <f>SUMIFS('Aceite de Oliva'!EG$6:EG$257,'Aceite de Oliva'!$A$6:$A$257,"&gt;="&amp;$A269,'Aceite de Oliva'!$B$6:$B$257,"&lt;="&amp;$B269)</f>
        <v>2.23</v>
      </c>
      <c r="EH269" s="8">
        <f>SUMIFS('Aceite de Oliva'!EH$6:EH$257,'Aceite de Oliva'!$A$6:$A$257,"&gt;="&amp;$A269,'Aceite de Oliva'!$B$6:$B$257,"&lt;="&amp;$B269)</f>
        <v>5.09</v>
      </c>
      <c r="EI269" s="8">
        <f>SUMIFS('Aceite de Oliva'!EI$6:EI$257,'Aceite de Oliva'!$A$6:$A$257,"&gt;="&amp;$A269,'Aceite de Oliva'!$B$6:$B$257,"&lt;="&amp;$B269)</f>
        <v>1.18</v>
      </c>
      <c r="EJ269" s="8">
        <f>SUMIFS('Aceite de Oliva'!EJ$6:EJ$257,'Aceite de Oliva'!$A$6:$A$257,"&gt;="&amp;$A269,'Aceite de Oliva'!$B$6:$B$257,"&lt;="&amp;$B269)</f>
        <v>1.25</v>
      </c>
      <c r="EN269" s="8">
        <f>SUMIFS('Aceite de Oliva'!EN$6:EN$257,'Aceite de Oliva'!$A$6:$A$257,"&gt;="&amp;$A269,'Aceite de Oliva'!$B$6:$B$257,"&lt;="&amp;$B269)</f>
        <v>1.4700000000000002</v>
      </c>
      <c r="EO269" s="8">
        <f>SUMIFS('Aceite de Oliva'!EO$6:EO$257,'Aceite de Oliva'!$A$6:$A$257,"&gt;="&amp;$A269,'Aceite de Oliva'!$B$6:$B$257,"&lt;="&amp;$B269)</f>
        <v>3.83</v>
      </c>
      <c r="EP269" s="8">
        <f>SUMIFS('Aceite de Oliva'!EP$6:EP$257,'Aceite de Oliva'!$A$6:$A$257,"&gt;="&amp;$A269,'Aceite de Oliva'!$B$6:$B$257,"&lt;="&amp;$B269)</f>
        <v>0.69000000000000006</v>
      </c>
      <c r="EQ269" s="8">
        <f>SUMIFS('Aceite de Oliva'!EQ$6:EQ$257,'Aceite de Oliva'!$A$6:$A$257,"&gt;="&amp;$A269,'Aceite de Oliva'!$B$6:$B$257,"&lt;="&amp;$B269)</f>
        <v>2.17</v>
      </c>
      <c r="EU269" s="8">
        <f>SUMIFS('Aceite de Oliva'!EU$6:EU$257,'Aceite de Oliva'!$A$6:$A$257,"&gt;="&amp;$A269,'Aceite de Oliva'!$B$6:$B$257,"&lt;="&amp;$B269)</f>
        <v>1.85</v>
      </c>
      <c r="EV269" s="8">
        <f>SUMIFS('Aceite de Oliva'!EV$6:EV$257,'Aceite de Oliva'!$A$6:$A$257,"&gt;="&amp;$A269,'Aceite de Oliva'!$B$6:$B$257,"&lt;="&amp;$B269)</f>
        <v>2.25</v>
      </c>
      <c r="EW269" s="8">
        <f>SUMIFS('Aceite de Oliva'!EW$6:EW$257,'Aceite de Oliva'!$A$6:$A$257,"&gt;="&amp;$A269,'Aceite de Oliva'!$B$6:$B$257,"&lt;="&amp;$B269)</f>
        <v>2.1</v>
      </c>
      <c r="EX269" s="8">
        <f>SUMIFS('Aceite de Oliva'!EX$6:EX$257,'Aceite de Oliva'!$A$6:$A$257,"&gt;="&amp;$A269,'Aceite de Oliva'!$B$6:$B$257,"&lt;="&amp;$B269)</f>
        <v>0.37</v>
      </c>
      <c r="FB269" s="8">
        <f>SUMIFS('Aceite de Oliva'!FB$6:FB$257,'Aceite de Oliva'!$A$6:$A$257,"&gt;="&amp;$A269,'Aceite de Oliva'!$B$6:$B$257,"&lt;="&amp;$B269)</f>
        <v>6.0500000000000007</v>
      </c>
      <c r="FC269" s="8">
        <f>SUMIFS('Aceite de Oliva'!FC$6:FC$257,'Aceite de Oliva'!$A$6:$A$257,"&gt;="&amp;$A269,'Aceite de Oliva'!$B$6:$B$257,"&lt;="&amp;$B269)</f>
        <v>4.53</v>
      </c>
      <c r="FD269" s="8">
        <f>SUMIFS('Aceite de Oliva'!FD$6:FD$257,'Aceite de Oliva'!$A$6:$A$257,"&gt;="&amp;$A269,'Aceite de Oliva'!$B$6:$B$257,"&lt;="&amp;$B269)</f>
        <v>7.33</v>
      </c>
      <c r="FE269" s="8">
        <f>SUMIFS('Aceite de Oliva'!FE$6:FE$257,'Aceite de Oliva'!$A$6:$A$257,"&gt;="&amp;$A269,'Aceite de Oliva'!$B$6:$B$257,"&lt;="&amp;$B269)</f>
        <v>1.95</v>
      </c>
      <c r="FI269" s="8">
        <f>SUMIFS('Aceite de Oliva'!FI$6:FI$257,'Aceite de Oliva'!$A$6:$A$257,"&gt;="&amp;$A269,'Aceite de Oliva'!$B$6:$B$257,"&lt;="&amp;$B269)</f>
        <v>6.62</v>
      </c>
      <c r="FJ269" s="8">
        <f>SUMIFS('Aceite de Oliva'!FJ$6:FJ$257,'Aceite de Oliva'!$A$6:$A$257,"&gt;="&amp;$A269,'Aceite de Oliva'!$B$6:$B$257,"&lt;="&amp;$B269)</f>
        <v>7.69</v>
      </c>
      <c r="FK269" s="8">
        <f>SUMIFS('Aceite de Oliva'!FK$6:FK$257,'Aceite de Oliva'!$A$6:$A$257,"&gt;="&amp;$A269,'Aceite de Oliva'!$B$6:$B$257,"&lt;="&amp;$B269)</f>
        <v>6.41</v>
      </c>
      <c r="FL269" s="8">
        <f>SUMIFS('Aceite de Oliva'!FL$6:FL$257,'Aceite de Oliva'!$A$6:$A$257,"&gt;="&amp;$A269,'Aceite de Oliva'!$B$6:$B$257,"&lt;="&amp;$B269)</f>
        <v>5.74</v>
      </c>
      <c r="FP269" s="8">
        <f>SUMIFS('Aceite de Oliva'!FP$6:FP$257,'Aceite de Oliva'!$A$6:$A$257,"&gt;="&amp;$A269,'Aceite de Oliva'!$B$6:$B$257,"&lt;="&amp;$B269)</f>
        <v>20.010000000000002</v>
      </c>
      <c r="FQ269" s="8">
        <f>SUMIFS('Aceite de Oliva'!FQ$6:FQ$257,'Aceite de Oliva'!$A$6:$A$257,"&gt;="&amp;$A269,'Aceite de Oliva'!$B$6:$B$257,"&lt;="&amp;$B269)</f>
        <v>12.23</v>
      </c>
      <c r="FR269" s="8">
        <f>SUMIFS('Aceite de Oliva'!FR$6:FR$257,'Aceite de Oliva'!$A$6:$A$257,"&gt;="&amp;$A269,'Aceite de Oliva'!$B$6:$B$257,"&lt;="&amp;$B269)</f>
        <v>25.23</v>
      </c>
      <c r="FS269" s="8">
        <f>SUMIFS('Aceite de Oliva'!FS$6:FS$257,'Aceite de Oliva'!$A$6:$A$257,"&gt;="&amp;$A269,'Aceite de Oliva'!$B$6:$B$257,"&lt;="&amp;$B269)</f>
        <v>12.930000000000001</v>
      </c>
      <c r="FW269" s="8">
        <f>SUMIFS('Aceite de Oliva'!FW$6:FW$257,'Aceite de Oliva'!$A$6:$A$257,"&gt;="&amp;$A269,'Aceite de Oliva'!$B$6:$B$257,"&lt;="&amp;$B269)</f>
        <v>39.96</v>
      </c>
      <c r="FX269" s="8">
        <f>SUMIFS('Aceite de Oliva'!FX$6:FX$257,'Aceite de Oliva'!$A$6:$A$257,"&gt;="&amp;$A269,'Aceite de Oliva'!$B$6:$B$257,"&lt;="&amp;$B269)</f>
        <v>23.810000000000002</v>
      </c>
      <c r="FY269" s="8">
        <f>SUMIFS('Aceite de Oliva'!FY$6:FY$257,'Aceite de Oliva'!$A$6:$A$257,"&gt;="&amp;$A269,'Aceite de Oliva'!$B$6:$B$257,"&lt;="&amp;$B269)</f>
        <v>45.19</v>
      </c>
      <c r="FZ269" s="8">
        <f>SUMIFS('Aceite de Oliva'!FZ$6:FZ$257,'Aceite de Oliva'!$A$6:$A$257,"&gt;="&amp;$A269,'Aceite de Oliva'!$B$6:$B$257,"&lt;="&amp;$B269)</f>
        <v>46.67</v>
      </c>
      <c r="GD269" s="8">
        <f>SUMIFS('Aceite de Oliva'!GD$6:GD$257,'Aceite de Oliva'!$A$6:$A$257,"&gt;="&amp;$A269,'Aceite de Oliva'!$B$6:$B$257,"&lt;="&amp;$B269)</f>
        <v>43.72</v>
      </c>
      <c r="GE269" s="8">
        <f>SUMIFS('Aceite de Oliva'!GE$6:GE$257,'Aceite de Oliva'!$A$6:$A$257,"&gt;="&amp;$A269,'Aceite de Oliva'!$B$6:$B$257,"&lt;="&amp;$B269)</f>
        <v>27.810000000000002</v>
      </c>
      <c r="GF269" s="8">
        <f>SUMIFS('Aceite de Oliva'!GF$6:GF$257,'Aceite de Oliva'!$A$6:$A$257,"&gt;="&amp;$A269,'Aceite de Oliva'!$B$6:$B$257,"&lt;="&amp;$B269)</f>
        <v>46.61</v>
      </c>
      <c r="GG269" s="8">
        <f>SUMIFS('Aceite de Oliva'!GG$6:GG$257,'Aceite de Oliva'!$A$6:$A$257,"&gt;="&amp;$A269,'Aceite de Oliva'!$B$6:$B$257,"&lt;="&amp;$B269)</f>
        <v>61.21</v>
      </c>
      <c r="GK269" s="8">
        <f>SUMIFS('Aceite de Oliva'!GK$6:GK$257,'Aceite de Oliva'!$A$6:$A$257,"&gt;="&amp;$A269,'Aceite de Oliva'!$B$6:$B$257,"&lt;="&amp;$B269)</f>
        <v>40.74</v>
      </c>
      <c r="GL269" s="8">
        <f>SUMIFS('Aceite de Oliva'!GL$6:GL$257,'Aceite de Oliva'!$A$6:$A$257,"&gt;="&amp;$A269,'Aceite de Oliva'!$B$6:$B$257,"&lt;="&amp;$B269)</f>
        <v>27.34</v>
      </c>
      <c r="GM269" s="8">
        <f>SUMIFS('Aceite de Oliva'!GM$6:GM$257,'Aceite de Oliva'!$A$6:$A$257,"&gt;="&amp;$A269,'Aceite de Oliva'!$B$6:$B$257,"&lt;="&amp;$B269)</f>
        <v>44.59</v>
      </c>
      <c r="GN269" s="8">
        <f>SUMIFS('Aceite de Oliva'!GN$6:GN$257,'Aceite de Oliva'!$A$6:$A$257,"&gt;="&amp;$A269,'Aceite de Oliva'!$B$6:$B$257,"&lt;="&amp;$B269)</f>
        <v>47.96</v>
      </c>
      <c r="GR269" s="8">
        <f>SUMIFS('Aceite de Oliva'!GR$6:GR$257,'Aceite de Oliva'!$A$6:$A$257,"&gt;="&amp;$A269,'Aceite de Oliva'!$B$6:$B$257,"&lt;="&amp;$B269)</f>
        <v>36.349999999999994</v>
      </c>
      <c r="GS269" s="8">
        <f>SUMIFS('Aceite de Oliva'!GS$6:GS$257,'Aceite de Oliva'!$A$6:$A$257,"&gt;="&amp;$A269,'Aceite de Oliva'!$B$6:$B$257,"&lt;="&amp;$B269)</f>
        <v>17.11</v>
      </c>
      <c r="GT269" s="8">
        <f>SUMIFS('Aceite de Oliva'!GT$6:GT$257,'Aceite de Oliva'!$A$6:$A$257,"&gt;="&amp;$A269,'Aceite de Oliva'!$B$6:$B$257,"&lt;="&amp;$B269)</f>
        <v>38.75</v>
      </c>
      <c r="GU269" s="8">
        <f>SUMIFS('Aceite de Oliva'!GU$6:GU$257,'Aceite de Oliva'!$A$6:$A$257,"&gt;="&amp;$A269,'Aceite de Oliva'!$B$6:$B$257,"&lt;="&amp;$B269)</f>
        <v>57.28</v>
      </c>
      <c r="GY269" s="8">
        <f>SUMIFS('Aceite de Oliva'!GY$6:GY$257,'Aceite de Oliva'!$A$6:$A$257,"&gt;="&amp;$A269,'Aceite de Oliva'!$B$6:$B$257,"&lt;="&amp;$B269)</f>
        <v>31.169999999999998</v>
      </c>
      <c r="GZ269" s="8">
        <f>SUMIFS('Aceite de Oliva'!GZ$6:GZ$257,'Aceite de Oliva'!$A$6:$A$257,"&gt;="&amp;$A269,'Aceite de Oliva'!$B$6:$B$257,"&lt;="&amp;$B269)</f>
        <v>6.98</v>
      </c>
      <c r="HA269" s="8">
        <f>SUMIFS('Aceite de Oliva'!HA$6:HA$257,'Aceite de Oliva'!$A$6:$A$257,"&gt;="&amp;$A269,'Aceite de Oliva'!$B$6:$B$257,"&lt;="&amp;$B269)</f>
        <v>35.42</v>
      </c>
      <c r="HB269" s="8">
        <f>SUMIFS('Aceite de Oliva'!HB$6:HB$257,'Aceite de Oliva'!$A$6:$A$257,"&gt;="&amp;$A269,'Aceite de Oliva'!$B$6:$B$257,"&lt;="&amp;$B269)</f>
        <v>48.83</v>
      </c>
      <c r="HF269" s="8">
        <f>SUMIFS('Aceite de Oliva'!HF$6:HF$257,'Aceite de Oliva'!$A$6:$A$257,"&gt;="&amp;$A269,'Aceite de Oliva'!$B$6:$B$257,"&lt;="&amp;$B269)</f>
        <v>30.39</v>
      </c>
      <c r="HG269" s="8">
        <f>SUMIFS('Aceite de Oliva'!HG$6:HG$257,'Aceite de Oliva'!$A$6:$A$257,"&gt;="&amp;$A269,'Aceite de Oliva'!$B$6:$B$257,"&lt;="&amp;$B269)</f>
        <v>8.59</v>
      </c>
      <c r="HH269" s="8">
        <f>SUMIFS('Aceite de Oliva'!HH$6:HH$257,'Aceite de Oliva'!$A$6:$A$257,"&gt;="&amp;$A269,'Aceite de Oliva'!$B$6:$B$257,"&lt;="&amp;$B269)</f>
        <v>31.29</v>
      </c>
      <c r="HI269" s="8">
        <f>SUMIFS('Aceite de Oliva'!HI$6:HI$257,'Aceite de Oliva'!$A$6:$A$257,"&gt;="&amp;$A269,'Aceite de Oliva'!$B$6:$B$257,"&lt;="&amp;$B269)</f>
        <v>52.96</v>
      </c>
      <c r="HM269" s="8">
        <f>SUMIFS('Aceite de Oliva'!HM$6:HM$257,'Aceite de Oliva'!$A$6:$A$257,"&gt;="&amp;$A269,'Aceite de Oliva'!$B$6:$B$257,"&lt;="&amp;$B269)</f>
        <v>14.63</v>
      </c>
      <c r="HN269" s="8">
        <f>SUMIFS('Aceite de Oliva'!HN$6:HN$257,'Aceite de Oliva'!$A$6:$A$257,"&gt;="&amp;$A269,'Aceite de Oliva'!$B$6:$B$257,"&lt;="&amp;$B269)</f>
        <v>15.36</v>
      </c>
      <c r="HO269" s="8">
        <f>SUMIFS('Aceite de Oliva'!HO$6:HO$257,'Aceite de Oliva'!$A$6:$A$257,"&gt;="&amp;$A269,'Aceite de Oliva'!$B$6:$B$257,"&lt;="&amp;$B269)</f>
        <v>8.66</v>
      </c>
      <c r="HP269" s="8">
        <f>SUMIFS('Aceite de Oliva'!HP$6:HP$257,'Aceite de Oliva'!$A$6:$A$257,"&gt;="&amp;$A269,'Aceite de Oliva'!$B$6:$B$257,"&lt;="&amp;$B269)</f>
        <v>32.199999999999996</v>
      </c>
      <c r="HT269" s="8">
        <f>SUMIFS('Aceite de Oliva'!HT$6:HT$257,'Aceite de Oliva'!$A$6:$A$257,"&gt;="&amp;$A269,'Aceite de Oliva'!$B$6:$B$257,"&lt;="&amp;$B269)</f>
        <v>8.5500000000000007</v>
      </c>
      <c r="HU269" s="8">
        <f>SUMIFS('Aceite de Oliva'!HU$6:HU$257,'Aceite de Oliva'!$A$6:$A$257,"&gt;="&amp;$A269,'Aceite de Oliva'!$B$6:$B$257,"&lt;="&amp;$B269)</f>
        <v>5.63</v>
      </c>
      <c r="HV269" s="8">
        <f>SUMIFS('Aceite de Oliva'!HV$6:HV$257,'Aceite de Oliva'!$A$6:$A$257,"&gt;="&amp;$A269,'Aceite de Oliva'!$B$6:$B$257,"&lt;="&amp;$B269)</f>
        <v>5.9399999999999995</v>
      </c>
      <c r="HW269" s="8">
        <f>SUMIFS('Aceite de Oliva'!HW$6:HW$257,'Aceite de Oliva'!$A$6:$A$257,"&gt;="&amp;$A269,'Aceite de Oliva'!$B$6:$B$257,"&lt;="&amp;$B269)</f>
        <v>20.96</v>
      </c>
      <c r="IA269" s="8">
        <f>SUMIFS('Aceite de Oliva'!IA$6:IA$257,'Aceite de Oliva'!$A$6:$A$257,"&gt;="&amp;$A269,'Aceite de Oliva'!$B$6:$B$257,"&lt;="&amp;$B269)</f>
        <v>3.92</v>
      </c>
      <c r="IB269" s="8">
        <f>SUMIFS('Aceite de Oliva'!IB$6:IB$257,'Aceite de Oliva'!$A$6:$A$257,"&gt;="&amp;$A269,'Aceite de Oliva'!$B$6:$B$257,"&lt;="&amp;$B269)</f>
        <v>4.6899999999999995</v>
      </c>
      <c r="IC269" s="8">
        <f>SUMIFS('Aceite de Oliva'!IC$6:IC$257,'Aceite de Oliva'!$A$6:$A$257,"&gt;="&amp;$A269,'Aceite de Oliva'!$B$6:$B$257,"&lt;="&amp;$B269)</f>
        <v>4.4799999999999995</v>
      </c>
      <c r="ID269" s="8">
        <f>SUMIFS('Aceite de Oliva'!ID$6:ID$257,'Aceite de Oliva'!$A$6:$A$257,"&gt;="&amp;$A269,'Aceite de Oliva'!$B$6:$B$257,"&lt;="&amp;$B269)</f>
        <v>0</v>
      </c>
      <c r="IH269" s="8">
        <f>SUMIFS('Aceite de Oliva'!IH$6:IH$257,'Aceite de Oliva'!$A$6:$A$257,"&gt;="&amp;$A269,'Aceite de Oliva'!$B$6:$B$257,"&lt;="&amp;$B269)</f>
        <v>3.18</v>
      </c>
      <c r="II269" s="8">
        <f>SUMIFS('Aceite de Oliva'!II$6:II$257,'Aceite de Oliva'!$A$6:$A$257,"&gt;="&amp;$A269,'Aceite de Oliva'!$B$6:$B$257,"&lt;="&amp;$B269)</f>
        <v>6.6</v>
      </c>
      <c r="IJ269" s="8">
        <f>SUMIFS('Aceite de Oliva'!IJ$6:IJ$257,'Aceite de Oliva'!$A$6:$A$257,"&gt;="&amp;$A269,'Aceite de Oliva'!$B$6:$B$257,"&lt;="&amp;$B269)</f>
        <v>2.9799999999999995</v>
      </c>
      <c r="IK269" s="8">
        <f>SUMIFS('Aceite de Oliva'!IK$6:IK$257,'Aceite de Oliva'!$A$6:$A$257,"&gt;="&amp;$A269,'Aceite de Oliva'!$B$6:$B$257,"&lt;="&amp;$B269)</f>
        <v>0.36</v>
      </c>
      <c r="IO269" s="8">
        <f>SUMIFS('Aceite de Oliva'!IO$6:IO$257,'Aceite de Oliva'!$A$6:$A$257,"&gt;="&amp;$A269,'Aceite de Oliva'!$B$6:$B$257,"&lt;="&amp;$B269)</f>
        <v>3.8200000000000003</v>
      </c>
      <c r="IP269" s="8">
        <f>SUMIFS('Aceite de Oliva'!IP$6:IP$257,'Aceite de Oliva'!$A$6:$A$257,"&gt;="&amp;$A269,'Aceite de Oliva'!$B$6:$B$257,"&lt;="&amp;$B269)</f>
        <v>7.29</v>
      </c>
      <c r="IQ269" s="8">
        <f>SUMIFS('Aceite de Oliva'!IQ$6:IQ$257,'Aceite de Oliva'!$A$6:$A$257,"&gt;="&amp;$A269,'Aceite de Oliva'!$B$6:$B$257,"&lt;="&amp;$B269)</f>
        <v>3.62</v>
      </c>
      <c r="IR269" s="8">
        <f>SUMIFS('Aceite de Oliva'!IR$6:IR$257,'Aceite de Oliva'!$A$6:$A$257,"&gt;="&amp;$A269,'Aceite de Oliva'!$B$6:$B$257,"&lt;="&amp;$B269)</f>
        <v>0.83</v>
      </c>
      <c r="IV269" s="8">
        <f>SUMIFS('Aceite de Oliva'!IV$6:IV$257,'Aceite de Oliva'!$A$6:$A$257,"&gt;="&amp;$A269,'Aceite de Oliva'!$B$6:$B$257,"&lt;="&amp;$B269)</f>
        <v>2.34</v>
      </c>
      <c r="IW269" s="8">
        <f>SUMIFS('Aceite de Oliva'!IW$6:IW$257,'Aceite de Oliva'!$A$6:$A$257,"&gt;="&amp;$A269,'Aceite de Oliva'!$B$6:$B$257,"&lt;="&amp;$B269)</f>
        <v>4.7699999999999996</v>
      </c>
      <c r="IX269" s="8">
        <f>SUMIFS('Aceite de Oliva'!IX$6:IX$257,'Aceite de Oliva'!$A$6:$A$257,"&gt;="&amp;$A269,'Aceite de Oliva'!$B$6:$B$257,"&lt;="&amp;$B269)</f>
        <v>2.16</v>
      </c>
      <c r="IY269" s="8">
        <f>SUMIFS('Aceite de Oliva'!IY$6:IY$257,'Aceite de Oliva'!$A$6:$A$257,"&gt;="&amp;$A269,'Aceite de Oliva'!$B$6:$B$257,"&lt;="&amp;$B269)</f>
        <v>1.1599999999999999</v>
      </c>
    </row>
    <row r="270" spans="1:259" x14ac:dyDescent="0.3">
      <c r="A270" s="14">
        <f>'TAM Aceite de Oliva'!B18</f>
        <v>2.7000000000000006</v>
      </c>
      <c r="B270" s="14">
        <f>'TAM Aceite de Oliva'!C18</f>
        <v>2.8000000000000007</v>
      </c>
      <c r="C270" s="14"/>
      <c r="D270" s="8">
        <f>SUMIFS('Aceite de Oliva'!D$6:D$257,'Aceite de Oliva'!$A$6:$A$257,"&gt;="&amp;$A270,'Aceite de Oliva'!$B$6:$B$257,"&lt;="&amp;$B270)</f>
        <v>0.2</v>
      </c>
      <c r="E270" s="8">
        <f>SUMIFS('Aceite de Oliva'!E$6:E$257,'Aceite de Oliva'!$A$6:$A$257,"&gt;="&amp;$A270,'Aceite de Oliva'!$B$6:$B$257,"&lt;="&amp;$B270)</f>
        <v>0</v>
      </c>
      <c r="F270" s="8">
        <f>SUMIFS('Aceite de Oliva'!F$6:F$257,'Aceite de Oliva'!$A$6:$A$257,"&gt;="&amp;$A270,'Aceite de Oliva'!$B$6:$B$257,"&lt;="&amp;$B270)</f>
        <v>0</v>
      </c>
      <c r="G270" s="8">
        <f>SUMIFS('Aceite de Oliva'!G$6:G$257,'Aceite de Oliva'!$A$6:$A$257,"&gt;="&amp;$A270,'Aceite de Oliva'!$B$6:$B$257,"&lt;="&amp;$B270)</f>
        <v>0</v>
      </c>
      <c r="H270" s="14"/>
      <c r="I270" s="14"/>
      <c r="J270" s="14"/>
      <c r="K270" s="8">
        <f>SUMIFS('Aceite de Oliva'!K$6:K$257,'Aceite de Oliva'!$A$6:$A$257,"&gt;="&amp;$A270,'Aceite de Oliva'!$B$6:$B$257,"&lt;="&amp;$B270)</f>
        <v>0.03</v>
      </c>
      <c r="L270" s="8">
        <f>SUMIFS('Aceite de Oliva'!L$6:L$257,'Aceite de Oliva'!$A$6:$A$257,"&gt;="&amp;$A270,'Aceite de Oliva'!$B$6:$B$257,"&lt;="&amp;$B270)</f>
        <v>0</v>
      </c>
      <c r="M270" s="8">
        <f>SUMIFS('Aceite de Oliva'!M$6:M$257,'Aceite de Oliva'!$A$6:$A$257,"&gt;="&amp;$A270,'Aceite de Oliva'!$B$6:$B$257,"&lt;="&amp;$B270)</f>
        <v>0.04</v>
      </c>
      <c r="N270" s="8">
        <f>SUMIFS('Aceite de Oliva'!N$6:N$257,'Aceite de Oliva'!$A$6:$A$257,"&gt;="&amp;$A270,'Aceite de Oliva'!$B$6:$B$257,"&lt;="&amp;$B270)</f>
        <v>0</v>
      </c>
      <c r="O270" s="14"/>
      <c r="P270" s="14"/>
      <c r="Q270" s="14"/>
      <c r="R270" s="8">
        <f>SUMIFS('Aceite de Oliva'!R$6:R$257,'Aceite de Oliva'!$A$6:$A$257,"&gt;="&amp;$A270,'Aceite de Oliva'!$B$6:$B$257,"&lt;="&amp;$B270)</f>
        <v>0.2</v>
      </c>
      <c r="S270" s="8">
        <f>SUMIFS('Aceite de Oliva'!S$6:S$257,'Aceite de Oliva'!$A$6:$A$257,"&gt;="&amp;$A270,'Aceite de Oliva'!$B$6:$B$257,"&lt;="&amp;$B270)</f>
        <v>0</v>
      </c>
      <c r="T270" s="8">
        <f>SUMIFS('Aceite de Oliva'!T$6:T$257,'Aceite de Oliva'!$A$6:$A$257,"&gt;="&amp;$A270,'Aceite de Oliva'!$B$6:$B$257,"&lt;="&amp;$B270)</f>
        <v>0.34</v>
      </c>
      <c r="U270" s="8">
        <f>SUMIFS('Aceite de Oliva'!U$6:U$257,'Aceite de Oliva'!$A$6:$A$257,"&gt;="&amp;$A270,'Aceite de Oliva'!$B$6:$B$257,"&lt;="&amp;$B270)</f>
        <v>0</v>
      </c>
      <c r="V270" s="14"/>
      <c r="W270" s="14"/>
      <c r="X270" s="14"/>
      <c r="Y270" s="8">
        <f>SUMIFS('Aceite de Oliva'!Y$6:Y$257,'Aceite de Oliva'!$A$6:$A$257,"&gt;="&amp;$A270,'Aceite de Oliva'!$B$6:$B$257,"&lt;="&amp;$B270)</f>
        <v>0</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v>
      </c>
      <c r="AC270" s="14"/>
      <c r="AD270" s="14"/>
      <c r="AE270" s="14"/>
      <c r="AF270" s="8">
        <f>SUMIFS('Aceite de Oliva'!AF$6:AF$257,'Aceite de Oliva'!$A$6:$A$257,"&gt;="&amp;$A270,'Aceite de Oliva'!$B$6:$B$257,"&lt;="&amp;$B270)</f>
        <v>7.0000000000000007E-2</v>
      </c>
      <c r="AG270" s="8">
        <f>SUMIFS('Aceite de Oliva'!AG$6:AG$257,'Aceite de Oliva'!$A$6:$A$257,"&gt;="&amp;$A270,'Aceite de Oliva'!$B$6:$B$257,"&lt;="&amp;$B270)</f>
        <v>0</v>
      </c>
      <c r="AH270" s="8">
        <f>SUMIFS('Aceite de Oliva'!AH$6:AH$257,'Aceite de Oliva'!$A$6:$A$257,"&gt;="&amp;$A270,'Aceite de Oliva'!$B$6:$B$257,"&lt;="&amp;$B270)</f>
        <v>0</v>
      </c>
      <c r="AI270" s="8">
        <f>SUMIFS('Aceite de Oliva'!AI$6:AI$257,'Aceite de Oliva'!$A$6:$A$257,"&gt;="&amp;$A270,'Aceite de Oliva'!$B$6:$B$257,"&lt;="&amp;$B270)</f>
        <v>0</v>
      </c>
      <c r="AJ270" s="14"/>
      <c r="AK270" s="14"/>
      <c r="AL270" s="14"/>
      <c r="AM270" s="8">
        <f>SUMIFS('Aceite de Oliva'!AM$6:AM$257,'Aceite de Oliva'!$A$6:$A$257,"&gt;="&amp;$A270,'Aceite de Oliva'!$B$6:$B$257,"&lt;="&amp;$B270)</f>
        <v>0.08</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7.0000000000000007E-2</v>
      </c>
      <c r="AQ270" s="14"/>
      <c r="AR270" s="14"/>
      <c r="AT270" s="8">
        <f>SUMIFS('Aceite de Oliva'!AT$6:AT$257,'Aceite de Oliva'!$A$6:$A$257,"&gt;="&amp;$A270,'Aceite de Oliva'!$B$6:$B$257,"&lt;="&amp;$B270)</f>
        <v>0.05</v>
      </c>
      <c r="AU270" s="8">
        <f>SUMIFS('Aceite de Oliva'!AU$6:AU$257,'Aceite de Oliva'!$A$6:$A$257,"&gt;="&amp;$A270,'Aceite de Oliva'!$B$6:$B$257,"&lt;="&amp;$B270)</f>
        <v>0</v>
      </c>
      <c r="AV270" s="8">
        <f>SUMIFS('Aceite de Oliva'!AV$6:AV$257,'Aceite de Oliva'!$A$6:$A$257,"&gt;="&amp;$A270,'Aceite de Oliva'!$B$6:$B$257,"&lt;="&amp;$B270)</f>
        <v>0</v>
      </c>
      <c r="AW270" s="8">
        <f>SUMIFS('Aceite de Oliva'!AW$6:AW$257,'Aceite de Oliva'!$A$6:$A$257,"&gt;="&amp;$A270,'Aceite de Oliva'!$B$6:$B$257,"&lt;="&amp;$B270)</f>
        <v>0</v>
      </c>
      <c r="BA270" s="8">
        <f>SUMIFS('Aceite de Oliva'!BA$6:BA$257,'Aceite de Oliva'!$A$6:$A$257,"&gt;="&amp;A270,'Aceite de Oliva'!$B$6:$B$257,"&lt;="&amp;B270)</f>
        <v>7.0000000000000007E-2</v>
      </c>
      <c r="BB270" s="8">
        <f>SUMIFS('Aceite de Oliva'!BB$6:BB$257,'Aceite de Oliva'!$A$6:$A$257,"&gt;="&amp;$A270,'Aceite de Oliva'!$B$6:$B$257,"&lt;="&amp;$B270)</f>
        <v>0</v>
      </c>
      <c r="BC270" s="8">
        <f>SUMIFS('Aceite de Oliva'!BC$6:BC$257,'Aceite de Oliva'!$A$6:$A$257,"&gt;="&amp;$A270,'Aceite de Oliva'!$B$6:$B$257,"&lt;="&amp;$B270)</f>
        <v>0</v>
      </c>
      <c r="BD270" s="8">
        <f>SUMIFS('Aceite de Oliva'!BD$6:BD$257,'Aceite de Oliva'!$A$6:$A$257,"&gt;="&amp;$A270,'Aceite de Oliva'!$B$6:$B$257,"&lt;="&amp;$B270)</f>
        <v>0.1</v>
      </c>
      <c r="BE270" s="5"/>
      <c r="BH270" s="8">
        <f>SUMIFS('Aceite de Oliva'!BH$6:BH$257,'Aceite de Oliva'!$A$6:$A$257,"&gt;="&amp;$A270,'Aceite de Oliva'!$B$6:$B$257,"&lt;="&amp;$B270)</f>
        <v>0.1</v>
      </c>
      <c r="BI270" s="8">
        <f>SUMIFS('Aceite de Oliva'!BI$6:BI$257,'Aceite de Oliva'!$A$6:$A$257,"&gt;="&amp;$A270,'Aceite de Oliva'!$B$6:$B$257,"&lt;="&amp;$B270)</f>
        <v>0</v>
      </c>
      <c r="BJ270" s="8">
        <f>SUMIFS('Aceite de Oliva'!BJ$6:BJ$257,'Aceite de Oliva'!$A$6:$A$257,"&gt;="&amp;$A270,'Aceite de Oliva'!$B$6:$B$257,"&lt;="&amp;$B270)</f>
        <v>0.12</v>
      </c>
      <c r="BK270" s="8">
        <f>SUMIFS('Aceite de Oliva'!BK$6:BK$257,'Aceite de Oliva'!$A$6:$A$257,"&gt;="&amp;$A270,'Aceite de Oliva'!$B$6:$B$257,"&lt;="&amp;$B270)</f>
        <v>0</v>
      </c>
      <c r="BO270" s="8">
        <f>SUMIFS('Aceite de Oliva'!BO$6:BO$257,'Aceite de Oliva'!$A$6:$A$257,"&gt;="&amp;$A270,'Aceite de Oliva'!$B$6:$B$257,"&lt;="&amp;$B270)</f>
        <v>0.36000000000000004</v>
      </c>
      <c r="BP270" s="8">
        <f>SUMIFS('Aceite de Oliva'!BP$6:BP$257,'Aceite de Oliva'!$A$6:$A$257,"&gt;="&amp;$A270,'Aceite de Oliva'!$B$6:$B$257,"&lt;="&amp;$B270)</f>
        <v>1.41</v>
      </c>
      <c r="BQ270" s="8">
        <f>SUMIFS('Aceite de Oliva'!BQ$6:BQ$257,'Aceite de Oliva'!$A$6:$A$257,"&gt;="&amp;$A270,'Aceite de Oliva'!$B$6:$B$257,"&lt;="&amp;$B270)</f>
        <v>0</v>
      </c>
      <c r="BR270" s="8">
        <f>SUMIFS('Aceite de Oliva'!BR$6:BR$257,'Aceite de Oliva'!$A$6:$A$257,"&gt;="&amp;$A270,'Aceite de Oliva'!$B$6:$B$257,"&lt;="&amp;$B270)</f>
        <v>0</v>
      </c>
      <c r="BV270" s="8">
        <f>SUMIFS('Aceite de Oliva'!BV$6:BV$257,'Aceite de Oliva'!$A$6:$A$257,"&gt;="&amp;$A270,'Aceite de Oliva'!$B$6:$B$257,"&lt;="&amp;$B270)</f>
        <v>0.27</v>
      </c>
      <c r="BW270" s="8">
        <f>SUMIFS('Aceite de Oliva'!BW$6:BW$257,'Aceite de Oliva'!$A$6:$A$257,"&gt;="&amp;$A270,'Aceite de Oliva'!$B$6:$B$257,"&lt;="&amp;$B270)</f>
        <v>1.28</v>
      </c>
      <c r="BX270" s="8">
        <f>SUMIFS('Aceite de Oliva'!BX$6:BX$257,'Aceite de Oliva'!$A$6:$A$257,"&gt;="&amp;$A270,'Aceite de Oliva'!$B$6:$B$257,"&lt;="&amp;$B270)</f>
        <v>0.04</v>
      </c>
      <c r="BY270" s="8">
        <f>SUMIFS('Aceite de Oliva'!BY$6:BY$257,'Aceite de Oliva'!$A$6:$A$257,"&gt;="&amp;$A270,'Aceite de Oliva'!$B$6:$B$257,"&lt;="&amp;$B270)</f>
        <v>0.05</v>
      </c>
      <c r="CC270" s="8">
        <f>SUMIFS('Aceite de Oliva'!CC$6:CC$257,'Aceite de Oliva'!$A$6:$A$257,"&gt;="&amp;$A270,'Aceite de Oliva'!$B$6:$B$257,"&lt;="&amp;$B270)</f>
        <v>7.0000000000000007E-2</v>
      </c>
      <c r="CD270" s="8">
        <f>SUMIFS('Aceite de Oliva'!CD$6:CD$257,'Aceite de Oliva'!$A$6:$A$257,"&gt;="&amp;$A270,'Aceite de Oliva'!$B$6:$B$257,"&lt;="&amp;$B270)</f>
        <v>0.35</v>
      </c>
      <c r="CE270" s="8">
        <f>SUMIFS('Aceite de Oliva'!CE$6:CE$257,'Aceite de Oliva'!$A$6:$A$257,"&gt;="&amp;$A270,'Aceite de Oliva'!$B$6:$B$257,"&lt;="&amp;$B270)</f>
        <v>0</v>
      </c>
      <c r="CF270" s="8">
        <f>SUMIFS('Aceite de Oliva'!CF$6:CF$257,'Aceite de Oliva'!$A$6:$A$257,"&gt;="&amp;$A270,'Aceite de Oliva'!$B$6:$B$257,"&lt;="&amp;$B270)</f>
        <v>0</v>
      </c>
      <c r="CJ270" s="8">
        <f>SUMIFS('Aceite de Oliva'!CJ$6:CJ$257,'Aceite de Oliva'!$A$6:$A$257,"&gt;="&amp;$A270,'Aceite de Oliva'!$B$6:$B$257,"&lt;="&amp;$B270)</f>
        <v>1.4500000000000002</v>
      </c>
      <c r="CK270" s="8">
        <f>SUMIFS('Aceite de Oliva'!CK$6:CK$257,'Aceite de Oliva'!$A$6:$A$257,"&gt;="&amp;$A270,'Aceite de Oliva'!$B$6:$B$257,"&lt;="&amp;$B270)</f>
        <v>5.0100000000000007</v>
      </c>
      <c r="CL270" s="8">
        <f>SUMIFS('Aceite de Oliva'!CL$6:CL$257,'Aceite de Oliva'!$A$6:$A$257,"&gt;="&amp;$A270,'Aceite de Oliva'!$B$6:$B$257,"&lt;="&amp;$B270)</f>
        <v>0.71</v>
      </c>
      <c r="CM270" s="8">
        <f>SUMIFS('Aceite de Oliva'!CM$6:CM$257,'Aceite de Oliva'!$A$6:$A$257,"&gt;="&amp;$A270,'Aceite de Oliva'!$B$6:$B$257,"&lt;="&amp;$B270)</f>
        <v>0</v>
      </c>
      <c r="CQ270" s="8">
        <f>SUMIFS('Aceite de Oliva'!CQ$6:CQ$257,'Aceite de Oliva'!$A$6:$A$257,"&gt;="&amp;$A270,'Aceite de Oliva'!$B$6:$B$257,"&lt;="&amp;$B270)</f>
        <v>0.36</v>
      </c>
      <c r="CR270" s="8">
        <f>SUMIFS('Aceite de Oliva'!CR$6:CR$257,'Aceite de Oliva'!$A$6:$A$257,"&gt;="&amp;$A270,'Aceite de Oliva'!$B$6:$B$257,"&lt;="&amp;$B270)</f>
        <v>0.74</v>
      </c>
      <c r="CS270" s="8">
        <f>SUMIFS('Aceite de Oliva'!CS$6:CS$257,'Aceite de Oliva'!$A$6:$A$257,"&gt;="&amp;$A270,'Aceite de Oliva'!$B$6:$B$257,"&lt;="&amp;$B270)</f>
        <v>0.26</v>
      </c>
      <c r="CT270" s="8">
        <f>SUMIFS('Aceite de Oliva'!CT$6:CT$257,'Aceite de Oliva'!$A$6:$A$257,"&gt;="&amp;$A270,'Aceite de Oliva'!$B$6:$B$257,"&lt;="&amp;$B270)</f>
        <v>0</v>
      </c>
      <c r="CX270" s="8">
        <f>SUMIFS('Aceite de Oliva'!CX$6:CX$257,'Aceite de Oliva'!$A$6:$A$257,"&gt;="&amp;$A270,'Aceite de Oliva'!$B$6:$B$257,"&lt;="&amp;$B270)</f>
        <v>0.11</v>
      </c>
      <c r="CY270" s="8">
        <f>SUMIFS('Aceite de Oliva'!CY$6:CY$257,'Aceite de Oliva'!$A$6:$A$257,"&gt;="&amp;$A270,'Aceite de Oliva'!$B$6:$B$257,"&lt;="&amp;$B270)</f>
        <v>0.25</v>
      </c>
      <c r="CZ270" s="8">
        <f>SUMIFS('Aceite de Oliva'!CZ$6:CZ$257,'Aceite de Oliva'!$A$6:$A$257,"&gt;="&amp;$A270,'Aceite de Oliva'!$B$6:$B$257,"&lt;="&amp;$B270)</f>
        <v>0.13</v>
      </c>
      <c r="DA270" s="8">
        <f>SUMIFS('Aceite de Oliva'!DA$6:DA$257,'Aceite de Oliva'!$A$6:$A$257,"&gt;="&amp;$A270,'Aceite de Oliva'!$B$6:$B$257,"&lt;="&amp;$B270)</f>
        <v>0</v>
      </c>
      <c r="DE270" s="8">
        <f>SUMIFS('Aceite de Oliva'!DE$6:DE$257,'Aceite de Oliva'!$A$6:$A$257,"&gt;="&amp;$A270,'Aceite de Oliva'!$B$6:$B$257,"&lt;="&amp;$B270)</f>
        <v>2.16</v>
      </c>
      <c r="DF270" s="8">
        <f>SUMIFS('Aceite de Oliva'!DF$6:DF$257,'Aceite de Oliva'!$A$6:$A$257,"&gt;="&amp;$A270,'Aceite de Oliva'!$B$6:$B$257,"&lt;="&amp;$B270)</f>
        <v>5.41</v>
      </c>
      <c r="DG270" s="8">
        <f>SUMIFS('Aceite de Oliva'!DG$6:DG$257,'Aceite de Oliva'!$A$6:$A$257,"&gt;="&amp;$A270,'Aceite de Oliva'!$B$6:$B$257,"&lt;="&amp;$B270)</f>
        <v>1.1400000000000001</v>
      </c>
      <c r="DH270" s="8">
        <f>SUMIFS('Aceite de Oliva'!DH$6:DH$257,'Aceite de Oliva'!$A$6:$A$257,"&gt;="&amp;$A270,'Aceite de Oliva'!$B$6:$B$257,"&lt;="&amp;$B270)</f>
        <v>1.26</v>
      </c>
      <c r="DL270" s="8">
        <f>SUMIFS('Aceite de Oliva'!DL$6:DL$257,'Aceite de Oliva'!$A$6:$A$257,"&gt;="&amp;$A270,'Aceite de Oliva'!$B$6:$B$257,"&lt;="&amp;$B270)</f>
        <v>2.67</v>
      </c>
      <c r="DM270" s="8">
        <f>SUMIFS('Aceite de Oliva'!DM$6:DM$257,'Aceite de Oliva'!$A$6:$A$257,"&gt;="&amp;$A270,'Aceite de Oliva'!$B$6:$B$257,"&lt;="&amp;$B270)</f>
        <v>6.08</v>
      </c>
      <c r="DN270" s="8">
        <f>SUMIFS('Aceite de Oliva'!DN$6:DN$257,'Aceite de Oliva'!$A$6:$A$257,"&gt;="&amp;$A270,'Aceite de Oliva'!$B$6:$B$257,"&lt;="&amp;$B270)</f>
        <v>1.98</v>
      </c>
      <c r="DO270" s="8">
        <f>SUMIFS('Aceite de Oliva'!DO$6:DO$257,'Aceite de Oliva'!$A$6:$A$257,"&gt;="&amp;$A270,'Aceite de Oliva'!$B$6:$B$257,"&lt;="&amp;$B270)</f>
        <v>0.48</v>
      </c>
      <c r="DS270" s="8">
        <f>SUMIFS('Aceite de Oliva'!DS$6:DS$257,'Aceite de Oliva'!$A$6:$A$257,"&gt;="&amp;$A270,'Aceite de Oliva'!$B$6:$B$257,"&lt;="&amp;$B270)</f>
        <v>3.1599999999999997</v>
      </c>
      <c r="DT270" s="8">
        <f>SUMIFS('Aceite de Oliva'!DT$6:DT$257,'Aceite de Oliva'!$A$6:$A$257,"&gt;="&amp;$A270,'Aceite de Oliva'!$B$6:$B$257,"&lt;="&amp;$B270)</f>
        <v>9.7099999999999991</v>
      </c>
      <c r="DU270" s="8">
        <f>SUMIFS('Aceite de Oliva'!DU$6:DU$257,'Aceite de Oliva'!$A$6:$A$257,"&gt;="&amp;$A270,'Aceite de Oliva'!$B$6:$B$257,"&lt;="&amp;$B270)</f>
        <v>2.46</v>
      </c>
      <c r="DV270" s="8">
        <f>SUMIFS('Aceite de Oliva'!DV$6:DV$257,'Aceite de Oliva'!$A$6:$A$257,"&gt;="&amp;$A270,'Aceite de Oliva'!$B$6:$B$257,"&lt;="&amp;$B270)</f>
        <v>0.6</v>
      </c>
      <c r="DZ270" s="8">
        <f>SUMIFS('Aceite de Oliva'!DZ$6:DZ$257,'Aceite de Oliva'!$A$6:$A$257,"&gt;="&amp;$A270,'Aceite de Oliva'!$B$6:$B$257,"&lt;="&amp;$B270)</f>
        <v>1.86</v>
      </c>
      <c r="EA270" s="8">
        <f>SUMIFS('Aceite de Oliva'!EA$6:EA$257,'Aceite de Oliva'!$A$6:$A$257,"&gt;="&amp;$A270,'Aceite de Oliva'!$B$6:$B$257,"&lt;="&amp;$B270)</f>
        <v>6.3</v>
      </c>
      <c r="EB270" s="8">
        <f>SUMIFS('Aceite de Oliva'!EB$6:EB$257,'Aceite de Oliva'!$A$6:$A$257,"&gt;="&amp;$A270,'Aceite de Oliva'!$B$6:$B$257,"&lt;="&amp;$B270)</f>
        <v>0.91</v>
      </c>
      <c r="EC270" s="8">
        <f>SUMIFS('Aceite de Oliva'!EC$6:EC$257,'Aceite de Oliva'!$A$6:$A$257,"&gt;="&amp;$A270,'Aceite de Oliva'!$B$6:$B$257,"&lt;="&amp;$B270)</f>
        <v>0.77</v>
      </c>
      <c r="EG270" s="8">
        <f>SUMIFS('Aceite de Oliva'!EG$6:EG$257,'Aceite de Oliva'!$A$6:$A$257,"&gt;="&amp;$A270,'Aceite de Oliva'!$B$6:$B$257,"&lt;="&amp;$B270)</f>
        <v>3.57</v>
      </c>
      <c r="EH270" s="8">
        <f>SUMIFS('Aceite de Oliva'!EH$6:EH$257,'Aceite de Oliva'!$A$6:$A$257,"&gt;="&amp;$A270,'Aceite de Oliva'!$B$6:$B$257,"&lt;="&amp;$B270)</f>
        <v>9.5399999999999991</v>
      </c>
      <c r="EI270" s="8">
        <f>SUMIFS('Aceite de Oliva'!EI$6:EI$257,'Aceite de Oliva'!$A$6:$A$257,"&gt;="&amp;$A270,'Aceite de Oliva'!$B$6:$B$257,"&lt;="&amp;$B270)</f>
        <v>1.64</v>
      </c>
      <c r="EJ270" s="8">
        <f>SUMIFS('Aceite de Oliva'!EJ$6:EJ$257,'Aceite de Oliva'!$A$6:$A$257,"&gt;="&amp;$A270,'Aceite de Oliva'!$B$6:$B$257,"&lt;="&amp;$B270)</f>
        <v>0</v>
      </c>
      <c r="EN270" s="8">
        <f>SUMIFS('Aceite de Oliva'!EN$6:EN$257,'Aceite de Oliva'!$A$6:$A$257,"&gt;="&amp;$A270,'Aceite de Oliva'!$B$6:$B$257,"&lt;="&amp;$B270)</f>
        <v>8.7000000000000011</v>
      </c>
      <c r="EO270" s="8">
        <f>SUMIFS('Aceite de Oliva'!EO$6:EO$257,'Aceite de Oliva'!$A$6:$A$257,"&gt;="&amp;$A270,'Aceite de Oliva'!$B$6:$B$257,"&lt;="&amp;$B270)</f>
        <v>12.91</v>
      </c>
      <c r="EP270" s="8">
        <f>SUMIFS('Aceite de Oliva'!EP$6:EP$257,'Aceite de Oliva'!$A$6:$A$257,"&gt;="&amp;$A270,'Aceite de Oliva'!$B$6:$B$257,"&lt;="&amp;$B270)</f>
        <v>9.77</v>
      </c>
      <c r="EQ270" s="8">
        <f>SUMIFS('Aceite de Oliva'!EQ$6:EQ$257,'Aceite de Oliva'!$A$6:$A$257,"&gt;="&amp;$A270,'Aceite de Oliva'!$B$6:$B$257,"&lt;="&amp;$B270)</f>
        <v>0.73</v>
      </c>
      <c r="EU270" s="8">
        <f>SUMIFS('Aceite de Oliva'!EU$6:EU$257,'Aceite de Oliva'!$A$6:$A$257,"&gt;="&amp;$A270,'Aceite de Oliva'!$B$6:$B$257,"&lt;="&amp;$B270)</f>
        <v>4.45</v>
      </c>
      <c r="EV270" s="8">
        <f>SUMIFS('Aceite de Oliva'!EV$6:EV$257,'Aceite de Oliva'!$A$6:$A$257,"&gt;="&amp;$A270,'Aceite de Oliva'!$B$6:$B$257,"&lt;="&amp;$B270)</f>
        <v>5.0999999999999996</v>
      </c>
      <c r="EW270" s="8">
        <f>SUMIFS('Aceite de Oliva'!EW$6:EW$257,'Aceite de Oliva'!$A$6:$A$257,"&gt;="&amp;$A270,'Aceite de Oliva'!$B$6:$B$257,"&lt;="&amp;$B270)</f>
        <v>4.95</v>
      </c>
      <c r="EX270" s="8">
        <f>SUMIFS('Aceite de Oliva'!EX$6:EX$257,'Aceite de Oliva'!$A$6:$A$257,"&gt;="&amp;$A270,'Aceite de Oliva'!$B$6:$B$257,"&lt;="&amp;$B270)</f>
        <v>2.67</v>
      </c>
      <c r="FB270" s="8">
        <f>SUMIFS('Aceite de Oliva'!FB$6:FB$257,'Aceite de Oliva'!$A$6:$A$257,"&gt;="&amp;$A270,'Aceite de Oliva'!$B$6:$B$257,"&lt;="&amp;$B270)</f>
        <v>7.33</v>
      </c>
      <c r="FC270" s="8">
        <f>SUMIFS('Aceite de Oliva'!FC$6:FC$257,'Aceite de Oliva'!$A$6:$A$257,"&gt;="&amp;$A270,'Aceite de Oliva'!$B$6:$B$257,"&lt;="&amp;$B270)</f>
        <v>8.9700000000000006</v>
      </c>
      <c r="FD270" s="8">
        <f>SUMIFS('Aceite de Oliva'!FD$6:FD$257,'Aceite de Oliva'!$A$6:$A$257,"&gt;="&amp;$A270,'Aceite de Oliva'!$B$6:$B$257,"&lt;="&amp;$B270)</f>
        <v>8.64</v>
      </c>
      <c r="FE270" s="8">
        <f>SUMIFS('Aceite de Oliva'!FE$6:FE$257,'Aceite de Oliva'!$A$6:$A$257,"&gt;="&amp;$A270,'Aceite de Oliva'!$B$6:$B$257,"&lt;="&amp;$B270)</f>
        <v>1.48</v>
      </c>
      <c r="FI270" s="8">
        <f>SUMIFS('Aceite de Oliva'!FI$6:FI$257,'Aceite de Oliva'!$A$6:$A$257,"&gt;="&amp;$A270,'Aceite de Oliva'!$B$6:$B$257,"&lt;="&amp;$B270)</f>
        <v>31.580000000000002</v>
      </c>
      <c r="FJ270" s="8">
        <f>SUMIFS('Aceite de Oliva'!FJ$6:FJ$257,'Aceite de Oliva'!$A$6:$A$257,"&gt;="&amp;$A270,'Aceite de Oliva'!$B$6:$B$257,"&lt;="&amp;$B270)</f>
        <v>7.27</v>
      </c>
      <c r="FK270" s="8">
        <f>SUMIFS('Aceite de Oliva'!FK$6:FK$257,'Aceite de Oliva'!$A$6:$A$257,"&gt;="&amp;$A270,'Aceite de Oliva'!$B$6:$B$257,"&lt;="&amp;$B270)</f>
        <v>43.12</v>
      </c>
      <c r="FL270" s="8">
        <f>SUMIFS('Aceite de Oliva'!FL$6:FL$257,'Aceite de Oliva'!$A$6:$A$257,"&gt;="&amp;$A270,'Aceite de Oliva'!$B$6:$B$257,"&lt;="&amp;$B270)</f>
        <v>24.66</v>
      </c>
      <c r="FP270" s="8">
        <f>SUMIFS('Aceite de Oliva'!FP$6:FP$257,'Aceite de Oliva'!$A$6:$A$257,"&gt;="&amp;$A270,'Aceite de Oliva'!$B$6:$B$257,"&lt;="&amp;$B270)</f>
        <v>22.14</v>
      </c>
      <c r="FQ270" s="8">
        <f>SUMIFS('Aceite de Oliva'!FQ$6:FQ$257,'Aceite de Oliva'!$A$6:$A$257,"&gt;="&amp;$A270,'Aceite de Oliva'!$B$6:$B$257,"&lt;="&amp;$B270)</f>
        <v>10.32</v>
      </c>
      <c r="FR270" s="8">
        <f>SUMIFS('Aceite de Oliva'!FR$6:FR$257,'Aceite de Oliva'!$A$6:$A$257,"&gt;="&amp;$A270,'Aceite de Oliva'!$B$6:$B$257,"&lt;="&amp;$B270)</f>
        <v>20.309999999999999</v>
      </c>
      <c r="FS270" s="8">
        <f>SUMIFS('Aceite de Oliva'!FS$6:FS$257,'Aceite de Oliva'!$A$6:$A$257,"&gt;="&amp;$A270,'Aceite de Oliva'!$B$6:$B$257,"&lt;="&amp;$B270)</f>
        <v>43.99</v>
      </c>
      <c r="FW270" s="8">
        <f>SUMIFS('Aceite de Oliva'!FW$6:FW$257,'Aceite de Oliva'!$A$6:$A$257,"&gt;="&amp;$A270,'Aceite de Oliva'!$B$6:$B$257,"&lt;="&amp;$B270)</f>
        <v>7.03</v>
      </c>
      <c r="FX270" s="8">
        <f>SUMIFS('Aceite de Oliva'!FX$6:FX$257,'Aceite de Oliva'!$A$6:$A$257,"&gt;="&amp;$A270,'Aceite de Oliva'!$B$6:$B$257,"&lt;="&amp;$B270)</f>
        <v>5.2200000000000006</v>
      </c>
      <c r="FY270" s="8">
        <f>SUMIFS('Aceite de Oliva'!FY$6:FY$257,'Aceite de Oliva'!$A$6:$A$257,"&gt;="&amp;$A270,'Aceite de Oliva'!$B$6:$B$257,"&lt;="&amp;$B270)</f>
        <v>5.88</v>
      </c>
      <c r="FZ270" s="8">
        <f>SUMIFS('Aceite de Oliva'!FZ$6:FZ$257,'Aceite de Oliva'!$A$6:$A$257,"&gt;="&amp;$A270,'Aceite de Oliva'!$B$6:$B$257,"&lt;="&amp;$B270)</f>
        <v>13.33</v>
      </c>
      <c r="GD270" s="8">
        <f>SUMIFS('Aceite de Oliva'!GD$6:GD$257,'Aceite de Oliva'!$A$6:$A$257,"&gt;="&amp;$A270,'Aceite de Oliva'!$B$6:$B$257,"&lt;="&amp;$B270)</f>
        <v>3.63</v>
      </c>
      <c r="GE270" s="8">
        <f>SUMIFS('Aceite de Oliva'!GE$6:GE$257,'Aceite de Oliva'!$A$6:$A$257,"&gt;="&amp;$A270,'Aceite de Oliva'!$B$6:$B$257,"&lt;="&amp;$B270)</f>
        <v>3.3400000000000003</v>
      </c>
      <c r="GF270" s="8">
        <f>SUMIFS('Aceite de Oliva'!GF$6:GF$257,'Aceite de Oliva'!$A$6:$A$257,"&gt;="&amp;$A270,'Aceite de Oliva'!$B$6:$B$257,"&lt;="&amp;$B270)</f>
        <v>3.5</v>
      </c>
      <c r="GG270" s="8">
        <f>SUMIFS('Aceite de Oliva'!GG$6:GG$257,'Aceite de Oliva'!$A$6:$A$257,"&gt;="&amp;$A270,'Aceite de Oliva'!$B$6:$B$257,"&lt;="&amp;$B270)</f>
        <v>1.49</v>
      </c>
      <c r="GK270" s="8">
        <f>SUMIFS('Aceite de Oliva'!GK$6:GK$257,'Aceite de Oliva'!$A$6:$A$257,"&gt;="&amp;$A270,'Aceite de Oliva'!$B$6:$B$257,"&lt;="&amp;$B270)</f>
        <v>4.55</v>
      </c>
      <c r="GL270" s="8">
        <f>SUMIFS('Aceite de Oliva'!GL$6:GL$257,'Aceite de Oliva'!$A$6:$A$257,"&gt;="&amp;$A270,'Aceite de Oliva'!$B$6:$B$257,"&lt;="&amp;$B270)</f>
        <v>4.5</v>
      </c>
      <c r="GM270" s="8">
        <f>SUMIFS('Aceite de Oliva'!GM$6:GM$257,'Aceite de Oliva'!$A$6:$A$257,"&gt;="&amp;$A270,'Aceite de Oliva'!$B$6:$B$257,"&lt;="&amp;$B270)</f>
        <v>5.56</v>
      </c>
      <c r="GN270" s="8">
        <f>SUMIFS('Aceite de Oliva'!GN$6:GN$257,'Aceite de Oliva'!$A$6:$A$257,"&gt;="&amp;$A270,'Aceite de Oliva'!$B$6:$B$257,"&lt;="&amp;$B270)</f>
        <v>2.08</v>
      </c>
      <c r="GR270" s="8">
        <f>SUMIFS('Aceite de Oliva'!GR$6:GR$257,'Aceite de Oliva'!$A$6:$A$257,"&gt;="&amp;$A270,'Aceite de Oliva'!$B$6:$B$257,"&lt;="&amp;$B270)</f>
        <v>3.8</v>
      </c>
      <c r="GS270" s="8">
        <f>SUMIFS('Aceite de Oliva'!GS$6:GS$257,'Aceite de Oliva'!$A$6:$A$257,"&gt;="&amp;$A270,'Aceite de Oliva'!$B$6:$B$257,"&lt;="&amp;$B270)</f>
        <v>3.94</v>
      </c>
      <c r="GT270" s="8">
        <f>SUMIFS('Aceite de Oliva'!GT$6:GT$257,'Aceite de Oliva'!$A$6:$A$257,"&gt;="&amp;$A270,'Aceite de Oliva'!$B$6:$B$257,"&lt;="&amp;$B270)</f>
        <v>4.18</v>
      </c>
      <c r="GU270" s="8">
        <f>SUMIFS('Aceite de Oliva'!GU$6:GU$257,'Aceite de Oliva'!$A$6:$A$257,"&gt;="&amp;$A270,'Aceite de Oliva'!$B$6:$B$257,"&lt;="&amp;$B270)</f>
        <v>0.72</v>
      </c>
      <c r="GY270" s="8">
        <f>SUMIFS('Aceite de Oliva'!GY$6:GY$257,'Aceite de Oliva'!$A$6:$A$257,"&gt;="&amp;$A270,'Aceite de Oliva'!$B$6:$B$257,"&lt;="&amp;$B270)</f>
        <v>4.57</v>
      </c>
      <c r="GZ270" s="8">
        <f>SUMIFS('Aceite de Oliva'!GZ$6:GZ$257,'Aceite de Oliva'!$A$6:$A$257,"&gt;="&amp;$A270,'Aceite de Oliva'!$B$6:$B$257,"&lt;="&amp;$B270)</f>
        <v>4.55</v>
      </c>
      <c r="HA270" s="8">
        <f>SUMIFS('Aceite de Oliva'!HA$6:HA$257,'Aceite de Oliva'!$A$6:$A$257,"&gt;="&amp;$A270,'Aceite de Oliva'!$B$6:$B$257,"&lt;="&amp;$B270)</f>
        <v>4.6399999999999997</v>
      </c>
      <c r="HB270" s="8">
        <f>SUMIFS('Aceite de Oliva'!HB$6:HB$257,'Aceite de Oliva'!$A$6:$A$257,"&gt;="&amp;$A270,'Aceite de Oliva'!$B$6:$B$257,"&lt;="&amp;$B270)</f>
        <v>1.95</v>
      </c>
      <c r="HF270" s="8">
        <f>SUMIFS('Aceite de Oliva'!HF$6:HF$257,'Aceite de Oliva'!$A$6:$A$257,"&gt;="&amp;$A270,'Aceite de Oliva'!$B$6:$B$257,"&lt;="&amp;$B270)</f>
        <v>3.5500000000000003</v>
      </c>
      <c r="HG270" s="8">
        <f>SUMIFS('Aceite de Oliva'!HG$6:HG$257,'Aceite de Oliva'!$A$6:$A$257,"&gt;="&amp;$A270,'Aceite de Oliva'!$B$6:$B$257,"&lt;="&amp;$B270)</f>
        <v>1.44</v>
      </c>
      <c r="HH270" s="8">
        <f>SUMIFS('Aceite de Oliva'!HH$6:HH$257,'Aceite de Oliva'!$A$6:$A$257,"&gt;="&amp;$A270,'Aceite de Oliva'!$B$6:$B$257,"&lt;="&amp;$B270)</f>
        <v>4.8499999999999996</v>
      </c>
      <c r="HI270" s="8">
        <f>SUMIFS('Aceite de Oliva'!HI$6:HI$257,'Aceite de Oliva'!$A$6:$A$257,"&gt;="&amp;$A270,'Aceite de Oliva'!$B$6:$B$257,"&lt;="&amp;$B270)</f>
        <v>0.3</v>
      </c>
      <c r="HM270" s="8">
        <f>SUMIFS('Aceite de Oliva'!HM$6:HM$257,'Aceite de Oliva'!$A$6:$A$257,"&gt;="&amp;$A270,'Aceite de Oliva'!$B$6:$B$257,"&lt;="&amp;$B270)</f>
        <v>2.21</v>
      </c>
      <c r="HN270" s="8">
        <f>SUMIFS('Aceite de Oliva'!HN$6:HN$257,'Aceite de Oliva'!$A$6:$A$257,"&gt;="&amp;$A270,'Aceite de Oliva'!$B$6:$B$257,"&lt;="&amp;$B270)</f>
        <v>1.29</v>
      </c>
      <c r="HO270" s="8">
        <f>SUMIFS('Aceite de Oliva'!HO$6:HO$257,'Aceite de Oliva'!$A$6:$A$257,"&gt;="&amp;$A270,'Aceite de Oliva'!$B$6:$B$257,"&lt;="&amp;$B270)</f>
        <v>3.05</v>
      </c>
      <c r="HP270" s="8">
        <f>SUMIFS('Aceite de Oliva'!HP$6:HP$257,'Aceite de Oliva'!$A$6:$A$257,"&gt;="&amp;$A270,'Aceite de Oliva'!$B$6:$B$257,"&lt;="&amp;$B270)</f>
        <v>0</v>
      </c>
      <c r="HT270" s="8">
        <f>SUMIFS('Aceite de Oliva'!HT$6:HT$257,'Aceite de Oliva'!$A$6:$A$257,"&gt;="&amp;$A270,'Aceite de Oliva'!$B$6:$B$257,"&lt;="&amp;$B270)</f>
        <v>2.17</v>
      </c>
      <c r="HU270" s="8">
        <f>SUMIFS('Aceite de Oliva'!HU$6:HU$257,'Aceite de Oliva'!$A$6:$A$257,"&gt;="&amp;$A270,'Aceite de Oliva'!$B$6:$B$257,"&lt;="&amp;$B270)</f>
        <v>5.43</v>
      </c>
      <c r="HV270" s="8">
        <f>SUMIFS('Aceite de Oliva'!HV$6:HV$257,'Aceite de Oliva'!$A$6:$A$257,"&gt;="&amp;$A270,'Aceite de Oliva'!$B$6:$B$257,"&lt;="&amp;$B270)</f>
        <v>1.83</v>
      </c>
      <c r="HW270" s="8">
        <f>SUMIFS('Aceite de Oliva'!HW$6:HW$257,'Aceite de Oliva'!$A$6:$A$257,"&gt;="&amp;$A270,'Aceite de Oliva'!$B$6:$B$257,"&lt;="&amp;$B270)</f>
        <v>0.78</v>
      </c>
      <c r="IA270" s="8">
        <f>SUMIFS('Aceite de Oliva'!IA$6:IA$257,'Aceite de Oliva'!$A$6:$A$257,"&gt;="&amp;$A270,'Aceite de Oliva'!$B$6:$B$257,"&lt;="&amp;$B270)</f>
        <v>1.64</v>
      </c>
      <c r="IB270" s="8">
        <f>SUMIFS('Aceite de Oliva'!IB$6:IB$257,'Aceite de Oliva'!$A$6:$A$257,"&gt;="&amp;$A270,'Aceite de Oliva'!$B$6:$B$257,"&lt;="&amp;$B270)</f>
        <v>3.2800000000000002</v>
      </c>
      <c r="IC270" s="8">
        <f>SUMIFS('Aceite de Oliva'!IC$6:IC$257,'Aceite de Oliva'!$A$6:$A$257,"&gt;="&amp;$A270,'Aceite de Oliva'!$B$6:$B$257,"&lt;="&amp;$B270)</f>
        <v>1.28</v>
      </c>
      <c r="ID270" s="8">
        <f>SUMIFS('Aceite de Oliva'!ID$6:ID$257,'Aceite de Oliva'!$A$6:$A$257,"&gt;="&amp;$A270,'Aceite de Oliva'!$B$6:$B$257,"&lt;="&amp;$B270)</f>
        <v>0.34</v>
      </c>
      <c r="IH270" s="8">
        <f>SUMIFS('Aceite de Oliva'!IH$6:IH$257,'Aceite de Oliva'!$A$6:$A$257,"&gt;="&amp;$A270,'Aceite de Oliva'!$B$6:$B$257,"&lt;="&amp;$B270)</f>
        <v>1.49</v>
      </c>
      <c r="II270" s="8">
        <f>SUMIFS('Aceite de Oliva'!II$6:II$257,'Aceite de Oliva'!$A$6:$A$257,"&gt;="&amp;$A270,'Aceite de Oliva'!$B$6:$B$257,"&lt;="&amp;$B270)</f>
        <v>2.5099999999999998</v>
      </c>
      <c r="IJ270" s="8">
        <f>SUMIFS('Aceite de Oliva'!IJ$6:IJ$257,'Aceite de Oliva'!$A$6:$A$257,"&gt;="&amp;$A270,'Aceite de Oliva'!$B$6:$B$257,"&lt;="&amp;$B270)</f>
        <v>1.48</v>
      </c>
      <c r="IK270" s="8">
        <f>SUMIFS('Aceite de Oliva'!IK$6:IK$257,'Aceite de Oliva'!$A$6:$A$257,"&gt;="&amp;$A270,'Aceite de Oliva'!$B$6:$B$257,"&lt;="&amp;$B270)</f>
        <v>0.26</v>
      </c>
      <c r="IO270" s="8">
        <f>SUMIFS('Aceite de Oliva'!IO$6:IO$257,'Aceite de Oliva'!$A$6:$A$257,"&gt;="&amp;$A270,'Aceite de Oliva'!$B$6:$B$257,"&lt;="&amp;$B270)</f>
        <v>1.1399999999999999</v>
      </c>
      <c r="IP270" s="8">
        <f>SUMIFS('Aceite de Oliva'!IP$6:IP$257,'Aceite de Oliva'!$A$6:$A$257,"&gt;="&amp;$A270,'Aceite de Oliva'!$B$6:$B$257,"&lt;="&amp;$B270)</f>
        <v>0.67</v>
      </c>
      <c r="IQ270" s="8">
        <f>SUMIFS('Aceite de Oliva'!IQ$6:IQ$257,'Aceite de Oliva'!$A$6:$A$257,"&gt;="&amp;$A270,'Aceite de Oliva'!$B$6:$B$257,"&lt;="&amp;$B270)</f>
        <v>1.1599999999999999</v>
      </c>
      <c r="IR270" s="8">
        <f>SUMIFS('Aceite de Oliva'!IR$6:IR$257,'Aceite de Oliva'!$A$6:$A$257,"&gt;="&amp;$A270,'Aceite de Oliva'!$B$6:$B$257,"&lt;="&amp;$B270)</f>
        <v>1.82</v>
      </c>
      <c r="IV270" s="8">
        <f>SUMIFS('Aceite de Oliva'!IV$6:IV$257,'Aceite de Oliva'!$A$6:$A$257,"&gt;="&amp;$A270,'Aceite de Oliva'!$B$6:$B$257,"&lt;="&amp;$B270)</f>
        <v>0.71</v>
      </c>
      <c r="IW270" s="8">
        <f>SUMIFS('Aceite de Oliva'!IW$6:IW$257,'Aceite de Oliva'!$A$6:$A$257,"&gt;="&amp;$A270,'Aceite de Oliva'!$B$6:$B$257,"&lt;="&amp;$B270)</f>
        <v>1.5</v>
      </c>
      <c r="IX270" s="8">
        <f>SUMIFS('Aceite de Oliva'!IX$6:IX$257,'Aceite de Oliva'!$A$6:$A$257,"&gt;="&amp;$A270,'Aceite de Oliva'!$B$6:$B$257,"&lt;="&amp;$B270)</f>
        <v>0.57000000000000006</v>
      </c>
      <c r="IY270" s="8">
        <f>SUMIFS('Aceite de Oliva'!IY$6:IY$257,'Aceite de Oliva'!$A$6:$A$257,"&gt;="&amp;$A270,'Aceite de Oliva'!$B$6:$B$257,"&lt;="&amp;$B270)</f>
        <v>0</v>
      </c>
    </row>
    <row r="271" spans="1:259" x14ac:dyDescent="0.3">
      <c r="A271" s="14">
        <f>'TAM Aceite de Oliva'!B19</f>
        <v>2.8000000000000007</v>
      </c>
      <c r="B271" s="14">
        <f>'TAM Aceite de Oliva'!C19</f>
        <v>2.9000000000000008</v>
      </c>
      <c r="C271" s="14"/>
      <c r="D271" s="8">
        <f>SUMIFS('Aceite de Oliva'!D$6:D$257,'Aceite de Oliva'!$A$6:$A$257,"&gt;="&amp;$A271,'Aceite de Oliva'!$B$6:$B$257,"&lt;="&amp;$B271)</f>
        <v>0.21000000000000002</v>
      </c>
      <c r="E271" s="8">
        <f>SUMIFS('Aceite de Oliva'!E$6:E$257,'Aceite de Oliva'!$A$6:$A$257,"&gt;="&amp;$A271,'Aceite de Oliva'!$B$6:$B$257,"&lt;="&amp;$B271)</f>
        <v>0</v>
      </c>
      <c r="F271" s="8">
        <f>SUMIFS('Aceite de Oliva'!F$6:F$257,'Aceite de Oliva'!$A$6:$A$257,"&gt;="&amp;$A271,'Aceite de Oliva'!$B$6:$B$257,"&lt;="&amp;$B271)</f>
        <v>0.27</v>
      </c>
      <c r="G271" s="8">
        <f>SUMIFS('Aceite de Oliva'!G$6:G$257,'Aceite de Oliva'!$A$6:$A$257,"&gt;="&amp;$A271,'Aceite de Oliva'!$B$6:$B$257,"&lt;="&amp;$B271)</f>
        <v>0.21</v>
      </c>
      <c r="H271" s="14"/>
      <c r="I271" s="14"/>
      <c r="J271" s="14"/>
      <c r="K271" s="8">
        <f>SUMIFS('Aceite de Oliva'!K$6:K$257,'Aceite de Oliva'!$A$6:$A$257,"&gt;="&amp;$A271,'Aceite de Oliva'!$B$6:$B$257,"&lt;="&amp;$B271)</f>
        <v>0.04</v>
      </c>
      <c r="L271" s="8">
        <f>SUMIFS('Aceite de Oliva'!L$6:L$257,'Aceite de Oliva'!$A$6:$A$257,"&gt;="&amp;$A271,'Aceite de Oliva'!$B$6:$B$257,"&lt;="&amp;$B271)</f>
        <v>0</v>
      </c>
      <c r="M271" s="8">
        <f>SUMIFS('Aceite de Oliva'!M$6:M$257,'Aceite de Oliva'!$A$6:$A$257,"&gt;="&amp;$A271,'Aceite de Oliva'!$B$6:$B$257,"&lt;="&amp;$B271)</f>
        <v>0.06</v>
      </c>
      <c r="N271" s="8">
        <f>SUMIFS('Aceite de Oliva'!N$6:N$257,'Aceite de Oliva'!$A$6:$A$257,"&gt;="&amp;$A271,'Aceite de Oliva'!$B$6:$B$257,"&lt;="&amp;$B271)</f>
        <v>0</v>
      </c>
      <c r="O271" s="14"/>
      <c r="P271" s="14"/>
      <c r="Q271" s="14"/>
      <c r="R271" s="8">
        <f>SUMIFS('Aceite de Oliva'!R$6:R$257,'Aceite de Oliva'!$A$6:$A$257,"&gt;="&amp;$A271,'Aceite de Oliva'!$B$6:$B$257,"&lt;="&amp;$B271)</f>
        <v>0.24</v>
      </c>
      <c r="S271" s="8">
        <f>SUMIFS('Aceite de Oliva'!S$6:S$257,'Aceite de Oliva'!$A$6:$A$257,"&gt;="&amp;$A271,'Aceite de Oliva'!$B$6:$B$257,"&lt;="&amp;$B271)</f>
        <v>0.31</v>
      </c>
      <c r="T271" s="8">
        <f>SUMIFS('Aceite de Oliva'!T$6:T$257,'Aceite de Oliva'!$A$6:$A$257,"&gt;="&amp;$A271,'Aceite de Oliva'!$B$6:$B$257,"&lt;="&amp;$B271)</f>
        <v>0.11</v>
      </c>
      <c r="U271" s="8">
        <f>SUMIFS('Aceite de Oliva'!U$6:U$257,'Aceite de Oliva'!$A$6:$A$257,"&gt;="&amp;$A271,'Aceite de Oliva'!$B$6:$B$257,"&lt;="&amp;$B271)</f>
        <v>0.46</v>
      </c>
      <c r="V271" s="14"/>
      <c r="W271" s="14"/>
      <c r="X271" s="14"/>
      <c r="Y271" s="8">
        <f>SUMIFS('Aceite de Oliva'!Y$6:Y$257,'Aceite de Oliva'!$A$6:$A$257,"&gt;="&amp;$A271,'Aceite de Oliva'!$B$6:$B$257,"&lt;="&amp;$B271)</f>
        <v>0.23</v>
      </c>
      <c r="Z271" s="8">
        <f>SUMIFS('Aceite de Oliva'!Z$6:Z$257,'Aceite de Oliva'!$A$6:$A$257,"&gt;="&amp;$A271,'Aceite de Oliva'!$B$6:$B$257,"&lt;="&amp;$B271)</f>
        <v>0</v>
      </c>
      <c r="AA271" s="8">
        <f>SUMIFS('Aceite de Oliva'!AA$6:AA$257,'Aceite de Oliva'!$A$6:$A$257,"&gt;="&amp;$A271,'Aceite de Oliva'!$B$6:$B$257,"&lt;="&amp;$B271)</f>
        <v>0.06</v>
      </c>
      <c r="AB271" s="8">
        <f>SUMIFS('Aceite de Oliva'!AB$6:AB$257,'Aceite de Oliva'!$A$6:$A$257,"&gt;="&amp;$A271,'Aceite de Oliva'!$B$6:$B$257,"&lt;="&amp;$B271)</f>
        <v>0.82</v>
      </c>
      <c r="AC271" s="14"/>
      <c r="AD271" s="14"/>
      <c r="AE271" s="14"/>
      <c r="AF271" s="8">
        <f>SUMIFS('Aceite de Oliva'!AF$6:AF$257,'Aceite de Oliva'!$A$6:$A$257,"&gt;="&amp;$A271,'Aceite de Oliva'!$B$6:$B$257,"&lt;="&amp;$B271)</f>
        <v>0.28000000000000003</v>
      </c>
      <c r="AG271" s="8">
        <f>SUMIFS('Aceite de Oliva'!AG$6:AG$257,'Aceite de Oliva'!$A$6:$A$257,"&gt;="&amp;$A271,'Aceite de Oliva'!$B$6:$B$257,"&lt;="&amp;$B271)</f>
        <v>0.26</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0.44999999999999996</v>
      </c>
      <c r="AN271" s="8">
        <f>SUMIFS('Aceite de Oliva'!AN$6:AN$257,'Aceite de Oliva'!$A$6:$A$257,"&gt;="&amp;$A271,'Aceite de Oliva'!$B$6:$B$257,"&lt;="&amp;$B271)</f>
        <v>0</v>
      </c>
      <c r="AO271" s="8">
        <f>SUMIFS('Aceite de Oliva'!AO$6:AO$257,'Aceite de Oliva'!$A$6:$A$257,"&gt;="&amp;$A271,'Aceite de Oliva'!$B$6:$B$257,"&lt;="&amp;$B271)</f>
        <v>0.1</v>
      </c>
      <c r="AP271" s="8">
        <f>SUMIFS('Aceite de Oliva'!AP$6:AP$257,'Aceite de Oliva'!$A$6:$A$257,"&gt;="&amp;$A271,'Aceite de Oliva'!$B$6:$B$257,"&lt;="&amp;$B271)</f>
        <v>1.37</v>
      </c>
      <c r="AQ271" s="14"/>
      <c r="AR271" s="14"/>
      <c r="AT271" s="8">
        <f>SUMIFS('Aceite de Oliva'!AT$6:AT$257,'Aceite de Oliva'!$A$6:$A$257,"&gt;="&amp;$A271,'Aceite de Oliva'!$B$6:$B$257,"&lt;="&amp;$B271)</f>
        <v>0.14000000000000001</v>
      </c>
      <c r="AU271" s="8">
        <f>SUMIFS('Aceite de Oliva'!AU$6:AU$257,'Aceite de Oliva'!$A$6:$A$257,"&gt;="&amp;$A271,'Aceite de Oliva'!$B$6:$B$257,"&lt;="&amp;$B271)</f>
        <v>0</v>
      </c>
      <c r="AV271" s="8">
        <f>SUMIFS('Aceite de Oliva'!AV$6:AV$257,'Aceite de Oliva'!$A$6:$A$257,"&gt;="&amp;$A271,'Aceite de Oliva'!$B$6:$B$257,"&lt;="&amp;$B271)</f>
        <v>0.1</v>
      </c>
      <c r="AW271" s="8">
        <f>SUMIFS('Aceite de Oliva'!AW$6:AW$257,'Aceite de Oliva'!$A$6:$A$257,"&gt;="&amp;$A271,'Aceite de Oliva'!$B$6:$B$257,"&lt;="&amp;$B271)</f>
        <v>0.45</v>
      </c>
      <c r="BA271" s="8">
        <f>SUMIFS('Aceite de Oliva'!BA$6:BA$257,'Aceite de Oliva'!$A$6:$A$257,"&gt;="&amp;A271,'Aceite de Oliva'!$B$6:$B$257,"&lt;="&amp;B271)</f>
        <v>0</v>
      </c>
      <c r="BB271" s="8">
        <f>SUMIFS('Aceite de Oliva'!BB$6:BB$257,'Aceite de Oliva'!$A$6:$A$257,"&gt;="&amp;$A271,'Aceite de Oliva'!$B$6:$B$257,"&lt;="&amp;$B271)</f>
        <v>0</v>
      </c>
      <c r="BC271" s="8">
        <f>SUMIFS('Aceite de Oliva'!BC$6:BC$257,'Aceite de Oliva'!$A$6:$A$257,"&gt;="&amp;$A271,'Aceite de Oliva'!$B$6:$B$257,"&lt;="&amp;$B271)</f>
        <v>0</v>
      </c>
      <c r="BD271" s="8">
        <f>SUMIFS('Aceite de Oliva'!BD$6:BD$257,'Aceite de Oliva'!$A$6:$A$257,"&gt;="&amp;$A271,'Aceite de Oliva'!$B$6:$B$257,"&lt;="&amp;$B271)</f>
        <v>0</v>
      </c>
      <c r="BE271" s="5"/>
      <c r="BH271" s="8">
        <f>SUMIFS('Aceite de Oliva'!BH$6:BH$257,'Aceite de Oliva'!$A$6:$A$257,"&gt;="&amp;$A271,'Aceite de Oliva'!$B$6:$B$257,"&lt;="&amp;$B271)</f>
        <v>0.35</v>
      </c>
      <c r="BI271" s="8">
        <f>SUMIFS('Aceite de Oliva'!BI$6:BI$257,'Aceite de Oliva'!$A$6:$A$257,"&gt;="&amp;$A271,'Aceite de Oliva'!$B$6:$B$257,"&lt;="&amp;$B271)</f>
        <v>0</v>
      </c>
      <c r="BJ271" s="8">
        <f>SUMIFS('Aceite de Oliva'!BJ$6:BJ$257,'Aceite de Oliva'!$A$6:$A$257,"&gt;="&amp;$A271,'Aceite de Oliva'!$B$6:$B$257,"&lt;="&amp;$B271)</f>
        <v>0.57999999999999996</v>
      </c>
      <c r="BK271" s="8">
        <f>SUMIFS('Aceite de Oliva'!BK$6:BK$257,'Aceite de Oliva'!$A$6:$A$257,"&gt;="&amp;$A271,'Aceite de Oliva'!$B$6:$B$257,"&lt;="&amp;$B271)</f>
        <v>0</v>
      </c>
      <c r="BO271" s="8">
        <f>SUMIFS('Aceite de Oliva'!BO$6:BO$257,'Aceite de Oliva'!$A$6:$A$257,"&gt;="&amp;$A271,'Aceite de Oliva'!$B$6:$B$257,"&lt;="&amp;$B271)</f>
        <v>0.05</v>
      </c>
      <c r="BP271" s="8">
        <f>SUMIFS('Aceite de Oliva'!BP$6:BP$257,'Aceite de Oliva'!$A$6:$A$257,"&gt;="&amp;$A271,'Aceite de Oliva'!$B$6:$B$257,"&lt;="&amp;$B271)</f>
        <v>0</v>
      </c>
      <c r="BQ271" s="8">
        <f>SUMIFS('Aceite de Oliva'!BQ$6:BQ$257,'Aceite de Oliva'!$A$6:$A$257,"&gt;="&amp;$A271,'Aceite de Oliva'!$B$6:$B$257,"&lt;="&amp;$B271)</f>
        <v>0.1</v>
      </c>
      <c r="BR271" s="8">
        <f>SUMIFS('Aceite de Oliva'!BR$6:BR$257,'Aceite de Oliva'!$A$6:$A$257,"&gt;="&amp;$A271,'Aceite de Oliva'!$B$6:$B$257,"&lt;="&amp;$B271)</f>
        <v>0</v>
      </c>
      <c r="BV271" s="8">
        <f>SUMIFS('Aceite de Oliva'!BV$6:BV$257,'Aceite de Oliva'!$A$6:$A$257,"&gt;="&amp;$A271,'Aceite de Oliva'!$B$6:$B$257,"&lt;="&amp;$B271)</f>
        <v>0</v>
      </c>
      <c r="BW271" s="8">
        <f>SUMIFS('Aceite de Oliva'!BW$6:BW$257,'Aceite de Oliva'!$A$6:$A$257,"&gt;="&amp;$A271,'Aceite de Oliva'!$B$6:$B$257,"&lt;="&amp;$B271)</f>
        <v>0</v>
      </c>
      <c r="BX271" s="8">
        <f>SUMIFS('Aceite de Oliva'!BX$6:BX$257,'Aceite de Oliva'!$A$6:$A$257,"&gt;="&amp;$A271,'Aceite de Oliva'!$B$6:$B$257,"&lt;="&amp;$B271)</f>
        <v>0</v>
      </c>
      <c r="BY271" s="8">
        <f>SUMIFS('Aceite de Oliva'!BY$6:BY$257,'Aceite de Oliva'!$A$6:$A$257,"&gt;="&amp;$A271,'Aceite de Oliva'!$B$6:$B$257,"&lt;="&amp;$B271)</f>
        <v>0</v>
      </c>
      <c r="CC271" s="8">
        <f>SUMIFS('Aceite de Oliva'!CC$6:CC$257,'Aceite de Oliva'!$A$6:$A$257,"&gt;="&amp;$A271,'Aceite de Oliva'!$B$6:$B$257,"&lt;="&amp;$B271)</f>
        <v>0.04</v>
      </c>
      <c r="CD271" s="8">
        <f>SUMIFS('Aceite de Oliva'!CD$6:CD$257,'Aceite de Oliva'!$A$6:$A$257,"&gt;="&amp;$A271,'Aceite de Oliva'!$B$6:$B$257,"&lt;="&amp;$B271)</f>
        <v>0</v>
      </c>
      <c r="CE271" s="8">
        <f>SUMIFS('Aceite de Oliva'!CE$6:CE$257,'Aceite de Oliva'!$A$6:$A$257,"&gt;="&amp;$A271,'Aceite de Oliva'!$B$6:$B$257,"&lt;="&amp;$B271)</f>
        <v>0</v>
      </c>
      <c r="CF271" s="8">
        <f>SUMIFS('Aceite de Oliva'!CF$6:CF$257,'Aceite de Oliva'!$A$6:$A$257,"&gt;="&amp;$A271,'Aceite de Oliva'!$B$6:$B$257,"&lt;="&amp;$B271)</f>
        <v>0</v>
      </c>
      <c r="CJ271" s="8">
        <f>SUMIFS('Aceite de Oliva'!CJ$6:CJ$257,'Aceite de Oliva'!$A$6:$A$257,"&gt;="&amp;$A271,'Aceite de Oliva'!$B$6:$B$257,"&lt;="&amp;$B271)</f>
        <v>0.32999999999999996</v>
      </c>
      <c r="CK271" s="8">
        <f>SUMIFS('Aceite de Oliva'!CK$6:CK$257,'Aceite de Oliva'!$A$6:$A$257,"&gt;="&amp;$A271,'Aceite de Oliva'!$B$6:$B$257,"&lt;="&amp;$B271)</f>
        <v>0.12</v>
      </c>
      <c r="CL271" s="8">
        <f>SUMIFS('Aceite de Oliva'!CL$6:CL$257,'Aceite de Oliva'!$A$6:$A$257,"&gt;="&amp;$A271,'Aceite de Oliva'!$B$6:$B$257,"&lt;="&amp;$B271)</f>
        <v>0.62</v>
      </c>
      <c r="CM271" s="8">
        <f>SUMIFS('Aceite de Oliva'!CM$6:CM$257,'Aceite de Oliva'!$A$6:$A$257,"&gt;="&amp;$A271,'Aceite de Oliva'!$B$6:$B$257,"&lt;="&amp;$B271)</f>
        <v>0</v>
      </c>
      <c r="CQ271" s="8">
        <f>SUMIFS('Aceite de Oliva'!CQ$6:CQ$257,'Aceite de Oliva'!$A$6:$A$257,"&gt;="&amp;$A271,'Aceite de Oliva'!$B$6:$B$257,"&lt;="&amp;$B271)</f>
        <v>1.6199999999999999</v>
      </c>
      <c r="CR271" s="8">
        <f>SUMIFS('Aceite de Oliva'!CR$6:CR$257,'Aceite de Oliva'!$A$6:$A$257,"&gt;="&amp;$A271,'Aceite de Oliva'!$B$6:$B$257,"&lt;="&amp;$B271)</f>
        <v>2.09</v>
      </c>
      <c r="CS271" s="8">
        <f>SUMIFS('Aceite de Oliva'!CS$6:CS$257,'Aceite de Oliva'!$A$6:$A$257,"&gt;="&amp;$A271,'Aceite de Oliva'!$B$6:$B$257,"&lt;="&amp;$B271)</f>
        <v>2.0499999999999998</v>
      </c>
      <c r="CT271" s="8">
        <f>SUMIFS('Aceite de Oliva'!CT$6:CT$257,'Aceite de Oliva'!$A$6:$A$257,"&gt;="&amp;$A271,'Aceite de Oliva'!$B$6:$B$257,"&lt;="&amp;$B271)</f>
        <v>0</v>
      </c>
      <c r="CX271" s="8">
        <f>SUMIFS('Aceite de Oliva'!CX$6:CX$257,'Aceite de Oliva'!$A$6:$A$257,"&gt;="&amp;$A271,'Aceite de Oliva'!$B$6:$B$257,"&lt;="&amp;$B271)</f>
        <v>0.54</v>
      </c>
      <c r="CY271" s="8">
        <f>SUMIFS('Aceite de Oliva'!CY$6:CY$257,'Aceite de Oliva'!$A$6:$A$257,"&gt;="&amp;$A271,'Aceite de Oliva'!$B$6:$B$257,"&lt;="&amp;$B271)</f>
        <v>1.6</v>
      </c>
      <c r="CZ271" s="8">
        <f>SUMIFS('Aceite de Oliva'!CZ$6:CZ$257,'Aceite de Oliva'!$A$6:$A$257,"&gt;="&amp;$A271,'Aceite de Oliva'!$B$6:$B$257,"&lt;="&amp;$B271)</f>
        <v>0.47</v>
      </c>
      <c r="DA271" s="8">
        <f>SUMIFS('Aceite de Oliva'!DA$6:DA$257,'Aceite de Oliva'!$A$6:$A$257,"&gt;="&amp;$A271,'Aceite de Oliva'!$B$6:$B$257,"&lt;="&amp;$B271)</f>
        <v>0</v>
      </c>
      <c r="DE271" s="8">
        <f>SUMIFS('Aceite de Oliva'!DE$6:DE$257,'Aceite de Oliva'!$A$6:$A$257,"&gt;="&amp;$A271,'Aceite de Oliva'!$B$6:$B$257,"&lt;="&amp;$B271)</f>
        <v>0.83000000000000007</v>
      </c>
      <c r="DF271" s="8">
        <f>SUMIFS('Aceite de Oliva'!DF$6:DF$257,'Aceite de Oliva'!$A$6:$A$257,"&gt;="&amp;$A271,'Aceite de Oliva'!$B$6:$B$257,"&lt;="&amp;$B271)</f>
        <v>0.8</v>
      </c>
      <c r="DG271" s="8">
        <f>SUMIFS('Aceite de Oliva'!DG$6:DG$257,'Aceite de Oliva'!$A$6:$A$257,"&gt;="&amp;$A271,'Aceite de Oliva'!$B$6:$B$257,"&lt;="&amp;$B271)</f>
        <v>1.1800000000000002</v>
      </c>
      <c r="DH271" s="8">
        <f>SUMIFS('Aceite de Oliva'!DH$6:DH$257,'Aceite de Oliva'!$A$6:$A$257,"&gt;="&amp;$A271,'Aceite de Oliva'!$B$6:$B$257,"&lt;="&amp;$B271)</f>
        <v>0</v>
      </c>
      <c r="DL271" s="8">
        <f>SUMIFS('Aceite de Oliva'!DL$6:DL$257,'Aceite de Oliva'!$A$6:$A$257,"&gt;="&amp;$A271,'Aceite de Oliva'!$B$6:$B$257,"&lt;="&amp;$B271)</f>
        <v>4.49</v>
      </c>
      <c r="DM271" s="8">
        <f>SUMIFS('Aceite de Oliva'!DM$6:DM$257,'Aceite de Oliva'!$A$6:$A$257,"&gt;="&amp;$A271,'Aceite de Oliva'!$B$6:$B$257,"&lt;="&amp;$B271)</f>
        <v>6.0500000000000007</v>
      </c>
      <c r="DN271" s="8">
        <f>SUMIFS('Aceite de Oliva'!DN$6:DN$257,'Aceite de Oliva'!$A$6:$A$257,"&gt;="&amp;$A271,'Aceite de Oliva'!$B$6:$B$257,"&lt;="&amp;$B271)</f>
        <v>5.29</v>
      </c>
      <c r="DO271" s="8">
        <f>SUMIFS('Aceite de Oliva'!DO$6:DO$257,'Aceite de Oliva'!$A$6:$A$257,"&gt;="&amp;$A271,'Aceite de Oliva'!$B$6:$B$257,"&lt;="&amp;$B271)</f>
        <v>1.05</v>
      </c>
      <c r="DS271" s="8">
        <f>SUMIFS('Aceite de Oliva'!DS$6:DS$257,'Aceite de Oliva'!$A$6:$A$257,"&gt;="&amp;$A271,'Aceite de Oliva'!$B$6:$B$257,"&lt;="&amp;$B271)</f>
        <v>5.0599999999999996</v>
      </c>
      <c r="DT271" s="8">
        <f>SUMIFS('Aceite de Oliva'!DT$6:DT$257,'Aceite de Oliva'!$A$6:$A$257,"&gt;="&amp;$A271,'Aceite de Oliva'!$B$6:$B$257,"&lt;="&amp;$B271)</f>
        <v>12.74</v>
      </c>
      <c r="DU271" s="8">
        <f>SUMIFS('Aceite de Oliva'!DU$6:DU$257,'Aceite de Oliva'!$A$6:$A$257,"&gt;="&amp;$A271,'Aceite de Oliva'!$B$6:$B$257,"&lt;="&amp;$B271)</f>
        <v>4.4000000000000004</v>
      </c>
      <c r="DV271" s="8">
        <f>SUMIFS('Aceite de Oliva'!DV$6:DV$257,'Aceite de Oliva'!$A$6:$A$257,"&gt;="&amp;$A271,'Aceite de Oliva'!$B$6:$B$257,"&lt;="&amp;$B271)</f>
        <v>1.98</v>
      </c>
      <c r="DZ271" s="8">
        <f>SUMIFS('Aceite de Oliva'!DZ$6:DZ$257,'Aceite de Oliva'!$A$6:$A$257,"&gt;="&amp;$A271,'Aceite de Oliva'!$B$6:$B$257,"&lt;="&amp;$B271)</f>
        <v>5.0599999999999996</v>
      </c>
      <c r="EA271" s="8">
        <f>SUMIFS('Aceite de Oliva'!EA$6:EA$257,'Aceite de Oliva'!$A$6:$A$257,"&gt;="&amp;$A271,'Aceite de Oliva'!$B$6:$B$257,"&lt;="&amp;$B271)</f>
        <v>5.01</v>
      </c>
      <c r="EB271" s="8">
        <f>SUMIFS('Aceite de Oliva'!EB$6:EB$257,'Aceite de Oliva'!$A$6:$A$257,"&gt;="&amp;$A271,'Aceite de Oliva'!$B$6:$B$257,"&lt;="&amp;$B271)</f>
        <v>4.8400000000000007</v>
      </c>
      <c r="EC271" s="8">
        <f>SUMIFS('Aceite de Oliva'!EC$6:EC$257,'Aceite de Oliva'!$A$6:$A$257,"&gt;="&amp;$A271,'Aceite de Oliva'!$B$6:$B$257,"&lt;="&amp;$B271)</f>
        <v>5.39</v>
      </c>
      <c r="EG271" s="8">
        <f>SUMIFS('Aceite de Oliva'!EG$6:EG$257,'Aceite de Oliva'!$A$6:$A$257,"&gt;="&amp;$A271,'Aceite de Oliva'!$B$6:$B$257,"&lt;="&amp;$B271)</f>
        <v>5.8500000000000005</v>
      </c>
      <c r="EH271" s="8">
        <f>SUMIFS('Aceite de Oliva'!EH$6:EH$257,'Aceite de Oliva'!$A$6:$A$257,"&gt;="&amp;$A271,'Aceite de Oliva'!$B$6:$B$257,"&lt;="&amp;$B271)</f>
        <v>1.79</v>
      </c>
      <c r="EI271" s="8">
        <f>SUMIFS('Aceite de Oliva'!EI$6:EI$257,'Aceite de Oliva'!$A$6:$A$257,"&gt;="&amp;$A271,'Aceite de Oliva'!$B$6:$B$257,"&lt;="&amp;$B271)</f>
        <v>7</v>
      </c>
      <c r="EJ271" s="8">
        <f>SUMIFS('Aceite de Oliva'!EJ$6:EJ$257,'Aceite de Oliva'!$A$6:$A$257,"&gt;="&amp;$A271,'Aceite de Oliva'!$B$6:$B$257,"&lt;="&amp;$B271)</f>
        <v>6</v>
      </c>
      <c r="EN271" s="8">
        <f>SUMIFS('Aceite de Oliva'!EN$6:EN$257,'Aceite de Oliva'!$A$6:$A$257,"&gt;="&amp;$A271,'Aceite de Oliva'!$B$6:$B$257,"&lt;="&amp;$B271)</f>
        <v>5.63</v>
      </c>
      <c r="EO271" s="8">
        <f>SUMIFS('Aceite de Oliva'!EO$6:EO$257,'Aceite de Oliva'!$A$6:$A$257,"&gt;="&amp;$A271,'Aceite de Oliva'!$B$6:$B$257,"&lt;="&amp;$B271)</f>
        <v>4.09</v>
      </c>
      <c r="EP271" s="8">
        <f>SUMIFS('Aceite de Oliva'!EP$6:EP$257,'Aceite de Oliva'!$A$6:$A$257,"&gt;="&amp;$A271,'Aceite de Oliva'!$B$6:$B$257,"&lt;="&amp;$B271)</f>
        <v>5.15</v>
      </c>
      <c r="EQ271" s="8">
        <f>SUMIFS('Aceite de Oliva'!EQ$6:EQ$257,'Aceite de Oliva'!$A$6:$A$257,"&gt;="&amp;$A271,'Aceite de Oliva'!$B$6:$B$257,"&lt;="&amp;$B271)</f>
        <v>9.82</v>
      </c>
      <c r="EU271" s="8">
        <f>SUMIFS('Aceite de Oliva'!EU$6:EU$257,'Aceite de Oliva'!$A$6:$A$257,"&gt;="&amp;$A271,'Aceite de Oliva'!$B$6:$B$257,"&lt;="&amp;$B271)</f>
        <v>6.15</v>
      </c>
      <c r="EV271" s="8">
        <f>SUMIFS('Aceite de Oliva'!EV$6:EV$257,'Aceite de Oliva'!$A$6:$A$257,"&gt;="&amp;$A271,'Aceite de Oliva'!$B$6:$B$257,"&lt;="&amp;$B271)</f>
        <v>1.5899999999999999</v>
      </c>
      <c r="EW271" s="8">
        <f>SUMIFS('Aceite de Oliva'!EW$6:EW$257,'Aceite de Oliva'!$A$6:$A$257,"&gt;="&amp;$A271,'Aceite de Oliva'!$B$6:$B$257,"&lt;="&amp;$B271)</f>
        <v>7.15</v>
      </c>
      <c r="EX271" s="8">
        <f>SUMIFS('Aceite de Oliva'!EX$6:EX$257,'Aceite de Oliva'!$A$6:$A$257,"&gt;="&amp;$A271,'Aceite de Oliva'!$B$6:$B$257,"&lt;="&amp;$B271)</f>
        <v>6.68</v>
      </c>
      <c r="FB271" s="8">
        <f>SUMIFS('Aceite de Oliva'!FB$6:FB$257,'Aceite de Oliva'!$A$6:$A$257,"&gt;="&amp;$A271,'Aceite de Oliva'!$B$6:$B$257,"&lt;="&amp;$B271)</f>
        <v>3.5199999999999996</v>
      </c>
      <c r="FC271" s="8">
        <f>SUMIFS('Aceite de Oliva'!FC$6:FC$257,'Aceite de Oliva'!$A$6:$A$257,"&gt;="&amp;$A271,'Aceite de Oliva'!$B$6:$B$257,"&lt;="&amp;$B271)</f>
        <v>1.6400000000000001</v>
      </c>
      <c r="FD271" s="8">
        <f>SUMIFS('Aceite de Oliva'!FD$6:FD$257,'Aceite de Oliva'!$A$6:$A$257,"&gt;="&amp;$A271,'Aceite de Oliva'!$B$6:$B$257,"&lt;="&amp;$B271)</f>
        <v>3.1999999999999997</v>
      </c>
      <c r="FE271" s="8">
        <f>SUMIFS('Aceite de Oliva'!FE$6:FE$257,'Aceite de Oliva'!$A$6:$A$257,"&gt;="&amp;$A271,'Aceite de Oliva'!$B$6:$B$257,"&lt;="&amp;$B271)</f>
        <v>6.34</v>
      </c>
      <c r="FI271" s="8">
        <f>SUMIFS('Aceite de Oliva'!FI$6:FI$257,'Aceite de Oliva'!$A$6:$A$257,"&gt;="&amp;$A271,'Aceite de Oliva'!$B$6:$B$257,"&lt;="&amp;$B271)</f>
        <v>4.03</v>
      </c>
      <c r="FJ271" s="8">
        <f>SUMIFS('Aceite de Oliva'!FJ$6:FJ$257,'Aceite de Oliva'!$A$6:$A$257,"&gt;="&amp;$A271,'Aceite de Oliva'!$B$6:$B$257,"&lt;="&amp;$B271)</f>
        <v>1.22</v>
      </c>
      <c r="FK271" s="8">
        <f>SUMIFS('Aceite de Oliva'!FK$6:FK$257,'Aceite de Oliva'!$A$6:$A$257,"&gt;="&amp;$A271,'Aceite de Oliva'!$B$6:$B$257,"&lt;="&amp;$B271)</f>
        <v>4.3599999999999994</v>
      </c>
      <c r="FL271" s="8">
        <f>SUMIFS('Aceite de Oliva'!FL$6:FL$257,'Aceite de Oliva'!$A$6:$A$257,"&gt;="&amp;$A271,'Aceite de Oliva'!$B$6:$B$257,"&lt;="&amp;$B271)</f>
        <v>5.68</v>
      </c>
      <c r="FP271" s="8">
        <f>SUMIFS('Aceite de Oliva'!FP$6:FP$257,'Aceite de Oliva'!$A$6:$A$257,"&gt;="&amp;$A271,'Aceite de Oliva'!$B$6:$B$257,"&lt;="&amp;$B271)</f>
        <v>4.33</v>
      </c>
      <c r="FQ271" s="8">
        <f>SUMIFS('Aceite de Oliva'!FQ$6:FQ$257,'Aceite de Oliva'!$A$6:$A$257,"&gt;="&amp;$A271,'Aceite de Oliva'!$B$6:$B$257,"&lt;="&amp;$B271)</f>
        <v>3.66</v>
      </c>
      <c r="FR271" s="8">
        <f>SUMIFS('Aceite de Oliva'!FR$6:FR$257,'Aceite de Oliva'!$A$6:$A$257,"&gt;="&amp;$A271,'Aceite de Oliva'!$B$6:$B$257,"&lt;="&amp;$B271)</f>
        <v>4.09</v>
      </c>
      <c r="FS271" s="8">
        <f>SUMIFS('Aceite de Oliva'!FS$6:FS$257,'Aceite de Oliva'!$A$6:$A$257,"&gt;="&amp;$A271,'Aceite de Oliva'!$B$6:$B$257,"&lt;="&amp;$B271)</f>
        <v>5.8800000000000008</v>
      </c>
      <c r="FW271" s="8">
        <f>SUMIFS('Aceite de Oliva'!FW$6:FW$257,'Aceite de Oliva'!$A$6:$A$257,"&gt;="&amp;$A271,'Aceite de Oliva'!$B$6:$B$257,"&lt;="&amp;$B271)</f>
        <v>1.56</v>
      </c>
      <c r="FX271" s="8">
        <f>SUMIFS('Aceite de Oliva'!FX$6:FX$257,'Aceite de Oliva'!$A$6:$A$257,"&gt;="&amp;$A271,'Aceite de Oliva'!$B$6:$B$257,"&lt;="&amp;$B271)</f>
        <v>0.85</v>
      </c>
      <c r="FY271" s="8">
        <f>SUMIFS('Aceite de Oliva'!FY$6:FY$257,'Aceite de Oliva'!$A$6:$A$257,"&gt;="&amp;$A271,'Aceite de Oliva'!$B$6:$B$257,"&lt;="&amp;$B271)</f>
        <v>1.79</v>
      </c>
      <c r="FZ271" s="8">
        <f>SUMIFS('Aceite de Oliva'!FZ$6:FZ$257,'Aceite de Oliva'!$A$6:$A$257,"&gt;="&amp;$A271,'Aceite de Oliva'!$B$6:$B$257,"&lt;="&amp;$B271)</f>
        <v>1.1099999999999999</v>
      </c>
      <c r="GD271" s="8">
        <f>SUMIFS('Aceite de Oliva'!GD$6:GD$257,'Aceite de Oliva'!$A$6:$A$257,"&gt;="&amp;$A271,'Aceite de Oliva'!$B$6:$B$257,"&lt;="&amp;$B271)</f>
        <v>1.1499999999999999</v>
      </c>
      <c r="GE271" s="8">
        <f>SUMIFS('Aceite de Oliva'!GE$6:GE$257,'Aceite de Oliva'!$A$6:$A$257,"&gt;="&amp;$A271,'Aceite de Oliva'!$B$6:$B$257,"&lt;="&amp;$B271)</f>
        <v>0.21</v>
      </c>
      <c r="GF271" s="8">
        <f>SUMIFS('Aceite de Oliva'!GF$6:GF$257,'Aceite de Oliva'!$A$6:$A$257,"&gt;="&amp;$A271,'Aceite de Oliva'!$B$6:$B$257,"&lt;="&amp;$B271)</f>
        <v>1.8</v>
      </c>
      <c r="GG271" s="8">
        <f>SUMIFS('Aceite de Oliva'!GG$6:GG$257,'Aceite de Oliva'!$A$6:$A$257,"&gt;="&amp;$A271,'Aceite de Oliva'!$B$6:$B$257,"&lt;="&amp;$B271)</f>
        <v>0.48</v>
      </c>
      <c r="GK271" s="8">
        <f>SUMIFS('Aceite de Oliva'!GK$6:GK$257,'Aceite de Oliva'!$A$6:$A$257,"&gt;="&amp;$A271,'Aceite de Oliva'!$B$6:$B$257,"&lt;="&amp;$B271)</f>
        <v>2.38</v>
      </c>
      <c r="GL271" s="8">
        <f>SUMIFS('Aceite de Oliva'!GL$6:GL$257,'Aceite de Oliva'!$A$6:$A$257,"&gt;="&amp;$A271,'Aceite de Oliva'!$B$6:$B$257,"&lt;="&amp;$B271)</f>
        <v>2.3199999999999998</v>
      </c>
      <c r="GM271" s="8">
        <f>SUMIFS('Aceite de Oliva'!GM$6:GM$257,'Aceite de Oliva'!$A$6:$A$257,"&gt;="&amp;$A271,'Aceite de Oliva'!$B$6:$B$257,"&lt;="&amp;$B271)</f>
        <v>2.54</v>
      </c>
      <c r="GN271" s="8">
        <f>SUMIFS('Aceite de Oliva'!GN$6:GN$257,'Aceite de Oliva'!$A$6:$A$257,"&gt;="&amp;$A271,'Aceite de Oliva'!$B$6:$B$257,"&lt;="&amp;$B271)</f>
        <v>2.0299999999999998</v>
      </c>
      <c r="GR271" s="8">
        <f>SUMIFS('Aceite de Oliva'!GR$6:GR$257,'Aceite de Oliva'!$A$6:$A$257,"&gt;="&amp;$A271,'Aceite de Oliva'!$B$6:$B$257,"&lt;="&amp;$B271)</f>
        <v>2.42</v>
      </c>
      <c r="GS271" s="8">
        <f>SUMIFS('Aceite de Oliva'!GS$6:GS$257,'Aceite de Oliva'!$A$6:$A$257,"&gt;="&amp;$A271,'Aceite de Oliva'!$B$6:$B$257,"&lt;="&amp;$B271)</f>
        <v>1.43</v>
      </c>
      <c r="GT271" s="8">
        <f>SUMIFS('Aceite de Oliva'!GT$6:GT$257,'Aceite de Oliva'!$A$6:$A$257,"&gt;="&amp;$A271,'Aceite de Oliva'!$B$6:$B$257,"&lt;="&amp;$B271)</f>
        <v>1.7999999999999998</v>
      </c>
      <c r="GU271" s="8">
        <f>SUMIFS('Aceite de Oliva'!GU$6:GU$257,'Aceite de Oliva'!$A$6:$A$257,"&gt;="&amp;$A271,'Aceite de Oliva'!$B$6:$B$257,"&lt;="&amp;$B271)</f>
        <v>4.28</v>
      </c>
      <c r="GY271" s="8">
        <f>SUMIFS('Aceite de Oliva'!GY$6:GY$257,'Aceite de Oliva'!$A$6:$A$257,"&gt;="&amp;$A271,'Aceite de Oliva'!$B$6:$B$257,"&lt;="&amp;$B271)</f>
        <v>2.4500000000000002</v>
      </c>
      <c r="GZ271" s="8">
        <f>SUMIFS('Aceite de Oliva'!GZ$6:GZ$257,'Aceite de Oliva'!$A$6:$A$257,"&gt;="&amp;$A271,'Aceite de Oliva'!$B$6:$B$257,"&lt;="&amp;$B271)</f>
        <v>2.11</v>
      </c>
      <c r="HA271" s="8">
        <f>SUMIFS('Aceite de Oliva'!HA$6:HA$257,'Aceite de Oliva'!$A$6:$A$257,"&gt;="&amp;$A271,'Aceite de Oliva'!$B$6:$B$257,"&lt;="&amp;$B271)</f>
        <v>3.15</v>
      </c>
      <c r="HB271" s="8">
        <f>SUMIFS('Aceite de Oliva'!HB$6:HB$257,'Aceite de Oliva'!$A$6:$A$257,"&gt;="&amp;$A271,'Aceite de Oliva'!$B$6:$B$257,"&lt;="&amp;$B271)</f>
        <v>1.38</v>
      </c>
      <c r="HF271" s="8">
        <f>SUMIFS('Aceite de Oliva'!HF$6:HF$257,'Aceite de Oliva'!$A$6:$A$257,"&gt;="&amp;$A271,'Aceite de Oliva'!$B$6:$B$257,"&lt;="&amp;$B271)</f>
        <v>2.52</v>
      </c>
      <c r="HG271" s="8">
        <f>SUMIFS('Aceite de Oliva'!HG$6:HG$257,'Aceite de Oliva'!$A$6:$A$257,"&gt;="&amp;$A271,'Aceite de Oliva'!$B$6:$B$257,"&lt;="&amp;$B271)</f>
        <v>4.07</v>
      </c>
      <c r="HH271" s="8">
        <f>SUMIFS('Aceite de Oliva'!HH$6:HH$257,'Aceite de Oliva'!$A$6:$A$257,"&gt;="&amp;$A271,'Aceite de Oliva'!$B$6:$B$257,"&lt;="&amp;$B271)</f>
        <v>1.8900000000000001</v>
      </c>
      <c r="HI271" s="8">
        <f>SUMIFS('Aceite de Oliva'!HI$6:HI$257,'Aceite de Oliva'!$A$6:$A$257,"&gt;="&amp;$A271,'Aceite de Oliva'!$B$6:$B$257,"&lt;="&amp;$B271)</f>
        <v>2.59</v>
      </c>
      <c r="HM271" s="8">
        <f>SUMIFS('Aceite de Oliva'!HM$6:HM$257,'Aceite de Oliva'!$A$6:$A$257,"&gt;="&amp;$A271,'Aceite de Oliva'!$B$6:$B$257,"&lt;="&amp;$B271)</f>
        <v>3.5</v>
      </c>
      <c r="HN271" s="8">
        <f>SUMIFS('Aceite de Oliva'!HN$6:HN$257,'Aceite de Oliva'!$A$6:$A$257,"&gt;="&amp;$A271,'Aceite de Oliva'!$B$6:$B$257,"&lt;="&amp;$B271)</f>
        <v>3</v>
      </c>
      <c r="HO271" s="8">
        <f>SUMIFS('Aceite de Oliva'!HO$6:HO$257,'Aceite de Oliva'!$A$6:$A$257,"&gt;="&amp;$A271,'Aceite de Oliva'!$B$6:$B$257,"&lt;="&amp;$B271)</f>
        <v>3.84</v>
      </c>
      <c r="HP271" s="8">
        <f>SUMIFS('Aceite de Oliva'!HP$6:HP$257,'Aceite de Oliva'!$A$6:$A$257,"&gt;="&amp;$A271,'Aceite de Oliva'!$B$6:$B$257,"&lt;="&amp;$B271)</f>
        <v>2.5099999999999998</v>
      </c>
      <c r="HT271" s="8">
        <f>SUMIFS('Aceite de Oliva'!HT$6:HT$257,'Aceite de Oliva'!$A$6:$A$257,"&gt;="&amp;$A271,'Aceite de Oliva'!$B$6:$B$257,"&lt;="&amp;$B271)</f>
        <v>3.04</v>
      </c>
      <c r="HU271" s="8">
        <f>SUMIFS('Aceite de Oliva'!HU$6:HU$257,'Aceite de Oliva'!$A$6:$A$257,"&gt;="&amp;$A271,'Aceite de Oliva'!$B$6:$B$257,"&lt;="&amp;$B271)</f>
        <v>3.11</v>
      </c>
      <c r="HV271" s="8">
        <f>SUMIFS('Aceite de Oliva'!HV$6:HV$257,'Aceite de Oliva'!$A$6:$A$257,"&gt;="&amp;$A271,'Aceite de Oliva'!$B$6:$B$257,"&lt;="&amp;$B271)</f>
        <v>3.5900000000000003</v>
      </c>
      <c r="HW271" s="8">
        <f>SUMIFS('Aceite de Oliva'!HW$6:HW$257,'Aceite de Oliva'!$A$6:$A$257,"&gt;="&amp;$A271,'Aceite de Oliva'!$B$6:$B$257,"&lt;="&amp;$B271)</f>
        <v>0.53</v>
      </c>
      <c r="IA271" s="8">
        <f>SUMIFS('Aceite de Oliva'!IA$6:IA$257,'Aceite de Oliva'!$A$6:$A$257,"&gt;="&amp;$A271,'Aceite de Oliva'!$B$6:$B$257,"&lt;="&amp;$B271)</f>
        <v>3.9400000000000004</v>
      </c>
      <c r="IB271" s="8">
        <f>SUMIFS('Aceite de Oliva'!IB$6:IB$257,'Aceite de Oliva'!$A$6:$A$257,"&gt;="&amp;$A271,'Aceite de Oliva'!$B$6:$B$257,"&lt;="&amp;$B271)</f>
        <v>2.21</v>
      </c>
      <c r="IC271" s="8">
        <f>SUMIFS('Aceite de Oliva'!IC$6:IC$257,'Aceite de Oliva'!$A$6:$A$257,"&gt;="&amp;$A271,'Aceite de Oliva'!$B$6:$B$257,"&lt;="&amp;$B271)</f>
        <v>4.63</v>
      </c>
      <c r="ID271" s="8">
        <f>SUMIFS('Aceite de Oliva'!ID$6:ID$257,'Aceite de Oliva'!$A$6:$A$257,"&gt;="&amp;$A271,'Aceite de Oliva'!$B$6:$B$257,"&lt;="&amp;$B271)</f>
        <v>2.34</v>
      </c>
      <c r="IH271" s="8">
        <f>SUMIFS('Aceite de Oliva'!IH$6:IH$257,'Aceite de Oliva'!$A$6:$A$257,"&gt;="&amp;$A271,'Aceite de Oliva'!$B$6:$B$257,"&lt;="&amp;$B271)</f>
        <v>2.2599999999999998</v>
      </c>
      <c r="II271" s="8">
        <f>SUMIFS('Aceite de Oliva'!II$6:II$257,'Aceite de Oliva'!$A$6:$A$257,"&gt;="&amp;$A271,'Aceite de Oliva'!$B$6:$B$257,"&lt;="&amp;$B271)</f>
        <v>2.19</v>
      </c>
      <c r="IJ271" s="8">
        <f>SUMIFS('Aceite de Oliva'!IJ$6:IJ$257,'Aceite de Oliva'!$A$6:$A$257,"&gt;="&amp;$A271,'Aceite de Oliva'!$B$6:$B$257,"&lt;="&amp;$B271)</f>
        <v>2.48</v>
      </c>
      <c r="IK271" s="8">
        <f>SUMIFS('Aceite de Oliva'!IK$6:IK$257,'Aceite de Oliva'!$A$6:$A$257,"&gt;="&amp;$A271,'Aceite de Oliva'!$B$6:$B$257,"&lt;="&amp;$B271)</f>
        <v>0.81</v>
      </c>
      <c r="IO271" s="8">
        <f>SUMIFS('Aceite de Oliva'!IO$6:IO$257,'Aceite de Oliva'!$A$6:$A$257,"&gt;="&amp;$A271,'Aceite de Oliva'!$B$6:$B$257,"&lt;="&amp;$B271)</f>
        <v>2.48</v>
      </c>
      <c r="IP271" s="8">
        <f>SUMIFS('Aceite de Oliva'!IP$6:IP$257,'Aceite de Oliva'!$A$6:$A$257,"&gt;="&amp;$A271,'Aceite de Oliva'!$B$6:$B$257,"&lt;="&amp;$B271)</f>
        <v>2.96</v>
      </c>
      <c r="IQ271" s="8">
        <f>SUMIFS('Aceite de Oliva'!IQ$6:IQ$257,'Aceite de Oliva'!$A$6:$A$257,"&gt;="&amp;$A271,'Aceite de Oliva'!$B$6:$B$257,"&lt;="&amp;$B271)</f>
        <v>2.41</v>
      </c>
      <c r="IR271" s="8">
        <f>SUMIFS('Aceite de Oliva'!IR$6:IR$257,'Aceite de Oliva'!$A$6:$A$257,"&gt;="&amp;$A271,'Aceite de Oliva'!$B$6:$B$257,"&lt;="&amp;$B271)</f>
        <v>2</v>
      </c>
      <c r="IV271" s="8">
        <f>SUMIFS('Aceite de Oliva'!IV$6:IV$257,'Aceite de Oliva'!$A$6:$A$257,"&gt;="&amp;$A271,'Aceite de Oliva'!$B$6:$B$257,"&lt;="&amp;$B271)</f>
        <v>2.52</v>
      </c>
      <c r="IW271" s="8">
        <f>SUMIFS('Aceite de Oliva'!IW$6:IW$257,'Aceite de Oliva'!$A$6:$A$257,"&gt;="&amp;$A271,'Aceite de Oliva'!$B$6:$B$257,"&lt;="&amp;$B271)</f>
        <v>0.71</v>
      </c>
      <c r="IX271" s="8">
        <f>SUMIFS('Aceite de Oliva'!IX$6:IX$257,'Aceite de Oliva'!$A$6:$A$257,"&gt;="&amp;$A271,'Aceite de Oliva'!$B$6:$B$257,"&lt;="&amp;$B271)</f>
        <v>2.98</v>
      </c>
      <c r="IY271" s="8">
        <f>SUMIFS('Aceite de Oliva'!IY$6:IY$257,'Aceite de Oliva'!$A$6:$A$257,"&gt;="&amp;$A271,'Aceite de Oliva'!$B$6:$B$257,"&lt;="&amp;$B271)</f>
        <v>2.69</v>
      </c>
    </row>
    <row r="272" spans="1:259" x14ac:dyDescent="0.3">
      <c r="A272" s="14">
        <f>'TAM Aceite de Oliva'!B20</f>
        <v>2.9000000000000008</v>
      </c>
      <c r="B272" s="14">
        <f>'TAM Aceite de Oliva'!C20</f>
        <v>3.0000000000000009</v>
      </c>
      <c r="C272" s="14"/>
      <c r="D272" s="8">
        <f>SUMIFS('Aceite de Oliva'!D$6:D$257,'Aceite de Oliva'!$A$6:$A$257,"&gt;="&amp;$A272,'Aceite de Oliva'!$B$6:$B$257,"&lt;="&amp;$B272)</f>
        <v>0.49</v>
      </c>
      <c r="E272" s="8">
        <f>SUMIFS('Aceite de Oliva'!E$6:E$257,'Aceite de Oliva'!$A$6:$A$257,"&gt;="&amp;$A272,'Aceite de Oliva'!$B$6:$B$257,"&lt;="&amp;$B272)</f>
        <v>1.23</v>
      </c>
      <c r="F272" s="8">
        <f>SUMIFS('Aceite de Oliva'!F$6:F$257,'Aceite de Oliva'!$A$6:$A$257,"&gt;="&amp;$A272,'Aceite de Oliva'!$B$6:$B$257,"&lt;="&amp;$B272)</f>
        <v>0.35</v>
      </c>
      <c r="G272" s="8">
        <f>SUMIFS('Aceite de Oliva'!G$6:G$257,'Aceite de Oliva'!$A$6:$A$257,"&gt;="&amp;$A272,'Aceite de Oliva'!$B$6:$B$257,"&lt;="&amp;$B272)</f>
        <v>0.33</v>
      </c>
      <c r="H272" s="14"/>
      <c r="I272" s="14"/>
      <c r="J272" s="14"/>
      <c r="K272" s="8">
        <f>SUMIFS('Aceite de Oliva'!K$6:K$257,'Aceite de Oliva'!$A$6:$A$257,"&gt;="&amp;$A272,'Aceite de Oliva'!$B$6:$B$257,"&lt;="&amp;$B272)</f>
        <v>0.15000000000000002</v>
      </c>
      <c r="L272" s="8">
        <f>SUMIFS('Aceite de Oliva'!L$6:L$257,'Aceite de Oliva'!$A$6:$A$257,"&gt;="&amp;$A272,'Aceite de Oliva'!$B$6:$B$257,"&lt;="&amp;$B272)</f>
        <v>0</v>
      </c>
      <c r="M272" s="8">
        <f>SUMIFS('Aceite de Oliva'!M$6:M$257,'Aceite de Oliva'!$A$6:$A$257,"&gt;="&amp;$A272,'Aceite de Oliva'!$B$6:$B$257,"&lt;="&amp;$B272)</f>
        <v>0.15000000000000002</v>
      </c>
      <c r="N272" s="8">
        <f>SUMIFS('Aceite de Oliva'!N$6:N$257,'Aceite de Oliva'!$A$6:$A$257,"&gt;="&amp;$A272,'Aceite de Oliva'!$B$6:$B$257,"&lt;="&amp;$B272)</f>
        <v>0</v>
      </c>
      <c r="O272" s="14"/>
      <c r="P272" s="14"/>
      <c r="Q272" s="14"/>
      <c r="R272" s="8">
        <f>SUMIFS('Aceite de Oliva'!R$6:R$257,'Aceite de Oliva'!$A$6:$A$257,"&gt;="&amp;$A272,'Aceite de Oliva'!$B$6:$B$257,"&lt;="&amp;$B272)</f>
        <v>0.03</v>
      </c>
      <c r="S272" s="8">
        <f>SUMIFS('Aceite de Oliva'!S$6:S$257,'Aceite de Oliva'!$A$6:$A$257,"&gt;="&amp;$A272,'Aceite de Oliva'!$B$6:$B$257,"&lt;="&amp;$B272)</f>
        <v>0.19</v>
      </c>
      <c r="T272" s="8">
        <f>SUMIFS('Aceite de Oliva'!T$6:T$257,'Aceite de Oliva'!$A$6:$A$257,"&gt;="&amp;$A272,'Aceite de Oliva'!$B$6:$B$257,"&lt;="&amp;$B272)</f>
        <v>0</v>
      </c>
      <c r="U272" s="8">
        <f>SUMIFS('Aceite de Oliva'!U$6:U$257,'Aceite de Oliva'!$A$6:$A$257,"&gt;="&amp;$A272,'Aceite de Oliva'!$B$6:$B$257,"&lt;="&amp;$B272)</f>
        <v>0</v>
      </c>
      <c r="V272" s="14"/>
      <c r="W272" s="14"/>
      <c r="X272" s="14"/>
      <c r="Y272" s="8">
        <f>SUMIFS('Aceite de Oliva'!Y$6:Y$257,'Aceite de Oliva'!$A$6:$A$257,"&gt;="&amp;$A272,'Aceite de Oliva'!$B$6:$B$257,"&lt;="&amp;$B272)</f>
        <v>0</v>
      </c>
      <c r="Z272" s="8">
        <f>SUMIFS('Aceite de Oliva'!Z$6:Z$257,'Aceite de Oliva'!$A$6:$A$257,"&gt;="&amp;$A272,'Aceite de Oliva'!$B$6:$B$257,"&lt;="&amp;$B272)</f>
        <v>0</v>
      </c>
      <c r="AA272" s="8">
        <f>SUMIFS('Aceite de Oliva'!AA$6:AA$257,'Aceite de Oliva'!$A$6:$A$257,"&gt;="&amp;$A272,'Aceite de Oliva'!$B$6:$B$257,"&lt;="&amp;$B272)</f>
        <v>0</v>
      </c>
      <c r="AB272" s="8">
        <f>SUMIFS('Aceite de Oliva'!AB$6:AB$257,'Aceite de Oliva'!$A$6:$A$257,"&gt;="&amp;$A272,'Aceite de Oliva'!$B$6:$B$257,"&lt;="&amp;$B272)</f>
        <v>0</v>
      </c>
      <c r="AC272" s="14"/>
      <c r="AD272" s="14"/>
      <c r="AE272" s="14"/>
      <c r="AF272" s="8">
        <f>SUMIFS('Aceite de Oliva'!AF$6:AF$257,'Aceite de Oliva'!$A$6:$A$257,"&gt;="&amp;$A272,'Aceite de Oliva'!$B$6:$B$257,"&lt;="&amp;$B272)</f>
        <v>7.0000000000000007E-2</v>
      </c>
      <c r="AG272" s="8">
        <f>SUMIFS('Aceite de Oliva'!AG$6:AG$257,'Aceite de Oliva'!$A$6:$A$257,"&gt;="&amp;$A272,'Aceite de Oliva'!$B$6:$B$257,"&lt;="&amp;$B272)</f>
        <v>0.16</v>
      </c>
      <c r="AH272" s="8">
        <f>SUMIFS('Aceite de Oliva'!AH$6:AH$257,'Aceite de Oliva'!$A$6:$A$257,"&gt;="&amp;$A272,'Aceite de Oliva'!$B$6:$B$257,"&lt;="&amp;$B272)</f>
        <v>7.0000000000000007E-2</v>
      </c>
      <c r="AI272" s="8">
        <f>SUMIFS('Aceite de Oliva'!AI$6:AI$257,'Aceite de Oliva'!$A$6:$A$257,"&gt;="&amp;$A272,'Aceite de Oliva'!$B$6:$B$257,"&lt;="&amp;$B272)</f>
        <v>0</v>
      </c>
      <c r="AJ272" s="14"/>
      <c r="AK272" s="14"/>
      <c r="AL272" s="14"/>
      <c r="AM272" s="8">
        <f>SUMIFS('Aceite de Oliva'!AM$6:AM$257,'Aceite de Oliva'!$A$6:$A$257,"&gt;="&amp;$A272,'Aceite de Oliva'!$B$6:$B$257,"&lt;="&amp;$B272)</f>
        <v>0.24</v>
      </c>
      <c r="AN272" s="8">
        <f>SUMIFS('Aceite de Oliva'!AN$6:AN$257,'Aceite de Oliva'!$A$6:$A$257,"&gt;="&amp;$A272,'Aceite de Oliva'!$B$6:$B$257,"&lt;="&amp;$B272)</f>
        <v>0</v>
      </c>
      <c r="AO272" s="8">
        <f>SUMIFS('Aceite de Oliva'!AO$6:AO$257,'Aceite de Oliva'!$A$6:$A$257,"&gt;="&amp;$A272,'Aceite de Oliva'!$B$6:$B$257,"&lt;="&amp;$B272)</f>
        <v>0.44</v>
      </c>
      <c r="AP272" s="8">
        <f>SUMIFS('Aceite de Oliva'!AP$6:AP$257,'Aceite de Oliva'!$A$6:$A$257,"&gt;="&amp;$A272,'Aceite de Oliva'!$B$6:$B$257,"&lt;="&amp;$B272)</f>
        <v>0</v>
      </c>
      <c r="AQ272" s="14"/>
      <c r="AR272" s="14"/>
      <c r="AT272" s="8">
        <f>SUMIFS('Aceite de Oliva'!AT$6:AT$257,'Aceite de Oliva'!$A$6:$A$257,"&gt;="&amp;$A272,'Aceite de Oliva'!$B$6:$B$257,"&lt;="&amp;$B272)</f>
        <v>0.16</v>
      </c>
      <c r="AU272" s="8">
        <f>SUMIFS('Aceite de Oliva'!AU$6:AU$257,'Aceite de Oliva'!$A$6:$A$257,"&gt;="&amp;$A272,'Aceite de Oliva'!$B$6:$B$257,"&lt;="&amp;$B272)</f>
        <v>0</v>
      </c>
      <c r="AV272" s="8">
        <f>SUMIFS('Aceite de Oliva'!AV$6:AV$257,'Aceite de Oliva'!$A$6:$A$257,"&gt;="&amp;$A272,'Aceite de Oliva'!$B$6:$B$257,"&lt;="&amp;$B272)</f>
        <v>7.0000000000000007E-2</v>
      </c>
      <c r="AW272" s="8">
        <f>SUMIFS('Aceite de Oliva'!AW$6:AW$257,'Aceite de Oliva'!$A$6:$A$257,"&gt;="&amp;$A272,'Aceite de Oliva'!$B$6:$B$257,"&lt;="&amp;$B272)</f>
        <v>0</v>
      </c>
      <c r="BA272" s="8">
        <f>SUMIFS('Aceite de Oliva'!BA$6:BA$257,'Aceite de Oliva'!$A$6:$A$257,"&gt;="&amp;A272,'Aceite de Oliva'!$B$6:$B$257,"&lt;="&amp;B272)</f>
        <v>0.34</v>
      </c>
      <c r="BB272" s="8">
        <f>SUMIFS('Aceite de Oliva'!BB$6:BB$257,'Aceite de Oliva'!$A$6:$A$257,"&gt;="&amp;$A272,'Aceite de Oliva'!$B$6:$B$257,"&lt;="&amp;$B272)</f>
        <v>0</v>
      </c>
      <c r="BC272" s="8">
        <f>SUMIFS('Aceite de Oliva'!BC$6:BC$257,'Aceite de Oliva'!$A$6:$A$257,"&gt;="&amp;$A272,'Aceite de Oliva'!$B$6:$B$257,"&lt;="&amp;$B272)</f>
        <v>0.37</v>
      </c>
      <c r="BD272" s="8">
        <f>SUMIFS('Aceite de Oliva'!BD$6:BD$257,'Aceite de Oliva'!$A$6:$A$257,"&gt;="&amp;$A272,'Aceite de Oliva'!$B$6:$B$257,"&lt;="&amp;$B272)</f>
        <v>0</v>
      </c>
      <c r="BE272" s="5"/>
      <c r="BH272" s="8">
        <f>SUMIFS('Aceite de Oliva'!BH$6:BH$257,'Aceite de Oliva'!$A$6:$A$257,"&gt;="&amp;$A272,'Aceite de Oliva'!$B$6:$B$257,"&lt;="&amp;$B272)</f>
        <v>0.55000000000000004</v>
      </c>
      <c r="BI272" s="8">
        <f>SUMIFS('Aceite de Oliva'!BI$6:BI$257,'Aceite de Oliva'!$A$6:$A$257,"&gt;="&amp;$A272,'Aceite de Oliva'!$B$6:$B$257,"&lt;="&amp;$B272)</f>
        <v>0</v>
      </c>
      <c r="BJ272" s="8">
        <f>SUMIFS('Aceite de Oliva'!BJ$6:BJ$257,'Aceite de Oliva'!$A$6:$A$257,"&gt;="&amp;$A272,'Aceite de Oliva'!$B$6:$B$257,"&lt;="&amp;$B272)</f>
        <v>1.2</v>
      </c>
      <c r="BK272" s="8">
        <f>SUMIFS('Aceite de Oliva'!BK$6:BK$257,'Aceite de Oliva'!$A$6:$A$257,"&gt;="&amp;$A272,'Aceite de Oliva'!$B$6:$B$257,"&lt;="&amp;$B272)</f>
        <v>0</v>
      </c>
      <c r="BO272" s="8">
        <f>SUMIFS('Aceite de Oliva'!BO$6:BO$257,'Aceite de Oliva'!$A$6:$A$257,"&gt;="&amp;$A272,'Aceite de Oliva'!$B$6:$B$257,"&lt;="&amp;$B272)</f>
        <v>9.0000000000000011E-2</v>
      </c>
      <c r="BP272" s="8">
        <f>SUMIFS('Aceite de Oliva'!BP$6:BP$257,'Aceite de Oliva'!$A$6:$A$257,"&gt;="&amp;$A272,'Aceite de Oliva'!$B$6:$B$257,"&lt;="&amp;$B272)</f>
        <v>0.24000000000000002</v>
      </c>
      <c r="BQ272" s="8">
        <f>SUMIFS('Aceite de Oliva'!BQ$6:BQ$257,'Aceite de Oliva'!$A$6:$A$257,"&gt;="&amp;$A272,'Aceite de Oliva'!$B$6:$B$257,"&lt;="&amp;$B272)</f>
        <v>0</v>
      </c>
      <c r="BR272" s="8">
        <f>SUMIFS('Aceite de Oliva'!BR$6:BR$257,'Aceite de Oliva'!$A$6:$A$257,"&gt;="&amp;$A272,'Aceite de Oliva'!$B$6:$B$257,"&lt;="&amp;$B272)</f>
        <v>0</v>
      </c>
      <c r="BV272" s="8">
        <f>SUMIFS('Aceite de Oliva'!BV$6:BV$257,'Aceite de Oliva'!$A$6:$A$257,"&gt;="&amp;$A272,'Aceite de Oliva'!$B$6:$B$257,"&lt;="&amp;$B272)</f>
        <v>0.28000000000000003</v>
      </c>
      <c r="BW272" s="8">
        <f>SUMIFS('Aceite de Oliva'!BW$6:BW$257,'Aceite de Oliva'!$A$6:$A$257,"&gt;="&amp;$A272,'Aceite de Oliva'!$B$6:$B$257,"&lt;="&amp;$B272)</f>
        <v>1.32</v>
      </c>
      <c r="BX272" s="8">
        <f>SUMIFS('Aceite de Oliva'!BX$6:BX$257,'Aceite de Oliva'!$A$6:$A$257,"&gt;="&amp;$A272,'Aceite de Oliva'!$B$6:$B$257,"&lt;="&amp;$B272)</f>
        <v>7.0000000000000007E-2</v>
      </c>
      <c r="BY272" s="8">
        <f>SUMIFS('Aceite de Oliva'!BY$6:BY$257,'Aceite de Oliva'!$A$6:$A$257,"&gt;="&amp;$A272,'Aceite de Oliva'!$B$6:$B$257,"&lt;="&amp;$B272)</f>
        <v>0</v>
      </c>
      <c r="CC272" s="8">
        <f>SUMIFS('Aceite de Oliva'!CC$6:CC$257,'Aceite de Oliva'!$A$6:$A$257,"&gt;="&amp;$A272,'Aceite de Oliva'!$B$6:$B$257,"&lt;="&amp;$B272)</f>
        <v>4.07</v>
      </c>
      <c r="CD272" s="8">
        <f>SUMIFS('Aceite de Oliva'!CD$6:CD$257,'Aceite de Oliva'!$A$6:$A$257,"&gt;="&amp;$A272,'Aceite de Oliva'!$B$6:$B$257,"&lt;="&amp;$B272)</f>
        <v>13.14</v>
      </c>
      <c r="CE272" s="8">
        <f>SUMIFS('Aceite de Oliva'!CE$6:CE$257,'Aceite de Oliva'!$A$6:$A$257,"&gt;="&amp;$A272,'Aceite de Oliva'!$B$6:$B$257,"&lt;="&amp;$B272)</f>
        <v>2.62</v>
      </c>
      <c r="CF272" s="8">
        <f>SUMIFS('Aceite de Oliva'!CF$6:CF$257,'Aceite de Oliva'!$A$6:$A$257,"&gt;="&amp;$A272,'Aceite de Oliva'!$B$6:$B$257,"&lt;="&amp;$B272)</f>
        <v>0.14000000000000001</v>
      </c>
      <c r="CJ272" s="8">
        <f>SUMIFS('Aceite de Oliva'!CJ$6:CJ$257,'Aceite de Oliva'!$A$6:$A$257,"&gt;="&amp;$A272,'Aceite de Oliva'!$B$6:$B$257,"&lt;="&amp;$B272)</f>
        <v>5.51</v>
      </c>
      <c r="CK272" s="8">
        <f>SUMIFS('Aceite de Oliva'!CK$6:CK$257,'Aceite de Oliva'!$A$6:$A$257,"&gt;="&amp;$A272,'Aceite de Oliva'!$B$6:$B$257,"&lt;="&amp;$B272)</f>
        <v>9.56</v>
      </c>
      <c r="CL272" s="8">
        <f>SUMIFS('Aceite de Oliva'!CL$6:CL$257,'Aceite de Oliva'!$A$6:$A$257,"&gt;="&amp;$A272,'Aceite de Oliva'!$B$6:$B$257,"&lt;="&amp;$B272)</f>
        <v>5.5500000000000007</v>
      </c>
      <c r="CM272" s="8">
        <f>SUMIFS('Aceite de Oliva'!CM$6:CM$257,'Aceite de Oliva'!$A$6:$A$257,"&gt;="&amp;$A272,'Aceite de Oliva'!$B$6:$B$257,"&lt;="&amp;$B272)</f>
        <v>2.2200000000000002</v>
      </c>
      <c r="CQ272" s="8">
        <f>SUMIFS('Aceite de Oliva'!CQ$6:CQ$257,'Aceite de Oliva'!$A$6:$A$257,"&gt;="&amp;$A272,'Aceite de Oliva'!$B$6:$B$257,"&lt;="&amp;$B272)</f>
        <v>8.52</v>
      </c>
      <c r="CR272" s="8">
        <f>SUMIFS('Aceite de Oliva'!CR$6:CR$257,'Aceite de Oliva'!$A$6:$A$257,"&gt;="&amp;$A272,'Aceite de Oliva'!$B$6:$B$257,"&lt;="&amp;$B272)</f>
        <v>23.42</v>
      </c>
      <c r="CS272" s="8">
        <f>SUMIFS('Aceite de Oliva'!CS$6:CS$257,'Aceite de Oliva'!$A$6:$A$257,"&gt;="&amp;$A272,'Aceite de Oliva'!$B$6:$B$257,"&lt;="&amp;$B272)</f>
        <v>5.38</v>
      </c>
      <c r="CT272" s="8">
        <f>SUMIFS('Aceite de Oliva'!CT$6:CT$257,'Aceite de Oliva'!$A$6:$A$257,"&gt;="&amp;$A272,'Aceite de Oliva'!$B$6:$B$257,"&lt;="&amp;$B272)</f>
        <v>4.74</v>
      </c>
      <c r="CX272" s="8">
        <f>SUMIFS('Aceite de Oliva'!CX$6:CX$257,'Aceite de Oliva'!$A$6:$A$257,"&gt;="&amp;$A272,'Aceite de Oliva'!$B$6:$B$257,"&lt;="&amp;$B272)</f>
        <v>8.14</v>
      </c>
      <c r="CY272" s="8">
        <f>SUMIFS('Aceite de Oliva'!CY$6:CY$257,'Aceite de Oliva'!$A$6:$A$257,"&gt;="&amp;$A272,'Aceite de Oliva'!$B$6:$B$257,"&lt;="&amp;$B272)</f>
        <v>14.37</v>
      </c>
      <c r="CZ272" s="8">
        <f>SUMIFS('Aceite de Oliva'!CZ$6:CZ$257,'Aceite de Oliva'!$A$6:$A$257,"&gt;="&amp;$A272,'Aceite de Oliva'!$B$6:$B$257,"&lt;="&amp;$B272)</f>
        <v>8.14</v>
      </c>
      <c r="DA272" s="8">
        <f>SUMIFS('Aceite de Oliva'!DA$6:DA$257,'Aceite de Oliva'!$A$6:$A$257,"&gt;="&amp;$A272,'Aceite de Oliva'!$B$6:$B$257,"&lt;="&amp;$B272)</f>
        <v>3.03</v>
      </c>
      <c r="DE272" s="8">
        <f>SUMIFS('Aceite de Oliva'!DE$6:DE$257,'Aceite de Oliva'!$A$6:$A$257,"&gt;="&amp;$A272,'Aceite de Oliva'!$B$6:$B$257,"&lt;="&amp;$B272)</f>
        <v>12.909999999999998</v>
      </c>
      <c r="DF272" s="8">
        <f>SUMIFS('Aceite de Oliva'!DF$6:DF$257,'Aceite de Oliva'!$A$6:$A$257,"&gt;="&amp;$A272,'Aceite de Oliva'!$B$6:$B$257,"&lt;="&amp;$B272)</f>
        <v>26.82</v>
      </c>
      <c r="DG272" s="8">
        <f>SUMIFS('Aceite de Oliva'!DG$6:DG$257,'Aceite de Oliva'!$A$6:$A$257,"&gt;="&amp;$A272,'Aceite de Oliva'!$B$6:$B$257,"&lt;="&amp;$B272)</f>
        <v>10.66</v>
      </c>
      <c r="DH272" s="8">
        <f>SUMIFS('Aceite de Oliva'!DH$6:DH$257,'Aceite de Oliva'!$A$6:$A$257,"&gt;="&amp;$A272,'Aceite de Oliva'!$B$6:$B$257,"&lt;="&amp;$B272)</f>
        <v>3.61</v>
      </c>
      <c r="DL272" s="8">
        <f>SUMIFS('Aceite de Oliva'!DL$6:DL$257,'Aceite de Oliva'!$A$6:$A$257,"&gt;="&amp;$A272,'Aceite de Oliva'!$B$6:$B$257,"&lt;="&amp;$B272)</f>
        <v>24.96</v>
      </c>
      <c r="DM272" s="8">
        <f>SUMIFS('Aceite de Oliva'!DM$6:DM$257,'Aceite de Oliva'!$A$6:$A$257,"&gt;="&amp;$A272,'Aceite de Oliva'!$B$6:$B$257,"&lt;="&amp;$B272)</f>
        <v>25.740000000000002</v>
      </c>
      <c r="DN272" s="8">
        <f>SUMIFS('Aceite de Oliva'!DN$6:DN$257,'Aceite de Oliva'!$A$6:$A$257,"&gt;="&amp;$A272,'Aceite de Oliva'!$B$6:$B$257,"&lt;="&amp;$B272)</f>
        <v>23.47</v>
      </c>
      <c r="DO272" s="8">
        <f>SUMIFS('Aceite de Oliva'!DO$6:DO$257,'Aceite de Oliva'!$A$6:$A$257,"&gt;="&amp;$A272,'Aceite de Oliva'!$B$6:$B$257,"&lt;="&amp;$B272)</f>
        <v>33.07</v>
      </c>
      <c r="DS272" s="8">
        <f>SUMIFS('Aceite de Oliva'!DS$6:DS$257,'Aceite de Oliva'!$A$6:$A$257,"&gt;="&amp;$A272,'Aceite de Oliva'!$B$6:$B$257,"&lt;="&amp;$B272)</f>
        <v>42.05</v>
      </c>
      <c r="DT272" s="8">
        <f>SUMIFS('Aceite de Oliva'!DT$6:DT$257,'Aceite de Oliva'!$A$6:$A$257,"&gt;="&amp;$A272,'Aceite de Oliva'!$B$6:$B$257,"&lt;="&amp;$B272)</f>
        <v>20.98</v>
      </c>
      <c r="DU272" s="8">
        <f>SUMIFS('Aceite de Oliva'!DU$6:DU$257,'Aceite de Oliva'!$A$6:$A$257,"&gt;="&amp;$A272,'Aceite de Oliva'!$B$6:$B$257,"&lt;="&amp;$B272)</f>
        <v>41.19</v>
      </c>
      <c r="DV272" s="8">
        <f>SUMIFS('Aceite de Oliva'!DV$6:DV$257,'Aceite de Oliva'!$A$6:$A$257,"&gt;="&amp;$A272,'Aceite de Oliva'!$B$6:$B$257,"&lt;="&amp;$B272)</f>
        <v>64.73</v>
      </c>
      <c r="DZ272" s="8">
        <f>SUMIFS('Aceite de Oliva'!DZ$6:DZ$257,'Aceite de Oliva'!$A$6:$A$257,"&gt;="&amp;$A272,'Aceite de Oliva'!$B$6:$B$257,"&lt;="&amp;$B272)</f>
        <v>43.839999999999996</v>
      </c>
      <c r="EA272" s="8">
        <f>SUMIFS('Aceite de Oliva'!EA$6:EA$257,'Aceite de Oliva'!$A$6:$A$257,"&gt;="&amp;$A272,'Aceite de Oliva'!$B$6:$B$257,"&lt;="&amp;$B272)</f>
        <v>33.08</v>
      </c>
      <c r="EB272" s="8">
        <f>SUMIFS('Aceite de Oliva'!EB$6:EB$257,'Aceite de Oliva'!$A$6:$A$257,"&gt;="&amp;$A272,'Aceite de Oliva'!$B$6:$B$257,"&lt;="&amp;$B272)</f>
        <v>49.339999999999996</v>
      </c>
      <c r="EC272" s="8">
        <f>SUMIFS('Aceite de Oliva'!EC$6:EC$257,'Aceite de Oliva'!$A$6:$A$257,"&gt;="&amp;$A272,'Aceite de Oliva'!$B$6:$B$257,"&lt;="&amp;$B272)</f>
        <v>44.7</v>
      </c>
      <c r="EG272" s="8">
        <f>SUMIFS('Aceite de Oliva'!EG$6:EG$257,'Aceite de Oliva'!$A$6:$A$257,"&gt;="&amp;$A272,'Aceite de Oliva'!$B$6:$B$257,"&lt;="&amp;$B272)</f>
        <v>41.42</v>
      </c>
      <c r="EH272" s="8">
        <f>SUMIFS('Aceite de Oliva'!EH$6:EH$257,'Aceite de Oliva'!$A$6:$A$257,"&gt;="&amp;$A272,'Aceite de Oliva'!$B$6:$B$257,"&lt;="&amp;$B272)</f>
        <v>20.72</v>
      </c>
      <c r="EI272" s="8">
        <f>SUMIFS('Aceite de Oliva'!EI$6:EI$257,'Aceite de Oliva'!$A$6:$A$257,"&gt;="&amp;$A272,'Aceite de Oliva'!$B$6:$B$257,"&lt;="&amp;$B272)</f>
        <v>46.52</v>
      </c>
      <c r="EJ272" s="8">
        <f>SUMIFS('Aceite de Oliva'!EJ$6:EJ$257,'Aceite de Oliva'!$A$6:$A$257,"&gt;="&amp;$A272,'Aceite de Oliva'!$B$6:$B$257,"&lt;="&amp;$B272)</f>
        <v>66.33</v>
      </c>
      <c r="EN272" s="8">
        <f>SUMIFS('Aceite de Oliva'!EN$6:EN$257,'Aceite de Oliva'!$A$6:$A$257,"&gt;="&amp;$A272,'Aceite de Oliva'!$B$6:$B$257,"&lt;="&amp;$B272)</f>
        <v>43.800000000000004</v>
      </c>
      <c r="EO272" s="8">
        <f>SUMIFS('Aceite de Oliva'!EO$6:EO$257,'Aceite de Oliva'!$A$6:$A$257,"&gt;="&amp;$A272,'Aceite de Oliva'!$B$6:$B$257,"&lt;="&amp;$B272)</f>
        <v>28.38</v>
      </c>
      <c r="EP272" s="8">
        <f>SUMIFS('Aceite de Oliva'!EP$6:EP$257,'Aceite de Oliva'!$A$6:$A$257,"&gt;="&amp;$A272,'Aceite de Oliva'!$B$6:$B$257,"&lt;="&amp;$B272)</f>
        <v>45.839999999999996</v>
      </c>
      <c r="EQ272" s="8">
        <f>SUMIFS('Aceite de Oliva'!EQ$6:EQ$257,'Aceite de Oliva'!$A$6:$A$257,"&gt;="&amp;$A272,'Aceite de Oliva'!$B$6:$B$257,"&lt;="&amp;$B272)</f>
        <v>60.11</v>
      </c>
      <c r="EU272" s="8">
        <f>SUMIFS('Aceite de Oliva'!EU$6:EU$257,'Aceite de Oliva'!$A$6:$A$257,"&gt;="&amp;$A272,'Aceite de Oliva'!$B$6:$B$257,"&lt;="&amp;$B272)</f>
        <v>46.139999999999993</v>
      </c>
      <c r="EV272" s="8">
        <f>SUMIFS('Aceite de Oliva'!EV$6:EV$257,'Aceite de Oliva'!$A$6:$A$257,"&gt;="&amp;$A272,'Aceite de Oliva'!$B$6:$B$257,"&lt;="&amp;$B272)</f>
        <v>32.620000000000005</v>
      </c>
      <c r="EW272" s="8">
        <f>SUMIFS('Aceite de Oliva'!EW$6:EW$257,'Aceite de Oliva'!$A$6:$A$257,"&gt;="&amp;$A272,'Aceite de Oliva'!$B$6:$B$257,"&lt;="&amp;$B272)</f>
        <v>49.059999999999995</v>
      </c>
      <c r="EX272" s="8">
        <f>SUMIFS('Aceite de Oliva'!EX$6:EX$257,'Aceite de Oliva'!$A$6:$A$257,"&gt;="&amp;$A272,'Aceite de Oliva'!$B$6:$B$257,"&lt;="&amp;$B272)</f>
        <v>58.01</v>
      </c>
      <c r="FB272" s="8">
        <f>SUMIFS('Aceite de Oliva'!FB$6:FB$257,'Aceite de Oliva'!$A$6:$A$257,"&gt;="&amp;$A272,'Aceite de Oliva'!$B$6:$B$257,"&lt;="&amp;$B272)</f>
        <v>41.33</v>
      </c>
      <c r="FC272" s="8">
        <f>SUMIFS('Aceite de Oliva'!FC$6:FC$257,'Aceite de Oliva'!$A$6:$A$257,"&gt;="&amp;$A272,'Aceite de Oliva'!$B$6:$B$257,"&lt;="&amp;$B272)</f>
        <v>20.25</v>
      </c>
      <c r="FD272" s="8">
        <f>SUMIFS('Aceite de Oliva'!FD$6:FD$257,'Aceite de Oliva'!$A$6:$A$257,"&gt;="&amp;$A272,'Aceite de Oliva'!$B$6:$B$257,"&lt;="&amp;$B272)</f>
        <v>43.6</v>
      </c>
      <c r="FE272" s="8">
        <f>SUMIFS('Aceite de Oliva'!FE$6:FE$257,'Aceite de Oliva'!$A$6:$A$257,"&gt;="&amp;$A272,'Aceite de Oliva'!$B$6:$B$257,"&lt;="&amp;$B272)</f>
        <v>60.93</v>
      </c>
      <c r="FI272" s="8">
        <f>SUMIFS('Aceite de Oliva'!FI$6:FI$257,'Aceite de Oliva'!$A$6:$A$257,"&gt;="&amp;$A272,'Aceite de Oliva'!$B$6:$B$257,"&lt;="&amp;$B272)</f>
        <v>14.66</v>
      </c>
      <c r="FJ272" s="8">
        <f>SUMIFS('Aceite de Oliva'!FJ$6:FJ$257,'Aceite de Oliva'!$A$6:$A$257,"&gt;="&amp;$A272,'Aceite de Oliva'!$B$6:$B$257,"&lt;="&amp;$B272)</f>
        <v>9.4600000000000009</v>
      </c>
      <c r="FK272" s="8">
        <f>SUMIFS('Aceite de Oliva'!FK$6:FK$257,'Aceite de Oliva'!$A$6:$A$257,"&gt;="&amp;$A272,'Aceite de Oliva'!$B$6:$B$257,"&lt;="&amp;$B272)</f>
        <v>9.6900000000000013</v>
      </c>
      <c r="FL272" s="8">
        <f>SUMIFS('Aceite de Oliva'!FL$6:FL$257,'Aceite de Oliva'!$A$6:$A$257,"&gt;="&amp;$A272,'Aceite de Oliva'!$B$6:$B$257,"&lt;="&amp;$B272)</f>
        <v>40.869999999999997</v>
      </c>
      <c r="FP272" s="8">
        <f>SUMIFS('Aceite de Oliva'!FP$6:FP$257,'Aceite de Oliva'!$A$6:$A$257,"&gt;="&amp;$A272,'Aceite de Oliva'!$B$6:$B$257,"&lt;="&amp;$B272)</f>
        <v>3.96</v>
      </c>
      <c r="FQ272" s="8">
        <f>SUMIFS('Aceite de Oliva'!FQ$6:FQ$257,'Aceite de Oliva'!$A$6:$A$257,"&gt;="&amp;$A272,'Aceite de Oliva'!$B$6:$B$257,"&lt;="&amp;$B272)</f>
        <v>4.24</v>
      </c>
      <c r="FR272" s="8">
        <f>SUMIFS('Aceite de Oliva'!FR$6:FR$257,'Aceite de Oliva'!$A$6:$A$257,"&gt;="&amp;$A272,'Aceite de Oliva'!$B$6:$B$257,"&lt;="&amp;$B272)</f>
        <v>3.84</v>
      </c>
      <c r="FS272" s="8">
        <f>SUMIFS('Aceite de Oliva'!FS$6:FS$257,'Aceite de Oliva'!$A$6:$A$257,"&gt;="&amp;$A272,'Aceite de Oliva'!$B$6:$B$257,"&lt;="&amp;$B272)</f>
        <v>3.77</v>
      </c>
      <c r="FW272" s="8">
        <f>SUMIFS('Aceite de Oliva'!FW$6:FW$257,'Aceite de Oliva'!$A$6:$A$257,"&gt;="&amp;$A272,'Aceite de Oliva'!$B$6:$B$257,"&lt;="&amp;$B272)</f>
        <v>3.5199999999999996</v>
      </c>
      <c r="FX272" s="8">
        <f>SUMIFS('Aceite de Oliva'!FX$6:FX$257,'Aceite de Oliva'!$A$6:$A$257,"&gt;="&amp;$A272,'Aceite de Oliva'!$B$6:$B$257,"&lt;="&amp;$B272)</f>
        <v>6.1</v>
      </c>
      <c r="FY272" s="8">
        <f>SUMIFS('Aceite de Oliva'!FY$6:FY$257,'Aceite de Oliva'!$A$6:$A$257,"&gt;="&amp;$A272,'Aceite de Oliva'!$B$6:$B$257,"&lt;="&amp;$B272)</f>
        <v>2.84</v>
      </c>
      <c r="FZ272" s="8">
        <f>SUMIFS('Aceite de Oliva'!FZ$6:FZ$257,'Aceite de Oliva'!$A$6:$A$257,"&gt;="&amp;$A272,'Aceite de Oliva'!$B$6:$B$257,"&lt;="&amp;$B272)</f>
        <v>3.7600000000000002</v>
      </c>
      <c r="GD272" s="8">
        <f>SUMIFS('Aceite de Oliva'!GD$6:GD$257,'Aceite de Oliva'!$A$6:$A$257,"&gt;="&amp;$A272,'Aceite de Oliva'!$B$6:$B$257,"&lt;="&amp;$B272)</f>
        <v>3.9899999999999998</v>
      </c>
      <c r="GE272" s="8">
        <f>SUMIFS('Aceite de Oliva'!GE$6:GE$257,'Aceite de Oliva'!$A$6:$A$257,"&gt;="&amp;$A272,'Aceite de Oliva'!$B$6:$B$257,"&lt;="&amp;$B272)</f>
        <v>5.52</v>
      </c>
      <c r="GF272" s="8">
        <f>SUMIFS('Aceite de Oliva'!GF$6:GF$257,'Aceite de Oliva'!$A$6:$A$257,"&gt;="&amp;$A272,'Aceite de Oliva'!$B$6:$B$257,"&lt;="&amp;$B272)</f>
        <v>3.73</v>
      </c>
      <c r="GG272" s="8">
        <f>SUMIFS('Aceite de Oliva'!GG$6:GG$257,'Aceite de Oliva'!$A$6:$A$257,"&gt;="&amp;$A272,'Aceite de Oliva'!$B$6:$B$257,"&lt;="&amp;$B272)</f>
        <v>3.08</v>
      </c>
      <c r="GK272" s="8">
        <f>SUMIFS('Aceite de Oliva'!GK$6:GK$257,'Aceite de Oliva'!$A$6:$A$257,"&gt;="&amp;$A272,'Aceite de Oliva'!$B$6:$B$257,"&lt;="&amp;$B272)</f>
        <v>3.73</v>
      </c>
      <c r="GL272" s="8">
        <f>SUMIFS('Aceite de Oliva'!GL$6:GL$257,'Aceite de Oliva'!$A$6:$A$257,"&gt;="&amp;$A272,'Aceite de Oliva'!$B$6:$B$257,"&lt;="&amp;$B272)</f>
        <v>4.01</v>
      </c>
      <c r="GM272" s="8">
        <f>SUMIFS('Aceite de Oliva'!GM$6:GM$257,'Aceite de Oliva'!$A$6:$A$257,"&gt;="&amp;$A272,'Aceite de Oliva'!$B$6:$B$257,"&lt;="&amp;$B272)</f>
        <v>4.24</v>
      </c>
      <c r="GN272" s="8">
        <f>SUMIFS('Aceite de Oliva'!GN$6:GN$257,'Aceite de Oliva'!$A$6:$A$257,"&gt;="&amp;$A272,'Aceite de Oliva'!$B$6:$B$257,"&lt;="&amp;$B272)</f>
        <v>1.08</v>
      </c>
      <c r="GR272" s="8">
        <f>SUMIFS('Aceite de Oliva'!GR$6:GR$257,'Aceite de Oliva'!$A$6:$A$257,"&gt;="&amp;$A272,'Aceite de Oliva'!$B$6:$B$257,"&lt;="&amp;$B272)</f>
        <v>5.92</v>
      </c>
      <c r="GS272" s="8">
        <f>SUMIFS('Aceite de Oliva'!GS$6:GS$257,'Aceite de Oliva'!$A$6:$A$257,"&gt;="&amp;$A272,'Aceite de Oliva'!$B$6:$B$257,"&lt;="&amp;$B272)</f>
        <v>9.3000000000000007</v>
      </c>
      <c r="GT272" s="8">
        <f>SUMIFS('Aceite de Oliva'!GT$6:GT$257,'Aceite de Oliva'!$A$6:$A$257,"&gt;="&amp;$A272,'Aceite de Oliva'!$B$6:$B$257,"&lt;="&amp;$B272)</f>
        <v>5.72</v>
      </c>
      <c r="GU272" s="8">
        <f>SUMIFS('Aceite de Oliva'!GU$6:GU$257,'Aceite de Oliva'!$A$6:$A$257,"&gt;="&amp;$A272,'Aceite de Oliva'!$B$6:$B$257,"&lt;="&amp;$B272)</f>
        <v>1.62</v>
      </c>
      <c r="GY272" s="8">
        <f>SUMIFS('Aceite de Oliva'!GY$6:GY$257,'Aceite de Oliva'!$A$6:$A$257,"&gt;="&amp;$A272,'Aceite de Oliva'!$B$6:$B$257,"&lt;="&amp;$B272)</f>
        <v>6.7799999999999994</v>
      </c>
      <c r="GZ272" s="8">
        <f>SUMIFS('Aceite de Oliva'!GZ$6:GZ$257,'Aceite de Oliva'!$A$6:$A$257,"&gt;="&amp;$A272,'Aceite de Oliva'!$B$6:$B$257,"&lt;="&amp;$B272)</f>
        <v>11.51</v>
      </c>
      <c r="HA272" s="8">
        <f>SUMIFS('Aceite de Oliva'!HA$6:HA$257,'Aceite de Oliva'!$A$6:$A$257,"&gt;="&amp;$A272,'Aceite de Oliva'!$B$6:$B$257,"&lt;="&amp;$B272)</f>
        <v>6.2399999999999993</v>
      </c>
      <c r="HB272" s="8">
        <f>SUMIFS('Aceite de Oliva'!HB$6:HB$257,'Aceite de Oliva'!$A$6:$A$257,"&gt;="&amp;$A272,'Aceite de Oliva'!$B$6:$B$257,"&lt;="&amp;$B272)</f>
        <v>1.57</v>
      </c>
      <c r="HF272" s="8">
        <f>SUMIFS('Aceite de Oliva'!HF$6:HF$257,'Aceite de Oliva'!$A$6:$A$257,"&gt;="&amp;$A272,'Aceite de Oliva'!$B$6:$B$257,"&lt;="&amp;$B272)</f>
        <v>5.38</v>
      </c>
      <c r="HG272" s="8">
        <f>SUMIFS('Aceite de Oliva'!HG$6:HG$257,'Aceite de Oliva'!$A$6:$A$257,"&gt;="&amp;$A272,'Aceite de Oliva'!$B$6:$B$257,"&lt;="&amp;$B272)</f>
        <v>3.8899999999999997</v>
      </c>
      <c r="HH272" s="8">
        <f>SUMIFS('Aceite de Oliva'!HH$6:HH$257,'Aceite de Oliva'!$A$6:$A$257,"&gt;="&amp;$A272,'Aceite de Oliva'!$B$6:$B$257,"&lt;="&amp;$B272)</f>
        <v>6.84</v>
      </c>
      <c r="HI272" s="8">
        <f>SUMIFS('Aceite de Oliva'!HI$6:HI$257,'Aceite de Oliva'!$A$6:$A$257,"&gt;="&amp;$A272,'Aceite de Oliva'!$B$6:$B$257,"&lt;="&amp;$B272)</f>
        <v>3.04</v>
      </c>
      <c r="HM272" s="8">
        <f>SUMIFS('Aceite de Oliva'!HM$6:HM$257,'Aceite de Oliva'!$A$6:$A$257,"&gt;="&amp;$A272,'Aceite de Oliva'!$B$6:$B$257,"&lt;="&amp;$B272)</f>
        <v>4.0199999999999996</v>
      </c>
      <c r="HN272" s="8">
        <f>SUMIFS('Aceite de Oliva'!HN$6:HN$257,'Aceite de Oliva'!$A$6:$A$257,"&gt;="&amp;$A272,'Aceite de Oliva'!$B$6:$B$257,"&lt;="&amp;$B272)</f>
        <v>2.85</v>
      </c>
      <c r="HO272" s="8">
        <f>SUMIFS('Aceite de Oliva'!HO$6:HO$257,'Aceite de Oliva'!$A$6:$A$257,"&gt;="&amp;$A272,'Aceite de Oliva'!$B$6:$B$257,"&lt;="&amp;$B272)</f>
        <v>4.5199999999999996</v>
      </c>
      <c r="HP272" s="8">
        <f>SUMIFS('Aceite de Oliva'!HP$6:HP$257,'Aceite de Oliva'!$A$6:$A$257,"&gt;="&amp;$A272,'Aceite de Oliva'!$B$6:$B$257,"&lt;="&amp;$B272)</f>
        <v>3.24</v>
      </c>
      <c r="HT272" s="8">
        <f>SUMIFS('Aceite de Oliva'!HT$6:HT$257,'Aceite de Oliva'!$A$6:$A$257,"&gt;="&amp;$A272,'Aceite de Oliva'!$B$6:$B$257,"&lt;="&amp;$B272)</f>
        <v>2.77</v>
      </c>
      <c r="HU272" s="8">
        <f>SUMIFS('Aceite de Oliva'!HU$6:HU$257,'Aceite de Oliva'!$A$6:$A$257,"&gt;="&amp;$A272,'Aceite de Oliva'!$B$6:$B$257,"&lt;="&amp;$B272)</f>
        <v>6.65</v>
      </c>
      <c r="HV272" s="8">
        <f>SUMIFS('Aceite de Oliva'!HV$6:HV$257,'Aceite de Oliva'!$A$6:$A$257,"&gt;="&amp;$A272,'Aceite de Oliva'!$B$6:$B$257,"&lt;="&amp;$B272)</f>
        <v>1.53</v>
      </c>
      <c r="HW272" s="8">
        <f>SUMIFS('Aceite de Oliva'!HW$6:HW$257,'Aceite de Oliva'!$A$6:$A$257,"&gt;="&amp;$A272,'Aceite de Oliva'!$B$6:$B$257,"&lt;="&amp;$B272)</f>
        <v>1.1800000000000002</v>
      </c>
      <c r="IA272" s="8">
        <f>SUMIFS('Aceite de Oliva'!IA$6:IA$257,'Aceite de Oliva'!$A$6:$A$257,"&gt;="&amp;$A272,'Aceite de Oliva'!$B$6:$B$257,"&lt;="&amp;$B272)</f>
        <v>4.96</v>
      </c>
      <c r="IB272" s="8">
        <f>SUMIFS('Aceite de Oliva'!IB$6:IB$257,'Aceite de Oliva'!$A$6:$A$257,"&gt;="&amp;$A272,'Aceite de Oliva'!$B$6:$B$257,"&lt;="&amp;$B272)</f>
        <v>7.77</v>
      </c>
      <c r="IC272" s="8">
        <f>SUMIFS('Aceite de Oliva'!IC$6:IC$257,'Aceite de Oliva'!$A$6:$A$257,"&gt;="&amp;$A272,'Aceite de Oliva'!$B$6:$B$257,"&lt;="&amp;$B272)</f>
        <v>4.4399999999999995</v>
      </c>
      <c r="ID272" s="8">
        <f>SUMIFS('Aceite de Oliva'!ID$6:ID$257,'Aceite de Oliva'!$A$6:$A$257,"&gt;="&amp;$A272,'Aceite de Oliva'!$B$6:$B$257,"&lt;="&amp;$B272)</f>
        <v>2.85</v>
      </c>
      <c r="IH272" s="8">
        <f>SUMIFS('Aceite de Oliva'!IH$6:IH$257,'Aceite de Oliva'!$A$6:$A$257,"&gt;="&amp;$A272,'Aceite de Oliva'!$B$6:$B$257,"&lt;="&amp;$B272)</f>
        <v>4.22</v>
      </c>
      <c r="II272" s="8">
        <f>SUMIFS('Aceite de Oliva'!II$6:II$257,'Aceite de Oliva'!$A$6:$A$257,"&gt;="&amp;$A272,'Aceite de Oliva'!$B$6:$B$257,"&lt;="&amp;$B272)</f>
        <v>5.01</v>
      </c>
      <c r="IJ272" s="8">
        <f>SUMIFS('Aceite de Oliva'!IJ$6:IJ$257,'Aceite de Oliva'!$A$6:$A$257,"&gt;="&amp;$A272,'Aceite de Oliva'!$B$6:$B$257,"&lt;="&amp;$B272)</f>
        <v>4.3</v>
      </c>
      <c r="IK272" s="8">
        <f>SUMIFS('Aceite de Oliva'!IK$6:IK$257,'Aceite de Oliva'!$A$6:$A$257,"&gt;="&amp;$A272,'Aceite de Oliva'!$B$6:$B$257,"&lt;="&amp;$B272)</f>
        <v>1.56</v>
      </c>
      <c r="IO272" s="8">
        <f>SUMIFS('Aceite de Oliva'!IO$6:IO$257,'Aceite de Oliva'!$A$6:$A$257,"&gt;="&amp;$A272,'Aceite de Oliva'!$B$6:$B$257,"&lt;="&amp;$B272)</f>
        <v>4.37</v>
      </c>
      <c r="IP272" s="8">
        <f>SUMIFS('Aceite de Oliva'!IP$6:IP$257,'Aceite de Oliva'!$A$6:$A$257,"&gt;="&amp;$A272,'Aceite de Oliva'!$B$6:$B$257,"&lt;="&amp;$B272)</f>
        <v>3</v>
      </c>
      <c r="IQ272" s="8">
        <f>SUMIFS('Aceite de Oliva'!IQ$6:IQ$257,'Aceite de Oliva'!$A$6:$A$257,"&gt;="&amp;$A272,'Aceite de Oliva'!$B$6:$B$257,"&lt;="&amp;$B272)</f>
        <v>4.29</v>
      </c>
      <c r="IR272" s="8">
        <f>SUMIFS('Aceite de Oliva'!IR$6:IR$257,'Aceite de Oliva'!$A$6:$A$257,"&gt;="&amp;$A272,'Aceite de Oliva'!$B$6:$B$257,"&lt;="&amp;$B272)</f>
        <v>5.7</v>
      </c>
      <c r="IV272" s="8">
        <f>SUMIFS('Aceite de Oliva'!IV$6:IV$257,'Aceite de Oliva'!$A$6:$A$257,"&gt;="&amp;$A272,'Aceite de Oliva'!$B$6:$B$257,"&lt;="&amp;$B272)</f>
        <v>4.9399999999999995</v>
      </c>
      <c r="IW272" s="8">
        <f>SUMIFS('Aceite de Oliva'!IW$6:IW$257,'Aceite de Oliva'!$A$6:$A$257,"&gt;="&amp;$A272,'Aceite de Oliva'!$B$6:$B$257,"&lt;="&amp;$B272)</f>
        <v>5.48</v>
      </c>
      <c r="IX272" s="8">
        <f>SUMIFS('Aceite de Oliva'!IX$6:IX$257,'Aceite de Oliva'!$A$6:$A$257,"&gt;="&amp;$A272,'Aceite de Oliva'!$B$6:$B$257,"&lt;="&amp;$B272)</f>
        <v>5.26</v>
      </c>
      <c r="IY272" s="8">
        <f>SUMIFS('Aceite de Oliva'!IY$6:IY$257,'Aceite de Oliva'!$A$6:$A$257,"&gt;="&amp;$A272,'Aceite de Oliva'!$B$6:$B$257,"&lt;="&amp;$B272)</f>
        <v>1.5799999999999998</v>
      </c>
    </row>
    <row r="273" spans="1:259" x14ac:dyDescent="0.3">
      <c r="A273" s="14">
        <f>'TAM Aceite de Oliva'!B21</f>
        <v>3.0000000000000009</v>
      </c>
      <c r="B273" s="14">
        <f>'TAM Aceite de Oliva'!C21</f>
        <v>3.100000000000001</v>
      </c>
      <c r="C273" s="14"/>
      <c r="D273" s="8">
        <f>SUMIFS('Aceite de Oliva'!D$6:D$257,'Aceite de Oliva'!$A$6:$A$257,"&gt;="&amp;$A273,'Aceite de Oliva'!$B$6:$B$257,"&lt;="&amp;$B273)</f>
        <v>0.17</v>
      </c>
      <c r="E273" s="8">
        <f>SUMIFS('Aceite de Oliva'!E$6:E$257,'Aceite de Oliva'!$A$6:$A$257,"&gt;="&amp;$A273,'Aceite de Oliva'!$B$6:$B$257,"&lt;="&amp;$B273)</f>
        <v>0.92</v>
      </c>
      <c r="F273" s="8">
        <f>SUMIFS('Aceite de Oliva'!F$6:F$257,'Aceite de Oliva'!$A$6:$A$257,"&gt;="&amp;$A273,'Aceite de Oliva'!$B$6:$B$257,"&lt;="&amp;$B273)</f>
        <v>0.04</v>
      </c>
      <c r="G273" s="8">
        <f>SUMIFS('Aceite de Oliva'!G$6:G$257,'Aceite de Oliva'!$A$6:$A$257,"&gt;="&amp;$A273,'Aceite de Oliva'!$B$6:$B$257,"&lt;="&amp;$B273)</f>
        <v>7.0000000000000007E-2</v>
      </c>
      <c r="H273" s="14"/>
      <c r="I273" s="14"/>
      <c r="J273" s="14"/>
      <c r="K273" s="8">
        <f>SUMIFS('Aceite de Oliva'!K$6:K$257,'Aceite de Oliva'!$A$6:$A$257,"&gt;="&amp;$A273,'Aceite de Oliva'!$B$6:$B$257,"&lt;="&amp;$B273)</f>
        <v>0.51</v>
      </c>
      <c r="L273" s="8">
        <f>SUMIFS('Aceite de Oliva'!L$6:L$257,'Aceite de Oliva'!$A$6:$A$257,"&gt;="&amp;$A273,'Aceite de Oliva'!$B$6:$B$257,"&lt;="&amp;$B273)</f>
        <v>0.9</v>
      </c>
      <c r="M273" s="8">
        <f>SUMIFS('Aceite de Oliva'!M$6:M$257,'Aceite de Oliva'!$A$6:$A$257,"&gt;="&amp;$A273,'Aceite de Oliva'!$B$6:$B$257,"&lt;="&amp;$B273)</f>
        <v>0.48</v>
      </c>
      <c r="N273" s="8">
        <f>SUMIFS('Aceite de Oliva'!N$6:N$257,'Aceite de Oliva'!$A$6:$A$257,"&gt;="&amp;$A273,'Aceite de Oliva'!$B$6:$B$257,"&lt;="&amp;$B273)</f>
        <v>0.13</v>
      </c>
      <c r="O273" s="14"/>
      <c r="P273" s="14"/>
      <c r="Q273" s="14"/>
      <c r="R273" s="8">
        <f>SUMIFS('Aceite de Oliva'!R$6:R$257,'Aceite de Oliva'!$A$6:$A$257,"&gt;="&amp;$A273,'Aceite de Oliva'!$B$6:$B$257,"&lt;="&amp;$B273)</f>
        <v>0.27999999999999997</v>
      </c>
      <c r="S273" s="8">
        <f>SUMIFS('Aceite de Oliva'!S$6:S$257,'Aceite de Oliva'!$A$6:$A$257,"&gt;="&amp;$A273,'Aceite de Oliva'!$B$6:$B$257,"&lt;="&amp;$B273)</f>
        <v>0.85</v>
      </c>
      <c r="T273" s="8">
        <f>SUMIFS('Aceite de Oliva'!T$6:T$257,'Aceite de Oliva'!$A$6:$A$257,"&gt;="&amp;$A273,'Aceite de Oliva'!$B$6:$B$257,"&lt;="&amp;$B273)</f>
        <v>0.14000000000000001</v>
      </c>
      <c r="U273" s="8">
        <f>SUMIFS('Aceite de Oliva'!U$6:U$257,'Aceite de Oliva'!$A$6:$A$257,"&gt;="&amp;$A273,'Aceite de Oliva'!$B$6:$B$257,"&lt;="&amp;$B273)</f>
        <v>0</v>
      </c>
      <c r="V273" s="14"/>
      <c r="W273" s="14"/>
      <c r="X273" s="14"/>
      <c r="Y273" s="8">
        <f>SUMIFS('Aceite de Oliva'!Y$6:Y$257,'Aceite de Oliva'!$A$6:$A$257,"&gt;="&amp;$A273,'Aceite de Oliva'!$B$6:$B$257,"&lt;="&amp;$B273)</f>
        <v>0.22</v>
      </c>
      <c r="Z273" s="8">
        <f>SUMIFS('Aceite de Oliva'!Z$6:Z$257,'Aceite de Oliva'!$A$6:$A$257,"&gt;="&amp;$A273,'Aceite de Oliva'!$B$6:$B$257,"&lt;="&amp;$B273)</f>
        <v>0</v>
      </c>
      <c r="AA273" s="8">
        <f>SUMIFS('Aceite de Oliva'!AA$6:AA$257,'Aceite de Oliva'!$A$6:$A$257,"&gt;="&amp;$A273,'Aceite de Oliva'!$B$6:$B$257,"&lt;="&amp;$B273)</f>
        <v>0</v>
      </c>
      <c r="AB273" s="8">
        <f>SUMIFS('Aceite de Oliva'!AB$6:AB$257,'Aceite de Oliva'!$A$6:$A$257,"&gt;="&amp;$A273,'Aceite de Oliva'!$B$6:$B$257,"&lt;="&amp;$B273)</f>
        <v>0.85</v>
      </c>
      <c r="AC273" s="14"/>
      <c r="AD273" s="14"/>
      <c r="AE273" s="14"/>
      <c r="AF273" s="8">
        <f>SUMIFS('Aceite de Oliva'!AF$6:AF$257,'Aceite de Oliva'!$A$6:$A$257,"&gt;="&amp;$A273,'Aceite de Oliva'!$B$6:$B$257,"&lt;="&amp;$B273)</f>
        <v>0.1</v>
      </c>
      <c r="AG273" s="8">
        <f>SUMIFS('Aceite de Oliva'!AG$6:AG$257,'Aceite de Oliva'!$A$6:$A$257,"&gt;="&amp;$A273,'Aceite de Oliva'!$B$6:$B$257,"&lt;="&amp;$B273)</f>
        <v>0</v>
      </c>
      <c r="AH273" s="8">
        <f>SUMIFS('Aceite de Oliva'!AH$6:AH$257,'Aceite de Oliva'!$A$6:$A$257,"&gt;="&amp;$A273,'Aceite de Oliva'!$B$6:$B$257,"&lt;="&amp;$B273)</f>
        <v>0.22</v>
      </c>
      <c r="AI273" s="8">
        <f>SUMIFS('Aceite de Oliva'!AI$6:AI$257,'Aceite de Oliva'!$A$6:$A$257,"&gt;="&amp;$A273,'Aceite de Oliva'!$B$6:$B$257,"&lt;="&amp;$B273)</f>
        <v>0</v>
      </c>
      <c r="AJ273" s="14"/>
      <c r="AK273" s="14"/>
      <c r="AL273" s="14"/>
      <c r="AM273" s="8">
        <f>SUMIFS('Aceite de Oliva'!AM$6:AM$257,'Aceite de Oliva'!$A$6:$A$257,"&gt;="&amp;$A273,'Aceite de Oliva'!$B$6:$B$257,"&lt;="&amp;$B273)</f>
        <v>0.32</v>
      </c>
      <c r="AN273" s="8">
        <f>SUMIFS('Aceite de Oliva'!AN$6:AN$257,'Aceite de Oliva'!$A$6:$A$257,"&gt;="&amp;$A273,'Aceite de Oliva'!$B$6:$B$257,"&lt;="&amp;$B273)</f>
        <v>0</v>
      </c>
      <c r="AO273" s="8">
        <f>SUMIFS('Aceite de Oliva'!AO$6:AO$257,'Aceite de Oliva'!$A$6:$A$257,"&gt;="&amp;$A273,'Aceite de Oliva'!$B$6:$B$257,"&lt;="&amp;$B273)</f>
        <v>0.13</v>
      </c>
      <c r="AP273" s="8">
        <f>SUMIFS('Aceite de Oliva'!AP$6:AP$257,'Aceite de Oliva'!$A$6:$A$257,"&gt;="&amp;$A273,'Aceite de Oliva'!$B$6:$B$257,"&lt;="&amp;$B273)</f>
        <v>0.62</v>
      </c>
      <c r="AQ273" s="14"/>
      <c r="AR273" s="14"/>
      <c r="AT273" s="8">
        <f>SUMIFS('Aceite de Oliva'!AT$6:AT$257,'Aceite de Oliva'!$A$6:$A$257,"&gt;="&amp;$A273,'Aceite de Oliva'!$B$6:$B$257,"&lt;="&amp;$B273)</f>
        <v>0.3</v>
      </c>
      <c r="AU273" s="8">
        <f>SUMIFS('Aceite de Oliva'!AU$6:AU$257,'Aceite de Oliva'!$A$6:$A$257,"&gt;="&amp;$A273,'Aceite de Oliva'!$B$6:$B$257,"&lt;="&amp;$B273)</f>
        <v>0</v>
      </c>
      <c r="AV273" s="8">
        <f>SUMIFS('Aceite de Oliva'!AV$6:AV$257,'Aceite de Oliva'!$A$6:$A$257,"&gt;="&amp;$A273,'Aceite de Oliva'!$B$6:$B$257,"&lt;="&amp;$B273)</f>
        <v>0.3</v>
      </c>
      <c r="AW273" s="8">
        <f>SUMIFS('Aceite de Oliva'!AW$6:AW$257,'Aceite de Oliva'!$A$6:$A$257,"&gt;="&amp;$A273,'Aceite de Oliva'!$B$6:$B$257,"&lt;="&amp;$B273)</f>
        <v>0.76</v>
      </c>
      <c r="BA273" s="8">
        <f>SUMIFS('Aceite de Oliva'!BA$6:BA$257,'Aceite de Oliva'!$A$6:$A$257,"&gt;="&amp;A273,'Aceite de Oliva'!$B$6:$B$257,"&lt;="&amp;B273)</f>
        <v>7.82</v>
      </c>
      <c r="BB273" s="8">
        <f>SUMIFS('Aceite de Oliva'!BB$6:BB$257,'Aceite de Oliva'!$A$6:$A$257,"&gt;="&amp;$A273,'Aceite de Oliva'!$B$6:$B$257,"&lt;="&amp;$B273)</f>
        <v>26.55</v>
      </c>
      <c r="BC273" s="8">
        <f>SUMIFS('Aceite de Oliva'!BC$6:BC$257,'Aceite de Oliva'!$A$6:$A$257,"&gt;="&amp;$A273,'Aceite de Oliva'!$B$6:$B$257,"&lt;="&amp;$B273)</f>
        <v>0.49</v>
      </c>
      <c r="BD273" s="8">
        <f>SUMIFS('Aceite de Oliva'!BD$6:BD$257,'Aceite de Oliva'!$A$6:$A$257,"&gt;="&amp;$A273,'Aceite de Oliva'!$B$6:$B$257,"&lt;="&amp;$B273)</f>
        <v>0.27</v>
      </c>
      <c r="BE273" s="5"/>
      <c r="BH273" s="8">
        <f>SUMIFS('Aceite de Oliva'!BH$6:BH$257,'Aceite de Oliva'!$A$6:$A$257,"&gt;="&amp;$A273,'Aceite de Oliva'!$B$6:$B$257,"&lt;="&amp;$B273)</f>
        <v>0.33</v>
      </c>
      <c r="BI273" s="8">
        <f>SUMIFS('Aceite de Oliva'!BI$6:BI$257,'Aceite de Oliva'!$A$6:$A$257,"&gt;="&amp;$A273,'Aceite de Oliva'!$B$6:$B$257,"&lt;="&amp;$B273)</f>
        <v>0</v>
      </c>
      <c r="BJ273" s="8">
        <f>SUMIFS('Aceite de Oliva'!BJ$6:BJ$257,'Aceite de Oliva'!$A$6:$A$257,"&gt;="&amp;$A273,'Aceite de Oliva'!$B$6:$B$257,"&lt;="&amp;$B273)</f>
        <v>0.15</v>
      </c>
      <c r="BK273" s="8">
        <f>SUMIFS('Aceite de Oliva'!BK$6:BK$257,'Aceite de Oliva'!$A$6:$A$257,"&gt;="&amp;$A273,'Aceite de Oliva'!$B$6:$B$257,"&lt;="&amp;$B273)</f>
        <v>0</v>
      </c>
      <c r="BO273" s="8">
        <f>SUMIFS('Aceite de Oliva'!BO$6:BO$257,'Aceite de Oliva'!$A$6:$A$257,"&gt;="&amp;$A273,'Aceite de Oliva'!$B$6:$B$257,"&lt;="&amp;$B273)</f>
        <v>0.13</v>
      </c>
      <c r="BP273" s="8">
        <f>SUMIFS('Aceite de Oliva'!BP$6:BP$257,'Aceite de Oliva'!$A$6:$A$257,"&gt;="&amp;$A273,'Aceite de Oliva'!$B$6:$B$257,"&lt;="&amp;$B273)</f>
        <v>0</v>
      </c>
      <c r="BQ273" s="8">
        <f>SUMIFS('Aceite de Oliva'!BQ$6:BQ$257,'Aceite de Oliva'!$A$6:$A$257,"&gt;="&amp;$A273,'Aceite de Oliva'!$B$6:$B$257,"&lt;="&amp;$B273)</f>
        <v>0.12</v>
      </c>
      <c r="BR273" s="8">
        <f>SUMIFS('Aceite de Oliva'!BR$6:BR$257,'Aceite de Oliva'!$A$6:$A$257,"&gt;="&amp;$A273,'Aceite de Oliva'!$B$6:$B$257,"&lt;="&amp;$B273)</f>
        <v>0.28999999999999998</v>
      </c>
      <c r="BV273" s="8">
        <f>SUMIFS('Aceite de Oliva'!BV$6:BV$257,'Aceite de Oliva'!$A$6:$A$257,"&gt;="&amp;$A273,'Aceite de Oliva'!$B$6:$B$257,"&lt;="&amp;$B273)</f>
        <v>0.23</v>
      </c>
      <c r="BW273" s="8">
        <f>SUMIFS('Aceite de Oliva'!BW$6:BW$257,'Aceite de Oliva'!$A$6:$A$257,"&gt;="&amp;$A273,'Aceite de Oliva'!$B$6:$B$257,"&lt;="&amp;$B273)</f>
        <v>0</v>
      </c>
      <c r="BX273" s="8">
        <f>SUMIFS('Aceite de Oliva'!BX$6:BX$257,'Aceite de Oliva'!$A$6:$A$257,"&gt;="&amp;$A273,'Aceite de Oliva'!$B$6:$B$257,"&lt;="&amp;$B273)</f>
        <v>0.15</v>
      </c>
      <c r="BY273" s="8">
        <f>SUMIFS('Aceite de Oliva'!BY$6:BY$257,'Aceite de Oliva'!$A$6:$A$257,"&gt;="&amp;$A273,'Aceite de Oliva'!$B$6:$B$257,"&lt;="&amp;$B273)</f>
        <v>0.24</v>
      </c>
      <c r="CC273" s="8">
        <f>SUMIFS('Aceite de Oliva'!CC$6:CC$257,'Aceite de Oliva'!$A$6:$A$257,"&gt;="&amp;$A273,'Aceite de Oliva'!$B$6:$B$257,"&lt;="&amp;$B273)</f>
        <v>0.44</v>
      </c>
      <c r="CD273" s="8">
        <f>SUMIFS('Aceite de Oliva'!CD$6:CD$257,'Aceite de Oliva'!$A$6:$A$257,"&gt;="&amp;$A273,'Aceite de Oliva'!$B$6:$B$257,"&lt;="&amp;$B273)</f>
        <v>0.64</v>
      </c>
      <c r="CE273" s="8">
        <f>SUMIFS('Aceite de Oliva'!CE$6:CE$257,'Aceite de Oliva'!$A$6:$A$257,"&gt;="&amp;$A273,'Aceite de Oliva'!$B$6:$B$257,"&lt;="&amp;$B273)</f>
        <v>0.54</v>
      </c>
      <c r="CF273" s="8">
        <f>SUMIFS('Aceite de Oliva'!CF$6:CF$257,'Aceite de Oliva'!$A$6:$A$257,"&gt;="&amp;$A273,'Aceite de Oliva'!$B$6:$B$257,"&lt;="&amp;$B273)</f>
        <v>0</v>
      </c>
      <c r="CJ273" s="8">
        <f>SUMIFS('Aceite de Oliva'!CJ$6:CJ$257,'Aceite de Oliva'!$A$6:$A$257,"&gt;="&amp;$A273,'Aceite de Oliva'!$B$6:$B$257,"&lt;="&amp;$B273)</f>
        <v>0.73</v>
      </c>
      <c r="CK273" s="8">
        <f>SUMIFS('Aceite de Oliva'!CK$6:CK$257,'Aceite de Oliva'!$A$6:$A$257,"&gt;="&amp;$A273,'Aceite de Oliva'!$B$6:$B$257,"&lt;="&amp;$B273)</f>
        <v>0.57999999999999996</v>
      </c>
      <c r="CL273" s="8">
        <f>SUMIFS('Aceite de Oliva'!CL$6:CL$257,'Aceite de Oliva'!$A$6:$A$257,"&gt;="&amp;$A273,'Aceite de Oliva'!$B$6:$B$257,"&lt;="&amp;$B273)</f>
        <v>0.6</v>
      </c>
      <c r="CM273" s="8">
        <f>SUMIFS('Aceite de Oliva'!CM$6:CM$257,'Aceite de Oliva'!$A$6:$A$257,"&gt;="&amp;$A273,'Aceite de Oliva'!$B$6:$B$257,"&lt;="&amp;$B273)</f>
        <v>0.14000000000000001</v>
      </c>
      <c r="CQ273" s="8">
        <f>SUMIFS('Aceite de Oliva'!CQ$6:CQ$257,'Aceite de Oliva'!$A$6:$A$257,"&gt;="&amp;$A273,'Aceite de Oliva'!$B$6:$B$257,"&lt;="&amp;$B273)</f>
        <v>1.49</v>
      </c>
      <c r="CR273" s="8">
        <f>SUMIFS('Aceite de Oliva'!CR$6:CR$257,'Aceite de Oliva'!$A$6:$A$257,"&gt;="&amp;$A273,'Aceite de Oliva'!$B$6:$B$257,"&lt;="&amp;$B273)</f>
        <v>2.42</v>
      </c>
      <c r="CS273" s="8">
        <f>SUMIFS('Aceite de Oliva'!CS$6:CS$257,'Aceite de Oliva'!$A$6:$A$257,"&gt;="&amp;$A273,'Aceite de Oliva'!$B$6:$B$257,"&lt;="&amp;$B273)</f>
        <v>1.58</v>
      </c>
      <c r="CT273" s="8">
        <f>SUMIFS('Aceite de Oliva'!CT$6:CT$257,'Aceite de Oliva'!$A$6:$A$257,"&gt;="&amp;$A273,'Aceite de Oliva'!$B$6:$B$257,"&lt;="&amp;$B273)</f>
        <v>0.28000000000000003</v>
      </c>
      <c r="CX273" s="8">
        <f>SUMIFS('Aceite de Oliva'!CX$6:CX$257,'Aceite de Oliva'!$A$6:$A$257,"&gt;="&amp;$A273,'Aceite de Oliva'!$B$6:$B$257,"&lt;="&amp;$B273)</f>
        <v>2.42</v>
      </c>
      <c r="CY273" s="8">
        <f>SUMIFS('Aceite de Oliva'!CY$6:CY$257,'Aceite de Oliva'!$A$6:$A$257,"&gt;="&amp;$A273,'Aceite de Oliva'!$B$6:$B$257,"&lt;="&amp;$B273)</f>
        <v>2.04</v>
      </c>
      <c r="CZ273" s="8">
        <f>SUMIFS('Aceite de Oliva'!CZ$6:CZ$257,'Aceite de Oliva'!$A$6:$A$257,"&gt;="&amp;$A273,'Aceite de Oliva'!$B$6:$B$257,"&lt;="&amp;$B273)</f>
        <v>2.85</v>
      </c>
      <c r="DA273" s="8">
        <f>SUMIFS('Aceite de Oliva'!DA$6:DA$257,'Aceite de Oliva'!$A$6:$A$257,"&gt;="&amp;$A273,'Aceite de Oliva'!$B$6:$B$257,"&lt;="&amp;$B273)</f>
        <v>2.21</v>
      </c>
      <c r="DE273" s="8">
        <f>SUMIFS('Aceite de Oliva'!DE$6:DE$257,'Aceite de Oliva'!$A$6:$A$257,"&gt;="&amp;$A273,'Aceite de Oliva'!$B$6:$B$257,"&lt;="&amp;$B273)</f>
        <v>2.11</v>
      </c>
      <c r="DF273" s="8">
        <f>SUMIFS('Aceite de Oliva'!DF$6:DF$257,'Aceite de Oliva'!$A$6:$A$257,"&gt;="&amp;$A273,'Aceite de Oliva'!$B$6:$B$257,"&lt;="&amp;$B273)</f>
        <v>1.53</v>
      </c>
      <c r="DG273" s="8">
        <f>SUMIFS('Aceite de Oliva'!DG$6:DG$257,'Aceite de Oliva'!$A$6:$A$257,"&gt;="&amp;$A273,'Aceite de Oliva'!$B$6:$B$257,"&lt;="&amp;$B273)</f>
        <v>2.8499999999999996</v>
      </c>
      <c r="DH273" s="8">
        <f>SUMIFS('Aceite de Oliva'!DH$6:DH$257,'Aceite de Oliva'!$A$6:$A$257,"&gt;="&amp;$A273,'Aceite de Oliva'!$B$6:$B$257,"&lt;="&amp;$B273)</f>
        <v>1.06</v>
      </c>
      <c r="DL273" s="8">
        <f>SUMIFS('Aceite de Oliva'!DL$6:DL$257,'Aceite de Oliva'!$A$6:$A$257,"&gt;="&amp;$A273,'Aceite de Oliva'!$B$6:$B$257,"&lt;="&amp;$B273)</f>
        <v>3.21</v>
      </c>
      <c r="DM273" s="8">
        <f>SUMIFS('Aceite de Oliva'!DM$6:DM$257,'Aceite de Oliva'!$A$6:$A$257,"&gt;="&amp;$A273,'Aceite de Oliva'!$B$6:$B$257,"&lt;="&amp;$B273)</f>
        <v>1.69</v>
      </c>
      <c r="DN273" s="8">
        <f>SUMIFS('Aceite de Oliva'!DN$6:DN$257,'Aceite de Oliva'!$A$6:$A$257,"&gt;="&amp;$A273,'Aceite de Oliva'!$B$6:$B$257,"&lt;="&amp;$B273)</f>
        <v>4.12</v>
      </c>
      <c r="DO273" s="8">
        <f>SUMIFS('Aceite de Oliva'!DO$6:DO$257,'Aceite de Oliva'!$A$6:$A$257,"&gt;="&amp;$A273,'Aceite de Oliva'!$B$6:$B$257,"&lt;="&amp;$B273)</f>
        <v>0</v>
      </c>
      <c r="DS273" s="8">
        <f>SUMIFS('Aceite de Oliva'!DS$6:DS$257,'Aceite de Oliva'!$A$6:$A$257,"&gt;="&amp;$A273,'Aceite de Oliva'!$B$6:$B$257,"&lt;="&amp;$B273)</f>
        <v>3.06</v>
      </c>
      <c r="DT273" s="8">
        <f>SUMIFS('Aceite de Oliva'!DT$6:DT$257,'Aceite de Oliva'!$A$6:$A$257,"&gt;="&amp;$A273,'Aceite de Oliva'!$B$6:$B$257,"&lt;="&amp;$B273)</f>
        <v>4.99</v>
      </c>
      <c r="DU273" s="8">
        <f>SUMIFS('Aceite de Oliva'!DU$6:DU$257,'Aceite de Oliva'!$A$6:$A$257,"&gt;="&amp;$A273,'Aceite de Oliva'!$B$6:$B$257,"&lt;="&amp;$B273)</f>
        <v>3.9899999999999998</v>
      </c>
      <c r="DV273" s="8">
        <f>SUMIFS('Aceite de Oliva'!DV$6:DV$257,'Aceite de Oliva'!$A$6:$A$257,"&gt;="&amp;$A273,'Aceite de Oliva'!$B$6:$B$257,"&lt;="&amp;$B273)</f>
        <v>0.15</v>
      </c>
      <c r="DZ273" s="8">
        <f>SUMIFS('Aceite de Oliva'!DZ$6:DZ$257,'Aceite de Oliva'!$A$6:$A$257,"&gt;="&amp;$A273,'Aceite de Oliva'!$B$6:$B$257,"&lt;="&amp;$B273)</f>
        <v>2.59</v>
      </c>
      <c r="EA273" s="8">
        <f>SUMIFS('Aceite de Oliva'!EA$6:EA$257,'Aceite de Oliva'!$A$6:$A$257,"&gt;="&amp;$A273,'Aceite de Oliva'!$B$6:$B$257,"&lt;="&amp;$B273)</f>
        <v>1.72</v>
      </c>
      <c r="EB273" s="8">
        <f>SUMIFS('Aceite de Oliva'!EB$6:EB$257,'Aceite de Oliva'!$A$6:$A$257,"&gt;="&amp;$A273,'Aceite de Oliva'!$B$6:$B$257,"&lt;="&amp;$B273)</f>
        <v>2.33</v>
      </c>
      <c r="EC273" s="8">
        <f>SUMIFS('Aceite de Oliva'!EC$6:EC$257,'Aceite de Oliva'!$A$6:$A$257,"&gt;="&amp;$A273,'Aceite de Oliva'!$B$6:$B$257,"&lt;="&amp;$B273)</f>
        <v>3.71</v>
      </c>
      <c r="EG273" s="8">
        <f>SUMIFS('Aceite de Oliva'!EG$6:EG$257,'Aceite de Oliva'!$A$6:$A$257,"&gt;="&amp;$A273,'Aceite de Oliva'!$B$6:$B$257,"&lt;="&amp;$B273)</f>
        <v>8.5599999999999987</v>
      </c>
      <c r="EH273" s="8">
        <f>SUMIFS('Aceite de Oliva'!EH$6:EH$257,'Aceite de Oliva'!$A$6:$A$257,"&gt;="&amp;$A273,'Aceite de Oliva'!$B$6:$B$257,"&lt;="&amp;$B273)</f>
        <v>24</v>
      </c>
      <c r="EI273" s="8">
        <f>SUMIFS('Aceite de Oliva'!EI$6:EI$257,'Aceite de Oliva'!$A$6:$A$257,"&gt;="&amp;$A273,'Aceite de Oliva'!$B$6:$B$257,"&lt;="&amp;$B273)</f>
        <v>4.5299999999999994</v>
      </c>
      <c r="EJ273" s="8">
        <f>SUMIFS('Aceite de Oliva'!EJ$6:EJ$257,'Aceite de Oliva'!$A$6:$A$257,"&gt;="&amp;$A273,'Aceite de Oliva'!$B$6:$B$257,"&lt;="&amp;$B273)</f>
        <v>0</v>
      </c>
      <c r="EN273" s="8">
        <f>SUMIFS('Aceite de Oliva'!EN$6:EN$257,'Aceite de Oliva'!$A$6:$A$257,"&gt;="&amp;$A273,'Aceite de Oliva'!$B$6:$B$257,"&lt;="&amp;$B273)</f>
        <v>1.7</v>
      </c>
      <c r="EO273" s="8">
        <f>SUMIFS('Aceite de Oliva'!EO$6:EO$257,'Aceite de Oliva'!$A$6:$A$257,"&gt;="&amp;$A273,'Aceite de Oliva'!$B$6:$B$257,"&lt;="&amp;$B273)</f>
        <v>1.6</v>
      </c>
      <c r="EP273" s="8">
        <f>SUMIFS('Aceite de Oliva'!EP$6:EP$257,'Aceite de Oliva'!$A$6:$A$257,"&gt;="&amp;$A273,'Aceite de Oliva'!$B$6:$B$257,"&lt;="&amp;$B273)</f>
        <v>0.99</v>
      </c>
      <c r="EQ273" s="8">
        <f>SUMIFS('Aceite de Oliva'!EQ$6:EQ$257,'Aceite de Oliva'!$A$6:$A$257,"&gt;="&amp;$A273,'Aceite de Oliva'!$B$6:$B$257,"&lt;="&amp;$B273)</f>
        <v>4.26</v>
      </c>
      <c r="EU273" s="8">
        <f>SUMIFS('Aceite de Oliva'!EU$6:EU$257,'Aceite de Oliva'!$A$6:$A$257,"&gt;="&amp;$A273,'Aceite de Oliva'!$B$6:$B$257,"&lt;="&amp;$B273)</f>
        <v>1.1399999999999999</v>
      </c>
      <c r="EV273" s="8">
        <f>SUMIFS('Aceite de Oliva'!EV$6:EV$257,'Aceite de Oliva'!$A$6:$A$257,"&gt;="&amp;$A273,'Aceite de Oliva'!$B$6:$B$257,"&lt;="&amp;$B273)</f>
        <v>1.7</v>
      </c>
      <c r="EW273" s="8">
        <f>SUMIFS('Aceite de Oliva'!EW$6:EW$257,'Aceite de Oliva'!$A$6:$A$257,"&gt;="&amp;$A273,'Aceite de Oliva'!$B$6:$B$257,"&lt;="&amp;$B273)</f>
        <v>1</v>
      </c>
      <c r="EX273" s="8">
        <f>SUMIFS('Aceite de Oliva'!EX$6:EX$257,'Aceite de Oliva'!$A$6:$A$257,"&gt;="&amp;$A273,'Aceite de Oliva'!$B$6:$B$257,"&lt;="&amp;$B273)</f>
        <v>0.8</v>
      </c>
      <c r="FB273" s="8">
        <f>SUMIFS('Aceite de Oliva'!FB$6:FB$257,'Aceite de Oliva'!$A$6:$A$257,"&gt;="&amp;$A273,'Aceite de Oliva'!$B$6:$B$257,"&lt;="&amp;$B273)</f>
        <v>3.2800000000000002</v>
      </c>
      <c r="FC273" s="8">
        <f>SUMIFS('Aceite de Oliva'!FC$6:FC$257,'Aceite de Oliva'!$A$6:$A$257,"&gt;="&amp;$A273,'Aceite de Oliva'!$B$6:$B$257,"&lt;="&amp;$B273)</f>
        <v>4.53</v>
      </c>
      <c r="FD273" s="8">
        <f>SUMIFS('Aceite de Oliva'!FD$6:FD$257,'Aceite de Oliva'!$A$6:$A$257,"&gt;="&amp;$A273,'Aceite de Oliva'!$B$6:$B$257,"&lt;="&amp;$B273)</f>
        <v>2.97</v>
      </c>
      <c r="FE273" s="8">
        <f>SUMIFS('Aceite de Oliva'!FE$6:FE$257,'Aceite de Oliva'!$A$6:$A$257,"&gt;="&amp;$A273,'Aceite de Oliva'!$B$6:$B$257,"&lt;="&amp;$B273)</f>
        <v>2.5099999999999998</v>
      </c>
      <c r="FI273" s="8">
        <f>SUMIFS('Aceite de Oliva'!FI$6:FI$257,'Aceite de Oliva'!$A$6:$A$257,"&gt;="&amp;$A273,'Aceite de Oliva'!$B$6:$B$257,"&lt;="&amp;$B273)</f>
        <v>1.3099999999999998</v>
      </c>
      <c r="FJ273" s="8">
        <f>SUMIFS('Aceite de Oliva'!FJ$6:FJ$257,'Aceite de Oliva'!$A$6:$A$257,"&gt;="&amp;$A273,'Aceite de Oliva'!$B$6:$B$257,"&lt;="&amp;$B273)</f>
        <v>1.35</v>
      </c>
      <c r="FK273" s="8">
        <f>SUMIFS('Aceite de Oliva'!FK$6:FK$257,'Aceite de Oliva'!$A$6:$A$257,"&gt;="&amp;$A273,'Aceite de Oliva'!$B$6:$B$257,"&lt;="&amp;$B273)</f>
        <v>1.59</v>
      </c>
      <c r="FL273" s="8">
        <f>SUMIFS('Aceite de Oliva'!FL$6:FL$257,'Aceite de Oliva'!$A$6:$A$257,"&gt;="&amp;$A273,'Aceite de Oliva'!$B$6:$B$257,"&lt;="&amp;$B273)</f>
        <v>0</v>
      </c>
      <c r="FP273" s="8">
        <f>SUMIFS('Aceite de Oliva'!FP$6:FP$257,'Aceite de Oliva'!$A$6:$A$257,"&gt;="&amp;$A273,'Aceite de Oliva'!$B$6:$B$257,"&lt;="&amp;$B273)</f>
        <v>1.29</v>
      </c>
      <c r="FQ273" s="8">
        <f>SUMIFS('Aceite de Oliva'!FQ$6:FQ$257,'Aceite de Oliva'!$A$6:$A$257,"&gt;="&amp;$A273,'Aceite de Oliva'!$B$6:$B$257,"&lt;="&amp;$B273)</f>
        <v>2.95</v>
      </c>
      <c r="FR273" s="8">
        <f>SUMIFS('Aceite de Oliva'!FR$6:FR$257,'Aceite de Oliva'!$A$6:$A$257,"&gt;="&amp;$A273,'Aceite de Oliva'!$B$6:$B$257,"&lt;="&amp;$B273)</f>
        <v>1.1000000000000001</v>
      </c>
      <c r="FS273" s="8">
        <f>SUMIFS('Aceite de Oliva'!FS$6:FS$257,'Aceite de Oliva'!$A$6:$A$257,"&gt;="&amp;$A273,'Aceite de Oliva'!$B$6:$B$257,"&lt;="&amp;$B273)</f>
        <v>0</v>
      </c>
      <c r="FW273" s="8">
        <f>SUMIFS('Aceite de Oliva'!FW$6:FW$257,'Aceite de Oliva'!$A$6:$A$257,"&gt;="&amp;$A273,'Aceite de Oliva'!$B$6:$B$257,"&lt;="&amp;$B273)</f>
        <v>1.45</v>
      </c>
      <c r="FX273" s="8">
        <f>SUMIFS('Aceite de Oliva'!FX$6:FX$257,'Aceite de Oliva'!$A$6:$A$257,"&gt;="&amp;$A273,'Aceite de Oliva'!$B$6:$B$257,"&lt;="&amp;$B273)</f>
        <v>1.71</v>
      </c>
      <c r="FY273" s="8">
        <f>SUMIFS('Aceite de Oliva'!FY$6:FY$257,'Aceite de Oliva'!$A$6:$A$257,"&gt;="&amp;$A273,'Aceite de Oliva'!$B$6:$B$257,"&lt;="&amp;$B273)</f>
        <v>1.39</v>
      </c>
      <c r="FZ273" s="8">
        <f>SUMIFS('Aceite de Oliva'!FZ$6:FZ$257,'Aceite de Oliva'!$A$6:$A$257,"&gt;="&amp;$A273,'Aceite de Oliva'!$B$6:$B$257,"&lt;="&amp;$B273)</f>
        <v>0</v>
      </c>
      <c r="GD273" s="8">
        <f>SUMIFS('Aceite de Oliva'!GD$6:GD$257,'Aceite de Oliva'!$A$6:$A$257,"&gt;="&amp;$A273,'Aceite de Oliva'!$B$6:$B$257,"&lt;="&amp;$B273)</f>
        <v>0.79</v>
      </c>
      <c r="GE273" s="8">
        <f>SUMIFS('Aceite de Oliva'!GE$6:GE$257,'Aceite de Oliva'!$A$6:$A$257,"&gt;="&amp;$A273,'Aceite de Oliva'!$B$6:$B$257,"&lt;="&amp;$B273)</f>
        <v>1.01</v>
      </c>
      <c r="GF273" s="8">
        <f>SUMIFS('Aceite de Oliva'!GF$6:GF$257,'Aceite de Oliva'!$A$6:$A$257,"&gt;="&amp;$A273,'Aceite de Oliva'!$B$6:$B$257,"&lt;="&amp;$B273)</f>
        <v>0.33</v>
      </c>
      <c r="GG273" s="8">
        <f>SUMIFS('Aceite de Oliva'!GG$6:GG$257,'Aceite de Oliva'!$A$6:$A$257,"&gt;="&amp;$A273,'Aceite de Oliva'!$B$6:$B$257,"&lt;="&amp;$B273)</f>
        <v>0.44</v>
      </c>
      <c r="GK273" s="8">
        <f>SUMIFS('Aceite de Oliva'!GK$6:GK$257,'Aceite de Oliva'!$A$6:$A$257,"&gt;="&amp;$A273,'Aceite de Oliva'!$B$6:$B$257,"&lt;="&amp;$B273)</f>
        <v>0.51</v>
      </c>
      <c r="GL273" s="8">
        <f>SUMIFS('Aceite de Oliva'!GL$6:GL$257,'Aceite de Oliva'!$A$6:$A$257,"&gt;="&amp;$A273,'Aceite de Oliva'!$B$6:$B$257,"&lt;="&amp;$B273)</f>
        <v>0</v>
      </c>
      <c r="GM273" s="8">
        <f>SUMIFS('Aceite de Oliva'!GM$6:GM$257,'Aceite de Oliva'!$A$6:$A$257,"&gt;="&amp;$A273,'Aceite de Oliva'!$B$6:$B$257,"&lt;="&amp;$B273)</f>
        <v>0.73</v>
      </c>
      <c r="GN273" s="8">
        <f>SUMIFS('Aceite de Oliva'!GN$6:GN$257,'Aceite de Oliva'!$A$6:$A$257,"&gt;="&amp;$A273,'Aceite de Oliva'!$B$6:$B$257,"&lt;="&amp;$B273)</f>
        <v>0</v>
      </c>
      <c r="GR273" s="8">
        <f>SUMIFS('Aceite de Oliva'!GR$6:GR$257,'Aceite de Oliva'!$A$6:$A$257,"&gt;="&amp;$A273,'Aceite de Oliva'!$B$6:$B$257,"&lt;="&amp;$B273)</f>
        <v>1.25</v>
      </c>
      <c r="GS273" s="8">
        <f>SUMIFS('Aceite de Oliva'!GS$6:GS$257,'Aceite de Oliva'!$A$6:$A$257,"&gt;="&amp;$A273,'Aceite de Oliva'!$B$6:$B$257,"&lt;="&amp;$B273)</f>
        <v>0.33</v>
      </c>
      <c r="GT273" s="8">
        <f>SUMIFS('Aceite de Oliva'!GT$6:GT$257,'Aceite de Oliva'!$A$6:$A$257,"&gt;="&amp;$A273,'Aceite de Oliva'!$B$6:$B$257,"&lt;="&amp;$B273)</f>
        <v>2.0700000000000003</v>
      </c>
      <c r="GU273" s="8">
        <f>SUMIFS('Aceite de Oliva'!GU$6:GU$257,'Aceite de Oliva'!$A$6:$A$257,"&gt;="&amp;$A273,'Aceite de Oliva'!$B$6:$B$257,"&lt;="&amp;$B273)</f>
        <v>0.12</v>
      </c>
      <c r="GY273" s="8">
        <f>SUMIFS('Aceite de Oliva'!GY$6:GY$257,'Aceite de Oliva'!$A$6:$A$257,"&gt;="&amp;$A273,'Aceite de Oliva'!$B$6:$B$257,"&lt;="&amp;$B273)</f>
        <v>1.19</v>
      </c>
      <c r="GZ273" s="8">
        <f>SUMIFS('Aceite de Oliva'!GZ$6:GZ$257,'Aceite de Oliva'!$A$6:$A$257,"&gt;="&amp;$A273,'Aceite de Oliva'!$B$6:$B$257,"&lt;="&amp;$B273)</f>
        <v>2.06</v>
      </c>
      <c r="HA273" s="8">
        <f>SUMIFS('Aceite de Oliva'!HA$6:HA$257,'Aceite de Oliva'!$A$6:$A$257,"&gt;="&amp;$A273,'Aceite de Oliva'!$B$6:$B$257,"&lt;="&amp;$B273)</f>
        <v>0.79</v>
      </c>
      <c r="HB273" s="8">
        <f>SUMIFS('Aceite de Oliva'!HB$6:HB$257,'Aceite de Oliva'!$A$6:$A$257,"&gt;="&amp;$A273,'Aceite de Oliva'!$B$6:$B$257,"&lt;="&amp;$B273)</f>
        <v>0.53</v>
      </c>
      <c r="HF273" s="8">
        <f>SUMIFS('Aceite de Oliva'!HF$6:HF$257,'Aceite de Oliva'!$A$6:$A$257,"&gt;="&amp;$A273,'Aceite de Oliva'!$B$6:$B$257,"&lt;="&amp;$B273)</f>
        <v>0.99</v>
      </c>
      <c r="HG273" s="8">
        <f>SUMIFS('Aceite de Oliva'!HG$6:HG$257,'Aceite de Oliva'!$A$6:$A$257,"&gt;="&amp;$A273,'Aceite de Oliva'!$B$6:$B$257,"&lt;="&amp;$B273)</f>
        <v>0.96</v>
      </c>
      <c r="HH273" s="8">
        <f>SUMIFS('Aceite de Oliva'!HH$6:HH$257,'Aceite de Oliva'!$A$6:$A$257,"&gt;="&amp;$A273,'Aceite de Oliva'!$B$6:$B$257,"&lt;="&amp;$B273)</f>
        <v>1.04</v>
      </c>
      <c r="HI273" s="8">
        <f>SUMIFS('Aceite de Oliva'!HI$6:HI$257,'Aceite de Oliva'!$A$6:$A$257,"&gt;="&amp;$A273,'Aceite de Oliva'!$B$6:$B$257,"&lt;="&amp;$B273)</f>
        <v>0.62</v>
      </c>
      <c r="HM273" s="8">
        <f>SUMIFS('Aceite de Oliva'!HM$6:HM$257,'Aceite de Oliva'!$A$6:$A$257,"&gt;="&amp;$A273,'Aceite de Oliva'!$B$6:$B$257,"&lt;="&amp;$B273)</f>
        <v>0.92</v>
      </c>
      <c r="HN273" s="8">
        <f>SUMIFS('Aceite de Oliva'!HN$6:HN$257,'Aceite de Oliva'!$A$6:$A$257,"&gt;="&amp;$A273,'Aceite de Oliva'!$B$6:$B$257,"&lt;="&amp;$B273)</f>
        <v>0.37</v>
      </c>
      <c r="HO273" s="8">
        <f>SUMIFS('Aceite de Oliva'!HO$6:HO$257,'Aceite de Oliva'!$A$6:$A$257,"&gt;="&amp;$A273,'Aceite de Oliva'!$B$6:$B$257,"&lt;="&amp;$B273)</f>
        <v>1.1200000000000001</v>
      </c>
      <c r="HP273" s="8">
        <f>SUMIFS('Aceite de Oliva'!HP$6:HP$257,'Aceite de Oliva'!$A$6:$A$257,"&gt;="&amp;$A273,'Aceite de Oliva'!$B$6:$B$257,"&lt;="&amp;$B273)</f>
        <v>0.35</v>
      </c>
      <c r="HT273" s="8">
        <f>SUMIFS('Aceite de Oliva'!HT$6:HT$257,'Aceite de Oliva'!$A$6:$A$257,"&gt;="&amp;$A273,'Aceite de Oliva'!$B$6:$B$257,"&lt;="&amp;$B273)</f>
        <v>1.32</v>
      </c>
      <c r="HU273" s="8">
        <f>SUMIFS('Aceite de Oliva'!HU$6:HU$257,'Aceite de Oliva'!$A$6:$A$257,"&gt;="&amp;$A273,'Aceite de Oliva'!$B$6:$B$257,"&lt;="&amp;$B273)</f>
        <v>4.1500000000000004</v>
      </c>
      <c r="HV273" s="8">
        <f>SUMIFS('Aceite de Oliva'!HV$6:HV$257,'Aceite de Oliva'!$A$6:$A$257,"&gt;="&amp;$A273,'Aceite de Oliva'!$B$6:$B$257,"&lt;="&amp;$B273)</f>
        <v>0.8</v>
      </c>
      <c r="HW273" s="8">
        <f>SUMIFS('Aceite de Oliva'!HW$6:HW$257,'Aceite de Oliva'!$A$6:$A$257,"&gt;="&amp;$A273,'Aceite de Oliva'!$B$6:$B$257,"&lt;="&amp;$B273)</f>
        <v>0.16</v>
      </c>
      <c r="IA273" s="8">
        <f>SUMIFS('Aceite de Oliva'!IA$6:IA$257,'Aceite de Oliva'!$A$6:$A$257,"&gt;="&amp;$A273,'Aceite de Oliva'!$B$6:$B$257,"&lt;="&amp;$B273)</f>
        <v>0.63</v>
      </c>
      <c r="IB273" s="8">
        <f>SUMIFS('Aceite de Oliva'!IB$6:IB$257,'Aceite de Oliva'!$A$6:$A$257,"&gt;="&amp;$A273,'Aceite de Oliva'!$B$6:$B$257,"&lt;="&amp;$B273)</f>
        <v>1.51</v>
      </c>
      <c r="IC273" s="8">
        <f>SUMIFS('Aceite de Oliva'!IC$6:IC$257,'Aceite de Oliva'!$A$6:$A$257,"&gt;="&amp;$A273,'Aceite de Oliva'!$B$6:$B$257,"&lt;="&amp;$B273)</f>
        <v>0.38</v>
      </c>
      <c r="ID273" s="8">
        <f>SUMIFS('Aceite de Oliva'!ID$6:ID$257,'Aceite de Oliva'!$A$6:$A$257,"&gt;="&amp;$A273,'Aceite de Oliva'!$B$6:$B$257,"&lt;="&amp;$B273)</f>
        <v>0.68</v>
      </c>
      <c r="IH273" s="8">
        <f>SUMIFS('Aceite de Oliva'!IH$6:IH$257,'Aceite de Oliva'!$A$6:$A$257,"&gt;="&amp;$A273,'Aceite de Oliva'!$B$6:$B$257,"&lt;="&amp;$B273)</f>
        <v>0.76</v>
      </c>
      <c r="II273" s="8">
        <f>SUMIFS('Aceite de Oliva'!II$6:II$257,'Aceite de Oliva'!$A$6:$A$257,"&gt;="&amp;$A273,'Aceite de Oliva'!$B$6:$B$257,"&lt;="&amp;$B273)</f>
        <v>0.5</v>
      </c>
      <c r="IJ273" s="8">
        <f>SUMIFS('Aceite de Oliva'!IJ$6:IJ$257,'Aceite de Oliva'!$A$6:$A$257,"&gt;="&amp;$A273,'Aceite de Oliva'!$B$6:$B$257,"&lt;="&amp;$B273)</f>
        <v>0.98</v>
      </c>
      <c r="IK273" s="8">
        <f>SUMIFS('Aceite de Oliva'!IK$6:IK$257,'Aceite de Oliva'!$A$6:$A$257,"&gt;="&amp;$A273,'Aceite de Oliva'!$B$6:$B$257,"&lt;="&amp;$B273)</f>
        <v>0</v>
      </c>
      <c r="IO273" s="8">
        <f>SUMIFS('Aceite de Oliva'!IO$6:IO$257,'Aceite de Oliva'!$A$6:$A$257,"&gt;="&amp;$A273,'Aceite de Oliva'!$B$6:$B$257,"&lt;="&amp;$B273)</f>
        <v>1.3599999999999999</v>
      </c>
      <c r="IP273" s="8">
        <f>SUMIFS('Aceite de Oliva'!IP$6:IP$257,'Aceite de Oliva'!$A$6:$A$257,"&gt;="&amp;$A273,'Aceite de Oliva'!$B$6:$B$257,"&lt;="&amp;$B273)</f>
        <v>0</v>
      </c>
      <c r="IQ273" s="8">
        <f>SUMIFS('Aceite de Oliva'!IQ$6:IQ$257,'Aceite de Oliva'!$A$6:$A$257,"&gt;="&amp;$A273,'Aceite de Oliva'!$B$6:$B$257,"&lt;="&amp;$B273)</f>
        <v>2.04</v>
      </c>
      <c r="IR273" s="8">
        <f>SUMIFS('Aceite de Oliva'!IR$6:IR$257,'Aceite de Oliva'!$A$6:$A$257,"&gt;="&amp;$A273,'Aceite de Oliva'!$B$6:$B$257,"&lt;="&amp;$B273)</f>
        <v>0</v>
      </c>
      <c r="IV273" s="8">
        <f>SUMIFS('Aceite de Oliva'!IV$6:IV$257,'Aceite de Oliva'!$A$6:$A$257,"&gt;="&amp;$A273,'Aceite de Oliva'!$B$6:$B$257,"&lt;="&amp;$B273)</f>
        <v>1.1000000000000001</v>
      </c>
      <c r="IW273" s="8">
        <f>SUMIFS('Aceite de Oliva'!IW$6:IW$257,'Aceite de Oliva'!$A$6:$A$257,"&gt;="&amp;$A273,'Aceite de Oliva'!$B$6:$B$257,"&lt;="&amp;$B273)</f>
        <v>2.1</v>
      </c>
      <c r="IX273" s="8">
        <f>SUMIFS('Aceite de Oliva'!IX$6:IX$257,'Aceite de Oliva'!$A$6:$A$257,"&gt;="&amp;$A273,'Aceite de Oliva'!$B$6:$B$257,"&lt;="&amp;$B273)</f>
        <v>0.73</v>
      </c>
      <c r="IY273" s="8">
        <f>SUMIFS('Aceite de Oliva'!IY$6:IY$257,'Aceite de Oliva'!$A$6:$A$257,"&gt;="&amp;$A273,'Aceite de Oliva'!$B$6:$B$257,"&lt;="&amp;$B273)</f>
        <v>1.45</v>
      </c>
    </row>
    <row r="274" spans="1:259" x14ac:dyDescent="0.3">
      <c r="A274" s="14">
        <f>'TAM Aceite de Oliva'!B22</f>
        <v>3.100000000000001</v>
      </c>
      <c r="B274" s="14">
        <f>'TAM Aceite de Oliva'!C22</f>
        <v>3.2000000000000011</v>
      </c>
      <c r="C274" s="14"/>
      <c r="D274" s="8">
        <f>SUMIFS('Aceite de Oliva'!D$6:D$257,'Aceite de Oliva'!$A$6:$A$257,"&gt;="&amp;$A274,'Aceite de Oliva'!$B$6:$B$257,"&lt;="&amp;$B274)</f>
        <v>0.29000000000000004</v>
      </c>
      <c r="E274" s="8">
        <f>SUMIFS('Aceite de Oliva'!E$6:E$257,'Aceite de Oliva'!$A$6:$A$257,"&gt;="&amp;$A274,'Aceite de Oliva'!$B$6:$B$257,"&lt;="&amp;$B274)</f>
        <v>0</v>
      </c>
      <c r="F274" s="8">
        <f>SUMIFS('Aceite de Oliva'!F$6:F$257,'Aceite de Oliva'!$A$6:$A$257,"&gt;="&amp;$A274,'Aceite de Oliva'!$B$6:$B$257,"&lt;="&amp;$B274)</f>
        <v>0.48</v>
      </c>
      <c r="G274" s="8">
        <f>SUMIFS('Aceite de Oliva'!G$6:G$257,'Aceite de Oliva'!$A$6:$A$257,"&gt;="&amp;$A274,'Aceite de Oliva'!$B$6:$B$257,"&lt;="&amp;$B274)</f>
        <v>0</v>
      </c>
      <c r="H274" s="14"/>
      <c r="I274" s="14"/>
      <c r="J274" s="14"/>
      <c r="K274" s="8">
        <f>SUMIFS('Aceite de Oliva'!K$6:K$257,'Aceite de Oliva'!$A$6:$A$257,"&gt;="&amp;$A274,'Aceite de Oliva'!$B$6:$B$257,"&lt;="&amp;$B274)</f>
        <v>0.06</v>
      </c>
      <c r="L274" s="8">
        <f>SUMIFS('Aceite de Oliva'!L$6:L$257,'Aceite de Oliva'!$A$6:$A$257,"&gt;="&amp;$A274,'Aceite de Oliva'!$B$6:$B$257,"&lt;="&amp;$B274)</f>
        <v>0</v>
      </c>
      <c r="M274" s="8">
        <f>SUMIFS('Aceite de Oliva'!M$6:M$257,'Aceite de Oliva'!$A$6:$A$257,"&gt;="&amp;$A274,'Aceite de Oliva'!$B$6:$B$257,"&lt;="&amp;$B274)</f>
        <v>0.09</v>
      </c>
      <c r="N274" s="8">
        <f>SUMIFS('Aceite de Oliva'!N$6:N$257,'Aceite de Oliva'!$A$6:$A$257,"&gt;="&amp;$A274,'Aceite de Oliva'!$B$6:$B$257,"&lt;="&amp;$B274)</f>
        <v>0</v>
      </c>
      <c r="O274" s="14"/>
      <c r="P274" s="14"/>
      <c r="Q274" s="14"/>
      <c r="R274" s="8">
        <f>SUMIFS('Aceite de Oliva'!R$6:R$257,'Aceite de Oliva'!$A$6:$A$257,"&gt;="&amp;$A274,'Aceite de Oliva'!$B$6:$B$257,"&lt;="&amp;$B274)</f>
        <v>0.21</v>
      </c>
      <c r="S274" s="8">
        <f>SUMIFS('Aceite de Oliva'!S$6:S$257,'Aceite de Oliva'!$A$6:$A$257,"&gt;="&amp;$A274,'Aceite de Oliva'!$B$6:$B$257,"&lt;="&amp;$B274)</f>
        <v>0</v>
      </c>
      <c r="T274" s="8">
        <f>SUMIFS('Aceite de Oliva'!T$6:T$257,'Aceite de Oliva'!$A$6:$A$257,"&gt;="&amp;$A274,'Aceite de Oliva'!$B$6:$B$257,"&lt;="&amp;$B274)</f>
        <v>0.19</v>
      </c>
      <c r="U274" s="8">
        <f>SUMIFS('Aceite de Oliva'!U$6:U$257,'Aceite de Oliva'!$A$6:$A$257,"&gt;="&amp;$A274,'Aceite de Oliva'!$B$6:$B$257,"&lt;="&amp;$B274)</f>
        <v>0.47</v>
      </c>
      <c r="V274" s="14"/>
      <c r="W274" s="14"/>
      <c r="X274" s="14"/>
      <c r="Y274" s="8">
        <f>SUMIFS('Aceite de Oliva'!Y$6:Y$257,'Aceite de Oliva'!$A$6:$A$257,"&gt;="&amp;$A274,'Aceite de Oliva'!$B$6:$B$257,"&lt;="&amp;$B274)</f>
        <v>0.2</v>
      </c>
      <c r="Z274" s="8">
        <f>SUMIFS('Aceite de Oliva'!Z$6:Z$257,'Aceite de Oliva'!$A$6:$A$257,"&gt;="&amp;$A274,'Aceite de Oliva'!$B$6:$B$257,"&lt;="&amp;$B274)</f>
        <v>0</v>
      </c>
      <c r="AA274" s="8">
        <f>SUMIFS('Aceite de Oliva'!AA$6:AA$257,'Aceite de Oliva'!$A$6:$A$257,"&gt;="&amp;$A274,'Aceite de Oliva'!$B$6:$B$257,"&lt;="&amp;$B274)</f>
        <v>0.31</v>
      </c>
      <c r="AB274" s="8">
        <f>SUMIFS('Aceite de Oliva'!AB$6:AB$257,'Aceite de Oliva'!$A$6:$A$257,"&gt;="&amp;$A274,'Aceite de Oliva'!$B$6:$B$257,"&lt;="&amp;$B274)</f>
        <v>0</v>
      </c>
      <c r="AC274" s="14"/>
      <c r="AD274" s="14"/>
      <c r="AE274" s="14"/>
      <c r="AF274" s="8">
        <f>SUMIFS('Aceite de Oliva'!AF$6:AF$257,'Aceite de Oliva'!$A$6:$A$257,"&gt;="&amp;$A274,'Aceite de Oliva'!$B$6:$B$257,"&lt;="&amp;$B274)</f>
        <v>0</v>
      </c>
      <c r="AG274" s="8">
        <f>SUMIFS('Aceite de Oliva'!AG$6:AG$257,'Aceite de Oliva'!$A$6:$A$257,"&gt;="&amp;$A274,'Aceite de Oliva'!$B$6:$B$257,"&lt;="&amp;$B274)</f>
        <v>0</v>
      </c>
      <c r="AH274" s="8">
        <f>SUMIFS('Aceite de Oliva'!AH$6:AH$257,'Aceite de Oliva'!$A$6:$A$257,"&gt;="&amp;$A274,'Aceite de Oliva'!$B$6:$B$257,"&lt;="&amp;$B274)</f>
        <v>0</v>
      </c>
      <c r="AI274" s="8">
        <f>SUMIFS('Aceite de Oliva'!AI$6:AI$257,'Aceite de Oliva'!$A$6:$A$257,"&gt;="&amp;$A274,'Aceite de Oliva'!$B$6:$B$257,"&lt;="&amp;$B274)</f>
        <v>0</v>
      </c>
      <c r="AJ274" s="14"/>
      <c r="AK274" s="14"/>
      <c r="AL274" s="14"/>
      <c r="AM274" s="8">
        <f>SUMIFS('Aceite de Oliva'!AM$6:AM$257,'Aceite de Oliva'!$A$6:$A$257,"&gt;="&amp;$A274,'Aceite de Oliva'!$B$6:$B$257,"&lt;="&amp;$B274)</f>
        <v>0.52</v>
      </c>
      <c r="AN274" s="8">
        <f>SUMIFS('Aceite de Oliva'!AN$6:AN$257,'Aceite de Oliva'!$A$6:$A$257,"&gt;="&amp;$A274,'Aceite de Oliva'!$B$6:$B$257,"&lt;="&amp;$B274)</f>
        <v>0.77</v>
      </c>
      <c r="AO274" s="8">
        <f>SUMIFS('Aceite de Oliva'!AO$6:AO$257,'Aceite de Oliva'!$A$6:$A$257,"&gt;="&amp;$A274,'Aceite de Oliva'!$B$6:$B$257,"&lt;="&amp;$B274)</f>
        <v>0.59</v>
      </c>
      <c r="AP274" s="8">
        <f>SUMIFS('Aceite de Oliva'!AP$6:AP$257,'Aceite de Oliva'!$A$6:$A$257,"&gt;="&amp;$A274,'Aceite de Oliva'!$B$6:$B$257,"&lt;="&amp;$B274)</f>
        <v>0.1</v>
      </c>
      <c r="AQ274" s="14"/>
      <c r="AR274" s="14"/>
      <c r="AT274" s="8">
        <f>SUMIFS('Aceite de Oliva'!AT$6:AT$257,'Aceite de Oliva'!$A$6:$A$257,"&gt;="&amp;$A274,'Aceite de Oliva'!$B$6:$B$257,"&lt;="&amp;$B274)</f>
        <v>0</v>
      </c>
      <c r="AU274" s="8">
        <f>SUMIFS('Aceite de Oliva'!AU$6:AU$257,'Aceite de Oliva'!$A$6:$A$257,"&gt;="&amp;$A274,'Aceite de Oliva'!$B$6:$B$257,"&lt;="&amp;$B274)</f>
        <v>0</v>
      </c>
      <c r="AV274" s="8">
        <f>SUMIFS('Aceite de Oliva'!AV$6:AV$257,'Aceite de Oliva'!$A$6:$A$257,"&gt;="&amp;$A274,'Aceite de Oliva'!$B$6:$B$257,"&lt;="&amp;$B274)</f>
        <v>0</v>
      </c>
      <c r="AW274" s="8">
        <f>SUMIFS('Aceite de Oliva'!AW$6:AW$257,'Aceite de Oliva'!$A$6:$A$257,"&gt;="&amp;$A274,'Aceite de Oliva'!$B$6:$B$257,"&lt;="&amp;$B274)</f>
        <v>0</v>
      </c>
      <c r="BA274" s="8">
        <f>SUMIFS('Aceite de Oliva'!BA$6:BA$257,'Aceite de Oliva'!$A$6:$A$257,"&gt;="&amp;A274,'Aceite de Oliva'!$B$6:$B$257,"&lt;="&amp;B274)</f>
        <v>7.0000000000000007E-2</v>
      </c>
      <c r="BB274" s="8">
        <f>SUMIFS('Aceite de Oliva'!BB$6:BB$257,'Aceite de Oliva'!$A$6:$A$257,"&gt;="&amp;$A274,'Aceite de Oliva'!$B$6:$B$257,"&lt;="&amp;$B274)</f>
        <v>0</v>
      </c>
      <c r="BC274" s="8">
        <f>SUMIFS('Aceite de Oliva'!BC$6:BC$257,'Aceite de Oliva'!$A$6:$A$257,"&gt;="&amp;$A274,'Aceite de Oliva'!$B$6:$B$257,"&lt;="&amp;$B274)</f>
        <v>0.17</v>
      </c>
      <c r="BD274" s="8">
        <f>SUMIFS('Aceite de Oliva'!BD$6:BD$257,'Aceite de Oliva'!$A$6:$A$257,"&gt;="&amp;$A274,'Aceite de Oliva'!$B$6:$B$257,"&lt;="&amp;$B274)</f>
        <v>0</v>
      </c>
      <c r="BE274" s="5"/>
      <c r="BH274" s="8">
        <f>SUMIFS('Aceite de Oliva'!BH$6:BH$257,'Aceite de Oliva'!$A$6:$A$257,"&gt;="&amp;$A274,'Aceite de Oliva'!$B$6:$B$257,"&lt;="&amp;$B274)</f>
        <v>0</v>
      </c>
      <c r="BI274" s="8">
        <f>SUMIFS('Aceite de Oliva'!BI$6:BI$257,'Aceite de Oliva'!$A$6:$A$257,"&gt;="&amp;$A274,'Aceite de Oliva'!$B$6:$B$257,"&lt;="&amp;$B274)</f>
        <v>0</v>
      </c>
      <c r="BJ274" s="8">
        <f>SUMIFS('Aceite de Oliva'!BJ$6:BJ$257,'Aceite de Oliva'!$A$6:$A$257,"&gt;="&amp;$A274,'Aceite de Oliva'!$B$6:$B$257,"&lt;="&amp;$B274)</f>
        <v>0</v>
      </c>
      <c r="BK274" s="8">
        <f>SUMIFS('Aceite de Oliva'!BK$6:BK$257,'Aceite de Oliva'!$A$6:$A$257,"&gt;="&amp;$A274,'Aceite de Oliva'!$B$6:$B$257,"&lt;="&amp;$B274)</f>
        <v>0</v>
      </c>
      <c r="BO274" s="8">
        <f>SUMIFS('Aceite de Oliva'!BO$6:BO$257,'Aceite de Oliva'!$A$6:$A$257,"&gt;="&amp;$A274,'Aceite de Oliva'!$B$6:$B$257,"&lt;="&amp;$B274)</f>
        <v>0.08</v>
      </c>
      <c r="BP274" s="8">
        <f>SUMIFS('Aceite de Oliva'!BP$6:BP$257,'Aceite de Oliva'!$A$6:$A$257,"&gt;="&amp;$A274,'Aceite de Oliva'!$B$6:$B$257,"&lt;="&amp;$B274)</f>
        <v>0.18</v>
      </c>
      <c r="BQ274" s="8">
        <f>SUMIFS('Aceite de Oliva'!BQ$6:BQ$257,'Aceite de Oliva'!$A$6:$A$257,"&gt;="&amp;$A274,'Aceite de Oliva'!$B$6:$B$257,"&lt;="&amp;$B274)</f>
        <v>0.09</v>
      </c>
      <c r="BR274" s="8">
        <f>SUMIFS('Aceite de Oliva'!BR$6:BR$257,'Aceite de Oliva'!$A$6:$A$257,"&gt;="&amp;$A274,'Aceite de Oliva'!$B$6:$B$257,"&lt;="&amp;$B274)</f>
        <v>0</v>
      </c>
      <c r="BV274" s="8">
        <f>SUMIFS('Aceite de Oliva'!BV$6:BV$257,'Aceite de Oliva'!$A$6:$A$257,"&gt;="&amp;$A274,'Aceite de Oliva'!$B$6:$B$257,"&lt;="&amp;$B274)</f>
        <v>1.85</v>
      </c>
      <c r="BW274" s="8">
        <f>SUMIFS('Aceite de Oliva'!BW$6:BW$257,'Aceite de Oliva'!$A$6:$A$257,"&gt;="&amp;$A274,'Aceite de Oliva'!$B$6:$B$257,"&lt;="&amp;$B274)</f>
        <v>9</v>
      </c>
      <c r="BX274" s="8">
        <f>SUMIFS('Aceite de Oliva'!BX$6:BX$257,'Aceite de Oliva'!$A$6:$A$257,"&gt;="&amp;$A274,'Aceite de Oliva'!$B$6:$B$257,"&lt;="&amp;$B274)</f>
        <v>0.15000000000000002</v>
      </c>
      <c r="BY274" s="8">
        <f>SUMIFS('Aceite de Oliva'!BY$6:BY$257,'Aceite de Oliva'!$A$6:$A$257,"&gt;="&amp;$A274,'Aceite de Oliva'!$B$6:$B$257,"&lt;="&amp;$B274)</f>
        <v>0</v>
      </c>
      <c r="CC274" s="8">
        <f>SUMIFS('Aceite de Oliva'!CC$6:CC$257,'Aceite de Oliva'!$A$6:$A$257,"&gt;="&amp;$A274,'Aceite de Oliva'!$B$6:$B$257,"&lt;="&amp;$B274)</f>
        <v>2.16</v>
      </c>
      <c r="CD274" s="8">
        <f>SUMIFS('Aceite de Oliva'!CD$6:CD$257,'Aceite de Oliva'!$A$6:$A$257,"&gt;="&amp;$A274,'Aceite de Oliva'!$B$6:$B$257,"&lt;="&amp;$B274)</f>
        <v>9.0399999999999991</v>
      </c>
      <c r="CE274" s="8">
        <f>SUMIFS('Aceite de Oliva'!CE$6:CE$257,'Aceite de Oliva'!$A$6:$A$257,"&gt;="&amp;$A274,'Aceite de Oliva'!$B$6:$B$257,"&lt;="&amp;$B274)</f>
        <v>0.17</v>
      </c>
      <c r="CF274" s="8">
        <f>SUMIFS('Aceite de Oliva'!CF$6:CF$257,'Aceite de Oliva'!$A$6:$A$257,"&gt;="&amp;$A274,'Aceite de Oliva'!$B$6:$B$257,"&lt;="&amp;$B274)</f>
        <v>0</v>
      </c>
      <c r="CJ274" s="8">
        <f>SUMIFS('Aceite de Oliva'!CJ$6:CJ$257,'Aceite de Oliva'!$A$6:$A$257,"&gt;="&amp;$A274,'Aceite de Oliva'!$B$6:$B$257,"&lt;="&amp;$B274)</f>
        <v>2.71</v>
      </c>
      <c r="CK274" s="8">
        <f>SUMIFS('Aceite de Oliva'!CK$6:CK$257,'Aceite de Oliva'!$A$6:$A$257,"&gt;="&amp;$A274,'Aceite de Oliva'!$B$6:$B$257,"&lt;="&amp;$B274)</f>
        <v>7.6</v>
      </c>
      <c r="CL274" s="8">
        <f>SUMIFS('Aceite de Oliva'!CL$6:CL$257,'Aceite de Oliva'!$A$6:$A$257,"&gt;="&amp;$A274,'Aceite de Oliva'!$B$6:$B$257,"&lt;="&amp;$B274)</f>
        <v>1.91</v>
      </c>
      <c r="CM274" s="8">
        <f>SUMIFS('Aceite de Oliva'!CM$6:CM$257,'Aceite de Oliva'!$A$6:$A$257,"&gt;="&amp;$A274,'Aceite de Oliva'!$B$6:$B$257,"&lt;="&amp;$B274)</f>
        <v>0.57999999999999996</v>
      </c>
      <c r="CQ274" s="8">
        <f>SUMIFS('Aceite de Oliva'!CQ$6:CQ$257,'Aceite de Oliva'!$A$6:$A$257,"&gt;="&amp;$A274,'Aceite de Oliva'!$B$6:$B$257,"&lt;="&amp;$B274)</f>
        <v>1.67</v>
      </c>
      <c r="CR274" s="8">
        <f>SUMIFS('Aceite de Oliva'!CR$6:CR$257,'Aceite de Oliva'!$A$6:$A$257,"&gt;="&amp;$A274,'Aceite de Oliva'!$B$6:$B$257,"&lt;="&amp;$B274)</f>
        <v>1.37</v>
      </c>
      <c r="CS274" s="8">
        <f>SUMIFS('Aceite de Oliva'!CS$6:CS$257,'Aceite de Oliva'!$A$6:$A$257,"&gt;="&amp;$A274,'Aceite de Oliva'!$B$6:$B$257,"&lt;="&amp;$B274)</f>
        <v>2.21</v>
      </c>
      <c r="CT274" s="8">
        <f>SUMIFS('Aceite de Oliva'!CT$6:CT$257,'Aceite de Oliva'!$A$6:$A$257,"&gt;="&amp;$A274,'Aceite de Oliva'!$B$6:$B$257,"&lt;="&amp;$B274)</f>
        <v>0</v>
      </c>
      <c r="CX274" s="8">
        <f>SUMIFS('Aceite de Oliva'!CX$6:CX$257,'Aceite de Oliva'!$A$6:$A$257,"&gt;="&amp;$A274,'Aceite de Oliva'!$B$6:$B$257,"&lt;="&amp;$B274)</f>
        <v>3.78</v>
      </c>
      <c r="CY274" s="8">
        <f>SUMIFS('Aceite de Oliva'!CY$6:CY$257,'Aceite de Oliva'!$A$6:$A$257,"&gt;="&amp;$A274,'Aceite de Oliva'!$B$6:$B$257,"&lt;="&amp;$B274)</f>
        <v>4.55</v>
      </c>
      <c r="CZ274" s="8">
        <f>SUMIFS('Aceite de Oliva'!CZ$6:CZ$257,'Aceite de Oliva'!$A$6:$A$257,"&gt;="&amp;$A274,'Aceite de Oliva'!$B$6:$B$257,"&lt;="&amp;$B274)</f>
        <v>4.79</v>
      </c>
      <c r="DA274" s="8">
        <f>SUMIFS('Aceite de Oliva'!DA$6:DA$257,'Aceite de Oliva'!$A$6:$A$257,"&gt;="&amp;$A274,'Aceite de Oliva'!$B$6:$B$257,"&lt;="&amp;$B274)</f>
        <v>1.07</v>
      </c>
      <c r="DE274" s="8">
        <f>SUMIFS('Aceite de Oliva'!DE$6:DE$257,'Aceite de Oliva'!$A$6:$A$257,"&gt;="&amp;$A274,'Aceite de Oliva'!$B$6:$B$257,"&lt;="&amp;$B274)</f>
        <v>7.66</v>
      </c>
      <c r="DF274" s="8">
        <f>SUMIFS('Aceite de Oliva'!DF$6:DF$257,'Aceite de Oliva'!$A$6:$A$257,"&gt;="&amp;$A274,'Aceite de Oliva'!$B$6:$B$257,"&lt;="&amp;$B274)</f>
        <v>3.42</v>
      </c>
      <c r="DG274" s="8">
        <f>SUMIFS('Aceite de Oliva'!DG$6:DG$257,'Aceite de Oliva'!$A$6:$A$257,"&gt;="&amp;$A274,'Aceite de Oliva'!$B$6:$B$257,"&lt;="&amp;$B274)</f>
        <v>2.41</v>
      </c>
      <c r="DH274" s="8">
        <f>SUMIFS('Aceite de Oliva'!DH$6:DH$257,'Aceite de Oliva'!$A$6:$A$257,"&gt;="&amp;$A274,'Aceite de Oliva'!$B$6:$B$257,"&lt;="&amp;$B274)</f>
        <v>26.16</v>
      </c>
      <c r="DL274" s="8">
        <f>SUMIFS('Aceite de Oliva'!DL$6:DL$257,'Aceite de Oliva'!$A$6:$A$257,"&gt;="&amp;$A274,'Aceite de Oliva'!$B$6:$B$257,"&lt;="&amp;$B274)</f>
        <v>2.71</v>
      </c>
      <c r="DM274" s="8">
        <f>SUMIFS('Aceite de Oliva'!DM$6:DM$257,'Aceite de Oliva'!$A$6:$A$257,"&gt;="&amp;$A274,'Aceite de Oliva'!$B$6:$B$257,"&lt;="&amp;$B274)</f>
        <v>6.4399999999999995</v>
      </c>
      <c r="DN274" s="8">
        <f>SUMIFS('Aceite de Oliva'!DN$6:DN$257,'Aceite de Oliva'!$A$6:$A$257,"&gt;="&amp;$A274,'Aceite de Oliva'!$B$6:$B$257,"&lt;="&amp;$B274)</f>
        <v>2.2599999999999998</v>
      </c>
      <c r="DO274" s="8">
        <f>SUMIFS('Aceite de Oliva'!DO$6:DO$257,'Aceite de Oliva'!$A$6:$A$257,"&gt;="&amp;$A274,'Aceite de Oliva'!$B$6:$B$257,"&lt;="&amp;$B274)</f>
        <v>0.92</v>
      </c>
      <c r="DS274" s="8">
        <f>SUMIFS('Aceite de Oliva'!DS$6:DS$257,'Aceite de Oliva'!$A$6:$A$257,"&gt;="&amp;$A274,'Aceite de Oliva'!$B$6:$B$257,"&lt;="&amp;$B274)</f>
        <v>0.95</v>
      </c>
      <c r="DT274" s="8">
        <f>SUMIFS('Aceite de Oliva'!DT$6:DT$257,'Aceite de Oliva'!$A$6:$A$257,"&gt;="&amp;$A274,'Aceite de Oliva'!$B$6:$B$257,"&lt;="&amp;$B274)</f>
        <v>2.62</v>
      </c>
      <c r="DU274" s="8">
        <f>SUMIFS('Aceite de Oliva'!DU$6:DU$257,'Aceite de Oliva'!$A$6:$A$257,"&gt;="&amp;$A274,'Aceite de Oliva'!$B$6:$B$257,"&lt;="&amp;$B274)</f>
        <v>0.82000000000000006</v>
      </c>
      <c r="DV274" s="8">
        <f>SUMIFS('Aceite de Oliva'!DV$6:DV$257,'Aceite de Oliva'!$A$6:$A$257,"&gt;="&amp;$A274,'Aceite de Oliva'!$B$6:$B$257,"&lt;="&amp;$B274)</f>
        <v>0.12</v>
      </c>
      <c r="DZ274" s="8">
        <f>SUMIFS('Aceite de Oliva'!DZ$6:DZ$257,'Aceite de Oliva'!$A$6:$A$257,"&gt;="&amp;$A274,'Aceite de Oliva'!$B$6:$B$257,"&lt;="&amp;$B274)</f>
        <v>2.59</v>
      </c>
      <c r="EA274" s="8">
        <f>SUMIFS('Aceite de Oliva'!EA$6:EA$257,'Aceite de Oliva'!$A$6:$A$257,"&gt;="&amp;$A274,'Aceite de Oliva'!$B$6:$B$257,"&lt;="&amp;$B274)</f>
        <v>2.71</v>
      </c>
      <c r="EB274" s="8">
        <f>SUMIFS('Aceite de Oliva'!EB$6:EB$257,'Aceite de Oliva'!$A$6:$A$257,"&gt;="&amp;$A274,'Aceite de Oliva'!$B$6:$B$257,"&lt;="&amp;$B274)</f>
        <v>3.29</v>
      </c>
      <c r="EC274" s="8">
        <f>SUMIFS('Aceite de Oliva'!EC$6:EC$257,'Aceite de Oliva'!$A$6:$A$257,"&gt;="&amp;$A274,'Aceite de Oliva'!$B$6:$B$257,"&lt;="&amp;$B274)</f>
        <v>0</v>
      </c>
      <c r="EG274" s="8">
        <f>SUMIFS('Aceite de Oliva'!EG$6:EG$257,'Aceite de Oliva'!$A$6:$A$257,"&gt;="&amp;$A274,'Aceite de Oliva'!$B$6:$B$257,"&lt;="&amp;$B274)</f>
        <v>2.0599999999999996</v>
      </c>
      <c r="EH274" s="8">
        <f>SUMIFS('Aceite de Oliva'!EH$6:EH$257,'Aceite de Oliva'!$A$6:$A$257,"&gt;="&amp;$A274,'Aceite de Oliva'!$B$6:$B$257,"&lt;="&amp;$B274)</f>
        <v>1.61</v>
      </c>
      <c r="EI274" s="8">
        <f>SUMIFS('Aceite de Oliva'!EI$6:EI$257,'Aceite de Oliva'!$A$6:$A$257,"&gt;="&amp;$A274,'Aceite de Oliva'!$B$6:$B$257,"&lt;="&amp;$B274)</f>
        <v>2</v>
      </c>
      <c r="EJ274" s="8">
        <f>SUMIFS('Aceite de Oliva'!EJ$6:EJ$257,'Aceite de Oliva'!$A$6:$A$257,"&gt;="&amp;$A274,'Aceite de Oliva'!$B$6:$B$257,"&lt;="&amp;$B274)</f>
        <v>1.76</v>
      </c>
      <c r="EN274" s="8">
        <f>SUMIFS('Aceite de Oliva'!EN$6:EN$257,'Aceite de Oliva'!$A$6:$A$257,"&gt;="&amp;$A274,'Aceite de Oliva'!$B$6:$B$257,"&lt;="&amp;$B274)</f>
        <v>2.5</v>
      </c>
      <c r="EO274" s="8">
        <f>SUMIFS('Aceite de Oliva'!EO$6:EO$257,'Aceite de Oliva'!$A$6:$A$257,"&gt;="&amp;$A274,'Aceite de Oliva'!$B$6:$B$257,"&lt;="&amp;$B274)</f>
        <v>2.96</v>
      </c>
      <c r="EP274" s="8">
        <f>SUMIFS('Aceite de Oliva'!EP$6:EP$257,'Aceite de Oliva'!$A$6:$A$257,"&gt;="&amp;$A274,'Aceite de Oliva'!$B$6:$B$257,"&lt;="&amp;$B274)</f>
        <v>2.77</v>
      </c>
      <c r="EQ274" s="8">
        <f>SUMIFS('Aceite de Oliva'!EQ$6:EQ$257,'Aceite de Oliva'!$A$6:$A$257,"&gt;="&amp;$A274,'Aceite de Oliva'!$B$6:$B$257,"&lt;="&amp;$B274)</f>
        <v>0</v>
      </c>
      <c r="EU274" s="8">
        <f>SUMIFS('Aceite de Oliva'!EU$6:EU$257,'Aceite de Oliva'!$A$6:$A$257,"&gt;="&amp;$A274,'Aceite de Oliva'!$B$6:$B$257,"&lt;="&amp;$B274)</f>
        <v>0.76</v>
      </c>
      <c r="EV274" s="8">
        <f>SUMIFS('Aceite de Oliva'!EV$6:EV$257,'Aceite de Oliva'!$A$6:$A$257,"&gt;="&amp;$A274,'Aceite de Oliva'!$B$6:$B$257,"&lt;="&amp;$B274)</f>
        <v>1.3800000000000001</v>
      </c>
      <c r="EW274" s="8">
        <f>SUMIFS('Aceite de Oliva'!EW$6:EW$257,'Aceite de Oliva'!$A$6:$A$257,"&gt;="&amp;$A274,'Aceite de Oliva'!$B$6:$B$257,"&lt;="&amp;$B274)</f>
        <v>0.33999999999999997</v>
      </c>
      <c r="EX274" s="8">
        <f>SUMIFS('Aceite de Oliva'!EX$6:EX$257,'Aceite de Oliva'!$A$6:$A$257,"&gt;="&amp;$A274,'Aceite de Oliva'!$B$6:$B$257,"&lt;="&amp;$B274)</f>
        <v>0</v>
      </c>
      <c r="FB274" s="8">
        <f>SUMIFS('Aceite de Oliva'!FB$6:FB$257,'Aceite de Oliva'!$A$6:$A$257,"&gt;="&amp;$A274,'Aceite de Oliva'!$B$6:$B$257,"&lt;="&amp;$B274)</f>
        <v>0.54999999999999993</v>
      </c>
      <c r="FC274" s="8">
        <f>SUMIFS('Aceite de Oliva'!FC$6:FC$257,'Aceite de Oliva'!$A$6:$A$257,"&gt;="&amp;$A274,'Aceite de Oliva'!$B$6:$B$257,"&lt;="&amp;$B274)</f>
        <v>0.96</v>
      </c>
      <c r="FD274" s="8">
        <f>SUMIFS('Aceite de Oliva'!FD$6:FD$257,'Aceite de Oliva'!$A$6:$A$257,"&gt;="&amp;$A274,'Aceite de Oliva'!$B$6:$B$257,"&lt;="&amp;$B274)</f>
        <v>0.66</v>
      </c>
      <c r="FE274" s="8">
        <f>SUMIFS('Aceite de Oliva'!FE$6:FE$257,'Aceite de Oliva'!$A$6:$A$257,"&gt;="&amp;$A274,'Aceite de Oliva'!$B$6:$B$257,"&lt;="&amp;$B274)</f>
        <v>0</v>
      </c>
      <c r="FI274" s="8">
        <f>SUMIFS('Aceite de Oliva'!FI$6:FI$257,'Aceite de Oliva'!$A$6:$A$257,"&gt;="&amp;$A274,'Aceite de Oliva'!$B$6:$B$257,"&lt;="&amp;$B274)</f>
        <v>0.89999999999999991</v>
      </c>
      <c r="FJ274" s="8">
        <f>SUMIFS('Aceite de Oliva'!FJ$6:FJ$257,'Aceite de Oliva'!$A$6:$A$257,"&gt;="&amp;$A274,'Aceite de Oliva'!$B$6:$B$257,"&lt;="&amp;$B274)</f>
        <v>1.52</v>
      </c>
      <c r="FK274" s="8">
        <f>SUMIFS('Aceite de Oliva'!FK$6:FK$257,'Aceite de Oliva'!$A$6:$A$257,"&gt;="&amp;$A274,'Aceite de Oliva'!$B$6:$B$257,"&lt;="&amp;$B274)</f>
        <v>0.78999999999999992</v>
      </c>
      <c r="FL274" s="8">
        <f>SUMIFS('Aceite de Oliva'!FL$6:FL$257,'Aceite de Oliva'!$A$6:$A$257,"&gt;="&amp;$A274,'Aceite de Oliva'!$B$6:$B$257,"&lt;="&amp;$B274)</f>
        <v>0</v>
      </c>
      <c r="FP274" s="8">
        <f>SUMIFS('Aceite de Oliva'!FP$6:FP$257,'Aceite de Oliva'!$A$6:$A$257,"&gt;="&amp;$A274,'Aceite de Oliva'!$B$6:$B$257,"&lt;="&amp;$B274)</f>
        <v>0.65</v>
      </c>
      <c r="FQ274" s="8">
        <f>SUMIFS('Aceite de Oliva'!FQ$6:FQ$257,'Aceite de Oliva'!$A$6:$A$257,"&gt;="&amp;$A274,'Aceite de Oliva'!$B$6:$B$257,"&lt;="&amp;$B274)</f>
        <v>0</v>
      </c>
      <c r="FR274" s="8">
        <f>SUMIFS('Aceite de Oliva'!FR$6:FR$257,'Aceite de Oliva'!$A$6:$A$257,"&gt;="&amp;$A274,'Aceite de Oliva'!$B$6:$B$257,"&lt;="&amp;$B274)</f>
        <v>0.73</v>
      </c>
      <c r="FS274" s="8">
        <f>SUMIFS('Aceite de Oliva'!FS$6:FS$257,'Aceite de Oliva'!$A$6:$A$257,"&gt;="&amp;$A274,'Aceite de Oliva'!$B$6:$B$257,"&lt;="&amp;$B274)</f>
        <v>0.82</v>
      </c>
      <c r="FW274" s="8">
        <f>SUMIFS('Aceite de Oliva'!FW$6:FW$257,'Aceite de Oliva'!$A$6:$A$257,"&gt;="&amp;$A274,'Aceite de Oliva'!$B$6:$B$257,"&lt;="&amp;$B274)</f>
        <v>1.61</v>
      </c>
      <c r="FX274" s="8">
        <f>SUMIFS('Aceite de Oliva'!FX$6:FX$257,'Aceite de Oliva'!$A$6:$A$257,"&gt;="&amp;$A274,'Aceite de Oliva'!$B$6:$B$257,"&lt;="&amp;$B274)</f>
        <v>1.28</v>
      </c>
      <c r="FY274" s="8">
        <f>SUMIFS('Aceite de Oliva'!FY$6:FY$257,'Aceite de Oliva'!$A$6:$A$257,"&gt;="&amp;$A274,'Aceite de Oliva'!$B$6:$B$257,"&lt;="&amp;$B274)</f>
        <v>2.02</v>
      </c>
      <c r="FZ274" s="8">
        <f>SUMIFS('Aceite de Oliva'!FZ$6:FZ$257,'Aceite de Oliva'!$A$6:$A$257,"&gt;="&amp;$A274,'Aceite de Oliva'!$B$6:$B$257,"&lt;="&amp;$B274)</f>
        <v>1.03</v>
      </c>
      <c r="GD274" s="8">
        <f>SUMIFS('Aceite de Oliva'!GD$6:GD$257,'Aceite de Oliva'!$A$6:$A$257,"&gt;="&amp;$A274,'Aceite de Oliva'!$B$6:$B$257,"&lt;="&amp;$B274)</f>
        <v>1.3800000000000001</v>
      </c>
      <c r="GE274" s="8">
        <f>SUMIFS('Aceite de Oliva'!GE$6:GE$257,'Aceite de Oliva'!$A$6:$A$257,"&gt;="&amp;$A274,'Aceite de Oliva'!$B$6:$B$257,"&lt;="&amp;$B274)</f>
        <v>3.35</v>
      </c>
      <c r="GF274" s="8">
        <f>SUMIFS('Aceite de Oliva'!GF$6:GF$257,'Aceite de Oliva'!$A$6:$A$257,"&gt;="&amp;$A274,'Aceite de Oliva'!$B$6:$B$257,"&lt;="&amp;$B274)</f>
        <v>0.9</v>
      </c>
      <c r="GG274" s="8">
        <f>SUMIFS('Aceite de Oliva'!GG$6:GG$257,'Aceite de Oliva'!$A$6:$A$257,"&gt;="&amp;$A274,'Aceite de Oliva'!$B$6:$B$257,"&lt;="&amp;$B274)</f>
        <v>0</v>
      </c>
      <c r="GK274" s="8">
        <f>SUMIFS('Aceite de Oliva'!GK$6:GK$257,'Aceite de Oliva'!$A$6:$A$257,"&gt;="&amp;$A274,'Aceite de Oliva'!$B$6:$B$257,"&lt;="&amp;$B274)</f>
        <v>0.7</v>
      </c>
      <c r="GL274" s="8">
        <f>SUMIFS('Aceite de Oliva'!GL$6:GL$257,'Aceite de Oliva'!$A$6:$A$257,"&gt;="&amp;$A274,'Aceite de Oliva'!$B$6:$B$257,"&lt;="&amp;$B274)</f>
        <v>1.3900000000000001</v>
      </c>
      <c r="GM274" s="8">
        <f>SUMIFS('Aceite de Oliva'!GM$6:GM$257,'Aceite de Oliva'!$A$6:$A$257,"&gt;="&amp;$A274,'Aceite de Oliva'!$B$6:$B$257,"&lt;="&amp;$B274)</f>
        <v>0.66</v>
      </c>
      <c r="GN274" s="8">
        <f>SUMIFS('Aceite de Oliva'!GN$6:GN$257,'Aceite de Oliva'!$A$6:$A$257,"&gt;="&amp;$A274,'Aceite de Oliva'!$B$6:$B$257,"&lt;="&amp;$B274)</f>
        <v>0.33</v>
      </c>
      <c r="GR274" s="8">
        <f>SUMIFS('Aceite de Oliva'!GR$6:GR$257,'Aceite de Oliva'!$A$6:$A$257,"&gt;="&amp;$A274,'Aceite de Oliva'!$B$6:$B$257,"&lt;="&amp;$B274)</f>
        <v>0.46</v>
      </c>
      <c r="GS274" s="8">
        <f>SUMIFS('Aceite de Oliva'!GS$6:GS$257,'Aceite de Oliva'!$A$6:$A$257,"&gt;="&amp;$A274,'Aceite de Oliva'!$B$6:$B$257,"&lt;="&amp;$B274)</f>
        <v>0</v>
      </c>
      <c r="GT274" s="8">
        <f>SUMIFS('Aceite de Oliva'!GT$6:GT$257,'Aceite de Oliva'!$A$6:$A$257,"&gt;="&amp;$A274,'Aceite de Oliva'!$B$6:$B$257,"&lt;="&amp;$B274)</f>
        <v>0.48</v>
      </c>
      <c r="GU274" s="8">
        <f>SUMIFS('Aceite de Oliva'!GU$6:GU$257,'Aceite de Oliva'!$A$6:$A$257,"&gt;="&amp;$A274,'Aceite de Oliva'!$B$6:$B$257,"&lt;="&amp;$B274)</f>
        <v>0.89</v>
      </c>
      <c r="GY274" s="8">
        <f>SUMIFS('Aceite de Oliva'!GY$6:GY$257,'Aceite de Oliva'!$A$6:$A$257,"&gt;="&amp;$A274,'Aceite de Oliva'!$B$6:$B$257,"&lt;="&amp;$B274)</f>
        <v>0.79</v>
      </c>
      <c r="GZ274" s="8">
        <f>SUMIFS('Aceite de Oliva'!GZ$6:GZ$257,'Aceite de Oliva'!$A$6:$A$257,"&gt;="&amp;$A274,'Aceite de Oliva'!$B$6:$B$257,"&lt;="&amp;$B274)</f>
        <v>1.7999999999999998</v>
      </c>
      <c r="HA274" s="8">
        <f>SUMIFS('Aceite de Oliva'!HA$6:HA$257,'Aceite de Oliva'!$A$6:$A$257,"&gt;="&amp;$A274,'Aceite de Oliva'!$B$6:$B$257,"&lt;="&amp;$B274)</f>
        <v>0.57000000000000006</v>
      </c>
      <c r="HB274" s="8">
        <f>SUMIFS('Aceite de Oliva'!HB$6:HB$257,'Aceite de Oliva'!$A$6:$A$257,"&gt;="&amp;$A274,'Aceite de Oliva'!$B$6:$B$257,"&lt;="&amp;$B274)</f>
        <v>0.75</v>
      </c>
      <c r="HF274" s="8">
        <f>SUMIFS('Aceite de Oliva'!HF$6:HF$257,'Aceite de Oliva'!$A$6:$A$257,"&gt;="&amp;$A274,'Aceite de Oliva'!$B$6:$B$257,"&lt;="&amp;$B274)</f>
        <v>0.64</v>
      </c>
      <c r="HG274" s="8">
        <f>SUMIFS('Aceite de Oliva'!HG$6:HG$257,'Aceite de Oliva'!$A$6:$A$257,"&gt;="&amp;$A274,'Aceite de Oliva'!$B$6:$B$257,"&lt;="&amp;$B274)</f>
        <v>0</v>
      </c>
      <c r="HH274" s="8">
        <f>SUMIFS('Aceite de Oliva'!HH$6:HH$257,'Aceite de Oliva'!$A$6:$A$257,"&gt;="&amp;$A274,'Aceite de Oliva'!$B$6:$B$257,"&lt;="&amp;$B274)</f>
        <v>1.03</v>
      </c>
      <c r="HI274" s="8">
        <f>SUMIFS('Aceite de Oliva'!HI$6:HI$257,'Aceite de Oliva'!$A$6:$A$257,"&gt;="&amp;$A274,'Aceite de Oliva'!$B$6:$B$257,"&lt;="&amp;$B274)</f>
        <v>0</v>
      </c>
      <c r="HM274" s="8">
        <f>SUMIFS('Aceite de Oliva'!HM$6:HM$257,'Aceite de Oliva'!$A$6:$A$257,"&gt;="&amp;$A274,'Aceite de Oliva'!$B$6:$B$257,"&lt;="&amp;$B274)</f>
        <v>0.45</v>
      </c>
      <c r="HN274" s="8">
        <f>SUMIFS('Aceite de Oliva'!HN$6:HN$257,'Aceite de Oliva'!$A$6:$A$257,"&gt;="&amp;$A274,'Aceite de Oliva'!$B$6:$B$257,"&lt;="&amp;$B274)</f>
        <v>0</v>
      </c>
      <c r="HO274" s="8">
        <f>SUMIFS('Aceite de Oliva'!HO$6:HO$257,'Aceite de Oliva'!$A$6:$A$257,"&gt;="&amp;$A274,'Aceite de Oliva'!$B$6:$B$257,"&lt;="&amp;$B274)</f>
        <v>0.61</v>
      </c>
      <c r="HP274" s="8">
        <f>SUMIFS('Aceite de Oliva'!HP$6:HP$257,'Aceite de Oliva'!$A$6:$A$257,"&gt;="&amp;$A274,'Aceite de Oliva'!$B$6:$B$257,"&lt;="&amp;$B274)</f>
        <v>0.2</v>
      </c>
      <c r="HT274" s="8">
        <f>SUMIFS('Aceite de Oliva'!HT$6:HT$257,'Aceite de Oliva'!$A$6:$A$257,"&gt;="&amp;$A274,'Aceite de Oliva'!$B$6:$B$257,"&lt;="&amp;$B274)</f>
        <v>1.02</v>
      </c>
      <c r="HU274" s="8">
        <f>SUMIFS('Aceite de Oliva'!HU$6:HU$257,'Aceite de Oliva'!$A$6:$A$257,"&gt;="&amp;$A274,'Aceite de Oliva'!$B$6:$B$257,"&lt;="&amp;$B274)</f>
        <v>0</v>
      </c>
      <c r="HV274" s="8">
        <f>SUMIFS('Aceite de Oliva'!HV$6:HV$257,'Aceite de Oliva'!$A$6:$A$257,"&gt;="&amp;$A274,'Aceite de Oliva'!$B$6:$B$257,"&lt;="&amp;$B274)</f>
        <v>1.21</v>
      </c>
      <c r="HW274" s="8">
        <f>SUMIFS('Aceite de Oliva'!HW$6:HW$257,'Aceite de Oliva'!$A$6:$A$257,"&gt;="&amp;$A274,'Aceite de Oliva'!$B$6:$B$257,"&lt;="&amp;$B274)</f>
        <v>0.97</v>
      </c>
      <c r="IA274" s="8">
        <f>SUMIFS('Aceite de Oliva'!IA$6:IA$257,'Aceite de Oliva'!$A$6:$A$257,"&gt;="&amp;$A274,'Aceite de Oliva'!$B$6:$B$257,"&lt;="&amp;$B274)</f>
        <v>1.1200000000000001</v>
      </c>
      <c r="IB274" s="8">
        <f>SUMIFS('Aceite de Oliva'!IB$6:IB$257,'Aceite de Oliva'!$A$6:$A$257,"&gt;="&amp;$A274,'Aceite de Oliva'!$B$6:$B$257,"&lt;="&amp;$B274)</f>
        <v>1.26</v>
      </c>
      <c r="IC274" s="8">
        <f>SUMIFS('Aceite de Oliva'!IC$6:IC$257,'Aceite de Oliva'!$A$6:$A$257,"&gt;="&amp;$A274,'Aceite de Oliva'!$B$6:$B$257,"&lt;="&amp;$B274)</f>
        <v>1.01</v>
      </c>
      <c r="ID274" s="8">
        <f>SUMIFS('Aceite de Oliva'!ID$6:ID$257,'Aceite de Oliva'!$A$6:$A$257,"&gt;="&amp;$A274,'Aceite de Oliva'!$B$6:$B$257,"&lt;="&amp;$B274)</f>
        <v>0.48</v>
      </c>
      <c r="IH274" s="8">
        <f>SUMIFS('Aceite de Oliva'!IH$6:IH$257,'Aceite de Oliva'!$A$6:$A$257,"&gt;="&amp;$A274,'Aceite de Oliva'!$B$6:$B$257,"&lt;="&amp;$B274)</f>
        <v>2.5499999999999998</v>
      </c>
      <c r="II274" s="8">
        <f>SUMIFS('Aceite de Oliva'!II$6:II$257,'Aceite de Oliva'!$A$6:$A$257,"&gt;="&amp;$A274,'Aceite de Oliva'!$B$6:$B$257,"&lt;="&amp;$B274)</f>
        <v>0.38</v>
      </c>
      <c r="IJ274" s="8">
        <f>SUMIFS('Aceite de Oliva'!IJ$6:IJ$257,'Aceite de Oliva'!$A$6:$A$257,"&gt;="&amp;$A274,'Aceite de Oliva'!$B$6:$B$257,"&lt;="&amp;$B274)</f>
        <v>3.24</v>
      </c>
      <c r="IK274" s="8">
        <f>SUMIFS('Aceite de Oliva'!IK$6:IK$257,'Aceite de Oliva'!$A$6:$A$257,"&gt;="&amp;$A274,'Aceite de Oliva'!$B$6:$B$257,"&lt;="&amp;$B274)</f>
        <v>0.28000000000000003</v>
      </c>
      <c r="IO274" s="8">
        <f>SUMIFS('Aceite de Oliva'!IO$6:IO$257,'Aceite de Oliva'!$A$6:$A$257,"&gt;="&amp;$A274,'Aceite de Oliva'!$B$6:$B$257,"&lt;="&amp;$B274)</f>
        <v>1.1299999999999999</v>
      </c>
      <c r="IP274" s="8">
        <f>SUMIFS('Aceite de Oliva'!IP$6:IP$257,'Aceite de Oliva'!$A$6:$A$257,"&gt;="&amp;$A274,'Aceite de Oliva'!$B$6:$B$257,"&lt;="&amp;$B274)</f>
        <v>0.14000000000000001</v>
      </c>
      <c r="IQ274" s="8">
        <f>SUMIFS('Aceite de Oliva'!IQ$6:IQ$257,'Aceite de Oliva'!$A$6:$A$257,"&gt;="&amp;$A274,'Aceite de Oliva'!$B$6:$B$257,"&lt;="&amp;$B274)</f>
        <v>1.27</v>
      </c>
      <c r="IR274" s="8">
        <f>SUMIFS('Aceite de Oliva'!IR$6:IR$257,'Aceite de Oliva'!$A$6:$A$257,"&gt;="&amp;$A274,'Aceite de Oliva'!$B$6:$B$257,"&lt;="&amp;$B274)</f>
        <v>0</v>
      </c>
      <c r="IV274" s="8">
        <f>SUMIFS('Aceite de Oliva'!IV$6:IV$257,'Aceite de Oliva'!$A$6:$A$257,"&gt;="&amp;$A274,'Aceite de Oliva'!$B$6:$B$257,"&lt;="&amp;$B274)</f>
        <v>0.90999999999999992</v>
      </c>
      <c r="IW274" s="8">
        <f>SUMIFS('Aceite de Oliva'!IW$6:IW$257,'Aceite de Oliva'!$A$6:$A$257,"&gt;="&amp;$A274,'Aceite de Oliva'!$B$6:$B$257,"&lt;="&amp;$B274)</f>
        <v>0.08</v>
      </c>
      <c r="IX274" s="8">
        <f>SUMIFS('Aceite de Oliva'!IX$6:IX$257,'Aceite de Oliva'!$A$6:$A$257,"&gt;="&amp;$A274,'Aceite de Oliva'!$B$6:$B$257,"&lt;="&amp;$B274)</f>
        <v>0.8</v>
      </c>
      <c r="IY274" s="8">
        <f>SUMIFS('Aceite de Oliva'!IY$6:IY$257,'Aceite de Oliva'!$A$6:$A$257,"&gt;="&amp;$A274,'Aceite de Oliva'!$B$6:$B$257,"&lt;="&amp;$B274)</f>
        <v>1.72</v>
      </c>
    </row>
    <row r="275" spans="1:259" x14ac:dyDescent="0.3">
      <c r="A275" s="14">
        <f>'TAM Aceite de Oliva'!B23</f>
        <v>3.2000000000000011</v>
      </c>
      <c r="B275" s="14">
        <f>'TAM Aceite de Oliva'!C23</f>
        <v>3.3000000000000012</v>
      </c>
      <c r="C275" s="14"/>
      <c r="D275" s="8">
        <f>SUMIFS('Aceite de Oliva'!D$6:D$257,'Aceite de Oliva'!$A$6:$A$257,"&gt;="&amp;$A275,'Aceite de Oliva'!$B$6:$B$257,"&lt;="&amp;$B275)</f>
        <v>0.71</v>
      </c>
      <c r="E275" s="8">
        <f>SUMIFS('Aceite de Oliva'!E$6:E$257,'Aceite de Oliva'!$A$6:$A$257,"&gt;="&amp;$A275,'Aceite de Oliva'!$B$6:$B$257,"&lt;="&amp;$B275)</f>
        <v>0.87</v>
      </c>
      <c r="F275" s="8">
        <f>SUMIFS('Aceite de Oliva'!F$6:F$257,'Aceite de Oliva'!$A$6:$A$257,"&gt;="&amp;$A275,'Aceite de Oliva'!$B$6:$B$257,"&lt;="&amp;$B275)</f>
        <v>0.34</v>
      </c>
      <c r="G275" s="8">
        <f>SUMIFS('Aceite de Oliva'!G$6:G$257,'Aceite de Oliva'!$A$6:$A$257,"&gt;="&amp;$A275,'Aceite de Oliva'!$B$6:$B$257,"&lt;="&amp;$B275)</f>
        <v>1.45</v>
      </c>
      <c r="H275" s="14"/>
      <c r="I275" s="14"/>
      <c r="J275" s="14"/>
      <c r="K275" s="8">
        <f>SUMIFS('Aceite de Oliva'!K$6:K$257,'Aceite de Oliva'!$A$6:$A$257,"&gt;="&amp;$A275,'Aceite de Oliva'!$B$6:$B$257,"&lt;="&amp;$B275)</f>
        <v>0.49</v>
      </c>
      <c r="L275" s="8">
        <f>SUMIFS('Aceite de Oliva'!L$6:L$257,'Aceite de Oliva'!$A$6:$A$257,"&gt;="&amp;$A275,'Aceite de Oliva'!$B$6:$B$257,"&lt;="&amp;$B275)</f>
        <v>1.08</v>
      </c>
      <c r="M275" s="8">
        <f>SUMIFS('Aceite de Oliva'!M$6:M$257,'Aceite de Oliva'!$A$6:$A$257,"&gt;="&amp;$A275,'Aceite de Oliva'!$B$6:$B$257,"&lt;="&amp;$B275)</f>
        <v>0.30000000000000004</v>
      </c>
      <c r="N275" s="8">
        <f>SUMIFS('Aceite de Oliva'!N$6:N$257,'Aceite de Oliva'!$A$6:$A$257,"&gt;="&amp;$A275,'Aceite de Oliva'!$B$6:$B$257,"&lt;="&amp;$B275)</f>
        <v>0.47</v>
      </c>
      <c r="O275" s="14"/>
      <c r="P275" s="14"/>
      <c r="Q275" s="14"/>
      <c r="R275" s="8">
        <f>SUMIFS('Aceite de Oliva'!R$6:R$257,'Aceite de Oliva'!$A$6:$A$257,"&gt;="&amp;$A275,'Aceite de Oliva'!$B$6:$B$257,"&lt;="&amp;$B275)</f>
        <v>0.11</v>
      </c>
      <c r="S275" s="8">
        <f>SUMIFS('Aceite de Oliva'!S$6:S$257,'Aceite de Oliva'!$A$6:$A$257,"&gt;="&amp;$A275,'Aceite de Oliva'!$B$6:$B$257,"&lt;="&amp;$B275)</f>
        <v>0.22</v>
      </c>
      <c r="T275" s="8">
        <f>SUMIFS('Aceite de Oliva'!T$6:T$257,'Aceite de Oliva'!$A$6:$A$257,"&gt;="&amp;$A275,'Aceite de Oliva'!$B$6:$B$257,"&lt;="&amp;$B275)</f>
        <v>0</v>
      </c>
      <c r="U275" s="8">
        <f>SUMIFS('Aceite de Oliva'!U$6:U$257,'Aceite de Oliva'!$A$6:$A$257,"&gt;="&amp;$A275,'Aceite de Oliva'!$B$6:$B$257,"&lt;="&amp;$B275)</f>
        <v>0.35</v>
      </c>
      <c r="V275" s="14"/>
      <c r="W275" s="14"/>
      <c r="X275" s="14"/>
      <c r="Y275" s="8">
        <f>SUMIFS('Aceite de Oliva'!Y$6:Y$257,'Aceite de Oliva'!$A$6:$A$257,"&gt;="&amp;$A275,'Aceite de Oliva'!$B$6:$B$257,"&lt;="&amp;$B275)</f>
        <v>0.11</v>
      </c>
      <c r="Z275" s="8">
        <f>SUMIFS('Aceite de Oliva'!Z$6:Z$257,'Aceite de Oliva'!$A$6:$A$257,"&gt;="&amp;$A275,'Aceite de Oliva'!$B$6:$B$257,"&lt;="&amp;$B275)</f>
        <v>0</v>
      </c>
      <c r="AA275" s="8">
        <f>SUMIFS('Aceite de Oliva'!AA$6:AA$257,'Aceite de Oliva'!$A$6:$A$257,"&gt;="&amp;$A275,'Aceite de Oliva'!$B$6:$B$257,"&lt;="&amp;$B275)</f>
        <v>0.1</v>
      </c>
      <c r="AB275" s="8">
        <f>SUMIFS('Aceite de Oliva'!AB$6:AB$257,'Aceite de Oliva'!$A$6:$A$257,"&gt;="&amp;$A275,'Aceite de Oliva'!$B$6:$B$257,"&lt;="&amp;$B275)</f>
        <v>0</v>
      </c>
      <c r="AC275" s="14"/>
      <c r="AD275" s="14"/>
      <c r="AE275" s="14"/>
      <c r="AF275" s="8">
        <f>SUMIFS('Aceite de Oliva'!AF$6:AF$257,'Aceite de Oliva'!$A$6:$A$257,"&gt;="&amp;$A275,'Aceite de Oliva'!$B$6:$B$257,"&lt;="&amp;$B275)</f>
        <v>0.73</v>
      </c>
      <c r="AG275" s="8">
        <f>SUMIFS('Aceite de Oliva'!AG$6:AG$257,'Aceite de Oliva'!$A$6:$A$257,"&gt;="&amp;$A275,'Aceite de Oliva'!$B$6:$B$257,"&lt;="&amp;$B275)</f>
        <v>0</v>
      </c>
      <c r="AH275" s="8">
        <f>SUMIFS('Aceite de Oliva'!AH$6:AH$257,'Aceite de Oliva'!$A$6:$A$257,"&gt;="&amp;$A275,'Aceite de Oliva'!$B$6:$B$257,"&lt;="&amp;$B275)</f>
        <v>0.11</v>
      </c>
      <c r="AI275" s="8">
        <f>SUMIFS('Aceite de Oliva'!AI$6:AI$257,'Aceite de Oliva'!$A$6:$A$257,"&gt;="&amp;$A275,'Aceite de Oliva'!$B$6:$B$257,"&lt;="&amp;$B275)</f>
        <v>1.1599999999999999</v>
      </c>
      <c r="AJ275" s="14"/>
      <c r="AK275" s="14"/>
      <c r="AL275" s="14"/>
      <c r="AM275" s="8">
        <f>SUMIFS('Aceite de Oliva'!AM$6:AM$257,'Aceite de Oliva'!$A$6:$A$257,"&gt;="&amp;$A275,'Aceite de Oliva'!$B$6:$B$257,"&lt;="&amp;$B275)</f>
        <v>0.75</v>
      </c>
      <c r="AN275" s="8">
        <f>SUMIFS('Aceite de Oliva'!AN$6:AN$257,'Aceite de Oliva'!$A$6:$A$257,"&gt;="&amp;$A275,'Aceite de Oliva'!$B$6:$B$257,"&lt;="&amp;$B275)</f>
        <v>1.21</v>
      </c>
      <c r="AO275" s="8">
        <f>SUMIFS('Aceite de Oliva'!AO$6:AO$257,'Aceite de Oliva'!$A$6:$A$257,"&gt;="&amp;$A275,'Aceite de Oliva'!$B$6:$B$257,"&lt;="&amp;$B275)</f>
        <v>0</v>
      </c>
      <c r="AP275" s="8">
        <f>SUMIFS('Aceite de Oliva'!AP$6:AP$257,'Aceite de Oliva'!$A$6:$A$257,"&gt;="&amp;$A275,'Aceite de Oliva'!$B$6:$B$257,"&lt;="&amp;$B275)</f>
        <v>0.34</v>
      </c>
      <c r="AQ275" s="14"/>
      <c r="AR275" s="14"/>
      <c r="AT275" s="8">
        <f>SUMIFS('Aceite de Oliva'!AT$6:AT$257,'Aceite de Oliva'!$A$6:$A$257,"&gt;="&amp;$A275,'Aceite de Oliva'!$B$6:$B$257,"&lt;="&amp;$B275)</f>
        <v>0.28000000000000003</v>
      </c>
      <c r="AU275" s="8">
        <f>SUMIFS('Aceite de Oliva'!AU$6:AU$257,'Aceite de Oliva'!$A$6:$A$257,"&gt;="&amp;$A275,'Aceite de Oliva'!$B$6:$B$257,"&lt;="&amp;$B275)</f>
        <v>0.69</v>
      </c>
      <c r="AV275" s="8">
        <f>SUMIFS('Aceite de Oliva'!AV$6:AV$257,'Aceite de Oliva'!$A$6:$A$257,"&gt;="&amp;$A275,'Aceite de Oliva'!$B$6:$B$257,"&lt;="&amp;$B275)</f>
        <v>0</v>
      </c>
      <c r="AW275" s="8">
        <f>SUMIFS('Aceite de Oliva'!AW$6:AW$257,'Aceite de Oliva'!$A$6:$A$257,"&gt;="&amp;$A275,'Aceite de Oliva'!$B$6:$B$257,"&lt;="&amp;$B275)</f>
        <v>0.18</v>
      </c>
      <c r="BA275" s="8">
        <f>SUMIFS('Aceite de Oliva'!BA$6:BA$257,'Aceite de Oliva'!$A$6:$A$257,"&gt;="&amp;A275,'Aceite de Oliva'!$B$6:$B$257,"&lt;="&amp;B275)</f>
        <v>0.42</v>
      </c>
      <c r="BB275" s="8">
        <f>SUMIFS('Aceite de Oliva'!BB$6:BB$257,'Aceite de Oliva'!$A$6:$A$257,"&gt;="&amp;$A275,'Aceite de Oliva'!$B$6:$B$257,"&lt;="&amp;$B275)</f>
        <v>0.11</v>
      </c>
      <c r="BC275" s="8">
        <f>SUMIFS('Aceite de Oliva'!BC$6:BC$257,'Aceite de Oliva'!$A$6:$A$257,"&gt;="&amp;$A275,'Aceite de Oliva'!$B$6:$B$257,"&lt;="&amp;$B275)</f>
        <v>0</v>
      </c>
      <c r="BD275" s="8">
        <f>SUMIFS('Aceite de Oliva'!BD$6:BD$257,'Aceite de Oliva'!$A$6:$A$257,"&gt;="&amp;$A275,'Aceite de Oliva'!$B$6:$B$257,"&lt;="&amp;$B275)</f>
        <v>0</v>
      </c>
      <c r="BE275" s="5"/>
      <c r="BH275" s="8">
        <f>SUMIFS('Aceite de Oliva'!BH$6:BH$257,'Aceite de Oliva'!$A$6:$A$257,"&gt;="&amp;$A275,'Aceite de Oliva'!$B$6:$B$257,"&lt;="&amp;$B275)</f>
        <v>0.49</v>
      </c>
      <c r="BI275" s="8">
        <f>SUMIFS('Aceite de Oliva'!BI$6:BI$257,'Aceite de Oliva'!$A$6:$A$257,"&gt;="&amp;$A275,'Aceite de Oliva'!$B$6:$B$257,"&lt;="&amp;$B275)</f>
        <v>0.24</v>
      </c>
      <c r="BJ275" s="8">
        <f>SUMIFS('Aceite de Oliva'!BJ$6:BJ$257,'Aceite de Oliva'!$A$6:$A$257,"&gt;="&amp;$A275,'Aceite de Oliva'!$B$6:$B$257,"&lt;="&amp;$B275)</f>
        <v>0.05</v>
      </c>
      <c r="BK275" s="8">
        <f>SUMIFS('Aceite de Oliva'!BK$6:BK$257,'Aceite de Oliva'!$A$6:$A$257,"&gt;="&amp;$A275,'Aceite de Oliva'!$B$6:$B$257,"&lt;="&amp;$B275)</f>
        <v>0.28999999999999998</v>
      </c>
      <c r="BO275" s="8">
        <f>SUMIFS('Aceite de Oliva'!BO$6:BO$257,'Aceite de Oliva'!$A$6:$A$257,"&gt;="&amp;$A275,'Aceite de Oliva'!$B$6:$B$257,"&lt;="&amp;$B275)</f>
        <v>0.19</v>
      </c>
      <c r="BP275" s="8">
        <f>SUMIFS('Aceite de Oliva'!BP$6:BP$257,'Aceite de Oliva'!$A$6:$A$257,"&gt;="&amp;$A275,'Aceite de Oliva'!$B$6:$B$257,"&lt;="&amp;$B275)</f>
        <v>0</v>
      </c>
      <c r="BQ275" s="8">
        <f>SUMIFS('Aceite de Oliva'!BQ$6:BQ$257,'Aceite de Oliva'!$A$6:$A$257,"&gt;="&amp;$A275,'Aceite de Oliva'!$B$6:$B$257,"&lt;="&amp;$B275)</f>
        <v>0.34</v>
      </c>
      <c r="BR275" s="8">
        <f>SUMIFS('Aceite de Oliva'!BR$6:BR$257,'Aceite de Oliva'!$A$6:$A$257,"&gt;="&amp;$A275,'Aceite de Oliva'!$B$6:$B$257,"&lt;="&amp;$B275)</f>
        <v>0</v>
      </c>
      <c r="BV275" s="8">
        <f>SUMIFS('Aceite de Oliva'!BV$6:BV$257,'Aceite de Oliva'!$A$6:$A$257,"&gt;="&amp;$A275,'Aceite de Oliva'!$B$6:$B$257,"&lt;="&amp;$B275)</f>
        <v>0.44999999999999996</v>
      </c>
      <c r="BW275" s="8">
        <f>SUMIFS('Aceite de Oliva'!BW$6:BW$257,'Aceite de Oliva'!$A$6:$A$257,"&gt;="&amp;$A275,'Aceite de Oliva'!$B$6:$B$257,"&lt;="&amp;$B275)</f>
        <v>0.62</v>
      </c>
      <c r="BX275" s="8">
        <f>SUMIFS('Aceite de Oliva'!BX$6:BX$257,'Aceite de Oliva'!$A$6:$A$257,"&gt;="&amp;$A275,'Aceite de Oliva'!$B$6:$B$257,"&lt;="&amp;$B275)</f>
        <v>0.71</v>
      </c>
      <c r="BY275" s="8">
        <f>SUMIFS('Aceite de Oliva'!BY$6:BY$257,'Aceite de Oliva'!$A$6:$A$257,"&gt;="&amp;$A275,'Aceite de Oliva'!$B$6:$B$257,"&lt;="&amp;$B275)</f>
        <v>0</v>
      </c>
      <c r="CC275" s="8">
        <f>SUMIFS('Aceite de Oliva'!CC$6:CC$257,'Aceite de Oliva'!$A$6:$A$257,"&gt;="&amp;$A275,'Aceite de Oliva'!$B$6:$B$257,"&lt;="&amp;$B275)</f>
        <v>1.3399999999999999</v>
      </c>
      <c r="CD275" s="8">
        <f>SUMIFS('Aceite de Oliva'!CD$6:CD$257,'Aceite de Oliva'!$A$6:$A$257,"&gt;="&amp;$A275,'Aceite de Oliva'!$B$6:$B$257,"&lt;="&amp;$B275)</f>
        <v>3.37</v>
      </c>
      <c r="CE275" s="8">
        <f>SUMIFS('Aceite de Oliva'!CE$6:CE$257,'Aceite de Oliva'!$A$6:$A$257,"&gt;="&amp;$A275,'Aceite de Oliva'!$B$6:$B$257,"&lt;="&amp;$B275)</f>
        <v>1.02</v>
      </c>
      <c r="CF275" s="8">
        <f>SUMIFS('Aceite de Oliva'!CF$6:CF$257,'Aceite de Oliva'!$A$6:$A$257,"&gt;="&amp;$A275,'Aceite de Oliva'!$B$6:$B$257,"&lt;="&amp;$B275)</f>
        <v>0.14000000000000001</v>
      </c>
      <c r="CJ275" s="8">
        <f>SUMIFS('Aceite de Oliva'!CJ$6:CJ$257,'Aceite de Oliva'!$A$6:$A$257,"&gt;="&amp;$A275,'Aceite de Oliva'!$B$6:$B$257,"&lt;="&amp;$B275)</f>
        <v>1.99</v>
      </c>
      <c r="CK275" s="8">
        <f>SUMIFS('Aceite de Oliva'!CK$6:CK$257,'Aceite de Oliva'!$A$6:$A$257,"&gt;="&amp;$A275,'Aceite de Oliva'!$B$6:$B$257,"&lt;="&amp;$B275)</f>
        <v>3.65</v>
      </c>
      <c r="CL275" s="8">
        <f>SUMIFS('Aceite de Oliva'!CL$6:CL$257,'Aceite de Oliva'!$A$6:$A$257,"&gt;="&amp;$A275,'Aceite de Oliva'!$B$6:$B$257,"&lt;="&amp;$B275)</f>
        <v>2.1</v>
      </c>
      <c r="CM275" s="8">
        <f>SUMIFS('Aceite de Oliva'!CM$6:CM$257,'Aceite de Oliva'!$A$6:$A$257,"&gt;="&amp;$A275,'Aceite de Oliva'!$B$6:$B$257,"&lt;="&amp;$B275)</f>
        <v>0.87000000000000011</v>
      </c>
      <c r="CQ275" s="8">
        <f>SUMIFS('Aceite de Oliva'!CQ$6:CQ$257,'Aceite de Oliva'!$A$6:$A$257,"&gt;="&amp;$A275,'Aceite de Oliva'!$B$6:$B$257,"&lt;="&amp;$B275)</f>
        <v>2.7</v>
      </c>
      <c r="CR275" s="8">
        <f>SUMIFS('Aceite de Oliva'!CR$6:CR$257,'Aceite de Oliva'!$A$6:$A$257,"&gt;="&amp;$A275,'Aceite de Oliva'!$B$6:$B$257,"&lt;="&amp;$B275)</f>
        <v>3.99</v>
      </c>
      <c r="CS275" s="8">
        <f>SUMIFS('Aceite de Oliva'!CS$6:CS$257,'Aceite de Oliva'!$A$6:$A$257,"&gt;="&amp;$A275,'Aceite de Oliva'!$B$6:$B$257,"&lt;="&amp;$B275)</f>
        <v>2.9899999999999998</v>
      </c>
      <c r="CT275" s="8">
        <f>SUMIFS('Aceite de Oliva'!CT$6:CT$257,'Aceite de Oliva'!$A$6:$A$257,"&gt;="&amp;$A275,'Aceite de Oliva'!$B$6:$B$257,"&lt;="&amp;$B275)</f>
        <v>0.22</v>
      </c>
      <c r="CX275" s="8">
        <f>SUMIFS('Aceite de Oliva'!CX$6:CX$257,'Aceite de Oliva'!$A$6:$A$257,"&gt;="&amp;$A275,'Aceite de Oliva'!$B$6:$B$257,"&lt;="&amp;$B275)</f>
        <v>1.6300000000000001</v>
      </c>
      <c r="CY275" s="8">
        <f>SUMIFS('Aceite de Oliva'!CY$6:CY$257,'Aceite de Oliva'!$A$6:$A$257,"&gt;="&amp;$A275,'Aceite de Oliva'!$B$6:$B$257,"&lt;="&amp;$B275)</f>
        <v>3.6799999999999997</v>
      </c>
      <c r="CZ275" s="8">
        <f>SUMIFS('Aceite de Oliva'!CZ$6:CZ$257,'Aceite de Oliva'!$A$6:$A$257,"&gt;="&amp;$A275,'Aceite de Oliva'!$B$6:$B$257,"&lt;="&amp;$B275)</f>
        <v>1.54</v>
      </c>
      <c r="DA275" s="8">
        <f>SUMIFS('Aceite de Oliva'!DA$6:DA$257,'Aceite de Oliva'!$A$6:$A$257,"&gt;="&amp;$A275,'Aceite de Oliva'!$B$6:$B$257,"&lt;="&amp;$B275)</f>
        <v>0</v>
      </c>
      <c r="DE275" s="8">
        <f>SUMIFS('Aceite de Oliva'!DE$6:DE$257,'Aceite de Oliva'!$A$6:$A$257,"&gt;="&amp;$A275,'Aceite de Oliva'!$B$6:$B$257,"&lt;="&amp;$B275)</f>
        <v>1.6</v>
      </c>
      <c r="DF275" s="8">
        <f>SUMIFS('Aceite de Oliva'!DF$6:DF$257,'Aceite de Oliva'!$A$6:$A$257,"&gt;="&amp;$A275,'Aceite de Oliva'!$B$6:$B$257,"&lt;="&amp;$B275)</f>
        <v>4.4799999999999995</v>
      </c>
      <c r="DG275" s="8">
        <f>SUMIFS('Aceite de Oliva'!DG$6:DG$257,'Aceite de Oliva'!$A$6:$A$257,"&gt;="&amp;$A275,'Aceite de Oliva'!$B$6:$B$257,"&lt;="&amp;$B275)</f>
        <v>0.78</v>
      </c>
      <c r="DH275" s="8">
        <f>SUMIFS('Aceite de Oliva'!DH$6:DH$257,'Aceite de Oliva'!$A$6:$A$257,"&gt;="&amp;$A275,'Aceite de Oliva'!$B$6:$B$257,"&lt;="&amp;$B275)</f>
        <v>0.18</v>
      </c>
      <c r="DL275" s="8">
        <f>SUMIFS('Aceite de Oliva'!DL$6:DL$257,'Aceite de Oliva'!$A$6:$A$257,"&gt;="&amp;$A275,'Aceite de Oliva'!$B$6:$B$257,"&lt;="&amp;$B275)</f>
        <v>14.09</v>
      </c>
      <c r="DM275" s="8">
        <f>SUMIFS('Aceite de Oliva'!DM$6:DM$257,'Aceite de Oliva'!$A$6:$A$257,"&gt;="&amp;$A275,'Aceite de Oliva'!$B$6:$B$257,"&lt;="&amp;$B275)</f>
        <v>11.52</v>
      </c>
      <c r="DN275" s="8">
        <f>SUMIFS('Aceite de Oliva'!DN$6:DN$257,'Aceite de Oliva'!$A$6:$A$257,"&gt;="&amp;$A275,'Aceite de Oliva'!$B$6:$B$257,"&lt;="&amp;$B275)</f>
        <v>16.009999999999998</v>
      </c>
      <c r="DO275" s="8">
        <f>SUMIFS('Aceite de Oliva'!DO$6:DO$257,'Aceite de Oliva'!$A$6:$A$257,"&gt;="&amp;$A275,'Aceite de Oliva'!$B$6:$B$257,"&lt;="&amp;$B275)</f>
        <v>12.15</v>
      </c>
      <c r="DS275" s="8">
        <f>SUMIFS('Aceite de Oliva'!DS$6:DS$257,'Aceite de Oliva'!$A$6:$A$257,"&gt;="&amp;$A275,'Aceite de Oliva'!$B$6:$B$257,"&lt;="&amp;$B275)</f>
        <v>2.6</v>
      </c>
      <c r="DT275" s="8">
        <f>SUMIFS('Aceite de Oliva'!DT$6:DT$257,'Aceite de Oliva'!$A$6:$A$257,"&gt;="&amp;$A275,'Aceite de Oliva'!$B$6:$B$257,"&lt;="&amp;$B275)</f>
        <v>5.3900000000000006</v>
      </c>
      <c r="DU275" s="8">
        <f>SUMIFS('Aceite de Oliva'!DU$6:DU$257,'Aceite de Oliva'!$A$6:$A$257,"&gt;="&amp;$A275,'Aceite de Oliva'!$B$6:$B$257,"&lt;="&amp;$B275)</f>
        <v>2.46</v>
      </c>
      <c r="DV275" s="8">
        <f>SUMIFS('Aceite de Oliva'!DV$6:DV$257,'Aceite de Oliva'!$A$6:$A$257,"&gt;="&amp;$A275,'Aceite de Oliva'!$B$6:$B$257,"&lt;="&amp;$B275)</f>
        <v>0.8</v>
      </c>
      <c r="DZ275" s="8">
        <f>SUMIFS('Aceite de Oliva'!DZ$6:DZ$257,'Aceite de Oliva'!$A$6:$A$257,"&gt;="&amp;$A275,'Aceite de Oliva'!$B$6:$B$257,"&lt;="&amp;$B275)</f>
        <v>2.96</v>
      </c>
      <c r="EA275" s="8">
        <f>SUMIFS('Aceite de Oliva'!EA$6:EA$257,'Aceite de Oliva'!$A$6:$A$257,"&gt;="&amp;$A275,'Aceite de Oliva'!$B$6:$B$257,"&lt;="&amp;$B275)</f>
        <v>6.76</v>
      </c>
      <c r="EB275" s="8">
        <f>SUMIFS('Aceite de Oliva'!EB$6:EB$257,'Aceite de Oliva'!$A$6:$A$257,"&gt;="&amp;$A275,'Aceite de Oliva'!$B$6:$B$257,"&lt;="&amp;$B275)</f>
        <v>2.77</v>
      </c>
      <c r="EC275" s="8">
        <f>SUMIFS('Aceite de Oliva'!EC$6:EC$257,'Aceite de Oliva'!$A$6:$A$257,"&gt;="&amp;$A275,'Aceite de Oliva'!$B$6:$B$257,"&lt;="&amp;$B275)</f>
        <v>0.22</v>
      </c>
      <c r="EG275" s="8">
        <f>SUMIFS('Aceite de Oliva'!EG$6:EG$257,'Aceite de Oliva'!$A$6:$A$257,"&gt;="&amp;$A275,'Aceite de Oliva'!$B$6:$B$257,"&lt;="&amp;$B275)</f>
        <v>2.14</v>
      </c>
      <c r="EH275" s="8">
        <f>SUMIFS('Aceite de Oliva'!EH$6:EH$257,'Aceite de Oliva'!$A$6:$A$257,"&gt;="&amp;$A275,'Aceite de Oliva'!$B$6:$B$257,"&lt;="&amp;$B275)</f>
        <v>3.33</v>
      </c>
      <c r="EI275" s="8">
        <f>SUMIFS('Aceite de Oliva'!EI$6:EI$257,'Aceite de Oliva'!$A$6:$A$257,"&gt;="&amp;$A275,'Aceite de Oliva'!$B$6:$B$257,"&lt;="&amp;$B275)</f>
        <v>1.8</v>
      </c>
      <c r="EJ275" s="8">
        <f>SUMIFS('Aceite de Oliva'!EJ$6:EJ$257,'Aceite de Oliva'!$A$6:$A$257,"&gt;="&amp;$A275,'Aceite de Oliva'!$B$6:$B$257,"&lt;="&amp;$B275)</f>
        <v>1.64</v>
      </c>
      <c r="EN275" s="8">
        <f>SUMIFS('Aceite de Oliva'!EN$6:EN$257,'Aceite de Oliva'!$A$6:$A$257,"&gt;="&amp;$A275,'Aceite de Oliva'!$B$6:$B$257,"&lt;="&amp;$B275)</f>
        <v>1.21</v>
      </c>
      <c r="EO275" s="8">
        <f>SUMIFS('Aceite de Oliva'!EO$6:EO$257,'Aceite de Oliva'!$A$6:$A$257,"&gt;="&amp;$A275,'Aceite de Oliva'!$B$6:$B$257,"&lt;="&amp;$B275)</f>
        <v>3.2199999999999998</v>
      </c>
      <c r="EP275" s="8">
        <f>SUMIFS('Aceite de Oliva'!EP$6:EP$257,'Aceite de Oliva'!$A$6:$A$257,"&gt;="&amp;$A275,'Aceite de Oliva'!$B$6:$B$257,"&lt;="&amp;$B275)</f>
        <v>0.85000000000000009</v>
      </c>
      <c r="EQ275" s="8">
        <f>SUMIFS('Aceite de Oliva'!EQ$6:EQ$257,'Aceite de Oliva'!$A$6:$A$257,"&gt;="&amp;$A275,'Aceite de Oliva'!$B$6:$B$257,"&lt;="&amp;$B275)</f>
        <v>0.48</v>
      </c>
      <c r="EU275" s="8">
        <f>SUMIFS('Aceite de Oliva'!EU$6:EU$257,'Aceite de Oliva'!$A$6:$A$257,"&gt;="&amp;$A275,'Aceite de Oliva'!$B$6:$B$257,"&lt;="&amp;$B275)</f>
        <v>1.92</v>
      </c>
      <c r="EV275" s="8">
        <f>SUMIFS('Aceite de Oliva'!EV$6:EV$257,'Aceite de Oliva'!$A$6:$A$257,"&gt;="&amp;$A275,'Aceite de Oliva'!$B$6:$B$257,"&lt;="&amp;$B275)</f>
        <v>3.1500000000000004</v>
      </c>
      <c r="EW275" s="8">
        <f>SUMIFS('Aceite de Oliva'!EW$6:EW$257,'Aceite de Oliva'!$A$6:$A$257,"&gt;="&amp;$A275,'Aceite de Oliva'!$B$6:$B$257,"&lt;="&amp;$B275)</f>
        <v>1.86</v>
      </c>
      <c r="EX275" s="8">
        <f>SUMIFS('Aceite de Oliva'!EX$6:EX$257,'Aceite de Oliva'!$A$6:$A$257,"&gt;="&amp;$A275,'Aceite de Oliva'!$B$6:$B$257,"&lt;="&amp;$B275)</f>
        <v>0.17</v>
      </c>
      <c r="FB275" s="8">
        <f>SUMIFS('Aceite de Oliva'!FB$6:FB$257,'Aceite de Oliva'!$A$6:$A$257,"&gt;="&amp;$A275,'Aceite de Oliva'!$B$6:$B$257,"&lt;="&amp;$B275)</f>
        <v>1.38</v>
      </c>
      <c r="FC275" s="8">
        <f>SUMIFS('Aceite de Oliva'!FC$6:FC$257,'Aceite de Oliva'!$A$6:$A$257,"&gt;="&amp;$A275,'Aceite de Oliva'!$B$6:$B$257,"&lt;="&amp;$B275)</f>
        <v>3.6900000000000004</v>
      </c>
      <c r="FD275" s="8">
        <f>SUMIFS('Aceite de Oliva'!FD$6:FD$257,'Aceite de Oliva'!$A$6:$A$257,"&gt;="&amp;$A275,'Aceite de Oliva'!$B$6:$B$257,"&lt;="&amp;$B275)</f>
        <v>1.0899999999999999</v>
      </c>
      <c r="FE275" s="8">
        <f>SUMIFS('Aceite de Oliva'!FE$6:FE$257,'Aceite de Oliva'!$A$6:$A$257,"&gt;="&amp;$A275,'Aceite de Oliva'!$B$6:$B$257,"&lt;="&amp;$B275)</f>
        <v>0</v>
      </c>
      <c r="FI275" s="8">
        <f>SUMIFS('Aceite de Oliva'!FI$6:FI$257,'Aceite de Oliva'!$A$6:$A$257,"&gt;="&amp;$A275,'Aceite de Oliva'!$B$6:$B$257,"&lt;="&amp;$B275)</f>
        <v>0.53</v>
      </c>
      <c r="FJ275" s="8">
        <f>SUMIFS('Aceite de Oliva'!FJ$6:FJ$257,'Aceite de Oliva'!$A$6:$A$257,"&gt;="&amp;$A275,'Aceite de Oliva'!$B$6:$B$257,"&lt;="&amp;$B275)</f>
        <v>1.43</v>
      </c>
      <c r="FK275" s="8">
        <f>SUMIFS('Aceite de Oliva'!FK$6:FK$257,'Aceite de Oliva'!$A$6:$A$257,"&gt;="&amp;$A275,'Aceite de Oliva'!$B$6:$B$257,"&lt;="&amp;$B275)</f>
        <v>0.27</v>
      </c>
      <c r="FL275" s="8">
        <f>SUMIFS('Aceite de Oliva'!FL$6:FL$257,'Aceite de Oliva'!$A$6:$A$257,"&gt;="&amp;$A275,'Aceite de Oliva'!$B$6:$B$257,"&lt;="&amp;$B275)</f>
        <v>0</v>
      </c>
      <c r="FP275" s="8">
        <f>SUMIFS('Aceite de Oliva'!FP$6:FP$257,'Aceite de Oliva'!$A$6:$A$257,"&gt;="&amp;$A275,'Aceite de Oliva'!$B$6:$B$257,"&lt;="&amp;$B275)</f>
        <v>1.29</v>
      </c>
      <c r="FQ275" s="8">
        <f>SUMIFS('Aceite de Oliva'!FQ$6:FQ$257,'Aceite de Oliva'!$A$6:$A$257,"&gt;="&amp;$A275,'Aceite de Oliva'!$B$6:$B$257,"&lt;="&amp;$B275)</f>
        <v>1.9200000000000002</v>
      </c>
      <c r="FR275" s="8">
        <f>SUMIFS('Aceite de Oliva'!FR$6:FR$257,'Aceite de Oliva'!$A$6:$A$257,"&gt;="&amp;$A275,'Aceite de Oliva'!$B$6:$B$257,"&lt;="&amp;$B275)</f>
        <v>1.27</v>
      </c>
      <c r="FS275" s="8">
        <f>SUMIFS('Aceite de Oliva'!FS$6:FS$257,'Aceite de Oliva'!$A$6:$A$257,"&gt;="&amp;$A275,'Aceite de Oliva'!$B$6:$B$257,"&lt;="&amp;$B275)</f>
        <v>0.95</v>
      </c>
      <c r="FW275" s="8">
        <f>SUMIFS('Aceite de Oliva'!FW$6:FW$257,'Aceite de Oliva'!$A$6:$A$257,"&gt;="&amp;$A275,'Aceite de Oliva'!$B$6:$B$257,"&lt;="&amp;$B275)</f>
        <v>0.71</v>
      </c>
      <c r="FX275" s="8">
        <f>SUMIFS('Aceite de Oliva'!FX$6:FX$257,'Aceite de Oliva'!$A$6:$A$257,"&gt;="&amp;$A275,'Aceite de Oliva'!$B$6:$B$257,"&lt;="&amp;$B275)</f>
        <v>1.47</v>
      </c>
      <c r="FY275" s="8">
        <f>SUMIFS('Aceite de Oliva'!FY$6:FY$257,'Aceite de Oliva'!$A$6:$A$257,"&gt;="&amp;$A275,'Aceite de Oliva'!$B$6:$B$257,"&lt;="&amp;$B275)</f>
        <v>0.17</v>
      </c>
      <c r="FZ275" s="8">
        <f>SUMIFS('Aceite de Oliva'!FZ$6:FZ$257,'Aceite de Oliva'!$A$6:$A$257,"&gt;="&amp;$A275,'Aceite de Oliva'!$B$6:$B$257,"&lt;="&amp;$B275)</f>
        <v>1.8</v>
      </c>
      <c r="GD275" s="8">
        <f>SUMIFS('Aceite de Oliva'!GD$6:GD$257,'Aceite de Oliva'!$A$6:$A$257,"&gt;="&amp;$A275,'Aceite de Oliva'!$B$6:$B$257,"&lt;="&amp;$B275)</f>
        <v>0.52</v>
      </c>
      <c r="GE275" s="8">
        <f>SUMIFS('Aceite de Oliva'!GE$6:GE$257,'Aceite de Oliva'!$A$6:$A$257,"&gt;="&amp;$A275,'Aceite de Oliva'!$B$6:$B$257,"&lt;="&amp;$B275)</f>
        <v>0.62</v>
      </c>
      <c r="GF275" s="8">
        <f>SUMIFS('Aceite de Oliva'!GF$6:GF$257,'Aceite de Oliva'!$A$6:$A$257,"&gt;="&amp;$A275,'Aceite de Oliva'!$B$6:$B$257,"&lt;="&amp;$B275)</f>
        <v>0.28000000000000003</v>
      </c>
      <c r="GG275" s="8">
        <f>SUMIFS('Aceite de Oliva'!GG$6:GG$257,'Aceite de Oliva'!$A$6:$A$257,"&gt;="&amp;$A275,'Aceite de Oliva'!$B$6:$B$257,"&lt;="&amp;$B275)</f>
        <v>1.39</v>
      </c>
      <c r="GK275" s="8">
        <f>SUMIFS('Aceite de Oliva'!GK$6:GK$257,'Aceite de Oliva'!$A$6:$A$257,"&gt;="&amp;$A275,'Aceite de Oliva'!$B$6:$B$257,"&lt;="&amp;$B275)</f>
        <v>0.72</v>
      </c>
      <c r="GL275" s="8">
        <f>SUMIFS('Aceite de Oliva'!GL$6:GL$257,'Aceite de Oliva'!$A$6:$A$257,"&gt;="&amp;$A275,'Aceite de Oliva'!$B$6:$B$257,"&lt;="&amp;$B275)</f>
        <v>1.1399999999999999</v>
      </c>
      <c r="GM275" s="8">
        <f>SUMIFS('Aceite de Oliva'!GM$6:GM$257,'Aceite de Oliva'!$A$6:$A$257,"&gt;="&amp;$A275,'Aceite de Oliva'!$B$6:$B$257,"&lt;="&amp;$B275)</f>
        <v>0.58000000000000007</v>
      </c>
      <c r="GN275" s="8">
        <f>SUMIFS('Aceite de Oliva'!GN$6:GN$257,'Aceite de Oliva'!$A$6:$A$257,"&gt;="&amp;$A275,'Aceite de Oliva'!$B$6:$B$257,"&lt;="&amp;$B275)</f>
        <v>0</v>
      </c>
      <c r="GR275" s="8">
        <f>SUMIFS('Aceite de Oliva'!GR$6:GR$257,'Aceite de Oliva'!$A$6:$A$257,"&gt;="&amp;$A275,'Aceite de Oliva'!$B$6:$B$257,"&lt;="&amp;$B275)</f>
        <v>1.1599999999999999</v>
      </c>
      <c r="GS275" s="8">
        <f>SUMIFS('Aceite de Oliva'!GS$6:GS$257,'Aceite de Oliva'!$A$6:$A$257,"&gt;="&amp;$A275,'Aceite de Oliva'!$B$6:$B$257,"&lt;="&amp;$B275)</f>
        <v>2.6199999999999997</v>
      </c>
      <c r="GT275" s="8">
        <f>SUMIFS('Aceite de Oliva'!GT$6:GT$257,'Aceite de Oliva'!$A$6:$A$257,"&gt;="&amp;$A275,'Aceite de Oliva'!$B$6:$B$257,"&lt;="&amp;$B275)</f>
        <v>1.03</v>
      </c>
      <c r="GU275" s="8">
        <f>SUMIFS('Aceite de Oliva'!GU$6:GU$257,'Aceite de Oliva'!$A$6:$A$257,"&gt;="&amp;$A275,'Aceite de Oliva'!$B$6:$B$257,"&lt;="&amp;$B275)</f>
        <v>0.28999999999999998</v>
      </c>
      <c r="GY275" s="8">
        <f>SUMIFS('Aceite de Oliva'!GY$6:GY$257,'Aceite de Oliva'!$A$6:$A$257,"&gt;="&amp;$A275,'Aceite de Oliva'!$B$6:$B$257,"&lt;="&amp;$B275)</f>
        <v>1.4</v>
      </c>
      <c r="GZ275" s="8">
        <f>SUMIFS('Aceite de Oliva'!GZ$6:GZ$257,'Aceite de Oliva'!$A$6:$A$257,"&gt;="&amp;$A275,'Aceite de Oliva'!$B$6:$B$257,"&lt;="&amp;$B275)</f>
        <v>1.31</v>
      </c>
      <c r="HA275" s="8">
        <f>SUMIFS('Aceite de Oliva'!HA$6:HA$257,'Aceite de Oliva'!$A$6:$A$257,"&gt;="&amp;$A275,'Aceite de Oliva'!$B$6:$B$257,"&lt;="&amp;$B275)</f>
        <v>1.81</v>
      </c>
      <c r="HB275" s="8">
        <f>SUMIFS('Aceite de Oliva'!HB$6:HB$257,'Aceite de Oliva'!$A$6:$A$257,"&gt;="&amp;$A275,'Aceite de Oliva'!$B$6:$B$257,"&lt;="&amp;$B275)</f>
        <v>0.12</v>
      </c>
      <c r="HF275" s="8">
        <f>SUMIFS('Aceite de Oliva'!HF$6:HF$257,'Aceite de Oliva'!$A$6:$A$257,"&gt;="&amp;$A275,'Aceite de Oliva'!$B$6:$B$257,"&lt;="&amp;$B275)</f>
        <v>0.38</v>
      </c>
      <c r="HG275" s="8">
        <f>SUMIFS('Aceite de Oliva'!HG$6:HG$257,'Aceite de Oliva'!$A$6:$A$257,"&gt;="&amp;$A275,'Aceite de Oliva'!$B$6:$B$257,"&lt;="&amp;$B275)</f>
        <v>1.06</v>
      </c>
      <c r="HH275" s="8">
        <f>SUMIFS('Aceite de Oliva'!HH$6:HH$257,'Aceite de Oliva'!$A$6:$A$257,"&gt;="&amp;$A275,'Aceite de Oliva'!$B$6:$B$257,"&lt;="&amp;$B275)</f>
        <v>0.28000000000000003</v>
      </c>
      <c r="HI275" s="8">
        <f>SUMIFS('Aceite de Oliva'!HI$6:HI$257,'Aceite de Oliva'!$A$6:$A$257,"&gt;="&amp;$A275,'Aceite de Oliva'!$B$6:$B$257,"&lt;="&amp;$B275)</f>
        <v>0</v>
      </c>
      <c r="HM275" s="8">
        <f>SUMIFS('Aceite de Oliva'!HM$6:HM$257,'Aceite de Oliva'!$A$6:$A$257,"&gt;="&amp;$A275,'Aceite de Oliva'!$B$6:$B$257,"&lt;="&amp;$B275)</f>
        <v>1.42</v>
      </c>
      <c r="HN275" s="8">
        <f>SUMIFS('Aceite de Oliva'!HN$6:HN$257,'Aceite de Oliva'!$A$6:$A$257,"&gt;="&amp;$A275,'Aceite de Oliva'!$B$6:$B$257,"&lt;="&amp;$B275)</f>
        <v>3.7199999999999998</v>
      </c>
      <c r="HO275" s="8">
        <f>SUMIFS('Aceite de Oliva'!HO$6:HO$257,'Aceite de Oliva'!$A$6:$A$257,"&gt;="&amp;$A275,'Aceite de Oliva'!$B$6:$B$257,"&lt;="&amp;$B275)</f>
        <v>1.04</v>
      </c>
      <c r="HP275" s="8">
        <f>SUMIFS('Aceite de Oliva'!HP$6:HP$257,'Aceite de Oliva'!$A$6:$A$257,"&gt;="&amp;$A275,'Aceite de Oliva'!$B$6:$B$257,"&lt;="&amp;$B275)</f>
        <v>0.26</v>
      </c>
      <c r="HT275" s="8">
        <f>SUMIFS('Aceite de Oliva'!HT$6:HT$257,'Aceite de Oliva'!$A$6:$A$257,"&gt;="&amp;$A275,'Aceite de Oliva'!$B$6:$B$257,"&lt;="&amp;$B275)</f>
        <v>0.91999999999999993</v>
      </c>
      <c r="HU275" s="8">
        <f>SUMIFS('Aceite de Oliva'!HU$6:HU$257,'Aceite de Oliva'!$A$6:$A$257,"&gt;="&amp;$A275,'Aceite de Oliva'!$B$6:$B$257,"&lt;="&amp;$B275)</f>
        <v>1.42</v>
      </c>
      <c r="HV275" s="8">
        <f>SUMIFS('Aceite de Oliva'!HV$6:HV$257,'Aceite de Oliva'!$A$6:$A$257,"&gt;="&amp;$A275,'Aceite de Oliva'!$B$6:$B$257,"&lt;="&amp;$B275)</f>
        <v>0.91</v>
      </c>
      <c r="HW275" s="8">
        <f>SUMIFS('Aceite de Oliva'!HW$6:HW$257,'Aceite de Oliva'!$A$6:$A$257,"&gt;="&amp;$A275,'Aceite de Oliva'!$B$6:$B$257,"&lt;="&amp;$B275)</f>
        <v>0.2</v>
      </c>
      <c r="IA275" s="8">
        <f>SUMIFS('Aceite de Oliva'!IA$6:IA$257,'Aceite de Oliva'!$A$6:$A$257,"&gt;="&amp;$A275,'Aceite de Oliva'!$B$6:$B$257,"&lt;="&amp;$B275)</f>
        <v>1.35</v>
      </c>
      <c r="IB275" s="8">
        <f>SUMIFS('Aceite de Oliva'!IB$6:IB$257,'Aceite de Oliva'!$A$6:$A$257,"&gt;="&amp;$A275,'Aceite de Oliva'!$B$6:$B$257,"&lt;="&amp;$B275)</f>
        <v>1.7800000000000002</v>
      </c>
      <c r="IC275" s="8">
        <f>SUMIFS('Aceite de Oliva'!IC$6:IC$257,'Aceite de Oliva'!$A$6:$A$257,"&gt;="&amp;$A275,'Aceite de Oliva'!$B$6:$B$257,"&lt;="&amp;$B275)</f>
        <v>1.5899999999999999</v>
      </c>
      <c r="ID275" s="8">
        <f>SUMIFS('Aceite de Oliva'!ID$6:ID$257,'Aceite de Oliva'!$A$6:$A$257,"&gt;="&amp;$A275,'Aceite de Oliva'!$B$6:$B$257,"&lt;="&amp;$B275)</f>
        <v>0.09</v>
      </c>
      <c r="IH275" s="8">
        <f>SUMIFS('Aceite de Oliva'!IH$6:IH$257,'Aceite de Oliva'!$A$6:$A$257,"&gt;="&amp;$A275,'Aceite de Oliva'!$B$6:$B$257,"&lt;="&amp;$B275)</f>
        <v>1.9</v>
      </c>
      <c r="II275" s="8">
        <f>SUMIFS('Aceite de Oliva'!II$6:II$257,'Aceite de Oliva'!$A$6:$A$257,"&gt;="&amp;$A275,'Aceite de Oliva'!$B$6:$B$257,"&lt;="&amp;$B275)</f>
        <v>0.15</v>
      </c>
      <c r="IJ275" s="8">
        <f>SUMIFS('Aceite de Oliva'!IJ$6:IJ$257,'Aceite de Oliva'!$A$6:$A$257,"&gt;="&amp;$A275,'Aceite de Oliva'!$B$6:$B$257,"&lt;="&amp;$B275)</f>
        <v>1.19</v>
      </c>
      <c r="IK275" s="8">
        <f>SUMIFS('Aceite de Oliva'!IK$6:IK$257,'Aceite de Oliva'!$A$6:$A$257,"&gt;="&amp;$A275,'Aceite de Oliva'!$B$6:$B$257,"&lt;="&amp;$B275)</f>
        <v>5.82</v>
      </c>
      <c r="IO275" s="8">
        <f>SUMIFS('Aceite de Oliva'!IO$6:IO$257,'Aceite de Oliva'!$A$6:$A$257,"&gt;="&amp;$A275,'Aceite de Oliva'!$B$6:$B$257,"&lt;="&amp;$B275)</f>
        <v>0.72</v>
      </c>
      <c r="IP275" s="8">
        <f>SUMIFS('Aceite de Oliva'!IP$6:IP$257,'Aceite de Oliva'!$A$6:$A$257,"&gt;="&amp;$A275,'Aceite de Oliva'!$B$6:$B$257,"&lt;="&amp;$B275)</f>
        <v>0.18</v>
      </c>
      <c r="IQ275" s="8">
        <f>SUMIFS('Aceite de Oliva'!IQ$6:IQ$257,'Aceite de Oliva'!$A$6:$A$257,"&gt;="&amp;$A275,'Aceite de Oliva'!$B$6:$B$257,"&lt;="&amp;$B275)</f>
        <v>0.39</v>
      </c>
      <c r="IR275" s="8">
        <f>SUMIFS('Aceite de Oliva'!IR$6:IR$257,'Aceite de Oliva'!$A$6:$A$257,"&gt;="&amp;$A275,'Aceite de Oliva'!$B$6:$B$257,"&lt;="&amp;$B275)</f>
        <v>2.16</v>
      </c>
      <c r="IV275" s="8">
        <f>SUMIFS('Aceite de Oliva'!IV$6:IV$257,'Aceite de Oliva'!$A$6:$A$257,"&gt;="&amp;$A275,'Aceite de Oliva'!$B$6:$B$257,"&lt;="&amp;$B275)</f>
        <v>0.74</v>
      </c>
      <c r="IW275" s="8">
        <f>SUMIFS('Aceite de Oliva'!IW$6:IW$257,'Aceite de Oliva'!$A$6:$A$257,"&gt;="&amp;$A275,'Aceite de Oliva'!$B$6:$B$257,"&lt;="&amp;$B275)</f>
        <v>0</v>
      </c>
      <c r="IX275" s="8">
        <f>SUMIFS('Aceite de Oliva'!IX$6:IX$257,'Aceite de Oliva'!$A$6:$A$257,"&gt;="&amp;$A275,'Aceite de Oliva'!$B$6:$B$257,"&lt;="&amp;$B275)</f>
        <v>1.08</v>
      </c>
      <c r="IY275" s="8">
        <f>SUMIFS('Aceite de Oliva'!IY$6:IY$257,'Aceite de Oliva'!$A$6:$A$257,"&gt;="&amp;$A275,'Aceite de Oliva'!$B$6:$B$257,"&lt;="&amp;$B275)</f>
        <v>0.14000000000000001</v>
      </c>
    </row>
    <row r="276" spans="1:259" x14ac:dyDescent="0.3">
      <c r="A276" s="14">
        <f>'TAM Aceite de Oliva'!B24</f>
        <v>3.3000000000000012</v>
      </c>
      <c r="B276" s="14">
        <f>'TAM Aceite de Oliva'!C24</f>
        <v>3.4000000000000012</v>
      </c>
      <c r="C276" s="14"/>
      <c r="D276" s="8">
        <f>SUMIFS('Aceite de Oliva'!D$6:D$257,'Aceite de Oliva'!$A$6:$A$257,"&gt;="&amp;$A276,'Aceite de Oliva'!$B$6:$B$257,"&lt;="&amp;$B276)</f>
        <v>2.66</v>
      </c>
      <c r="E276" s="8">
        <f>SUMIFS('Aceite de Oliva'!E$6:E$257,'Aceite de Oliva'!$A$6:$A$257,"&gt;="&amp;$A276,'Aceite de Oliva'!$B$6:$B$257,"&lt;="&amp;$B276)</f>
        <v>2.34</v>
      </c>
      <c r="F276" s="8">
        <f>SUMIFS('Aceite de Oliva'!F$6:F$257,'Aceite de Oliva'!$A$6:$A$257,"&gt;="&amp;$A276,'Aceite de Oliva'!$B$6:$B$257,"&lt;="&amp;$B276)</f>
        <v>3.3000000000000003</v>
      </c>
      <c r="G276" s="8">
        <f>SUMIFS('Aceite de Oliva'!G$6:G$257,'Aceite de Oliva'!$A$6:$A$257,"&gt;="&amp;$A276,'Aceite de Oliva'!$B$6:$B$257,"&lt;="&amp;$B276)</f>
        <v>0.42</v>
      </c>
      <c r="H276" s="14"/>
      <c r="I276" s="14"/>
      <c r="J276" s="14"/>
      <c r="K276" s="8">
        <f>SUMIFS('Aceite de Oliva'!K$6:K$257,'Aceite de Oliva'!$A$6:$A$257,"&gt;="&amp;$A276,'Aceite de Oliva'!$B$6:$B$257,"&lt;="&amp;$B276)</f>
        <v>1.85</v>
      </c>
      <c r="L276" s="8">
        <f>SUMIFS('Aceite de Oliva'!L$6:L$257,'Aceite de Oliva'!$A$6:$A$257,"&gt;="&amp;$A276,'Aceite de Oliva'!$B$6:$B$257,"&lt;="&amp;$B276)</f>
        <v>3</v>
      </c>
      <c r="M276" s="8">
        <f>SUMIFS('Aceite de Oliva'!M$6:M$257,'Aceite de Oliva'!$A$6:$A$257,"&gt;="&amp;$A276,'Aceite de Oliva'!$B$6:$B$257,"&lt;="&amp;$B276)</f>
        <v>1.81</v>
      </c>
      <c r="N276" s="8">
        <f>SUMIFS('Aceite de Oliva'!N$6:N$257,'Aceite de Oliva'!$A$6:$A$257,"&gt;="&amp;$A276,'Aceite de Oliva'!$B$6:$B$257,"&lt;="&amp;$B276)</f>
        <v>0.88</v>
      </c>
      <c r="O276" s="14"/>
      <c r="P276" s="14"/>
      <c r="Q276" s="14"/>
      <c r="R276" s="8">
        <f>SUMIFS('Aceite de Oliva'!R$6:R$257,'Aceite de Oliva'!$A$6:$A$257,"&gt;="&amp;$A276,'Aceite de Oliva'!$B$6:$B$257,"&lt;="&amp;$B276)</f>
        <v>1.32</v>
      </c>
      <c r="S276" s="8">
        <f>SUMIFS('Aceite de Oliva'!S$6:S$257,'Aceite de Oliva'!$A$6:$A$257,"&gt;="&amp;$A276,'Aceite de Oliva'!$B$6:$B$257,"&lt;="&amp;$B276)</f>
        <v>0.91</v>
      </c>
      <c r="T276" s="8">
        <f>SUMIFS('Aceite de Oliva'!T$6:T$257,'Aceite de Oliva'!$A$6:$A$257,"&gt;="&amp;$A276,'Aceite de Oliva'!$B$6:$B$257,"&lt;="&amp;$B276)</f>
        <v>1.95</v>
      </c>
      <c r="U276" s="8">
        <f>SUMIFS('Aceite de Oliva'!U$6:U$257,'Aceite de Oliva'!$A$6:$A$257,"&gt;="&amp;$A276,'Aceite de Oliva'!$B$6:$B$257,"&lt;="&amp;$B276)</f>
        <v>0.05</v>
      </c>
      <c r="V276" s="14"/>
      <c r="W276" s="14"/>
      <c r="X276" s="14"/>
      <c r="Y276" s="8">
        <f>SUMIFS('Aceite de Oliva'!Y$6:Y$257,'Aceite de Oliva'!$A$6:$A$257,"&gt;="&amp;$A276,'Aceite de Oliva'!$B$6:$B$257,"&lt;="&amp;$B276)</f>
        <v>2.02</v>
      </c>
      <c r="Z276" s="8">
        <f>SUMIFS('Aceite de Oliva'!Z$6:Z$257,'Aceite de Oliva'!$A$6:$A$257,"&gt;="&amp;$A276,'Aceite de Oliva'!$B$6:$B$257,"&lt;="&amp;$B276)</f>
        <v>0.73</v>
      </c>
      <c r="AA276" s="8">
        <f>SUMIFS('Aceite de Oliva'!AA$6:AA$257,'Aceite de Oliva'!$A$6:$A$257,"&gt;="&amp;$A276,'Aceite de Oliva'!$B$6:$B$257,"&lt;="&amp;$B276)</f>
        <v>2.5499999999999998</v>
      </c>
      <c r="AB276" s="8">
        <f>SUMIFS('Aceite de Oliva'!AB$6:AB$257,'Aceite de Oliva'!$A$6:$A$257,"&gt;="&amp;$A276,'Aceite de Oliva'!$B$6:$B$257,"&lt;="&amp;$B276)</f>
        <v>1.05</v>
      </c>
      <c r="AC276" s="14"/>
      <c r="AD276" s="14"/>
      <c r="AE276" s="14"/>
      <c r="AF276" s="8">
        <f>SUMIFS('Aceite de Oliva'!AF$6:AF$257,'Aceite de Oliva'!$A$6:$A$257,"&gt;="&amp;$A276,'Aceite de Oliva'!$B$6:$B$257,"&lt;="&amp;$B276)</f>
        <v>1.42</v>
      </c>
      <c r="AG276" s="8">
        <f>SUMIFS('Aceite de Oliva'!AG$6:AG$257,'Aceite de Oliva'!$A$6:$A$257,"&gt;="&amp;$A276,'Aceite de Oliva'!$B$6:$B$257,"&lt;="&amp;$B276)</f>
        <v>2.23</v>
      </c>
      <c r="AH276" s="8">
        <f>SUMIFS('Aceite de Oliva'!AH$6:AH$257,'Aceite de Oliva'!$A$6:$A$257,"&gt;="&amp;$A276,'Aceite de Oliva'!$B$6:$B$257,"&lt;="&amp;$B276)</f>
        <v>1.57</v>
      </c>
      <c r="AI276" s="8">
        <f>SUMIFS('Aceite de Oliva'!AI$6:AI$257,'Aceite de Oliva'!$A$6:$A$257,"&gt;="&amp;$A276,'Aceite de Oliva'!$B$6:$B$257,"&lt;="&amp;$B276)</f>
        <v>0.79</v>
      </c>
      <c r="AJ276" s="14"/>
      <c r="AK276" s="14"/>
      <c r="AL276" s="14"/>
      <c r="AM276" s="8">
        <f>SUMIFS('Aceite de Oliva'!AM$6:AM$257,'Aceite de Oliva'!$A$6:$A$257,"&gt;="&amp;$A276,'Aceite de Oliva'!$B$6:$B$257,"&lt;="&amp;$B276)</f>
        <v>1.76</v>
      </c>
      <c r="AN276" s="8">
        <f>SUMIFS('Aceite de Oliva'!AN$6:AN$257,'Aceite de Oliva'!$A$6:$A$257,"&gt;="&amp;$A276,'Aceite de Oliva'!$B$6:$B$257,"&lt;="&amp;$B276)</f>
        <v>3.4499999999999997</v>
      </c>
      <c r="AO276" s="8">
        <f>SUMIFS('Aceite de Oliva'!AO$6:AO$257,'Aceite de Oliva'!$A$6:$A$257,"&gt;="&amp;$A276,'Aceite de Oliva'!$B$6:$B$257,"&lt;="&amp;$B276)</f>
        <v>1</v>
      </c>
      <c r="AP276" s="8">
        <f>SUMIFS('Aceite de Oliva'!AP$6:AP$257,'Aceite de Oliva'!$A$6:$A$257,"&gt;="&amp;$A276,'Aceite de Oliva'!$B$6:$B$257,"&lt;="&amp;$B276)</f>
        <v>1.9</v>
      </c>
      <c r="AQ276" s="14"/>
      <c r="AR276" s="14"/>
      <c r="AT276" s="8">
        <f>SUMIFS('Aceite de Oliva'!AT$6:AT$257,'Aceite de Oliva'!$A$6:$A$257,"&gt;="&amp;$A276,'Aceite de Oliva'!$B$6:$B$257,"&lt;="&amp;$B276)</f>
        <v>1.74</v>
      </c>
      <c r="AU276" s="8">
        <f>SUMIFS('Aceite de Oliva'!AU$6:AU$257,'Aceite de Oliva'!$A$6:$A$257,"&gt;="&amp;$A276,'Aceite de Oliva'!$B$6:$B$257,"&lt;="&amp;$B276)</f>
        <v>1.45</v>
      </c>
      <c r="AV276" s="8">
        <f>SUMIFS('Aceite de Oliva'!AV$6:AV$257,'Aceite de Oliva'!$A$6:$A$257,"&gt;="&amp;$A276,'Aceite de Oliva'!$B$6:$B$257,"&lt;="&amp;$B276)</f>
        <v>2.73</v>
      </c>
      <c r="AW276" s="8">
        <f>SUMIFS('Aceite de Oliva'!AW$6:AW$257,'Aceite de Oliva'!$A$6:$A$257,"&gt;="&amp;$A276,'Aceite de Oliva'!$B$6:$B$257,"&lt;="&amp;$B276)</f>
        <v>0</v>
      </c>
      <c r="BA276" s="8">
        <f>SUMIFS('Aceite de Oliva'!BA$6:BA$257,'Aceite de Oliva'!$A$6:$A$257,"&gt;="&amp;A276,'Aceite de Oliva'!$B$6:$B$257,"&lt;="&amp;B276)</f>
        <v>1.88</v>
      </c>
      <c r="BB276" s="8">
        <f>SUMIFS('Aceite de Oliva'!BB$6:BB$257,'Aceite de Oliva'!$A$6:$A$257,"&gt;="&amp;$A276,'Aceite de Oliva'!$B$6:$B$257,"&lt;="&amp;$B276)</f>
        <v>3.0100000000000002</v>
      </c>
      <c r="BC276" s="8">
        <f>SUMIFS('Aceite de Oliva'!BC$6:BC$257,'Aceite de Oliva'!$A$6:$A$257,"&gt;="&amp;$A276,'Aceite de Oliva'!$B$6:$B$257,"&lt;="&amp;$B276)</f>
        <v>2.2200000000000002</v>
      </c>
      <c r="BD276" s="8">
        <f>SUMIFS('Aceite de Oliva'!BD$6:BD$257,'Aceite de Oliva'!$A$6:$A$257,"&gt;="&amp;$A276,'Aceite de Oliva'!$B$6:$B$257,"&lt;="&amp;$B276)</f>
        <v>0</v>
      </c>
      <c r="BE276" s="5"/>
      <c r="BH276" s="8">
        <f>SUMIFS('Aceite de Oliva'!BH$6:BH$257,'Aceite de Oliva'!$A$6:$A$257,"&gt;="&amp;$A276,'Aceite de Oliva'!$B$6:$B$257,"&lt;="&amp;$B276)</f>
        <v>1.88</v>
      </c>
      <c r="BI276" s="8">
        <f>SUMIFS('Aceite de Oliva'!BI$6:BI$257,'Aceite de Oliva'!$A$6:$A$257,"&gt;="&amp;$A276,'Aceite de Oliva'!$B$6:$B$257,"&lt;="&amp;$B276)</f>
        <v>2.77</v>
      </c>
      <c r="BJ276" s="8">
        <f>SUMIFS('Aceite de Oliva'!BJ$6:BJ$257,'Aceite de Oliva'!$A$6:$A$257,"&gt;="&amp;$A276,'Aceite de Oliva'!$B$6:$B$257,"&lt;="&amp;$B276)</f>
        <v>0.94</v>
      </c>
      <c r="BK276" s="8">
        <f>SUMIFS('Aceite de Oliva'!BK$6:BK$257,'Aceite de Oliva'!$A$6:$A$257,"&gt;="&amp;$A276,'Aceite de Oliva'!$B$6:$B$257,"&lt;="&amp;$B276)</f>
        <v>3.35</v>
      </c>
      <c r="BO276" s="8">
        <f>SUMIFS('Aceite de Oliva'!BO$6:BO$257,'Aceite de Oliva'!$A$6:$A$257,"&gt;="&amp;$A276,'Aceite de Oliva'!$B$6:$B$257,"&lt;="&amp;$B276)</f>
        <v>2.21</v>
      </c>
      <c r="BP276" s="8">
        <f>SUMIFS('Aceite de Oliva'!BP$6:BP$257,'Aceite de Oliva'!$A$6:$A$257,"&gt;="&amp;$A276,'Aceite de Oliva'!$B$6:$B$257,"&lt;="&amp;$B276)</f>
        <v>0.89</v>
      </c>
      <c r="BQ276" s="8">
        <f>SUMIFS('Aceite de Oliva'!BQ$6:BQ$257,'Aceite de Oliva'!$A$6:$A$257,"&gt;="&amp;$A276,'Aceite de Oliva'!$B$6:$B$257,"&lt;="&amp;$B276)</f>
        <v>2.13</v>
      </c>
      <c r="BR276" s="8">
        <f>SUMIFS('Aceite de Oliva'!BR$6:BR$257,'Aceite de Oliva'!$A$6:$A$257,"&gt;="&amp;$A276,'Aceite de Oliva'!$B$6:$B$257,"&lt;="&amp;$B276)</f>
        <v>3.12</v>
      </c>
      <c r="BV276" s="8">
        <f>SUMIFS('Aceite de Oliva'!BV$6:BV$257,'Aceite de Oliva'!$A$6:$A$257,"&gt;="&amp;$A276,'Aceite de Oliva'!$B$6:$B$257,"&lt;="&amp;$B276)</f>
        <v>2.09</v>
      </c>
      <c r="BW276" s="8">
        <f>SUMIFS('Aceite de Oliva'!BW$6:BW$257,'Aceite de Oliva'!$A$6:$A$257,"&gt;="&amp;$A276,'Aceite de Oliva'!$B$6:$B$257,"&lt;="&amp;$B276)</f>
        <v>5.26</v>
      </c>
      <c r="BX276" s="8">
        <f>SUMIFS('Aceite de Oliva'!BX$6:BX$257,'Aceite de Oliva'!$A$6:$A$257,"&gt;="&amp;$A276,'Aceite de Oliva'!$B$6:$B$257,"&lt;="&amp;$B276)</f>
        <v>1.05</v>
      </c>
      <c r="BY276" s="8">
        <f>SUMIFS('Aceite de Oliva'!BY$6:BY$257,'Aceite de Oliva'!$A$6:$A$257,"&gt;="&amp;$A276,'Aceite de Oliva'!$B$6:$B$257,"&lt;="&amp;$B276)</f>
        <v>1.76</v>
      </c>
      <c r="CC276" s="8">
        <f>SUMIFS('Aceite de Oliva'!CC$6:CC$257,'Aceite de Oliva'!$A$6:$A$257,"&gt;="&amp;$A276,'Aceite de Oliva'!$B$6:$B$257,"&lt;="&amp;$B276)</f>
        <v>7.5600000000000005</v>
      </c>
      <c r="CD276" s="8">
        <f>SUMIFS('Aceite de Oliva'!CD$6:CD$257,'Aceite de Oliva'!$A$6:$A$257,"&gt;="&amp;$A276,'Aceite de Oliva'!$B$6:$B$257,"&lt;="&amp;$B276)</f>
        <v>18.549999999999997</v>
      </c>
      <c r="CE276" s="8">
        <f>SUMIFS('Aceite de Oliva'!CE$6:CE$257,'Aceite de Oliva'!$A$6:$A$257,"&gt;="&amp;$A276,'Aceite de Oliva'!$B$6:$B$257,"&lt;="&amp;$B276)</f>
        <v>4.96</v>
      </c>
      <c r="CF276" s="8">
        <f>SUMIFS('Aceite de Oliva'!CF$6:CF$257,'Aceite de Oliva'!$A$6:$A$257,"&gt;="&amp;$A276,'Aceite de Oliva'!$B$6:$B$257,"&lt;="&amp;$B276)</f>
        <v>3.77</v>
      </c>
      <c r="CJ276" s="8">
        <f>SUMIFS('Aceite de Oliva'!CJ$6:CJ$257,'Aceite de Oliva'!$A$6:$A$257,"&gt;="&amp;$A276,'Aceite de Oliva'!$B$6:$B$257,"&lt;="&amp;$B276)</f>
        <v>5.48</v>
      </c>
      <c r="CK276" s="8">
        <f>SUMIFS('Aceite de Oliva'!CK$6:CK$257,'Aceite de Oliva'!$A$6:$A$257,"&gt;="&amp;$A276,'Aceite de Oliva'!$B$6:$B$257,"&lt;="&amp;$B276)</f>
        <v>7.07</v>
      </c>
      <c r="CL276" s="8">
        <f>SUMIFS('Aceite de Oliva'!CL$6:CL$257,'Aceite de Oliva'!$A$6:$A$257,"&gt;="&amp;$A276,'Aceite de Oliva'!$B$6:$B$257,"&lt;="&amp;$B276)</f>
        <v>6.6</v>
      </c>
      <c r="CM276" s="8">
        <f>SUMIFS('Aceite de Oliva'!CM$6:CM$257,'Aceite de Oliva'!$A$6:$A$257,"&gt;="&amp;$A276,'Aceite de Oliva'!$B$6:$B$257,"&lt;="&amp;$B276)</f>
        <v>2.4300000000000002</v>
      </c>
      <c r="CQ276" s="8">
        <f>SUMIFS('Aceite de Oliva'!CQ$6:CQ$257,'Aceite de Oliva'!$A$6:$A$257,"&gt;="&amp;$A276,'Aceite de Oliva'!$B$6:$B$257,"&lt;="&amp;$B276)</f>
        <v>5.26</v>
      </c>
      <c r="CR276" s="8">
        <f>SUMIFS('Aceite de Oliva'!CR$6:CR$257,'Aceite de Oliva'!$A$6:$A$257,"&gt;="&amp;$A276,'Aceite de Oliva'!$B$6:$B$257,"&lt;="&amp;$B276)</f>
        <v>2.1100000000000003</v>
      </c>
      <c r="CS276" s="8">
        <f>SUMIFS('Aceite de Oliva'!CS$6:CS$257,'Aceite de Oliva'!$A$6:$A$257,"&gt;="&amp;$A276,'Aceite de Oliva'!$B$6:$B$257,"&lt;="&amp;$B276)</f>
        <v>5.01</v>
      </c>
      <c r="CT276" s="8">
        <f>SUMIFS('Aceite de Oliva'!CT$6:CT$257,'Aceite de Oliva'!$A$6:$A$257,"&gt;="&amp;$A276,'Aceite de Oliva'!$B$6:$B$257,"&lt;="&amp;$B276)</f>
        <v>9.48</v>
      </c>
      <c r="CX276" s="8">
        <f>SUMIFS('Aceite de Oliva'!CX$6:CX$257,'Aceite de Oliva'!$A$6:$A$257,"&gt;="&amp;$A276,'Aceite de Oliva'!$B$6:$B$257,"&lt;="&amp;$B276)</f>
        <v>2.75</v>
      </c>
      <c r="CY276" s="8">
        <f>SUMIFS('Aceite de Oliva'!CY$6:CY$257,'Aceite de Oliva'!$A$6:$A$257,"&gt;="&amp;$A276,'Aceite de Oliva'!$B$6:$B$257,"&lt;="&amp;$B276)</f>
        <v>2.54</v>
      </c>
      <c r="CZ276" s="8">
        <f>SUMIFS('Aceite de Oliva'!CZ$6:CZ$257,'Aceite de Oliva'!$A$6:$A$257,"&gt;="&amp;$A276,'Aceite de Oliva'!$B$6:$B$257,"&lt;="&amp;$B276)</f>
        <v>1.79</v>
      </c>
      <c r="DA276" s="8">
        <f>SUMIFS('Aceite de Oliva'!DA$6:DA$257,'Aceite de Oliva'!$A$6:$A$257,"&gt;="&amp;$A276,'Aceite de Oliva'!$B$6:$B$257,"&lt;="&amp;$B276)</f>
        <v>4.7300000000000004</v>
      </c>
      <c r="DE276" s="8">
        <f>SUMIFS('Aceite de Oliva'!DE$6:DE$257,'Aceite de Oliva'!$A$6:$A$257,"&gt;="&amp;$A276,'Aceite de Oliva'!$B$6:$B$257,"&lt;="&amp;$B276)</f>
        <v>2.83</v>
      </c>
      <c r="DF276" s="8">
        <f>SUMIFS('Aceite de Oliva'!DF$6:DF$257,'Aceite de Oliva'!$A$6:$A$257,"&gt;="&amp;$A276,'Aceite de Oliva'!$B$6:$B$257,"&lt;="&amp;$B276)</f>
        <v>1.9900000000000002</v>
      </c>
      <c r="DG276" s="8">
        <f>SUMIFS('Aceite de Oliva'!DG$6:DG$257,'Aceite de Oliva'!$A$6:$A$257,"&gt;="&amp;$A276,'Aceite de Oliva'!$B$6:$B$257,"&lt;="&amp;$B276)</f>
        <v>3.1100000000000003</v>
      </c>
      <c r="DH276" s="8">
        <f>SUMIFS('Aceite de Oliva'!DH$6:DH$257,'Aceite de Oliva'!$A$6:$A$257,"&gt;="&amp;$A276,'Aceite de Oliva'!$B$6:$B$257,"&lt;="&amp;$B276)</f>
        <v>2.81</v>
      </c>
      <c r="DL276" s="8">
        <f>SUMIFS('Aceite de Oliva'!DL$6:DL$257,'Aceite de Oliva'!$A$6:$A$257,"&gt;="&amp;$A276,'Aceite de Oliva'!$B$6:$B$257,"&lt;="&amp;$B276)</f>
        <v>2.42</v>
      </c>
      <c r="DM276" s="8">
        <f>SUMIFS('Aceite de Oliva'!DM$6:DM$257,'Aceite de Oliva'!$A$6:$A$257,"&gt;="&amp;$A276,'Aceite de Oliva'!$B$6:$B$257,"&lt;="&amp;$B276)</f>
        <v>0.88</v>
      </c>
      <c r="DN276" s="8">
        <f>SUMIFS('Aceite de Oliva'!DN$6:DN$257,'Aceite de Oliva'!$A$6:$A$257,"&gt;="&amp;$A276,'Aceite de Oliva'!$B$6:$B$257,"&lt;="&amp;$B276)</f>
        <v>3.34</v>
      </c>
      <c r="DO276" s="8">
        <f>SUMIFS('Aceite de Oliva'!DO$6:DO$257,'Aceite de Oliva'!$A$6:$A$257,"&gt;="&amp;$A276,'Aceite de Oliva'!$B$6:$B$257,"&lt;="&amp;$B276)</f>
        <v>0.22</v>
      </c>
      <c r="DS276" s="8">
        <f>SUMIFS('Aceite de Oliva'!DS$6:DS$257,'Aceite de Oliva'!$A$6:$A$257,"&gt;="&amp;$A276,'Aceite de Oliva'!$B$6:$B$257,"&lt;="&amp;$B276)</f>
        <v>3.25</v>
      </c>
      <c r="DT276" s="8">
        <f>SUMIFS('Aceite de Oliva'!DT$6:DT$257,'Aceite de Oliva'!$A$6:$A$257,"&gt;="&amp;$A276,'Aceite de Oliva'!$B$6:$B$257,"&lt;="&amp;$B276)</f>
        <v>1.02</v>
      </c>
      <c r="DU276" s="8">
        <f>SUMIFS('Aceite de Oliva'!DU$6:DU$257,'Aceite de Oliva'!$A$6:$A$257,"&gt;="&amp;$A276,'Aceite de Oliva'!$B$6:$B$257,"&lt;="&amp;$B276)</f>
        <v>4.6500000000000004</v>
      </c>
      <c r="DV276" s="8">
        <f>SUMIFS('Aceite de Oliva'!DV$6:DV$257,'Aceite de Oliva'!$A$6:$A$257,"&gt;="&amp;$A276,'Aceite de Oliva'!$B$6:$B$257,"&lt;="&amp;$B276)</f>
        <v>0.91</v>
      </c>
      <c r="DZ276" s="8">
        <f>SUMIFS('Aceite de Oliva'!DZ$6:DZ$257,'Aceite de Oliva'!$A$6:$A$257,"&gt;="&amp;$A276,'Aceite de Oliva'!$B$6:$B$257,"&lt;="&amp;$B276)</f>
        <v>2.38</v>
      </c>
      <c r="EA276" s="8">
        <f>SUMIFS('Aceite de Oliva'!EA$6:EA$257,'Aceite de Oliva'!$A$6:$A$257,"&gt;="&amp;$A276,'Aceite de Oliva'!$B$6:$B$257,"&lt;="&amp;$B276)</f>
        <v>3.15</v>
      </c>
      <c r="EB276" s="8">
        <f>SUMIFS('Aceite de Oliva'!EB$6:EB$257,'Aceite de Oliva'!$A$6:$A$257,"&gt;="&amp;$A276,'Aceite de Oliva'!$B$6:$B$257,"&lt;="&amp;$B276)</f>
        <v>2.7199999999999998</v>
      </c>
      <c r="EC276" s="8">
        <f>SUMIFS('Aceite de Oliva'!EC$6:EC$257,'Aceite de Oliva'!$A$6:$A$257,"&gt;="&amp;$A276,'Aceite de Oliva'!$B$6:$B$257,"&lt;="&amp;$B276)</f>
        <v>0</v>
      </c>
      <c r="EG276" s="8">
        <f>SUMIFS('Aceite de Oliva'!EG$6:EG$257,'Aceite de Oliva'!$A$6:$A$257,"&gt;="&amp;$A276,'Aceite de Oliva'!$B$6:$B$257,"&lt;="&amp;$B276)</f>
        <v>1.5</v>
      </c>
      <c r="EH276" s="8">
        <f>SUMIFS('Aceite de Oliva'!EH$6:EH$257,'Aceite de Oliva'!$A$6:$A$257,"&gt;="&amp;$A276,'Aceite de Oliva'!$B$6:$B$257,"&lt;="&amp;$B276)</f>
        <v>1.32</v>
      </c>
      <c r="EI276" s="8">
        <f>SUMIFS('Aceite de Oliva'!EI$6:EI$257,'Aceite de Oliva'!$A$6:$A$257,"&gt;="&amp;$A276,'Aceite de Oliva'!$B$6:$B$257,"&lt;="&amp;$B276)</f>
        <v>1.62</v>
      </c>
      <c r="EJ276" s="8">
        <f>SUMIFS('Aceite de Oliva'!EJ$6:EJ$257,'Aceite de Oliva'!$A$6:$A$257,"&gt;="&amp;$A276,'Aceite de Oliva'!$B$6:$B$257,"&lt;="&amp;$B276)</f>
        <v>0.23</v>
      </c>
      <c r="EN276" s="8">
        <f>SUMIFS('Aceite de Oliva'!EN$6:EN$257,'Aceite de Oliva'!$A$6:$A$257,"&gt;="&amp;$A276,'Aceite de Oliva'!$B$6:$B$257,"&lt;="&amp;$B276)</f>
        <v>0.67</v>
      </c>
      <c r="EO276" s="8">
        <f>SUMIFS('Aceite de Oliva'!EO$6:EO$257,'Aceite de Oliva'!$A$6:$A$257,"&gt;="&amp;$A276,'Aceite de Oliva'!$B$6:$B$257,"&lt;="&amp;$B276)</f>
        <v>1.38</v>
      </c>
      <c r="EP276" s="8">
        <f>SUMIFS('Aceite de Oliva'!EP$6:EP$257,'Aceite de Oliva'!$A$6:$A$257,"&gt;="&amp;$A276,'Aceite de Oliva'!$B$6:$B$257,"&lt;="&amp;$B276)</f>
        <v>0.38</v>
      </c>
      <c r="EQ276" s="8">
        <f>SUMIFS('Aceite de Oliva'!EQ$6:EQ$257,'Aceite de Oliva'!$A$6:$A$257,"&gt;="&amp;$A276,'Aceite de Oliva'!$B$6:$B$257,"&lt;="&amp;$B276)</f>
        <v>1.01</v>
      </c>
      <c r="EU276" s="8">
        <f>SUMIFS('Aceite de Oliva'!EU$6:EU$257,'Aceite de Oliva'!$A$6:$A$257,"&gt;="&amp;$A276,'Aceite de Oliva'!$B$6:$B$257,"&lt;="&amp;$B276)</f>
        <v>1.72</v>
      </c>
      <c r="EV276" s="8">
        <f>SUMIFS('Aceite de Oliva'!EV$6:EV$257,'Aceite de Oliva'!$A$6:$A$257,"&gt;="&amp;$A276,'Aceite de Oliva'!$B$6:$B$257,"&lt;="&amp;$B276)</f>
        <v>0.71</v>
      </c>
      <c r="EW276" s="8">
        <f>SUMIFS('Aceite de Oliva'!EW$6:EW$257,'Aceite de Oliva'!$A$6:$A$257,"&gt;="&amp;$A276,'Aceite de Oliva'!$B$6:$B$257,"&lt;="&amp;$B276)</f>
        <v>1.94</v>
      </c>
      <c r="EX276" s="8">
        <f>SUMIFS('Aceite de Oliva'!EX$6:EX$257,'Aceite de Oliva'!$A$6:$A$257,"&gt;="&amp;$A276,'Aceite de Oliva'!$B$6:$B$257,"&lt;="&amp;$B276)</f>
        <v>1.74</v>
      </c>
      <c r="FB276" s="8">
        <f>SUMIFS('Aceite de Oliva'!FB$6:FB$257,'Aceite de Oliva'!$A$6:$A$257,"&gt;="&amp;$A276,'Aceite de Oliva'!$B$6:$B$257,"&lt;="&amp;$B276)</f>
        <v>0.4</v>
      </c>
      <c r="FC276" s="8">
        <f>SUMIFS('Aceite de Oliva'!FC$6:FC$257,'Aceite de Oliva'!$A$6:$A$257,"&gt;="&amp;$A276,'Aceite de Oliva'!$B$6:$B$257,"&lt;="&amp;$B276)</f>
        <v>0.19</v>
      </c>
      <c r="FD276" s="8">
        <f>SUMIFS('Aceite de Oliva'!FD$6:FD$257,'Aceite de Oliva'!$A$6:$A$257,"&gt;="&amp;$A276,'Aceite de Oliva'!$B$6:$B$257,"&lt;="&amp;$B276)</f>
        <v>0.59</v>
      </c>
      <c r="FE276" s="8">
        <f>SUMIFS('Aceite de Oliva'!FE$6:FE$257,'Aceite de Oliva'!$A$6:$A$257,"&gt;="&amp;$A276,'Aceite de Oliva'!$B$6:$B$257,"&lt;="&amp;$B276)</f>
        <v>0</v>
      </c>
      <c r="FI276" s="8">
        <f>SUMIFS('Aceite de Oliva'!FI$6:FI$257,'Aceite de Oliva'!$A$6:$A$257,"&gt;="&amp;$A276,'Aceite de Oliva'!$B$6:$B$257,"&lt;="&amp;$B276)</f>
        <v>0.6</v>
      </c>
      <c r="FJ276" s="8">
        <f>SUMIFS('Aceite de Oliva'!FJ$6:FJ$257,'Aceite de Oliva'!$A$6:$A$257,"&gt;="&amp;$A276,'Aceite de Oliva'!$B$6:$B$257,"&lt;="&amp;$B276)</f>
        <v>0.28000000000000003</v>
      </c>
      <c r="FK276" s="8">
        <f>SUMIFS('Aceite de Oliva'!FK$6:FK$257,'Aceite de Oliva'!$A$6:$A$257,"&gt;="&amp;$A276,'Aceite de Oliva'!$B$6:$B$257,"&lt;="&amp;$B276)</f>
        <v>0.83</v>
      </c>
      <c r="FL276" s="8">
        <f>SUMIFS('Aceite de Oliva'!FL$6:FL$257,'Aceite de Oliva'!$A$6:$A$257,"&gt;="&amp;$A276,'Aceite de Oliva'!$B$6:$B$257,"&lt;="&amp;$B276)</f>
        <v>0.17</v>
      </c>
      <c r="FP276" s="8">
        <f>SUMIFS('Aceite de Oliva'!FP$6:FP$257,'Aceite de Oliva'!$A$6:$A$257,"&gt;="&amp;$A276,'Aceite de Oliva'!$B$6:$B$257,"&lt;="&amp;$B276)</f>
        <v>0.75</v>
      </c>
      <c r="FQ276" s="8">
        <f>SUMIFS('Aceite de Oliva'!FQ$6:FQ$257,'Aceite de Oliva'!$A$6:$A$257,"&gt;="&amp;$A276,'Aceite de Oliva'!$B$6:$B$257,"&lt;="&amp;$B276)</f>
        <v>0.31</v>
      </c>
      <c r="FR276" s="8">
        <f>SUMIFS('Aceite de Oliva'!FR$6:FR$257,'Aceite de Oliva'!$A$6:$A$257,"&gt;="&amp;$A276,'Aceite de Oliva'!$B$6:$B$257,"&lt;="&amp;$B276)</f>
        <v>1.06</v>
      </c>
      <c r="FS276" s="8">
        <f>SUMIFS('Aceite de Oliva'!FS$6:FS$257,'Aceite de Oliva'!$A$6:$A$257,"&gt;="&amp;$A276,'Aceite de Oliva'!$B$6:$B$257,"&lt;="&amp;$B276)</f>
        <v>0.36</v>
      </c>
      <c r="FW276" s="8">
        <f>SUMIFS('Aceite de Oliva'!FW$6:FW$257,'Aceite de Oliva'!$A$6:$A$257,"&gt;="&amp;$A276,'Aceite de Oliva'!$B$6:$B$257,"&lt;="&amp;$B276)</f>
        <v>0.59</v>
      </c>
      <c r="FX276" s="8">
        <f>SUMIFS('Aceite de Oliva'!FX$6:FX$257,'Aceite de Oliva'!$A$6:$A$257,"&gt;="&amp;$A276,'Aceite de Oliva'!$B$6:$B$257,"&lt;="&amp;$B276)</f>
        <v>1.93</v>
      </c>
      <c r="FY276" s="8">
        <f>SUMIFS('Aceite de Oliva'!FY$6:FY$257,'Aceite de Oliva'!$A$6:$A$257,"&gt;="&amp;$A276,'Aceite de Oliva'!$B$6:$B$257,"&lt;="&amp;$B276)</f>
        <v>0.32</v>
      </c>
      <c r="FZ276" s="8">
        <f>SUMIFS('Aceite de Oliva'!FZ$6:FZ$257,'Aceite de Oliva'!$A$6:$A$257,"&gt;="&amp;$A276,'Aceite de Oliva'!$B$6:$B$257,"&lt;="&amp;$B276)</f>
        <v>0</v>
      </c>
      <c r="GD276" s="8">
        <f>SUMIFS('Aceite de Oliva'!GD$6:GD$257,'Aceite de Oliva'!$A$6:$A$257,"&gt;="&amp;$A276,'Aceite de Oliva'!$B$6:$B$257,"&lt;="&amp;$B276)</f>
        <v>3.23</v>
      </c>
      <c r="GE276" s="8">
        <f>SUMIFS('Aceite de Oliva'!GE$6:GE$257,'Aceite de Oliva'!$A$6:$A$257,"&gt;="&amp;$A276,'Aceite de Oliva'!$B$6:$B$257,"&lt;="&amp;$B276)</f>
        <v>11.39</v>
      </c>
      <c r="GF276" s="8">
        <f>SUMIFS('Aceite de Oliva'!GF$6:GF$257,'Aceite de Oliva'!$A$6:$A$257,"&gt;="&amp;$A276,'Aceite de Oliva'!$B$6:$B$257,"&lt;="&amp;$B276)</f>
        <v>1.49</v>
      </c>
      <c r="GG276" s="8">
        <f>SUMIFS('Aceite de Oliva'!GG$6:GG$257,'Aceite de Oliva'!$A$6:$A$257,"&gt;="&amp;$A276,'Aceite de Oliva'!$B$6:$B$257,"&lt;="&amp;$B276)</f>
        <v>0</v>
      </c>
      <c r="GK276" s="8">
        <f>SUMIFS('Aceite de Oliva'!GK$6:GK$257,'Aceite de Oliva'!$A$6:$A$257,"&gt;="&amp;$A276,'Aceite de Oliva'!$B$6:$B$257,"&lt;="&amp;$B276)</f>
        <v>1.47</v>
      </c>
      <c r="GL276" s="8">
        <f>SUMIFS('Aceite de Oliva'!GL$6:GL$257,'Aceite de Oliva'!$A$6:$A$257,"&gt;="&amp;$A276,'Aceite de Oliva'!$B$6:$B$257,"&lt;="&amp;$B276)</f>
        <v>2.6</v>
      </c>
      <c r="GM276" s="8">
        <f>SUMIFS('Aceite de Oliva'!GM$6:GM$257,'Aceite de Oliva'!$A$6:$A$257,"&gt;="&amp;$A276,'Aceite de Oliva'!$B$6:$B$257,"&lt;="&amp;$B276)</f>
        <v>1.45</v>
      </c>
      <c r="GN276" s="8">
        <f>SUMIFS('Aceite de Oliva'!GN$6:GN$257,'Aceite de Oliva'!$A$6:$A$257,"&gt;="&amp;$A276,'Aceite de Oliva'!$B$6:$B$257,"&lt;="&amp;$B276)</f>
        <v>0.15</v>
      </c>
      <c r="GR276" s="8">
        <f>SUMIFS('Aceite de Oliva'!GR$6:GR$257,'Aceite de Oliva'!$A$6:$A$257,"&gt;="&amp;$A276,'Aceite de Oliva'!$B$6:$B$257,"&lt;="&amp;$B276)</f>
        <v>1.9500000000000002</v>
      </c>
      <c r="GS276" s="8">
        <f>SUMIFS('Aceite de Oliva'!GS$6:GS$257,'Aceite de Oliva'!$A$6:$A$257,"&gt;="&amp;$A276,'Aceite de Oliva'!$B$6:$B$257,"&lt;="&amp;$B276)</f>
        <v>0.62</v>
      </c>
      <c r="GT276" s="8">
        <f>SUMIFS('Aceite de Oliva'!GT$6:GT$257,'Aceite de Oliva'!$A$6:$A$257,"&gt;="&amp;$A276,'Aceite de Oliva'!$B$6:$B$257,"&lt;="&amp;$B276)</f>
        <v>2.71</v>
      </c>
      <c r="GU276" s="8">
        <f>SUMIFS('Aceite de Oliva'!GU$6:GU$257,'Aceite de Oliva'!$A$6:$A$257,"&gt;="&amp;$A276,'Aceite de Oliva'!$B$6:$B$257,"&lt;="&amp;$B276)</f>
        <v>0.15</v>
      </c>
      <c r="GY276" s="8">
        <f>SUMIFS('Aceite de Oliva'!GY$6:GY$257,'Aceite de Oliva'!$A$6:$A$257,"&gt;="&amp;$A276,'Aceite de Oliva'!$B$6:$B$257,"&lt;="&amp;$B276)</f>
        <v>1</v>
      </c>
      <c r="GZ276" s="8">
        <f>SUMIFS('Aceite de Oliva'!GZ$6:GZ$257,'Aceite de Oliva'!$A$6:$A$257,"&gt;="&amp;$A276,'Aceite de Oliva'!$B$6:$B$257,"&lt;="&amp;$B276)</f>
        <v>0.27</v>
      </c>
      <c r="HA276" s="8">
        <f>SUMIFS('Aceite de Oliva'!HA$6:HA$257,'Aceite de Oliva'!$A$6:$A$257,"&gt;="&amp;$A276,'Aceite de Oliva'!$B$6:$B$257,"&lt;="&amp;$B276)</f>
        <v>1.1499999999999999</v>
      </c>
      <c r="HB276" s="8">
        <f>SUMIFS('Aceite de Oliva'!HB$6:HB$257,'Aceite de Oliva'!$A$6:$A$257,"&gt;="&amp;$A276,'Aceite de Oliva'!$B$6:$B$257,"&lt;="&amp;$B276)</f>
        <v>0.35</v>
      </c>
      <c r="HF276" s="8">
        <f>SUMIFS('Aceite de Oliva'!HF$6:HF$257,'Aceite de Oliva'!$A$6:$A$257,"&gt;="&amp;$A276,'Aceite de Oliva'!$B$6:$B$257,"&lt;="&amp;$B276)</f>
        <v>0.86</v>
      </c>
      <c r="HG276" s="8">
        <f>SUMIFS('Aceite de Oliva'!HG$6:HG$257,'Aceite de Oliva'!$A$6:$A$257,"&gt;="&amp;$A276,'Aceite de Oliva'!$B$6:$B$257,"&lt;="&amp;$B276)</f>
        <v>1.46</v>
      </c>
      <c r="HH276" s="8">
        <f>SUMIFS('Aceite de Oliva'!HH$6:HH$257,'Aceite de Oliva'!$A$6:$A$257,"&gt;="&amp;$A276,'Aceite de Oliva'!$B$6:$B$257,"&lt;="&amp;$B276)</f>
        <v>0.66</v>
      </c>
      <c r="HI276" s="8">
        <f>SUMIFS('Aceite de Oliva'!HI$6:HI$257,'Aceite de Oliva'!$A$6:$A$257,"&gt;="&amp;$A276,'Aceite de Oliva'!$B$6:$B$257,"&lt;="&amp;$B276)</f>
        <v>0.98</v>
      </c>
      <c r="HM276" s="8">
        <f>SUMIFS('Aceite de Oliva'!HM$6:HM$257,'Aceite de Oliva'!$A$6:$A$257,"&gt;="&amp;$A276,'Aceite de Oliva'!$B$6:$B$257,"&lt;="&amp;$B276)</f>
        <v>0.51</v>
      </c>
      <c r="HN276" s="8">
        <f>SUMIFS('Aceite de Oliva'!HN$6:HN$257,'Aceite de Oliva'!$A$6:$A$257,"&gt;="&amp;$A276,'Aceite de Oliva'!$B$6:$B$257,"&lt;="&amp;$B276)</f>
        <v>0.43</v>
      </c>
      <c r="HO276" s="8">
        <f>SUMIFS('Aceite de Oliva'!HO$6:HO$257,'Aceite de Oliva'!$A$6:$A$257,"&gt;="&amp;$A276,'Aceite de Oliva'!$B$6:$B$257,"&lt;="&amp;$B276)</f>
        <v>0.76</v>
      </c>
      <c r="HP276" s="8">
        <f>SUMIFS('Aceite de Oliva'!HP$6:HP$257,'Aceite de Oliva'!$A$6:$A$257,"&gt;="&amp;$A276,'Aceite de Oliva'!$B$6:$B$257,"&lt;="&amp;$B276)</f>
        <v>7.0000000000000007E-2</v>
      </c>
      <c r="HT276" s="8">
        <f>SUMIFS('Aceite de Oliva'!HT$6:HT$257,'Aceite de Oliva'!$A$6:$A$257,"&gt;="&amp;$A276,'Aceite de Oliva'!$B$6:$B$257,"&lt;="&amp;$B276)</f>
        <v>1.1499999999999999</v>
      </c>
      <c r="HU276" s="8">
        <f>SUMIFS('Aceite de Oliva'!HU$6:HU$257,'Aceite de Oliva'!$A$6:$A$257,"&gt;="&amp;$A276,'Aceite de Oliva'!$B$6:$B$257,"&lt;="&amp;$B276)</f>
        <v>1.9500000000000002</v>
      </c>
      <c r="HV276" s="8">
        <f>SUMIFS('Aceite de Oliva'!HV$6:HV$257,'Aceite de Oliva'!$A$6:$A$257,"&gt;="&amp;$A276,'Aceite de Oliva'!$B$6:$B$257,"&lt;="&amp;$B276)</f>
        <v>1.22</v>
      </c>
      <c r="HW276" s="8">
        <f>SUMIFS('Aceite de Oliva'!HW$6:HW$257,'Aceite de Oliva'!$A$6:$A$257,"&gt;="&amp;$A276,'Aceite de Oliva'!$B$6:$B$257,"&lt;="&amp;$B276)</f>
        <v>0</v>
      </c>
      <c r="IA276" s="8">
        <f>SUMIFS('Aceite de Oliva'!IA$6:IA$257,'Aceite de Oliva'!$A$6:$A$257,"&gt;="&amp;$A276,'Aceite de Oliva'!$B$6:$B$257,"&lt;="&amp;$B276)</f>
        <v>0.44000000000000006</v>
      </c>
      <c r="IB276" s="8">
        <f>SUMIFS('Aceite de Oliva'!IB$6:IB$257,'Aceite de Oliva'!$A$6:$A$257,"&gt;="&amp;$A276,'Aceite de Oliva'!$B$6:$B$257,"&lt;="&amp;$B276)</f>
        <v>0.32</v>
      </c>
      <c r="IC276" s="8">
        <f>SUMIFS('Aceite de Oliva'!IC$6:IC$257,'Aceite de Oliva'!$A$6:$A$257,"&gt;="&amp;$A276,'Aceite de Oliva'!$B$6:$B$257,"&lt;="&amp;$B276)</f>
        <v>0.47</v>
      </c>
      <c r="ID276" s="8">
        <f>SUMIFS('Aceite de Oliva'!ID$6:ID$257,'Aceite de Oliva'!$A$6:$A$257,"&gt;="&amp;$A276,'Aceite de Oliva'!$B$6:$B$257,"&lt;="&amp;$B276)</f>
        <v>0.14000000000000001</v>
      </c>
      <c r="IH276" s="8">
        <f>SUMIFS('Aceite de Oliva'!IH$6:IH$257,'Aceite de Oliva'!$A$6:$A$257,"&gt;="&amp;$A276,'Aceite de Oliva'!$B$6:$B$257,"&lt;="&amp;$B276)</f>
        <v>0.94000000000000006</v>
      </c>
      <c r="II276" s="8">
        <f>SUMIFS('Aceite de Oliva'!II$6:II$257,'Aceite de Oliva'!$A$6:$A$257,"&gt;="&amp;$A276,'Aceite de Oliva'!$B$6:$B$257,"&lt;="&amp;$B276)</f>
        <v>1.7</v>
      </c>
      <c r="IJ276" s="8">
        <f>SUMIFS('Aceite de Oliva'!IJ$6:IJ$257,'Aceite de Oliva'!$A$6:$A$257,"&gt;="&amp;$A276,'Aceite de Oliva'!$B$6:$B$257,"&lt;="&amp;$B276)</f>
        <v>0.63</v>
      </c>
      <c r="IK276" s="8">
        <f>SUMIFS('Aceite de Oliva'!IK$6:IK$257,'Aceite de Oliva'!$A$6:$A$257,"&gt;="&amp;$A276,'Aceite de Oliva'!$B$6:$B$257,"&lt;="&amp;$B276)</f>
        <v>1.08</v>
      </c>
      <c r="IO276" s="8">
        <f>SUMIFS('Aceite de Oliva'!IO$6:IO$257,'Aceite de Oliva'!$A$6:$A$257,"&gt;="&amp;$A276,'Aceite de Oliva'!$B$6:$B$257,"&lt;="&amp;$B276)</f>
        <v>1.1600000000000001</v>
      </c>
      <c r="IP276" s="8">
        <f>SUMIFS('Aceite de Oliva'!IP$6:IP$257,'Aceite de Oliva'!$A$6:$A$257,"&gt;="&amp;$A276,'Aceite de Oliva'!$B$6:$B$257,"&lt;="&amp;$B276)</f>
        <v>1.22</v>
      </c>
      <c r="IQ276" s="8">
        <f>SUMIFS('Aceite de Oliva'!IQ$6:IQ$257,'Aceite de Oliva'!$A$6:$A$257,"&gt;="&amp;$A276,'Aceite de Oliva'!$B$6:$B$257,"&lt;="&amp;$B276)</f>
        <v>0.74</v>
      </c>
      <c r="IR276" s="8">
        <f>SUMIFS('Aceite de Oliva'!IR$6:IR$257,'Aceite de Oliva'!$A$6:$A$257,"&gt;="&amp;$A276,'Aceite de Oliva'!$B$6:$B$257,"&lt;="&amp;$B276)</f>
        <v>0.8</v>
      </c>
      <c r="IV276" s="8">
        <f>SUMIFS('Aceite de Oliva'!IV$6:IV$257,'Aceite de Oliva'!$A$6:$A$257,"&gt;="&amp;$A276,'Aceite de Oliva'!$B$6:$B$257,"&lt;="&amp;$B276)</f>
        <v>0.46</v>
      </c>
      <c r="IW276" s="8">
        <f>SUMIFS('Aceite de Oliva'!IW$6:IW$257,'Aceite de Oliva'!$A$6:$A$257,"&gt;="&amp;$A276,'Aceite de Oliva'!$B$6:$B$257,"&lt;="&amp;$B276)</f>
        <v>0.23</v>
      </c>
      <c r="IX276" s="8">
        <f>SUMIFS('Aceite de Oliva'!IX$6:IX$257,'Aceite de Oliva'!$A$6:$A$257,"&gt;="&amp;$A276,'Aceite de Oliva'!$B$6:$B$257,"&lt;="&amp;$B276)</f>
        <v>0.31</v>
      </c>
      <c r="IY276" s="8">
        <f>SUMIFS('Aceite de Oliva'!IY$6:IY$257,'Aceite de Oliva'!$A$6:$A$257,"&gt;="&amp;$A276,'Aceite de Oliva'!$B$6:$B$257,"&lt;="&amp;$B276)</f>
        <v>0.34</v>
      </c>
    </row>
    <row r="277" spans="1:259" x14ac:dyDescent="0.3">
      <c r="A277" s="14">
        <f>'TAM Aceite de Oliva'!B25</f>
        <v>3.4000000000000012</v>
      </c>
      <c r="B277" s="14">
        <f>'TAM Aceite de Oliva'!C25</f>
        <v>3.5000000000000013</v>
      </c>
      <c r="C277" s="14"/>
      <c r="D277" s="8">
        <f>SUMIFS('Aceite de Oliva'!D$6:D$257,'Aceite de Oliva'!$A$6:$A$257,"&gt;="&amp;$A277,'Aceite de Oliva'!$B$6:$B$257,"&lt;="&amp;$B277)</f>
        <v>0.94</v>
      </c>
      <c r="E277" s="8">
        <f>SUMIFS('Aceite de Oliva'!E$6:E$257,'Aceite de Oliva'!$A$6:$A$257,"&gt;="&amp;$A277,'Aceite de Oliva'!$B$6:$B$257,"&lt;="&amp;$B277)</f>
        <v>0.44</v>
      </c>
      <c r="F277" s="8">
        <f>SUMIFS('Aceite de Oliva'!F$6:F$257,'Aceite de Oliva'!$A$6:$A$257,"&gt;="&amp;$A277,'Aceite de Oliva'!$B$6:$B$257,"&lt;="&amp;$B277)</f>
        <v>0.92999999999999994</v>
      </c>
      <c r="G277" s="8">
        <f>SUMIFS('Aceite de Oliva'!G$6:G$257,'Aceite de Oliva'!$A$6:$A$257,"&gt;="&amp;$A277,'Aceite de Oliva'!$B$6:$B$257,"&lt;="&amp;$B277)</f>
        <v>0.72</v>
      </c>
      <c r="H277" s="14"/>
      <c r="I277" s="14"/>
      <c r="J277" s="14"/>
      <c r="K277" s="8">
        <f>SUMIFS('Aceite de Oliva'!K$6:K$257,'Aceite de Oliva'!$A$6:$A$257,"&gt;="&amp;$A277,'Aceite de Oliva'!$B$6:$B$257,"&lt;="&amp;$B277)</f>
        <v>0.78</v>
      </c>
      <c r="L277" s="8">
        <f>SUMIFS('Aceite de Oliva'!L$6:L$257,'Aceite de Oliva'!$A$6:$A$257,"&gt;="&amp;$A277,'Aceite de Oliva'!$B$6:$B$257,"&lt;="&amp;$B277)</f>
        <v>1.6099999999999999</v>
      </c>
      <c r="M277" s="8">
        <f>SUMIFS('Aceite de Oliva'!M$6:M$257,'Aceite de Oliva'!$A$6:$A$257,"&gt;="&amp;$A277,'Aceite de Oliva'!$B$6:$B$257,"&lt;="&amp;$B277)</f>
        <v>0.58000000000000007</v>
      </c>
      <c r="N277" s="8">
        <f>SUMIFS('Aceite de Oliva'!N$6:N$257,'Aceite de Oliva'!$A$6:$A$257,"&gt;="&amp;$A277,'Aceite de Oliva'!$B$6:$B$257,"&lt;="&amp;$B277)</f>
        <v>0.21</v>
      </c>
      <c r="O277" s="14"/>
      <c r="P277" s="14"/>
      <c r="Q277" s="14"/>
      <c r="R277" s="8">
        <f>SUMIFS('Aceite de Oliva'!R$6:R$257,'Aceite de Oliva'!$A$6:$A$257,"&gt;="&amp;$A277,'Aceite de Oliva'!$B$6:$B$257,"&lt;="&amp;$B277)</f>
        <v>0.26</v>
      </c>
      <c r="S277" s="8">
        <f>SUMIFS('Aceite de Oliva'!S$6:S$257,'Aceite de Oliva'!$A$6:$A$257,"&gt;="&amp;$A277,'Aceite de Oliva'!$B$6:$B$257,"&lt;="&amp;$B277)</f>
        <v>0.56999999999999995</v>
      </c>
      <c r="T277" s="8">
        <f>SUMIFS('Aceite de Oliva'!T$6:T$257,'Aceite de Oliva'!$A$6:$A$257,"&gt;="&amp;$A277,'Aceite de Oliva'!$B$6:$B$257,"&lt;="&amp;$B277)</f>
        <v>0.27</v>
      </c>
      <c r="U277" s="8">
        <f>SUMIFS('Aceite de Oliva'!U$6:U$257,'Aceite de Oliva'!$A$6:$A$257,"&gt;="&amp;$A277,'Aceite de Oliva'!$B$6:$B$257,"&lt;="&amp;$B277)</f>
        <v>0</v>
      </c>
      <c r="V277" s="14"/>
      <c r="W277" s="14"/>
      <c r="X277" s="14"/>
      <c r="Y277" s="8">
        <f>SUMIFS('Aceite de Oliva'!Y$6:Y$257,'Aceite de Oliva'!$A$6:$A$257,"&gt;="&amp;$A277,'Aceite de Oliva'!$B$6:$B$257,"&lt;="&amp;$B277)</f>
        <v>0.2</v>
      </c>
      <c r="Z277" s="8">
        <f>SUMIFS('Aceite de Oliva'!Z$6:Z$257,'Aceite de Oliva'!$A$6:$A$257,"&gt;="&amp;$A277,'Aceite de Oliva'!$B$6:$B$257,"&lt;="&amp;$B277)</f>
        <v>0.26</v>
      </c>
      <c r="AA277" s="8">
        <f>SUMIFS('Aceite de Oliva'!AA$6:AA$257,'Aceite de Oliva'!$A$6:$A$257,"&gt;="&amp;$A277,'Aceite de Oliva'!$B$6:$B$257,"&lt;="&amp;$B277)</f>
        <v>0.21</v>
      </c>
      <c r="AB277" s="8">
        <f>SUMIFS('Aceite de Oliva'!AB$6:AB$257,'Aceite de Oliva'!$A$6:$A$257,"&gt;="&amp;$A277,'Aceite de Oliva'!$B$6:$B$257,"&lt;="&amp;$B277)</f>
        <v>0.14000000000000001</v>
      </c>
      <c r="AC277" s="14"/>
      <c r="AD277" s="14"/>
      <c r="AE277" s="14"/>
      <c r="AF277" s="8">
        <f>SUMIFS('Aceite de Oliva'!AF$6:AF$257,'Aceite de Oliva'!$A$6:$A$257,"&gt;="&amp;$A277,'Aceite de Oliva'!$B$6:$B$257,"&lt;="&amp;$B277)</f>
        <v>0.57000000000000006</v>
      </c>
      <c r="AG277" s="8">
        <f>SUMIFS('Aceite de Oliva'!AG$6:AG$257,'Aceite de Oliva'!$A$6:$A$257,"&gt;="&amp;$A277,'Aceite de Oliva'!$B$6:$B$257,"&lt;="&amp;$B277)</f>
        <v>0.62</v>
      </c>
      <c r="AH277" s="8">
        <f>SUMIFS('Aceite de Oliva'!AH$6:AH$257,'Aceite de Oliva'!$A$6:$A$257,"&gt;="&amp;$A277,'Aceite de Oliva'!$B$6:$B$257,"&lt;="&amp;$B277)</f>
        <v>0.96</v>
      </c>
      <c r="AI277" s="8">
        <f>SUMIFS('Aceite de Oliva'!AI$6:AI$257,'Aceite de Oliva'!$A$6:$A$257,"&gt;="&amp;$A277,'Aceite de Oliva'!$B$6:$B$257,"&lt;="&amp;$B277)</f>
        <v>0</v>
      </c>
      <c r="AJ277" s="14"/>
      <c r="AK277" s="14"/>
      <c r="AL277" s="14"/>
      <c r="AM277" s="8">
        <f>SUMIFS('Aceite de Oliva'!AM$6:AM$257,'Aceite de Oliva'!$A$6:$A$257,"&gt;="&amp;$A277,'Aceite de Oliva'!$B$6:$B$257,"&lt;="&amp;$B277)</f>
        <v>0.03</v>
      </c>
      <c r="AN277" s="8">
        <f>SUMIFS('Aceite de Oliva'!AN$6:AN$257,'Aceite de Oliva'!$A$6:$A$257,"&gt;="&amp;$A277,'Aceite de Oliva'!$B$6:$B$257,"&lt;="&amp;$B277)</f>
        <v>0</v>
      </c>
      <c r="AO277" s="8">
        <f>SUMIFS('Aceite de Oliva'!AO$6:AO$257,'Aceite de Oliva'!$A$6:$A$257,"&gt;="&amp;$A277,'Aceite de Oliva'!$B$6:$B$257,"&lt;="&amp;$B277)</f>
        <v>0.06</v>
      </c>
      <c r="AP277" s="8">
        <f>SUMIFS('Aceite de Oliva'!AP$6:AP$257,'Aceite de Oliva'!$A$6:$A$257,"&gt;="&amp;$A277,'Aceite de Oliva'!$B$6:$B$257,"&lt;="&amp;$B277)</f>
        <v>0</v>
      </c>
      <c r="AQ277" s="14"/>
      <c r="AR277" s="14"/>
      <c r="AT277" s="8">
        <f>SUMIFS('Aceite de Oliva'!AT$6:AT$257,'Aceite de Oliva'!$A$6:$A$257,"&gt;="&amp;$A277,'Aceite de Oliva'!$B$6:$B$257,"&lt;="&amp;$B277)</f>
        <v>0.39</v>
      </c>
      <c r="AU277" s="8">
        <f>SUMIFS('Aceite de Oliva'!AU$6:AU$257,'Aceite de Oliva'!$A$6:$A$257,"&gt;="&amp;$A277,'Aceite de Oliva'!$B$6:$B$257,"&lt;="&amp;$B277)</f>
        <v>0.25</v>
      </c>
      <c r="AV277" s="8">
        <f>SUMIFS('Aceite de Oliva'!AV$6:AV$257,'Aceite de Oliva'!$A$6:$A$257,"&gt;="&amp;$A277,'Aceite de Oliva'!$B$6:$B$257,"&lt;="&amp;$B277)</f>
        <v>0.28999999999999998</v>
      </c>
      <c r="AW277" s="8">
        <f>SUMIFS('Aceite de Oliva'!AW$6:AW$257,'Aceite de Oliva'!$A$6:$A$257,"&gt;="&amp;$A277,'Aceite de Oliva'!$B$6:$B$257,"&lt;="&amp;$B277)</f>
        <v>0.92</v>
      </c>
      <c r="BA277" s="8">
        <f>SUMIFS('Aceite de Oliva'!BA$6:BA$257,'Aceite de Oliva'!$A$6:$A$257,"&gt;="&amp;A277,'Aceite de Oliva'!$B$6:$B$257,"&lt;="&amp;B277)</f>
        <v>0.73</v>
      </c>
      <c r="BB277" s="8">
        <f>SUMIFS('Aceite de Oliva'!BB$6:BB$257,'Aceite de Oliva'!$A$6:$A$257,"&gt;="&amp;$A277,'Aceite de Oliva'!$B$6:$B$257,"&lt;="&amp;$B277)</f>
        <v>1.26</v>
      </c>
      <c r="BC277" s="8">
        <f>SUMIFS('Aceite de Oliva'!BC$6:BC$257,'Aceite de Oliva'!$A$6:$A$257,"&gt;="&amp;$A277,'Aceite de Oliva'!$B$6:$B$257,"&lt;="&amp;$B277)</f>
        <v>0.67999999999999994</v>
      </c>
      <c r="BD277" s="8">
        <f>SUMIFS('Aceite de Oliva'!BD$6:BD$257,'Aceite de Oliva'!$A$6:$A$257,"&gt;="&amp;$A277,'Aceite de Oliva'!$B$6:$B$257,"&lt;="&amp;$B277)</f>
        <v>0.48</v>
      </c>
      <c r="BE277" s="5"/>
      <c r="BH277" s="8">
        <f>SUMIFS('Aceite de Oliva'!BH$6:BH$257,'Aceite de Oliva'!$A$6:$A$257,"&gt;="&amp;$A277,'Aceite de Oliva'!$B$6:$B$257,"&lt;="&amp;$B277)</f>
        <v>0.54</v>
      </c>
      <c r="BI277" s="8">
        <f>SUMIFS('Aceite de Oliva'!BI$6:BI$257,'Aceite de Oliva'!$A$6:$A$257,"&gt;="&amp;$A277,'Aceite de Oliva'!$B$6:$B$257,"&lt;="&amp;$B277)</f>
        <v>0.41</v>
      </c>
      <c r="BJ277" s="8">
        <f>SUMIFS('Aceite de Oliva'!BJ$6:BJ$257,'Aceite de Oliva'!$A$6:$A$257,"&gt;="&amp;$A277,'Aceite de Oliva'!$B$6:$B$257,"&lt;="&amp;$B277)</f>
        <v>0.33999999999999997</v>
      </c>
      <c r="BK277" s="8">
        <f>SUMIFS('Aceite de Oliva'!BK$6:BK$257,'Aceite de Oliva'!$A$6:$A$257,"&gt;="&amp;$A277,'Aceite de Oliva'!$B$6:$B$257,"&lt;="&amp;$B277)</f>
        <v>0</v>
      </c>
      <c r="BO277" s="8">
        <f>SUMIFS('Aceite de Oliva'!BO$6:BO$257,'Aceite de Oliva'!$A$6:$A$257,"&gt;="&amp;$A277,'Aceite de Oliva'!$B$6:$B$257,"&lt;="&amp;$B277)</f>
        <v>0.82000000000000006</v>
      </c>
      <c r="BP277" s="8">
        <f>SUMIFS('Aceite de Oliva'!BP$6:BP$257,'Aceite de Oliva'!$A$6:$A$257,"&gt;="&amp;$A277,'Aceite de Oliva'!$B$6:$B$257,"&lt;="&amp;$B277)</f>
        <v>0.36</v>
      </c>
      <c r="BQ277" s="8">
        <f>SUMIFS('Aceite de Oliva'!BQ$6:BQ$257,'Aceite de Oliva'!$A$6:$A$257,"&gt;="&amp;$A277,'Aceite de Oliva'!$B$6:$B$257,"&lt;="&amp;$B277)</f>
        <v>0.89</v>
      </c>
      <c r="BR277" s="8">
        <f>SUMIFS('Aceite de Oliva'!BR$6:BR$257,'Aceite de Oliva'!$A$6:$A$257,"&gt;="&amp;$A277,'Aceite de Oliva'!$B$6:$B$257,"&lt;="&amp;$B277)</f>
        <v>0.7</v>
      </c>
      <c r="BV277" s="8">
        <f>SUMIFS('Aceite de Oliva'!BV$6:BV$257,'Aceite de Oliva'!$A$6:$A$257,"&gt;="&amp;$A277,'Aceite de Oliva'!$B$6:$B$257,"&lt;="&amp;$B277)</f>
        <v>0.79</v>
      </c>
      <c r="BW277" s="8">
        <f>SUMIFS('Aceite de Oliva'!BW$6:BW$257,'Aceite de Oliva'!$A$6:$A$257,"&gt;="&amp;$A277,'Aceite de Oliva'!$B$6:$B$257,"&lt;="&amp;$B277)</f>
        <v>0.6</v>
      </c>
      <c r="BX277" s="8">
        <f>SUMIFS('Aceite de Oliva'!BX$6:BX$257,'Aceite de Oliva'!$A$6:$A$257,"&gt;="&amp;$A277,'Aceite de Oliva'!$B$6:$B$257,"&lt;="&amp;$B277)</f>
        <v>0.87</v>
      </c>
      <c r="BY277" s="8">
        <f>SUMIFS('Aceite de Oliva'!BY$6:BY$257,'Aceite de Oliva'!$A$6:$A$257,"&gt;="&amp;$A277,'Aceite de Oliva'!$B$6:$B$257,"&lt;="&amp;$B277)</f>
        <v>1.05</v>
      </c>
      <c r="CC277" s="8">
        <f>SUMIFS('Aceite de Oliva'!CC$6:CC$257,'Aceite de Oliva'!$A$6:$A$257,"&gt;="&amp;$A277,'Aceite de Oliva'!$B$6:$B$257,"&lt;="&amp;$B277)</f>
        <v>11.91</v>
      </c>
      <c r="CD277" s="8">
        <f>SUMIFS('Aceite de Oliva'!CD$6:CD$257,'Aceite de Oliva'!$A$6:$A$257,"&gt;="&amp;$A277,'Aceite de Oliva'!$B$6:$B$257,"&lt;="&amp;$B277)</f>
        <v>8.27</v>
      </c>
      <c r="CE277" s="8">
        <f>SUMIFS('Aceite de Oliva'!CE$6:CE$257,'Aceite de Oliva'!$A$6:$A$257,"&gt;="&amp;$A277,'Aceite de Oliva'!$B$6:$B$257,"&lt;="&amp;$B277)</f>
        <v>17.489999999999998</v>
      </c>
      <c r="CF277" s="8">
        <f>SUMIFS('Aceite de Oliva'!CF$6:CF$257,'Aceite de Oliva'!$A$6:$A$257,"&gt;="&amp;$A277,'Aceite de Oliva'!$B$6:$B$257,"&lt;="&amp;$B277)</f>
        <v>6.47</v>
      </c>
      <c r="CJ277" s="8">
        <f>SUMIFS('Aceite de Oliva'!CJ$6:CJ$257,'Aceite de Oliva'!$A$6:$A$257,"&gt;="&amp;$A277,'Aceite de Oliva'!$B$6:$B$257,"&lt;="&amp;$B277)</f>
        <v>19.400000000000002</v>
      </c>
      <c r="CK277" s="8">
        <f>SUMIFS('Aceite de Oliva'!CK$6:CK$257,'Aceite de Oliva'!$A$6:$A$257,"&gt;="&amp;$A277,'Aceite de Oliva'!$B$6:$B$257,"&lt;="&amp;$B277)</f>
        <v>20.43</v>
      </c>
      <c r="CL277" s="8">
        <f>SUMIFS('Aceite de Oliva'!CL$6:CL$257,'Aceite de Oliva'!$A$6:$A$257,"&gt;="&amp;$A277,'Aceite de Oliva'!$B$6:$B$257,"&lt;="&amp;$B277)</f>
        <v>23.25</v>
      </c>
      <c r="CM277" s="8">
        <f>SUMIFS('Aceite de Oliva'!CM$6:CM$257,'Aceite de Oliva'!$A$6:$A$257,"&gt;="&amp;$A277,'Aceite de Oliva'!$B$6:$B$257,"&lt;="&amp;$B277)</f>
        <v>11.44</v>
      </c>
      <c r="CQ277" s="8">
        <f>SUMIFS('Aceite de Oliva'!CQ$6:CQ$257,'Aceite de Oliva'!$A$6:$A$257,"&gt;="&amp;$A277,'Aceite de Oliva'!$B$6:$B$257,"&lt;="&amp;$B277)</f>
        <v>7.52</v>
      </c>
      <c r="CR277" s="8">
        <f>SUMIFS('Aceite de Oliva'!CR$6:CR$257,'Aceite de Oliva'!$A$6:$A$257,"&gt;="&amp;$A277,'Aceite de Oliva'!$B$6:$B$257,"&lt;="&amp;$B277)</f>
        <v>12.409999999999998</v>
      </c>
      <c r="CS277" s="8">
        <f>SUMIFS('Aceite de Oliva'!CS$6:CS$257,'Aceite de Oliva'!$A$6:$A$257,"&gt;="&amp;$A277,'Aceite de Oliva'!$B$6:$B$257,"&lt;="&amp;$B277)</f>
        <v>6.5100000000000007</v>
      </c>
      <c r="CT277" s="8">
        <f>SUMIFS('Aceite de Oliva'!CT$6:CT$257,'Aceite de Oliva'!$A$6:$A$257,"&gt;="&amp;$A277,'Aceite de Oliva'!$B$6:$B$257,"&lt;="&amp;$B277)</f>
        <v>6.95</v>
      </c>
      <c r="CX277" s="8">
        <f>SUMIFS('Aceite de Oliva'!CX$6:CX$257,'Aceite de Oliva'!$A$6:$A$257,"&gt;="&amp;$A277,'Aceite de Oliva'!$B$6:$B$257,"&lt;="&amp;$B277)</f>
        <v>9.5</v>
      </c>
      <c r="CY277" s="8">
        <f>SUMIFS('Aceite de Oliva'!CY$6:CY$257,'Aceite de Oliva'!$A$6:$A$257,"&gt;="&amp;$A277,'Aceite de Oliva'!$B$6:$B$257,"&lt;="&amp;$B277)</f>
        <v>15.2</v>
      </c>
      <c r="CZ277" s="8">
        <f>SUMIFS('Aceite de Oliva'!CZ$6:CZ$257,'Aceite de Oliva'!$A$6:$A$257,"&gt;="&amp;$A277,'Aceite de Oliva'!$B$6:$B$257,"&lt;="&amp;$B277)</f>
        <v>6.44</v>
      </c>
      <c r="DA277" s="8">
        <f>SUMIFS('Aceite de Oliva'!DA$6:DA$257,'Aceite de Oliva'!$A$6:$A$257,"&gt;="&amp;$A277,'Aceite de Oliva'!$B$6:$B$257,"&lt;="&amp;$B277)</f>
        <v>12.52</v>
      </c>
      <c r="DE277" s="8">
        <f>SUMIFS('Aceite de Oliva'!DE$6:DE$257,'Aceite de Oliva'!$A$6:$A$257,"&gt;="&amp;$A277,'Aceite de Oliva'!$B$6:$B$257,"&lt;="&amp;$B277)</f>
        <v>8.59</v>
      </c>
      <c r="DF277" s="8">
        <f>SUMIFS('Aceite de Oliva'!DF$6:DF$257,'Aceite de Oliva'!$A$6:$A$257,"&gt;="&amp;$A277,'Aceite de Oliva'!$B$6:$B$257,"&lt;="&amp;$B277)</f>
        <v>10.56</v>
      </c>
      <c r="DG277" s="8">
        <f>SUMIFS('Aceite de Oliva'!DG$6:DG$257,'Aceite de Oliva'!$A$6:$A$257,"&gt;="&amp;$A277,'Aceite de Oliva'!$B$6:$B$257,"&lt;="&amp;$B277)</f>
        <v>4.99</v>
      </c>
      <c r="DH277" s="8">
        <f>SUMIFS('Aceite de Oliva'!DH$6:DH$257,'Aceite de Oliva'!$A$6:$A$257,"&gt;="&amp;$A277,'Aceite de Oliva'!$B$6:$B$257,"&lt;="&amp;$B277)</f>
        <v>15.61</v>
      </c>
      <c r="DL277" s="8">
        <f>SUMIFS('Aceite de Oliva'!DL$6:DL$257,'Aceite de Oliva'!$A$6:$A$257,"&gt;="&amp;$A277,'Aceite de Oliva'!$B$6:$B$257,"&lt;="&amp;$B277)</f>
        <v>9.91</v>
      </c>
      <c r="DM277" s="8">
        <f>SUMIFS('Aceite de Oliva'!DM$6:DM$257,'Aceite de Oliva'!$A$6:$A$257,"&gt;="&amp;$A277,'Aceite de Oliva'!$B$6:$B$257,"&lt;="&amp;$B277)</f>
        <v>3.54</v>
      </c>
      <c r="DN277" s="8">
        <f>SUMIFS('Aceite de Oliva'!DN$6:DN$257,'Aceite de Oliva'!$A$6:$A$257,"&gt;="&amp;$A277,'Aceite de Oliva'!$B$6:$B$257,"&lt;="&amp;$B277)</f>
        <v>3.3200000000000003</v>
      </c>
      <c r="DO277" s="8">
        <f>SUMIFS('Aceite de Oliva'!DO$6:DO$257,'Aceite de Oliva'!$A$6:$A$257,"&gt;="&amp;$A277,'Aceite de Oliva'!$B$6:$B$257,"&lt;="&amp;$B277)</f>
        <v>36.86</v>
      </c>
      <c r="DS277" s="8">
        <f>SUMIFS('Aceite de Oliva'!DS$6:DS$257,'Aceite de Oliva'!$A$6:$A$257,"&gt;="&amp;$A277,'Aceite de Oliva'!$B$6:$B$257,"&lt;="&amp;$B277)</f>
        <v>2.35</v>
      </c>
      <c r="DT277" s="8">
        <f>SUMIFS('Aceite de Oliva'!DT$6:DT$257,'Aceite de Oliva'!$A$6:$A$257,"&gt;="&amp;$A277,'Aceite de Oliva'!$B$6:$B$257,"&lt;="&amp;$B277)</f>
        <v>5.34</v>
      </c>
      <c r="DU277" s="8">
        <f>SUMIFS('Aceite de Oliva'!DU$6:DU$257,'Aceite de Oliva'!$A$6:$A$257,"&gt;="&amp;$A277,'Aceite de Oliva'!$B$6:$B$257,"&lt;="&amp;$B277)</f>
        <v>1.6500000000000001</v>
      </c>
      <c r="DV277" s="8">
        <f>SUMIFS('Aceite de Oliva'!DV$6:DV$257,'Aceite de Oliva'!$A$6:$A$257,"&gt;="&amp;$A277,'Aceite de Oliva'!$B$6:$B$257,"&lt;="&amp;$B277)</f>
        <v>1.73</v>
      </c>
      <c r="DZ277" s="8">
        <f>SUMIFS('Aceite de Oliva'!DZ$6:DZ$257,'Aceite de Oliva'!$A$6:$A$257,"&gt;="&amp;$A277,'Aceite de Oliva'!$B$6:$B$257,"&lt;="&amp;$B277)</f>
        <v>3.28</v>
      </c>
      <c r="EA277" s="8">
        <f>SUMIFS('Aceite de Oliva'!EA$6:EA$257,'Aceite de Oliva'!$A$6:$A$257,"&gt;="&amp;$A277,'Aceite de Oliva'!$B$6:$B$257,"&lt;="&amp;$B277)</f>
        <v>2.68</v>
      </c>
      <c r="EB277" s="8">
        <f>SUMIFS('Aceite de Oliva'!EB$6:EB$257,'Aceite de Oliva'!$A$6:$A$257,"&gt;="&amp;$A277,'Aceite de Oliva'!$B$6:$B$257,"&lt;="&amp;$B277)</f>
        <v>1.97</v>
      </c>
      <c r="EC277" s="8">
        <f>SUMIFS('Aceite de Oliva'!EC$6:EC$257,'Aceite de Oliva'!$A$6:$A$257,"&gt;="&amp;$A277,'Aceite de Oliva'!$B$6:$B$257,"&lt;="&amp;$B277)</f>
        <v>6.93</v>
      </c>
      <c r="EG277" s="8">
        <f>SUMIFS('Aceite de Oliva'!EG$6:EG$257,'Aceite de Oliva'!$A$6:$A$257,"&gt;="&amp;$A277,'Aceite de Oliva'!$B$6:$B$257,"&lt;="&amp;$B277)</f>
        <v>2.17</v>
      </c>
      <c r="EH277" s="8">
        <f>SUMIFS('Aceite de Oliva'!EH$6:EH$257,'Aceite de Oliva'!$A$6:$A$257,"&gt;="&amp;$A277,'Aceite de Oliva'!$B$6:$B$257,"&lt;="&amp;$B277)</f>
        <v>2.16</v>
      </c>
      <c r="EI277" s="8">
        <f>SUMIFS('Aceite de Oliva'!EI$6:EI$257,'Aceite de Oliva'!$A$6:$A$257,"&gt;="&amp;$A277,'Aceite de Oliva'!$B$6:$B$257,"&lt;="&amp;$B277)</f>
        <v>2.1799999999999997</v>
      </c>
      <c r="EJ277" s="8">
        <f>SUMIFS('Aceite de Oliva'!EJ$6:EJ$257,'Aceite de Oliva'!$A$6:$A$257,"&gt;="&amp;$A277,'Aceite de Oliva'!$B$6:$B$257,"&lt;="&amp;$B277)</f>
        <v>1.8399999999999999</v>
      </c>
      <c r="EN277" s="8">
        <f>SUMIFS('Aceite de Oliva'!EN$6:EN$257,'Aceite de Oliva'!$A$6:$A$257,"&gt;="&amp;$A277,'Aceite de Oliva'!$B$6:$B$257,"&lt;="&amp;$B277)</f>
        <v>1.93</v>
      </c>
      <c r="EO277" s="8">
        <f>SUMIFS('Aceite de Oliva'!EO$6:EO$257,'Aceite de Oliva'!$A$6:$A$257,"&gt;="&amp;$A277,'Aceite de Oliva'!$B$6:$B$257,"&lt;="&amp;$B277)</f>
        <v>7.66</v>
      </c>
      <c r="EP277" s="8">
        <f>SUMIFS('Aceite de Oliva'!EP$6:EP$257,'Aceite de Oliva'!$A$6:$A$257,"&gt;="&amp;$A277,'Aceite de Oliva'!$B$6:$B$257,"&lt;="&amp;$B277)</f>
        <v>0.76</v>
      </c>
      <c r="EQ277" s="8">
        <f>SUMIFS('Aceite de Oliva'!EQ$6:EQ$257,'Aceite de Oliva'!$A$6:$A$257,"&gt;="&amp;$A277,'Aceite de Oliva'!$B$6:$B$257,"&lt;="&amp;$B277)</f>
        <v>0.2</v>
      </c>
      <c r="EU277" s="8">
        <f>SUMIFS('Aceite de Oliva'!EU$6:EU$257,'Aceite de Oliva'!$A$6:$A$257,"&gt;="&amp;$A277,'Aceite de Oliva'!$B$6:$B$257,"&lt;="&amp;$B277)</f>
        <v>1.7599999999999998</v>
      </c>
      <c r="EV277" s="8">
        <f>SUMIFS('Aceite de Oliva'!EV$6:EV$257,'Aceite de Oliva'!$A$6:$A$257,"&gt;="&amp;$A277,'Aceite de Oliva'!$B$6:$B$257,"&lt;="&amp;$B277)</f>
        <v>2.4899999999999998</v>
      </c>
      <c r="EW277" s="8">
        <f>SUMIFS('Aceite de Oliva'!EW$6:EW$257,'Aceite de Oliva'!$A$6:$A$257,"&gt;="&amp;$A277,'Aceite de Oliva'!$B$6:$B$257,"&lt;="&amp;$B277)</f>
        <v>1.93</v>
      </c>
      <c r="EX277" s="8">
        <f>SUMIFS('Aceite de Oliva'!EX$6:EX$257,'Aceite de Oliva'!$A$6:$A$257,"&gt;="&amp;$A277,'Aceite de Oliva'!$B$6:$B$257,"&lt;="&amp;$B277)</f>
        <v>0</v>
      </c>
      <c r="FB277" s="8">
        <f>SUMIFS('Aceite de Oliva'!FB$6:FB$257,'Aceite de Oliva'!$A$6:$A$257,"&gt;="&amp;$A277,'Aceite de Oliva'!$B$6:$B$257,"&lt;="&amp;$B277)</f>
        <v>0.9</v>
      </c>
      <c r="FC277" s="8">
        <f>SUMIFS('Aceite de Oliva'!FC$6:FC$257,'Aceite de Oliva'!$A$6:$A$257,"&gt;="&amp;$A277,'Aceite de Oliva'!$B$6:$B$257,"&lt;="&amp;$B277)</f>
        <v>1.6600000000000001</v>
      </c>
      <c r="FD277" s="8">
        <f>SUMIFS('Aceite de Oliva'!FD$6:FD$257,'Aceite de Oliva'!$A$6:$A$257,"&gt;="&amp;$A277,'Aceite de Oliva'!$B$6:$B$257,"&lt;="&amp;$B277)</f>
        <v>0.78</v>
      </c>
      <c r="FE277" s="8">
        <f>SUMIFS('Aceite de Oliva'!FE$6:FE$257,'Aceite de Oliva'!$A$6:$A$257,"&gt;="&amp;$A277,'Aceite de Oliva'!$B$6:$B$257,"&lt;="&amp;$B277)</f>
        <v>0</v>
      </c>
      <c r="FI277" s="8">
        <f>SUMIFS('Aceite de Oliva'!FI$6:FI$257,'Aceite de Oliva'!$A$6:$A$257,"&gt;="&amp;$A277,'Aceite de Oliva'!$B$6:$B$257,"&lt;="&amp;$B277)</f>
        <v>1.7</v>
      </c>
      <c r="FJ277" s="8">
        <f>SUMIFS('Aceite de Oliva'!FJ$6:FJ$257,'Aceite de Oliva'!$A$6:$A$257,"&gt;="&amp;$A277,'Aceite de Oliva'!$B$6:$B$257,"&lt;="&amp;$B277)</f>
        <v>3.78</v>
      </c>
      <c r="FK277" s="8">
        <f>SUMIFS('Aceite de Oliva'!FK$6:FK$257,'Aceite de Oliva'!$A$6:$A$257,"&gt;="&amp;$A277,'Aceite de Oliva'!$B$6:$B$257,"&lt;="&amp;$B277)</f>
        <v>1.44</v>
      </c>
      <c r="FL277" s="8">
        <f>SUMIFS('Aceite de Oliva'!FL$6:FL$257,'Aceite de Oliva'!$A$6:$A$257,"&gt;="&amp;$A277,'Aceite de Oliva'!$B$6:$B$257,"&lt;="&amp;$B277)</f>
        <v>0.18</v>
      </c>
      <c r="FP277" s="8">
        <f>SUMIFS('Aceite de Oliva'!FP$6:FP$257,'Aceite de Oliva'!$A$6:$A$257,"&gt;="&amp;$A277,'Aceite de Oliva'!$B$6:$B$257,"&lt;="&amp;$B277)</f>
        <v>1.1399999999999999</v>
      </c>
      <c r="FQ277" s="8">
        <f>SUMIFS('Aceite de Oliva'!FQ$6:FQ$257,'Aceite de Oliva'!$A$6:$A$257,"&gt;="&amp;$A277,'Aceite de Oliva'!$B$6:$B$257,"&lt;="&amp;$B277)</f>
        <v>2.96</v>
      </c>
      <c r="FR277" s="8">
        <f>SUMIFS('Aceite de Oliva'!FR$6:FR$257,'Aceite de Oliva'!$A$6:$A$257,"&gt;="&amp;$A277,'Aceite de Oliva'!$B$6:$B$257,"&lt;="&amp;$B277)</f>
        <v>0.62</v>
      </c>
      <c r="FS277" s="8">
        <f>SUMIFS('Aceite de Oliva'!FS$6:FS$257,'Aceite de Oliva'!$A$6:$A$257,"&gt;="&amp;$A277,'Aceite de Oliva'!$B$6:$B$257,"&lt;="&amp;$B277)</f>
        <v>0</v>
      </c>
      <c r="FW277" s="8">
        <f>SUMIFS('Aceite de Oliva'!FW$6:FW$257,'Aceite de Oliva'!$A$6:$A$257,"&gt;="&amp;$A277,'Aceite de Oliva'!$B$6:$B$257,"&lt;="&amp;$B277)</f>
        <v>1.31</v>
      </c>
      <c r="FX277" s="8">
        <f>SUMIFS('Aceite de Oliva'!FX$6:FX$257,'Aceite de Oliva'!$A$6:$A$257,"&gt;="&amp;$A277,'Aceite de Oliva'!$B$6:$B$257,"&lt;="&amp;$B277)</f>
        <v>2.3200000000000003</v>
      </c>
      <c r="FY277" s="8">
        <f>SUMIFS('Aceite de Oliva'!FY$6:FY$257,'Aceite de Oliva'!$A$6:$A$257,"&gt;="&amp;$A277,'Aceite de Oliva'!$B$6:$B$257,"&lt;="&amp;$B277)</f>
        <v>1.4000000000000001</v>
      </c>
      <c r="FZ277" s="8">
        <f>SUMIFS('Aceite de Oliva'!FZ$6:FZ$257,'Aceite de Oliva'!$A$6:$A$257,"&gt;="&amp;$A277,'Aceite de Oliva'!$B$6:$B$257,"&lt;="&amp;$B277)</f>
        <v>0</v>
      </c>
      <c r="GD277" s="8">
        <f>SUMIFS('Aceite de Oliva'!GD$6:GD$257,'Aceite de Oliva'!$A$6:$A$257,"&gt;="&amp;$A277,'Aceite de Oliva'!$B$6:$B$257,"&lt;="&amp;$B277)</f>
        <v>1.5699999999999998</v>
      </c>
      <c r="GE277" s="8">
        <f>SUMIFS('Aceite de Oliva'!GE$6:GE$257,'Aceite de Oliva'!$A$6:$A$257,"&gt;="&amp;$A277,'Aceite de Oliva'!$B$6:$B$257,"&lt;="&amp;$B277)</f>
        <v>1.3599999999999999</v>
      </c>
      <c r="GF277" s="8">
        <f>SUMIFS('Aceite de Oliva'!GF$6:GF$257,'Aceite de Oliva'!$A$6:$A$257,"&gt;="&amp;$A277,'Aceite de Oliva'!$B$6:$B$257,"&lt;="&amp;$B277)</f>
        <v>1.3299999999999998</v>
      </c>
      <c r="GG277" s="8">
        <f>SUMIFS('Aceite de Oliva'!GG$6:GG$257,'Aceite de Oliva'!$A$6:$A$257,"&gt;="&amp;$A277,'Aceite de Oliva'!$B$6:$B$257,"&lt;="&amp;$B277)</f>
        <v>1.29</v>
      </c>
      <c r="GK277" s="8">
        <f>SUMIFS('Aceite de Oliva'!GK$6:GK$257,'Aceite de Oliva'!$A$6:$A$257,"&gt;="&amp;$A277,'Aceite de Oliva'!$B$6:$B$257,"&lt;="&amp;$B277)</f>
        <v>0.62999999999999989</v>
      </c>
      <c r="GL277" s="8">
        <f>SUMIFS('Aceite de Oliva'!GL$6:GL$257,'Aceite de Oliva'!$A$6:$A$257,"&gt;="&amp;$A277,'Aceite de Oliva'!$B$6:$B$257,"&lt;="&amp;$B277)</f>
        <v>1.1399999999999999</v>
      </c>
      <c r="GM277" s="8">
        <f>SUMIFS('Aceite de Oliva'!GM$6:GM$257,'Aceite de Oliva'!$A$6:$A$257,"&gt;="&amp;$A277,'Aceite de Oliva'!$B$6:$B$257,"&lt;="&amp;$B277)</f>
        <v>0.55000000000000004</v>
      </c>
      <c r="GN277" s="8">
        <f>SUMIFS('Aceite de Oliva'!GN$6:GN$257,'Aceite de Oliva'!$A$6:$A$257,"&gt;="&amp;$A277,'Aceite de Oliva'!$B$6:$B$257,"&lt;="&amp;$B277)</f>
        <v>0.12</v>
      </c>
      <c r="GR277" s="8">
        <f>SUMIFS('Aceite de Oliva'!GR$6:GR$257,'Aceite de Oliva'!$A$6:$A$257,"&gt;="&amp;$A277,'Aceite de Oliva'!$B$6:$B$257,"&lt;="&amp;$B277)</f>
        <v>0.55999999999999994</v>
      </c>
      <c r="GS277" s="8">
        <f>SUMIFS('Aceite de Oliva'!GS$6:GS$257,'Aceite de Oliva'!$A$6:$A$257,"&gt;="&amp;$A277,'Aceite de Oliva'!$B$6:$B$257,"&lt;="&amp;$B277)</f>
        <v>0.75</v>
      </c>
      <c r="GT277" s="8">
        <f>SUMIFS('Aceite de Oliva'!GT$6:GT$257,'Aceite de Oliva'!$A$6:$A$257,"&gt;="&amp;$A277,'Aceite de Oliva'!$B$6:$B$257,"&lt;="&amp;$B277)</f>
        <v>0.48</v>
      </c>
      <c r="GU277" s="8">
        <f>SUMIFS('Aceite de Oliva'!GU$6:GU$257,'Aceite de Oliva'!$A$6:$A$257,"&gt;="&amp;$A277,'Aceite de Oliva'!$B$6:$B$257,"&lt;="&amp;$B277)</f>
        <v>0</v>
      </c>
      <c r="GY277" s="8">
        <f>SUMIFS('Aceite de Oliva'!GY$6:GY$257,'Aceite de Oliva'!$A$6:$A$257,"&gt;="&amp;$A277,'Aceite de Oliva'!$B$6:$B$257,"&lt;="&amp;$B277)</f>
        <v>1.2</v>
      </c>
      <c r="GZ277" s="8">
        <f>SUMIFS('Aceite de Oliva'!GZ$6:GZ$257,'Aceite de Oliva'!$A$6:$A$257,"&gt;="&amp;$A277,'Aceite de Oliva'!$B$6:$B$257,"&lt;="&amp;$B277)</f>
        <v>1.96</v>
      </c>
      <c r="HA277" s="8">
        <f>SUMIFS('Aceite de Oliva'!HA$6:HA$257,'Aceite de Oliva'!$A$6:$A$257,"&gt;="&amp;$A277,'Aceite de Oliva'!$B$6:$B$257,"&lt;="&amp;$B277)</f>
        <v>0.93</v>
      </c>
      <c r="HB277" s="8">
        <f>SUMIFS('Aceite de Oliva'!HB$6:HB$257,'Aceite de Oliva'!$A$6:$A$257,"&gt;="&amp;$A277,'Aceite de Oliva'!$B$6:$B$257,"&lt;="&amp;$B277)</f>
        <v>0.45</v>
      </c>
      <c r="HF277" s="8">
        <f>SUMIFS('Aceite de Oliva'!HF$6:HF$257,'Aceite de Oliva'!$A$6:$A$257,"&gt;="&amp;$A277,'Aceite de Oliva'!$B$6:$B$257,"&lt;="&amp;$B277)</f>
        <v>1.28</v>
      </c>
      <c r="HG277" s="8">
        <f>SUMIFS('Aceite de Oliva'!HG$6:HG$257,'Aceite de Oliva'!$A$6:$A$257,"&gt;="&amp;$A277,'Aceite de Oliva'!$B$6:$B$257,"&lt;="&amp;$B277)</f>
        <v>0.3</v>
      </c>
      <c r="HH277" s="8">
        <f>SUMIFS('Aceite de Oliva'!HH$6:HH$257,'Aceite de Oliva'!$A$6:$A$257,"&gt;="&amp;$A277,'Aceite de Oliva'!$B$6:$B$257,"&lt;="&amp;$B277)</f>
        <v>1.93</v>
      </c>
      <c r="HI277" s="8">
        <f>SUMIFS('Aceite de Oliva'!HI$6:HI$257,'Aceite de Oliva'!$A$6:$A$257,"&gt;="&amp;$A277,'Aceite de Oliva'!$B$6:$B$257,"&lt;="&amp;$B277)</f>
        <v>0.17</v>
      </c>
      <c r="HM277" s="8">
        <f>SUMIFS('Aceite de Oliva'!HM$6:HM$257,'Aceite de Oliva'!$A$6:$A$257,"&gt;="&amp;$A277,'Aceite de Oliva'!$B$6:$B$257,"&lt;="&amp;$B277)</f>
        <v>0.99</v>
      </c>
      <c r="HN277" s="8">
        <f>SUMIFS('Aceite de Oliva'!HN$6:HN$257,'Aceite de Oliva'!$A$6:$A$257,"&gt;="&amp;$A277,'Aceite de Oliva'!$B$6:$B$257,"&lt;="&amp;$B277)</f>
        <v>0.42</v>
      </c>
      <c r="HO277" s="8">
        <f>SUMIFS('Aceite de Oliva'!HO$6:HO$257,'Aceite de Oliva'!$A$6:$A$257,"&gt;="&amp;$A277,'Aceite de Oliva'!$B$6:$B$257,"&lt;="&amp;$B277)</f>
        <v>1.4500000000000002</v>
      </c>
      <c r="HP277" s="8">
        <f>SUMIFS('Aceite de Oliva'!HP$6:HP$257,'Aceite de Oliva'!$A$6:$A$257,"&gt;="&amp;$A277,'Aceite de Oliva'!$B$6:$B$257,"&lt;="&amp;$B277)</f>
        <v>0.15</v>
      </c>
      <c r="HT277" s="8">
        <f>SUMIFS('Aceite de Oliva'!HT$6:HT$257,'Aceite de Oliva'!$A$6:$A$257,"&gt;="&amp;$A277,'Aceite de Oliva'!$B$6:$B$257,"&lt;="&amp;$B277)</f>
        <v>0.33999999999999997</v>
      </c>
      <c r="HU277" s="8">
        <f>SUMIFS('Aceite de Oliva'!HU$6:HU$257,'Aceite de Oliva'!$A$6:$A$257,"&gt;="&amp;$A277,'Aceite de Oliva'!$B$6:$B$257,"&lt;="&amp;$B277)</f>
        <v>0.82000000000000006</v>
      </c>
      <c r="HV277" s="8">
        <f>SUMIFS('Aceite de Oliva'!HV$6:HV$257,'Aceite de Oliva'!$A$6:$A$257,"&gt;="&amp;$A277,'Aceite de Oliva'!$B$6:$B$257,"&lt;="&amp;$B277)</f>
        <v>0.28000000000000003</v>
      </c>
      <c r="HW277" s="8">
        <f>SUMIFS('Aceite de Oliva'!HW$6:HW$257,'Aceite de Oliva'!$A$6:$A$257,"&gt;="&amp;$A277,'Aceite de Oliva'!$B$6:$B$257,"&lt;="&amp;$B277)</f>
        <v>0</v>
      </c>
      <c r="IA277" s="8">
        <f>SUMIFS('Aceite de Oliva'!IA$6:IA$257,'Aceite de Oliva'!$A$6:$A$257,"&gt;="&amp;$A277,'Aceite de Oliva'!$B$6:$B$257,"&lt;="&amp;$B277)</f>
        <v>0.67999999999999994</v>
      </c>
      <c r="IB277" s="8">
        <f>SUMIFS('Aceite de Oliva'!IB$6:IB$257,'Aceite de Oliva'!$A$6:$A$257,"&gt;="&amp;$A277,'Aceite de Oliva'!$B$6:$B$257,"&lt;="&amp;$B277)</f>
        <v>0</v>
      </c>
      <c r="IC277" s="8">
        <f>SUMIFS('Aceite de Oliva'!IC$6:IC$257,'Aceite de Oliva'!$A$6:$A$257,"&gt;="&amp;$A277,'Aceite de Oliva'!$B$6:$B$257,"&lt;="&amp;$B277)</f>
        <v>0.84000000000000008</v>
      </c>
      <c r="ID277" s="8">
        <f>SUMIFS('Aceite de Oliva'!ID$6:ID$257,'Aceite de Oliva'!$A$6:$A$257,"&gt;="&amp;$A277,'Aceite de Oliva'!$B$6:$B$257,"&lt;="&amp;$B277)</f>
        <v>0.25</v>
      </c>
      <c r="IH277" s="8">
        <f>SUMIFS('Aceite de Oliva'!IH$6:IH$257,'Aceite de Oliva'!$A$6:$A$257,"&gt;="&amp;$A277,'Aceite de Oliva'!$B$6:$B$257,"&lt;="&amp;$B277)</f>
        <v>0.69</v>
      </c>
      <c r="II277" s="8">
        <f>SUMIFS('Aceite de Oliva'!II$6:II$257,'Aceite de Oliva'!$A$6:$A$257,"&gt;="&amp;$A277,'Aceite de Oliva'!$B$6:$B$257,"&lt;="&amp;$B277)</f>
        <v>0.5</v>
      </c>
      <c r="IJ277" s="8">
        <f>SUMIFS('Aceite de Oliva'!IJ$6:IJ$257,'Aceite de Oliva'!$A$6:$A$257,"&gt;="&amp;$A277,'Aceite de Oliva'!$B$6:$B$257,"&lt;="&amp;$B277)</f>
        <v>0.6</v>
      </c>
      <c r="IK277" s="8">
        <f>SUMIFS('Aceite de Oliva'!IK$6:IK$257,'Aceite de Oliva'!$A$6:$A$257,"&gt;="&amp;$A277,'Aceite de Oliva'!$B$6:$B$257,"&lt;="&amp;$B277)</f>
        <v>0</v>
      </c>
      <c r="IO277" s="8">
        <f>SUMIFS('Aceite de Oliva'!IO$6:IO$257,'Aceite de Oliva'!$A$6:$A$257,"&gt;="&amp;$A277,'Aceite de Oliva'!$B$6:$B$257,"&lt;="&amp;$B277)</f>
        <v>0.47000000000000003</v>
      </c>
      <c r="IP277" s="8">
        <f>SUMIFS('Aceite de Oliva'!IP$6:IP$257,'Aceite de Oliva'!$A$6:$A$257,"&gt;="&amp;$A277,'Aceite de Oliva'!$B$6:$B$257,"&lt;="&amp;$B277)</f>
        <v>0.62</v>
      </c>
      <c r="IQ277" s="8">
        <f>SUMIFS('Aceite de Oliva'!IQ$6:IQ$257,'Aceite de Oliva'!$A$6:$A$257,"&gt;="&amp;$A277,'Aceite de Oliva'!$B$6:$B$257,"&lt;="&amp;$B277)</f>
        <v>0.49</v>
      </c>
      <c r="IR277" s="8">
        <f>SUMIFS('Aceite de Oliva'!IR$6:IR$257,'Aceite de Oliva'!$A$6:$A$257,"&gt;="&amp;$A277,'Aceite de Oliva'!$B$6:$B$257,"&lt;="&amp;$B277)</f>
        <v>0.18</v>
      </c>
      <c r="IV277" s="8">
        <f>SUMIFS('Aceite de Oliva'!IV$6:IV$257,'Aceite de Oliva'!$A$6:$A$257,"&gt;="&amp;$A277,'Aceite de Oliva'!$B$6:$B$257,"&lt;="&amp;$B277)</f>
        <v>0.46</v>
      </c>
      <c r="IW277" s="8">
        <f>SUMIFS('Aceite de Oliva'!IW$6:IW$257,'Aceite de Oliva'!$A$6:$A$257,"&gt;="&amp;$A277,'Aceite de Oliva'!$B$6:$B$257,"&lt;="&amp;$B277)</f>
        <v>0.34</v>
      </c>
      <c r="IX277" s="8">
        <f>SUMIFS('Aceite de Oliva'!IX$6:IX$257,'Aceite de Oliva'!$A$6:$A$257,"&gt;="&amp;$A277,'Aceite de Oliva'!$B$6:$B$257,"&lt;="&amp;$B277)</f>
        <v>0.54</v>
      </c>
      <c r="IY277" s="8">
        <f>SUMIFS('Aceite de Oliva'!IY$6:IY$257,'Aceite de Oliva'!$A$6:$A$257,"&gt;="&amp;$A277,'Aceite de Oliva'!$B$6:$B$257,"&lt;="&amp;$B277)</f>
        <v>0</v>
      </c>
    </row>
    <row r="278" spans="1:259" x14ac:dyDescent="0.3">
      <c r="A278" s="14">
        <f>'TAM Aceite de Oliva'!B26</f>
        <v>3.5000000000000013</v>
      </c>
      <c r="B278" s="14">
        <f>'TAM Aceite de Oliva'!C26</f>
        <v>3.6000000000000014</v>
      </c>
      <c r="C278" s="14"/>
      <c r="D278" s="8">
        <f>SUMIFS('Aceite de Oliva'!D$6:D$257,'Aceite de Oliva'!$A$6:$A$257,"&gt;="&amp;$A278,'Aceite de Oliva'!$B$6:$B$257,"&lt;="&amp;$B278)</f>
        <v>3.22</v>
      </c>
      <c r="E278" s="8">
        <f>SUMIFS('Aceite de Oliva'!E$6:E$257,'Aceite de Oliva'!$A$6:$A$257,"&gt;="&amp;$A278,'Aceite de Oliva'!$B$6:$B$257,"&lt;="&amp;$B278)</f>
        <v>8.17</v>
      </c>
      <c r="F278" s="8">
        <f>SUMIFS('Aceite de Oliva'!F$6:F$257,'Aceite de Oliva'!$A$6:$A$257,"&gt;="&amp;$A278,'Aceite de Oliva'!$B$6:$B$257,"&lt;="&amp;$B278)</f>
        <v>2.12</v>
      </c>
      <c r="G278" s="8">
        <f>SUMIFS('Aceite de Oliva'!G$6:G$257,'Aceite de Oliva'!$A$6:$A$257,"&gt;="&amp;$A278,'Aceite de Oliva'!$B$6:$B$257,"&lt;="&amp;$B278)</f>
        <v>3.46</v>
      </c>
      <c r="H278" s="14"/>
      <c r="I278" s="14"/>
      <c r="J278" s="14"/>
      <c r="K278" s="8">
        <f>SUMIFS('Aceite de Oliva'!K$6:K$257,'Aceite de Oliva'!$A$6:$A$257,"&gt;="&amp;$A278,'Aceite de Oliva'!$B$6:$B$257,"&lt;="&amp;$B278)</f>
        <v>5.03</v>
      </c>
      <c r="L278" s="8">
        <f>SUMIFS('Aceite de Oliva'!L$6:L$257,'Aceite de Oliva'!$A$6:$A$257,"&gt;="&amp;$A278,'Aceite de Oliva'!$B$6:$B$257,"&lt;="&amp;$B278)</f>
        <v>19.07</v>
      </c>
      <c r="M278" s="8">
        <f>SUMIFS('Aceite de Oliva'!M$6:M$257,'Aceite de Oliva'!$A$6:$A$257,"&gt;="&amp;$A278,'Aceite de Oliva'!$B$6:$B$257,"&lt;="&amp;$B278)</f>
        <v>2.23</v>
      </c>
      <c r="N278" s="8">
        <f>SUMIFS('Aceite de Oliva'!N$6:N$257,'Aceite de Oliva'!$A$6:$A$257,"&gt;="&amp;$A278,'Aceite de Oliva'!$B$6:$B$257,"&lt;="&amp;$B278)</f>
        <v>3.56</v>
      </c>
      <c r="O278" s="14"/>
      <c r="P278" s="14"/>
      <c r="Q278" s="14"/>
      <c r="R278" s="8">
        <f>SUMIFS('Aceite de Oliva'!R$6:R$257,'Aceite de Oliva'!$A$6:$A$257,"&gt;="&amp;$A278,'Aceite de Oliva'!$B$6:$B$257,"&lt;="&amp;$B278)</f>
        <v>2.36</v>
      </c>
      <c r="S278" s="8">
        <f>SUMIFS('Aceite de Oliva'!S$6:S$257,'Aceite de Oliva'!$A$6:$A$257,"&gt;="&amp;$A278,'Aceite de Oliva'!$B$6:$B$257,"&lt;="&amp;$B278)</f>
        <v>6.42</v>
      </c>
      <c r="T278" s="8">
        <f>SUMIFS('Aceite de Oliva'!T$6:T$257,'Aceite de Oliva'!$A$6:$A$257,"&gt;="&amp;$A278,'Aceite de Oliva'!$B$6:$B$257,"&lt;="&amp;$B278)</f>
        <v>1.68</v>
      </c>
      <c r="U278" s="8">
        <f>SUMIFS('Aceite de Oliva'!U$6:U$257,'Aceite de Oliva'!$A$6:$A$257,"&gt;="&amp;$A278,'Aceite de Oliva'!$B$6:$B$257,"&lt;="&amp;$B278)</f>
        <v>1.71</v>
      </c>
      <c r="V278" s="14"/>
      <c r="W278" s="14"/>
      <c r="X278" s="14"/>
      <c r="Y278" s="8">
        <f>SUMIFS('Aceite de Oliva'!Y$6:Y$257,'Aceite de Oliva'!$A$6:$A$257,"&gt;="&amp;$A278,'Aceite de Oliva'!$B$6:$B$257,"&lt;="&amp;$B278)</f>
        <v>2.0499999999999998</v>
      </c>
      <c r="Z278" s="8">
        <f>SUMIFS('Aceite de Oliva'!Z$6:Z$257,'Aceite de Oliva'!$A$6:$A$257,"&gt;="&amp;$A278,'Aceite de Oliva'!$B$6:$B$257,"&lt;="&amp;$B278)</f>
        <v>3.58</v>
      </c>
      <c r="AA278" s="8">
        <f>SUMIFS('Aceite de Oliva'!AA$6:AA$257,'Aceite de Oliva'!$A$6:$A$257,"&gt;="&amp;$A278,'Aceite de Oliva'!$B$6:$B$257,"&lt;="&amp;$B278)</f>
        <v>1.6400000000000001</v>
      </c>
      <c r="AB278" s="8">
        <f>SUMIFS('Aceite de Oliva'!AB$6:AB$257,'Aceite de Oliva'!$A$6:$A$257,"&gt;="&amp;$A278,'Aceite de Oliva'!$B$6:$B$257,"&lt;="&amp;$B278)</f>
        <v>2.25</v>
      </c>
      <c r="AC278" s="14"/>
      <c r="AD278" s="14"/>
      <c r="AE278" s="14"/>
      <c r="AF278" s="8">
        <f>SUMIFS('Aceite de Oliva'!AF$6:AF$257,'Aceite de Oliva'!$A$6:$A$257,"&gt;="&amp;$A278,'Aceite de Oliva'!$B$6:$B$257,"&lt;="&amp;$B278)</f>
        <v>1.8699999999999999</v>
      </c>
      <c r="AG278" s="8">
        <f>SUMIFS('Aceite de Oliva'!AG$6:AG$257,'Aceite de Oliva'!$A$6:$A$257,"&gt;="&amp;$A278,'Aceite de Oliva'!$B$6:$B$257,"&lt;="&amp;$B278)</f>
        <v>6.09</v>
      </c>
      <c r="AH278" s="8">
        <f>SUMIFS('Aceite de Oliva'!AH$6:AH$257,'Aceite de Oliva'!$A$6:$A$257,"&gt;="&amp;$A278,'Aceite de Oliva'!$B$6:$B$257,"&lt;="&amp;$B278)</f>
        <v>0.11</v>
      </c>
      <c r="AI278" s="8">
        <f>SUMIFS('Aceite de Oliva'!AI$6:AI$257,'Aceite de Oliva'!$A$6:$A$257,"&gt;="&amp;$A278,'Aceite de Oliva'!$B$6:$B$257,"&lt;="&amp;$B278)</f>
        <v>1.67</v>
      </c>
      <c r="AJ278" s="14"/>
      <c r="AK278" s="14"/>
      <c r="AL278" s="14"/>
      <c r="AM278" s="8">
        <f>SUMIFS('Aceite de Oliva'!AM$6:AM$257,'Aceite de Oliva'!$A$6:$A$257,"&gt;="&amp;$A278,'Aceite de Oliva'!$B$6:$B$257,"&lt;="&amp;$B278)</f>
        <v>2.62</v>
      </c>
      <c r="AN278" s="8">
        <f>SUMIFS('Aceite de Oliva'!AN$6:AN$257,'Aceite de Oliva'!$A$6:$A$257,"&gt;="&amp;$A278,'Aceite de Oliva'!$B$6:$B$257,"&lt;="&amp;$B278)</f>
        <v>6.82</v>
      </c>
      <c r="AO278" s="8">
        <f>SUMIFS('Aceite de Oliva'!AO$6:AO$257,'Aceite de Oliva'!$A$6:$A$257,"&gt;="&amp;$A278,'Aceite de Oliva'!$B$6:$B$257,"&lt;="&amp;$B278)</f>
        <v>1.46</v>
      </c>
      <c r="AP278" s="8">
        <f>SUMIFS('Aceite de Oliva'!AP$6:AP$257,'Aceite de Oliva'!$A$6:$A$257,"&gt;="&amp;$A278,'Aceite de Oliva'!$B$6:$B$257,"&lt;="&amp;$B278)</f>
        <v>1.24</v>
      </c>
      <c r="AQ278" s="14"/>
      <c r="AR278" s="14"/>
      <c r="AT278" s="8">
        <f>SUMIFS('Aceite de Oliva'!AT$6:AT$257,'Aceite de Oliva'!$A$6:$A$257,"&gt;="&amp;$A278,'Aceite de Oliva'!$B$6:$B$257,"&lt;="&amp;$B278)</f>
        <v>1.1300000000000001</v>
      </c>
      <c r="AU278" s="8">
        <f>SUMIFS('Aceite de Oliva'!AU$6:AU$257,'Aceite de Oliva'!$A$6:$A$257,"&gt;="&amp;$A278,'Aceite de Oliva'!$B$6:$B$257,"&lt;="&amp;$B278)</f>
        <v>2.6399999999999997</v>
      </c>
      <c r="AV278" s="8">
        <f>SUMIFS('Aceite de Oliva'!AV$6:AV$257,'Aceite de Oliva'!$A$6:$A$257,"&gt;="&amp;$A278,'Aceite de Oliva'!$B$6:$B$257,"&lt;="&amp;$B278)</f>
        <v>0.09</v>
      </c>
      <c r="AW278" s="8">
        <f>SUMIFS('Aceite de Oliva'!AW$6:AW$257,'Aceite de Oliva'!$A$6:$A$257,"&gt;="&amp;$A278,'Aceite de Oliva'!$B$6:$B$257,"&lt;="&amp;$B278)</f>
        <v>2.08</v>
      </c>
      <c r="BA278" s="8">
        <f>SUMIFS('Aceite de Oliva'!BA$6:BA$257,'Aceite de Oliva'!$A$6:$A$257,"&gt;="&amp;A278,'Aceite de Oliva'!$B$6:$B$257,"&lt;="&amp;B278)</f>
        <v>2.21</v>
      </c>
      <c r="BB278" s="8">
        <f>SUMIFS('Aceite de Oliva'!BB$6:BB$257,'Aceite de Oliva'!$A$6:$A$257,"&gt;="&amp;$A278,'Aceite de Oliva'!$B$6:$B$257,"&lt;="&amp;$B278)</f>
        <v>3.35</v>
      </c>
      <c r="BC278" s="8">
        <f>SUMIFS('Aceite de Oliva'!BC$6:BC$257,'Aceite de Oliva'!$A$6:$A$257,"&gt;="&amp;$A278,'Aceite de Oliva'!$B$6:$B$257,"&lt;="&amp;$B278)</f>
        <v>1.4300000000000002</v>
      </c>
      <c r="BD278" s="8">
        <f>SUMIFS('Aceite de Oliva'!BD$6:BD$257,'Aceite de Oliva'!$A$6:$A$257,"&gt;="&amp;$A278,'Aceite de Oliva'!$B$6:$B$257,"&lt;="&amp;$B278)</f>
        <v>2.82</v>
      </c>
      <c r="BE278" s="5"/>
      <c r="BH278" s="8">
        <f>SUMIFS('Aceite de Oliva'!BH$6:BH$257,'Aceite de Oliva'!$A$6:$A$257,"&gt;="&amp;$A278,'Aceite de Oliva'!$B$6:$B$257,"&lt;="&amp;$B278)</f>
        <v>4.28</v>
      </c>
      <c r="BI278" s="8">
        <f>SUMIFS('Aceite de Oliva'!BI$6:BI$257,'Aceite de Oliva'!$A$6:$A$257,"&gt;="&amp;$A278,'Aceite de Oliva'!$B$6:$B$257,"&lt;="&amp;$B278)</f>
        <v>13.79</v>
      </c>
      <c r="BJ278" s="8">
        <f>SUMIFS('Aceite de Oliva'!BJ$6:BJ$257,'Aceite de Oliva'!$A$6:$A$257,"&gt;="&amp;$A278,'Aceite de Oliva'!$B$6:$B$257,"&lt;="&amp;$B278)</f>
        <v>0.88</v>
      </c>
      <c r="BK278" s="8">
        <f>SUMIFS('Aceite de Oliva'!BK$6:BK$257,'Aceite de Oliva'!$A$6:$A$257,"&gt;="&amp;$A278,'Aceite de Oliva'!$B$6:$B$257,"&lt;="&amp;$B278)</f>
        <v>4.43</v>
      </c>
      <c r="BO278" s="8">
        <f>SUMIFS('Aceite de Oliva'!BO$6:BO$257,'Aceite de Oliva'!$A$6:$A$257,"&gt;="&amp;$A278,'Aceite de Oliva'!$B$6:$B$257,"&lt;="&amp;$B278)</f>
        <v>4</v>
      </c>
      <c r="BP278" s="8">
        <f>SUMIFS('Aceite de Oliva'!BP$6:BP$257,'Aceite de Oliva'!$A$6:$A$257,"&gt;="&amp;$A278,'Aceite de Oliva'!$B$6:$B$257,"&lt;="&amp;$B278)</f>
        <v>12.8</v>
      </c>
      <c r="BQ278" s="8">
        <f>SUMIFS('Aceite de Oliva'!BQ$6:BQ$257,'Aceite de Oliva'!$A$6:$A$257,"&gt;="&amp;$A278,'Aceite de Oliva'!$B$6:$B$257,"&lt;="&amp;$B278)</f>
        <v>1.1599999999999999</v>
      </c>
      <c r="BR278" s="8">
        <f>SUMIFS('Aceite de Oliva'!BR$6:BR$257,'Aceite de Oliva'!$A$6:$A$257,"&gt;="&amp;$A278,'Aceite de Oliva'!$B$6:$B$257,"&lt;="&amp;$B278)</f>
        <v>2.7</v>
      </c>
      <c r="BV278" s="8">
        <f>SUMIFS('Aceite de Oliva'!BV$6:BV$257,'Aceite de Oliva'!$A$6:$A$257,"&gt;="&amp;$A278,'Aceite de Oliva'!$B$6:$B$257,"&lt;="&amp;$B278)</f>
        <v>17.32</v>
      </c>
      <c r="BW278" s="8">
        <f>SUMIFS('Aceite de Oliva'!BW$6:BW$257,'Aceite de Oliva'!$A$6:$A$257,"&gt;="&amp;$A278,'Aceite de Oliva'!$B$6:$B$257,"&lt;="&amp;$B278)</f>
        <v>30.06</v>
      </c>
      <c r="BX278" s="8">
        <f>SUMIFS('Aceite de Oliva'!BX$6:BX$257,'Aceite de Oliva'!$A$6:$A$257,"&gt;="&amp;$A278,'Aceite de Oliva'!$B$6:$B$257,"&lt;="&amp;$B278)</f>
        <v>17.739999999999998</v>
      </c>
      <c r="BY278" s="8">
        <f>SUMIFS('Aceite de Oliva'!BY$6:BY$257,'Aceite de Oliva'!$A$6:$A$257,"&gt;="&amp;$A278,'Aceite de Oliva'!$B$6:$B$257,"&lt;="&amp;$B278)</f>
        <v>11.51</v>
      </c>
      <c r="CC278" s="8">
        <f>SUMIFS('Aceite de Oliva'!CC$6:CC$257,'Aceite de Oliva'!$A$6:$A$257,"&gt;="&amp;$A278,'Aceite de Oliva'!$B$6:$B$257,"&lt;="&amp;$B278)</f>
        <v>14.73</v>
      </c>
      <c r="CD278" s="8">
        <f>SUMIFS('Aceite de Oliva'!CD$6:CD$257,'Aceite de Oliva'!$A$6:$A$257,"&gt;="&amp;$A278,'Aceite de Oliva'!$B$6:$B$257,"&lt;="&amp;$B278)</f>
        <v>17.700000000000003</v>
      </c>
      <c r="CE278" s="8">
        <f>SUMIFS('Aceite de Oliva'!CE$6:CE$257,'Aceite de Oliva'!$A$6:$A$257,"&gt;="&amp;$A278,'Aceite de Oliva'!$B$6:$B$257,"&lt;="&amp;$B278)</f>
        <v>12.620000000000001</v>
      </c>
      <c r="CF278" s="8">
        <f>SUMIFS('Aceite de Oliva'!CF$6:CF$257,'Aceite de Oliva'!$A$6:$A$257,"&gt;="&amp;$A278,'Aceite de Oliva'!$B$6:$B$257,"&lt;="&amp;$B278)</f>
        <v>18.37</v>
      </c>
      <c r="CJ278" s="8">
        <f>SUMIFS('Aceite de Oliva'!CJ$6:CJ$257,'Aceite de Oliva'!$A$6:$A$257,"&gt;="&amp;$A278,'Aceite de Oliva'!$B$6:$B$257,"&lt;="&amp;$B278)</f>
        <v>9.3099999999999987</v>
      </c>
      <c r="CK278" s="8">
        <f>SUMIFS('Aceite de Oliva'!CK$6:CK$257,'Aceite de Oliva'!$A$6:$A$257,"&gt;="&amp;$A278,'Aceite de Oliva'!$B$6:$B$257,"&lt;="&amp;$B278)</f>
        <v>9.26</v>
      </c>
      <c r="CL278" s="8">
        <f>SUMIFS('Aceite de Oliva'!CL$6:CL$257,'Aceite de Oliva'!$A$6:$A$257,"&gt;="&amp;$A278,'Aceite de Oliva'!$B$6:$B$257,"&lt;="&amp;$B278)</f>
        <v>9.26</v>
      </c>
      <c r="CM278" s="8">
        <f>SUMIFS('Aceite de Oliva'!CM$6:CM$257,'Aceite de Oliva'!$A$6:$A$257,"&gt;="&amp;$A278,'Aceite de Oliva'!$B$6:$B$257,"&lt;="&amp;$B278)</f>
        <v>10.94</v>
      </c>
      <c r="CQ278" s="8">
        <f>SUMIFS('Aceite de Oliva'!CQ$6:CQ$257,'Aceite de Oliva'!$A$6:$A$257,"&gt;="&amp;$A278,'Aceite de Oliva'!$B$6:$B$257,"&lt;="&amp;$B278)</f>
        <v>21.32</v>
      </c>
      <c r="CR278" s="8">
        <f>SUMIFS('Aceite de Oliva'!CR$6:CR$257,'Aceite de Oliva'!$A$6:$A$257,"&gt;="&amp;$A278,'Aceite de Oliva'!$B$6:$B$257,"&lt;="&amp;$B278)</f>
        <v>9.9699999999999989</v>
      </c>
      <c r="CS278" s="8">
        <f>SUMIFS('Aceite de Oliva'!CS$6:CS$257,'Aceite de Oliva'!$A$6:$A$257,"&gt;="&amp;$A278,'Aceite de Oliva'!$B$6:$B$257,"&lt;="&amp;$B278)</f>
        <v>27.04</v>
      </c>
      <c r="CT278" s="8">
        <f>SUMIFS('Aceite de Oliva'!CT$6:CT$257,'Aceite de Oliva'!$A$6:$A$257,"&gt;="&amp;$A278,'Aceite de Oliva'!$B$6:$B$257,"&lt;="&amp;$B278)</f>
        <v>16.46</v>
      </c>
      <c r="CX278" s="8">
        <f>SUMIFS('Aceite de Oliva'!CX$6:CX$257,'Aceite de Oliva'!$A$6:$A$257,"&gt;="&amp;$A278,'Aceite de Oliva'!$B$6:$B$257,"&lt;="&amp;$B278)</f>
        <v>19.57</v>
      </c>
      <c r="CY278" s="8">
        <f>SUMIFS('Aceite de Oliva'!CY$6:CY$257,'Aceite de Oliva'!$A$6:$A$257,"&gt;="&amp;$A278,'Aceite de Oliva'!$B$6:$B$257,"&lt;="&amp;$B278)</f>
        <v>2.33</v>
      </c>
      <c r="CZ278" s="8">
        <f>SUMIFS('Aceite de Oliva'!CZ$6:CZ$257,'Aceite de Oliva'!$A$6:$A$257,"&gt;="&amp;$A278,'Aceite de Oliva'!$B$6:$B$257,"&lt;="&amp;$B278)</f>
        <v>24.32</v>
      </c>
      <c r="DA278" s="8">
        <f>SUMIFS('Aceite de Oliva'!DA$6:DA$257,'Aceite de Oliva'!$A$6:$A$257,"&gt;="&amp;$A278,'Aceite de Oliva'!$B$6:$B$257,"&lt;="&amp;$B278)</f>
        <v>23.72</v>
      </c>
      <c r="DE278" s="8">
        <f>SUMIFS('Aceite de Oliva'!DE$6:DE$257,'Aceite de Oliva'!$A$6:$A$257,"&gt;="&amp;$A278,'Aceite de Oliva'!$B$6:$B$257,"&lt;="&amp;$B278)</f>
        <v>18.3</v>
      </c>
      <c r="DF278" s="8">
        <f>SUMIFS('Aceite de Oliva'!DF$6:DF$257,'Aceite de Oliva'!$A$6:$A$257,"&gt;="&amp;$A278,'Aceite de Oliva'!$B$6:$B$257,"&lt;="&amp;$B278)</f>
        <v>2.35</v>
      </c>
      <c r="DG278" s="8">
        <f>SUMIFS('Aceite de Oliva'!DG$6:DG$257,'Aceite de Oliva'!$A$6:$A$257,"&gt;="&amp;$A278,'Aceite de Oliva'!$B$6:$B$257,"&lt;="&amp;$B278)</f>
        <v>26.17</v>
      </c>
      <c r="DH278" s="8">
        <f>SUMIFS('Aceite de Oliva'!DH$6:DH$257,'Aceite de Oliva'!$A$6:$A$257,"&gt;="&amp;$A278,'Aceite de Oliva'!$B$6:$B$257,"&lt;="&amp;$B278)</f>
        <v>18.64</v>
      </c>
      <c r="DL278" s="8">
        <f>SUMIFS('Aceite de Oliva'!DL$6:DL$257,'Aceite de Oliva'!$A$6:$A$257,"&gt;="&amp;$A278,'Aceite de Oliva'!$B$6:$B$257,"&lt;="&amp;$B278)</f>
        <v>8.6999999999999993</v>
      </c>
      <c r="DM278" s="8">
        <f>SUMIFS('Aceite de Oliva'!DM$6:DM$257,'Aceite de Oliva'!$A$6:$A$257,"&gt;="&amp;$A278,'Aceite de Oliva'!$B$6:$B$257,"&lt;="&amp;$B278)</f>
        <v>2.3199999999999998</v>
      </c>
      <c r="DN278" s="8">
        <f>SUMIFS('Aceite de Oliva'!DN$6:DN$257,'Aceite de Oliva'!$A$6:$A$257,"&gt;="&amp;$A278,'Aceite de Oliva'!$B$6:$B$257,"&lt;="&amp;$B278)</f>
        <v>11.21</v>
      </c>
      <c r="DO278" s="8">
        <f>SUMIFS('Aceite de Oliva'!DO$6:DO$257,'Aceite de Oliva'!$A$6:$A$257,"&gt;="&amp;$A278,'Aceite de Oliva'!$B$6:$B$257,"&lt;="&amp;$B278)</f>
        <v>7.95</v>
      </c>
      <c r="DS278" s="8">
        <f>SUMIFS('Aceite de Oliva'!DS$6:DS$257,'Aceite de Oliva'!$A$6:$A$257,"&gt;="&amp;$A278,'Aceite de Oliva'!$B$6:$B$257,"&lt;="&amp;$B278)</f>
        <v>1.92</v>
      </c>
      <c r="DT278" s="8">
        <f>SUMIFS('Aceite de Oliva'!DT$6:DT$257,'Aceite de Oliva'!$A$6:$A$257,"&gt;="&amp;$A278,'Aceite de Oliva'!$B$6:$B$257,"&lt;="&amp;$B278)</f>
        <v>2.1</v>
      </c>
      <c r="DU278" s="8">
        <f>SUMIFS('Aceite de Oliva'!DU$6:DU$257,'Aceite de Oliva'!$A$6:$A$257,"&gt;="&amp;$A278,'Aceite de Oliva'!$B$6:$B$257,"&lt;="&amp;$B278)</f>
        <v>2.42</v>
      </c>
      <c r="DV278" s="8">
        <f>SUMIFS('Aceite de Oliva'!DV$6:DV$257,'Aceite de Oliva'!$A$6:$A$257,"&gt;="&amp;$A278,'Aceite de Oliva'!$B$6:$B$257,"&lt;="&amp;$B278)</f>
        <v>0.43</v>
      </c>
      <c r="DZ278" s="8">
        <f>SUMIFS('Aceite de Oliva'!DZ$6:DZ$257,'Aceite de Oliva'!$A$6:$A$257,"&gt;="&amp;$A278,'Aceite de Oliva'!$B$6:$B$257,"&lt;="&amp;$B278)</f>
        <v>0.76</v>
      </c>
      <c r="EA278" s="8">
        <f>SUMIFS('Aceite de Oliva'!EA$6:EA$257,'Aceite de Oliva'!$A$6:$A$257,"&gt;="&amp;$A278,'Aceite de Oliva'!$B$6:$B$257,"&lt;="&amp;$B278)</f>
        <v>0.15</v>
      </c>
      <c r="EB278" s="8">
        <f>SUMIFS('Aceite de Oliva'!EB$6:EB$257,'Aceite de Oliva'!$A$6:$A$257,"&gt;="&amp;$A278,'Aceite de Oliva'!$B$6:$B$257,"&lt;="&amp;$B278)</f>
        <v>0.99</v>
      </c>
      <c r="EC278" s="8">
        <f>SUMIFS('Aceite de Oliva'!EC$6:EC$257,'Aceite de Oliva'!$A$6:$A$257,"&gt;="&amp;$A278,'Aceite de Oliva'!$B$6:$B$257,"&lt;="&amp;$B278)</f>
        <v>0.45</v>
      </c>
      <c r="EG278" s="8">
        <f>SUMIFS('Aceite de Oliva'!EG$6:EG$257,'Aceite de Oliva'!$A$6:$A$257,"&gt;="&amp;$A278,'Aceite de Oliva'!$B$6:$B$257,"&lt;="&amp;$B278)</f>
        <v>0.94</v>
      </c>
      <c r="EH278" s="8">
        <f>SUMIFS('Aceite de Oliva'!EH$6:EH$257,'Aceite de Oliva'!$A$6:$A$257,"&gt;="&amp;$A278,'Aceite de Oliva'!$B$6:$B$257,"&lt;="&amp;$B278)</f>
        <v>0.72</v>
      </c>
      <c r="EI278" s="8">
        <f>SUMIFS('Aceite de Oliva'!EI$6:EI$257,'Aceite de Oliva'!$A$6:$A$257,"&gt;="&amp;$A278,'Aceite de Oliva'!$B$6:$B$257,"&lt;="&amp;$B278)</f>
        <v>0.63</v>
      </c>
      <c r="EJ278" s="8">
        <f>SUMIFS('Aceite de Oliva'!EJ$6:EJ$257,'Aceite de Oliva'!$A$6:$A$257,"&gt;="&amp;$A278,'Aceite de Oliva'!$B$6:$B$257,"&lt;="&amp;$B278)</f>
        <v>0.21</v>
      </c>
      <c r="EN278" s="8">
        <f>SUMIFS('Aceite de Oliva'!EN$6:EN$257,'Aceite de Oliva'!$A$6:$A$257,"&gt;="&amp;$A278,'Aceite de Oliva'!$B$6:$B$257,"&lt;="&amp;$B278)</f>
        <v>2.3699999999999997</v>
      </c>
      <c r="EO278" s="8">
        <f>SUMIFS('Aceite de Oliva'!EO$6:EO$257,'Aceite de Oliva'!$A$6:$A$257,"&gt;="&amp;$A278,'Aceite de Oliva'!$B$6:$B$257,"&lt;="&amp;$B278)</f>
        <v>5.0900000000000007</v>
      </c>
      <c r="EP278" s="8">
        <f>SUMIFS('Aceite de Oliva'!EP$6:EP$257,'Aceite de Oliva'!$A$6:$A$257,"&gt;="&amp;$A278,'Aceite de Oliva'!$B$6:$B$257,"&lt;="&amp;$B278)</f>
        <v>2.0099999999999998</v>
      </c>
      <c r="EQ278" s="8">
        <f>SUMIFS('Aceite de Oliva'!EQ$6:EQ$257,'Aceite de Oliva'!$A$6:$A$257,"&gt;="&amp;$A278,'Aceite de Oliva'!$B$6:$B$257,"&lt;="&amp;$B278)</f>
        <v>0</v>
      </c>
      <c r="EU278" s="8">
        <f>SUMIFS('Aceite de Oliva'!EU$6:EU$257,'Aceite de Oliva'!$A$6:$A$257,"&gt;="&amp;$A278,'Aceite de Oliva'!$B$6:$B$257,"&lt;="&amp;$B278)</f>
        <v>1.42</v>
      </c>
      <c r="EV278" s="8">
        <f>SUMIFS('Aceite de Oliva'!EV$6:EV$257,'Aceite de Oliva'!$A$6:$A$257,"&gt;="&amp;$A278,'Aceite de Oliva'!$B$6:$B$257,"&lt;="&amp;$B278)</f>
        <v>1.9700000000000002</v>
      </c>
      <c r="EW278" s="8">
        <f>SUMIFS('Aceite de Oliva'!EW$6:EW$257,'Aceite de Oliva'!$A$6:$A$257,"&gt;="&amp;$A278,'Aceite de Oliva'!$B$6:$B$257,"&lt;="&amp;$B278)</f>
        <v>1.4100000000000001</v>
      </c>
      <c r="EX278" s="8">
        <f>SUMIFS('Aceite de Oliva'!EX$6:EX$257,'Aceite de Oliva'!$A$6:$A$257,"&gt;="&amp;$A278,'Aceite de Oliva'!$B$6:$B$257,"&lt;="&amp;$B278)</f>
        <v>0.42</v>
      </c>
      <c r="FB278" s="8">
        <f>SUMIFS('Aceite de Oliva'!FB$6:FB$257,'Aceite de Oliva'!$A$6:$A$257,"&gt;="&amp;$A278,'Aceite de Oliva'!$B$6:$B$257,"&lt;="&amp;$B278)</f>
        <v>1.48</v>
      </c>
      <c r="FC278" s="8">
        <f>SUMIFS('Aceite de Oliva'!FC$6:FC$257,'Aceite de Oliva'!$A$6:$A$257,"&gt;="&amp;$A278,'Aceite de Oliva'!$B$6:$B$257,"&lt;="&amp;$B278)</f>
        <v>0.86</v>
      </c>
      <c r="FD278" s="8">
        <f>SUMIFS('Aceite de Oliva'!FD$6:FD$257,'Aceite de Oliva'!$A$6:$A$257,"&gt;="&amp;$A278,'Aceite de Oliva'!$B$6:$B$257,"&lt;="&amp;$B278)</f>
        <v>1.8900000000000001</v>
      </c>
      <c r="FE278" s="8">
        <f>SUMIFS('Aceite de Oliva'!FE$6:FE$257,'Aceite de Oliva'!$A$6:$A$257,"&gt;="&amp;$A278,'Aceite de Oliva'!$B$6:$B$257,"&lt;="&amp;$B278)</f>
        <v>0.41</v>
      </c>
      <c r="FI278" s="8">
        <f>SUMIFS('Aceite de Oliva'!FI$6:FI$257,'Aceite de Oliva'!$A$6:$A$257,"&gt;="&amp;$A278,'Aceite de Oliva'!$B$6:$B$257,"&lt;="&amp;$B278)</f>
        <v>0.79</v>
      </c>
      <c r="FJ278" s="8">
        <f>SUMIFS('Aceite de Oliva'!FJ$6:FJ$257,'Aceite de Oliva'!$A$6:$A$257,"&gt;="&amp;$A278,'Aceite de Oliva'!$B$6:$B$257,"&lt;="&amp;$B278)</f>
        <v>1.02</v>
      </c>
      <c r="FK278" s="8">
        <f>SUMIFS('Aceite de Oliva'!FK$6:FK$257,'Aceite de Oliva'!$A$6:$A$257,"&gt;="&amp;$A278,'Aceite de Oliva'!$B$6:$B$257,"&lt;="&amp;$B278)</f>
        <v>0.75</v>
      </c>
      <c r="FL278" s="8">
        <f>SUMIFS('Aceite de Oliva'!FL$6:FL$257,'Aceite de Oliva'!$A$6:$A$257,"&gt;="&amp;$A278,'Aceite de Oliva'!$B$6:$B$257,"&lt;="&amp;$B278)</f>
        <v>0</v>
      </c>
      <c r="FP278" s="8">
        <f>SUMIFS('Aceite de Oliva'!FP$6:FP$257,'Aceite de Oliva'!$A$6:$A$257,"&gt;="&amp;$A278,'Aceite de Oliva'!$B$6:$B$257,"&lt;="&amp;$B278)</f>
        <v>1.56</v>
      </c>
      <c r="FQ278" s="8">
        <f>SUMIFS('Aceite de Oliva'!FQ$6:FQ$257,'Aceite de Oliva'!$A$6:$A$257,"&gt;="&amp;$A278,'Aceite de Oliva'!$B$6:$B$257,"&lt;="&amp;$B278)</f>
        <v>2.41</v>
      </c>
      <c r="FR278" s="8">
        <f>SUMIFS('Aceite de Oliva'!FR$6:FR$257,'Aceite de Oliva'!$A$6:$A$257,"&gt;="&amp;$A278,'Aceite de Oliva'!$B$6:$B$257,"&lt;="&amp;$B278)</f>
        <v>1.69</v>
      </c>
      <c r="FS278" s="8">
        <f>SUMIFS('Aceite de Oliva'!FS$6:FS$257,'Aceite de Oliva'!$A$6:$A$257,"&gt;="&amp;$A278,'Aceite de Oliva'!$B$6:$B$257,"&lt;="&amp;$B278)</f>
        <v>0.2</v>
      </c>
      <c r="FW278" s="8">
        <f>SUMIFS('Aceite de Oliva'!FW$6:FW$257,'Aceite de Oliva'!$A$6:$A$257,"&gt;="&amp;$A278,'Aceite de Oliva'!$B$6:$B$257,"&lt;="&amp;$B278)</f>
        <v>0.47</v>
      </c>
      <c r="FX278" s="8">
        <f>SUMIFS('Aceite de Oliva'!FX$6:FX$257,'Aceite de Oliva'!$A$6:$A$257,"&gt;="&amp;$A278,'Aceite de Oliva'!$B$6:$B$257,"&lt;="&amp;$B278)</f>
        <v>0.23</v>
      </c>
      <c r="FY278" s="8">
        <f>SUMIFS('Aceite de Oliva'!FY$6:FY$257,'Aceite de Oliva'!$A$6:$A$257,"&gt;="&amp;$A278,'Aceite de Oliva'!$B$6:$B$257,"&lt;="&amp;$B278)</f>
        <v>0.63</v>
      </c>
      <c r="FZ278" s="8">
        <f>SUMIFS('Aceite de Oliva'!FZ$6:FZ$257,'Aceite de Oliva'!$A$6:$A$257,"&gt;="&amp;$A278,'Aceite de Oliva'!$B$6:$B$257,"&lt;="&amp;$B278)</f>
        <v>0</v>
      </c>
      <c r="GD278" s="8">
        <f>SUMIFS('Aceite de Oliva'!GD$6:GD$257,'Aceite de Oliva'!$A$6:$A$257,"&gt;="&amp;$A278,'Aceite de Oliva'!$B$6:$B$257,"&lt;="&amp;$B278)</f>
        <v>0.89</v>
      </c>
      <c r="GE278" s="8">
        <f>SUMIFS('Aceite de Oliva'!GE$6:GE$257,'Aceite de Oliva'!$A$6:$A$257,"&gt;="&amp;$A278,'Aceite de Oliva'!$B$6:$B$257,"&lt;="&amp;$B278)</f>
        <v>0.89</v>
      </c>
      <c r="GF278" s="8">
        <f>SUMIFS('Aceite de Oliva'!GF$6:GF$257,'Aceite de Oliva'!$A$6:$A$257,"&gt;="&amp;$A278,'Aceite de Oliva'!$B$6:$B$257,"&lt;="&amp;$B278)</f>
        <v>1.26</v>
      </c>
      <c r="GG278" s="8">
        <f>SUMIFS('Aceite de Oliva'!GG$6:GG$257,'Aceite de Oliva'!$A$6:$A$257,"&gt;="&amp;$A278,'Aceite de Oliva'!$B$6:$B$257,"&lt;="&amp;$B278)</f>
        <v>0</v>
      </c>
      <c r="GK278" s="8">
        <f>SUMIFS('Aceite de Oliva'!GK$6:GK$257,'Aceite de Oliva'!$A$6:$A$257,"&gt;="&amp;$A278,'Aceite de Oliva'!$B$6:$B$257,"&lt;="&amp;$B278)</f>
        <v>0.92999999999999994</v>
      </c>
      <c r="GL278" s="8">
        <f>SUMIFS('Aceite de Oliva'!GL$6:GL$257,'Aceite de Oliva'!$A$6:$A$257,"&gt;="&amp;$A278,'Aceite de Oliva'!$B$6:$B$257,"&lt;="&amp;$B278)</f>
        <v>0.98</v>
      </c>
      <c r="GM278" s="8">
        <f>SUMIFS('Aceite de Oliva'!GM$6:GM$257,'Aceite de Oliva'!$A$6:$A$257,"&gt;="&amp;$A278,'Aceite de Oliva'!$B$6:$B$257,"&lt;="&amp;$B278)</f>
        <v>1.03</v>
      </c>
      <c r="GN278" s="8">
        <f>SUMIFS('Aceite de Oliva'!GN$6:GN$257,'Aceite de Oliva'!$A$6:$A$257,"&gt;="&amp;$A278,'Aceite de Oliva'!$B$6:$B$257,"&lt;="&amp;$B278)</f>
        <v>0.6</v>
      </c>
      <c r="GR278" s="8">
        <f>SUMIFS('Aceite de Oliva'!GR$6:GR$257,'Aceite de Oliva'!$A$6:$A$257,"&gt;="&amp;$A278,'Aceite de Oliva'!$B$6:$B$257,"&lt;="&amp;$B278)</f>
        <v>0.47</v>
      </c>
      <c r="GS278" s="8">
        <f>SUMIFS('Aceite de Oliva'!GS$6:GS$257,'Aceite de Oliva'!$A$6:$A$257,"&gt;="&amp;$A278,'Aceite de Oliva'!$B$6:$B$257,"&lt;="&amp;$B278)</f>
        <v>0.75</v>
      </c>
      <c r="GT278" s="8">
        <f>SUMIFS('Aceite de Oliva'!GT$6:GT$257,'Aceite de Oliva'!$A$6:$A$257,"&gt;="&amp;$A278,'Aceite de Oliva'!$B$6:$B$257,"&lt;="&amp;$B278)</f>
        <v>0.44000000000000006</v>
      </c>
      <c r="GU278" s="8">
        <f>SUMIFS('Aceite de Oliva'!GU$6:GU$257,'Aceite de Oliva'!$A$6:$A$257,"&gt;="&amp;$A278,'Aceite de Oliva'!$B$6:$B$257,"&lt;="&amp;$B278)</f>
        <v>0</v>
      </c>
      <c r="GY278" s="8">
        <f>SUMIFS('Aceite de Oliva'!GY$6:GY$257,'Aceite de Oliva'!$A$6:$A$257,"&gt;="&amp;$A278,'Aceite de Oliva'!$B$6:$B$257,"&lt;="&amp;$B278)</f>
        <v>0.82000000000000006</v>
      </c>
      <c r="GZ278" s="8">
        <f>SUMIFS('Aceite de Oliva'!GZ$6:GZ$257,'Aceite de Oliva'!$A$6:$A$257,"&gt;="&amp;$A278,'Aceite de Oliva'!$B$6:$B$257,"&lt;="&amp;$B278)</f>
        <v>1.39</v>
      </c>
      <c r="HA278" s="8">
        <f>SUMIFS('Aceite de Oliva'!HA$6:HA$257,'Aceite de Oliva'!$A$6:$A$257,"&gt;="&amp;$A278,'Aceite de Oliva'!$B$6:$B$257,"&lt;="&amp;$B278)</f>
        <v>0.83000000000000007</v>
      </c>
      <c r="HB278" s="8">
        <f>SUMIFS('Aceite de Oliva'!HB$6:HB$257,'Aceite de Oliva'!$A$6:$A$257,"&gt;="&amp;$A278,'Aceite de Oliva'!$B$6:$B$257,"&lt;="&amp;$B278)</f>
        <v>0.18</v>
      </c>
      <c r="HF278" s="8">
        <f>SUMIFS('Aceite de Oliva'!HF$6:HF$257,'Aceite de Oliva'!$A$6:$A$257,"&gt;="&amp;$A278,'Aceite de Oliva'!$B$6:$B$257,"&lt;="&amp;$B278)</f>
        <v>1.85</v>
      </c>
      <c r="HG278" s="8">
        <f>SUMIFS('Aceite de Oliva'!HG$6:HG$257,'Aceite de Oliva'!$A$6:$A$257,"&gt;="&amp;$A278,'Aceite de Oliva'!$B$6:$B$257,"&lt;="&amp;$B278)</f>
        <v>2.0099999999999998</v>
      </c>
      <c r="HH278" s="8">
        <f>SUMIFS('Aceite de Oliva'!HH$6:HH$257,'Aceite de Oliva'!$A$6:$A$257,"&gt;="&amp;$A278,'Aceite de Oliva'!$B$6:$B$257,"&lt;="&amp;$B278)</f>
        <v>2.0100000000000002</v>
      </c>
      <c r="HI278" s="8">
        <f>SUMIFS('Aceite de Oliva'!HI$6:HI$257,'Aceite de Oliva'!$A$6:$A$257,"&gt;="&amp;$A278,'Aceite de Oliva'!$B$6:$B$257,"&lt;="&amp;$B278)</f>
        <v>0</v>
      </c>
      <c r="HM278" s="8">
        <f>SUMIFS('Aceite de Oliva'!HM$6:HM$257,'Aceite de Oliva'!$A$6:$A$257,"&gt;="&amp;$A278,'Aceite de Oliva'!$B$6:$B$257,"&lt;="&amp;$B278)</f>
        <v>0.66</v>
      </c>
      <c r="HN278" s="8">
        <f>SUMIFS('Aceite de Oliva'!HN$6:HN$257,'Aceite de Oliva'!$A$6:$A$257,"&gt;="&amp;$A278,'Aceite de Oliva'!$B$6:$B$257,"&lt;="&amp;$B278)</f>
        <v>0.99</v>
      </c>
      <c r="HO278" s="8">
        <f>SUMIFS('Aceite de Oliva'!HO$6:HO$257,'Aceite de Oliva'!$A$6:$A$257,"&gt;="&amp;$A278,'Aceite de Oliva'!$B$6:$B$257,"&lt;="&amp;$B278)</f>
        <v>0.54</v>
      </c>
      <c r="HP278" s="8">
        <f>SUMIFS('Aceite de Oliva'!HP$6:HP$257,'Aceite de Oliva'!$A$6:$A$257,"&gt;="&amp;$A278,'Aceite de Oliva'!$B$6:$B$257,"&lt;="&amp;$B278)</f>
        <v>0.85</v>
      </c>
      <c r="HT278" s="8">
        <f>SUMIFS('Aceite de Oliva'!HT$6:HT$257,'Aceite de Oliva'!$A$6:$A$257,"&gt;="&amp;$A278,'Aceite de Oliva'!$B$6:$B$257,"&lt;="&amp;$B278)</f>
        <v>2.76</v>
      </c>
      <c r="HU278" s="8">
        <f>SUMIFS('Aceite de Oliva'!HU$6:HU$257,'Aceite de Oliva'!$A$6:$A$257,"&gt;="&amp;$A278,'Aceite de Oliva'!$B$6:$B$257,"&lt;="&amp;$B278)</f>
        <v>8.81</v>
      </c>
      <c r="HV278" s="8">
        <f>SUMIFS('Aceite de Oliva'!HV$6:HV$257,'Aceite de Oliva'!$A$6:$A$257,"&gt;="&amp;$A278,'Aceite de Oliva'!$B$6:$B$257,"&lt;="&amp;$B278)</f>
        <v>1.8</v>
      </c>
      <c r="HW278" s="8">
        <f>SUMIFS('Aceite de Oliva'!HW$6:HW$257,'Aceite de Oliva'!$A$6:$A$257,"&gt;="&amp;$A278,'Aceite de Oliva'!$B$6:$B$257,"&lt;="&amp;$B278)</f>
        <v>0.3</v>
      </c>
      <c r="IA278" s="8">
        <f>SUMIFS('Aceite de Oliva'!IA$6:IA$257,'Aceite de Oliva'!$A$6:$A$257,"&gt;="&amp;$A278,'Aceite de Oliva'!$B$6:$B$257,"&lt;="&amp;$B278)</f>
        <v>1.6</v>
      </c>
      <c r="IB278" s="8">
        <f>SUMIFS('Aceite de Oliva'!IB$6:IB$257,'Aceite de Oliva'!$A$6:$A$257,"&gt;="&amp;$A278,'Aceite de Oliva'!$B$6:$B$257,"&lt;="&amp;$B278)</f>
        <v>2.67</v>
      </c>
      <c r="IC278" s="8">
        <f>SUMIFS('Aceite de Oliva'!IC$6:IC$257,'Aceite de Oliva'!$A$6:$A$257,"&gt;="&amp;$A278,'Aceite de Oliva'!$B$6:$B$257,"&lt;="&amp;$B278)</f>
        <v>1.69</v>
      </c>
      <c r="ID278" s="8">
        <f>SUMIFS('Aceite de Oliva'!ID$6:ID$257,'Aceite de Oliva'!$A$6:$A$257,"&gt;="&amp;$A278,'Aceite de Oliva'!$B$6:$B$257,"&lt;="&amp;$B278)</f>
        <v>0</v>
      </c>
      <c r="IH278" s="8">
        <f>SUMIFS('Aceite de Oliva'!IH$6:IH$257,'Aceite de Oliva'!$A$6:$A$257,"&gt;="&amp;$A278,'Aceite de Oliva'!$B$6:$B$257,"&lt;="&amp;$B278)</f>
        <v>1.34</v>
      </c>
      <c r="II278" s="8">
        <f>SUMIFS('Aceite de Oliva'!II$6:II$257,'Aceite de Oliva'!$A$6:$A$257,"&gt;="&amp;$A278,'Aceite de Oliva'!$B$6:$B$257,"&lt;="&amp;$B278)</f>
        <v>1.27</v>
      </c>
      <c r="IJ278" s="8">
        <f>SUMIFS('Aceite de Oliva'!IJ$6:IJ$257,'Aceite de Oliva'!$A$6:$A$257,"&gt;="&amp;$A278,'Aceite de Oliva'!$B$6:$B$257,"&lt;="&amp;$B278)</f>
        <v>1.53</v>
      </c>
      <c r="IK278" s="8">
        <f>SUMIFS('Aceite de Oliva'!IK$6:IK$257,'Aceite de Oliva'!$A$6:$A$257,"&gt;="&amp;$A278,'Aceite de Oliva'!$B$6:$B$257,"&lt;="&amp;$B278)</f>
        <v>0.2</v>
      </c>
      <c r="IO278" s="8">
        <f>SUMIFS('Aceite de Oliva'!IO$6:IO$257,'Aceite de Oliva'!$A$6:$A$257,"&gt;="&amp;$A278,'Aceite de Oliva'!$B$6:$B$257,"&lt;="&amp;$B278)</f>
        <v>0.92999999999999994</v>
      </c>
      <c r="IP278" s="8">
        <f>SUMIFS('Aceite de Oliva'!IP$6:IP$257,'Aceite de Oliva'!$A$6:$A$257,"&gt;="&amp;$A278,'Aceite de Oliva'!$B$6:$B$257,"&lt;="&amp;$B278)</f>
        <v>0.69</v>
      </c>
      <c r="IQ278" s="8">
        <f>SUMIFS('Aceite de Oliva'!IQ$6:IQ$257,'Aceite de Oliva'!$A$6:$A$257,"&gt;="&amp;$A278,'Aceite de Oliva'!$B$6:$B$257,"&lt;="&amp;$B278)</f>
        <v>1.05</v>
      </c>
      <c r="IR278" s="8">
        <f>SUMIFS('Aceite de Oliva'!IR$6:IR$257,'Aceite de Oliva'!$A$6:$A$257,"&gt;="&amp;$A278,'Aceite de Oliva'!$B$6:$B$257,"&lt;="&amp;$B278)</f>
        <v>0.31</v>
      </c>
      <c r="IV278" s="8">
        <f>SUMIFS('Aceite de Oliva'!IV$6:IV$257,'Aceite de Oliva'!$A$6:$A$257,"&gt;="&amp;$A278,'Aceite de Oliva'!$B$6:$B$257,"&lt;="&amp;$B278)</f>
        <v>0.54</v>
      </c>
      <c r="IW278" s="8">
        <f>SUMIFS('Aceite de Oliva'!IW$6:IW$257,'Aceite de Oliva'!$A$6:$A$257,"&gt;="&amp;$A278,'Aceite de Oliva'!$B$6:$B$257,"&lt;="&amp;$B278)</f>
        <v>0.2</v>
      </c>
      <c r="IX278" s="8">
        <f>SUMIFS('Aceite de Oliva'!IX$6:IX$257,'Aceite de Oliva'!$A$6:$A$257,"&gt;="&amp;$A278,'Aceite de Oliva'!$B$6:$B$257,"&lt;="&amp;$B278)</f>
        <v>0.78</v>
      </c>
      <c r="IY278" s="8">
        <f>SUMIFS('Aceite de Oliva'!IY$6:IY$257,'Aceite de Oliva'!$A$6:$A$257,"&gt;="&amp;$A278,'Aceite de Oliva'!$B$6:$B$257,"&lt;="&amp;$B278)</f>
        <v>0</v>
      </c>
    </row>
    <row r="279" spans="1:259" x14ac:dyDescent="0.3">
      <c r="A279" s="14">
        <f>'TAM Aceite de Oliva'!B27</f>
        <v>3.6000000000000014</v>
      </c>
      <c r="B279" s="14">
        <f>'TAM Aceite de Oliva'!C27</f>
        <v>3.7000000000000015</v>
      </c>
      <c r="C279" s="14"/>
      <c r="D279" s="8">
        <f>SUMIFS('Aceite de Oliva'!D$6:D$257,'Aceite de Oliva'!$A$6:$A$257,"&gt;="&amp;$A279,'Aceite de Oliva'!$B$6:$B$257,"&lt;="&amp;$B279)</f>
        <v>3.1500000000000004</v>
      </c>
      <c r="E279" s="8">
        <f>SUMIFS('Aceite de Oliva'!E$6:E$257,'Aceite de Oliva'!$A$6:$A$257,"&gt;="&amp;$A279,'Aceite de Oliva'!$B$6:$B$257,"&lt;="&amp;$B279)</f>
        <v>2.04</v>
      </c>
      <c r="F279" s="8">
        <f>SUMIFS('Aceite de Oliva'!F$6:F$257,'Aceite de Oliva'!$A$6:$A$257,"&gt;="&amp;$A279,'Aceite de Oliva'!$B$6:$B$257,"&lt;="&amp;$B279)</f>
        <v>4.3899999999999997</v>
      </c>
      <c r="G279" s="8">
        <f>SUMIFS('Aceite de Oliva'!G$6:G$257,'Aceite de Oliva'!$A$6:$A$257,"&gt;="&amp;$A279,'Aceite de Oliva'!$B$6:$B$257,"&lt;="&amp;$B279)</f>
        <v>0.39</v>
      </c>
      <c r="H279" s="14"/>
      <c r="I279" s="14"/>
      <c r="J279" s="14"/>
      <c r="K279" s="8">
        <f>SUMIFS('Aceite de Oliva'!K$6:K$257,'Aceite de Oliva'!$A$6:$A$257,"&gt;="&amp;$A279,'Aceite de Oliva'!$B$6:$B$257,"&lt;="&amp;$B279)</f>
        <v>0.66999999999999993</v>
      </c>
      <c r="L279" s="8">
        <f>SUMIFS('Aceite de Oliva'!L$6:L$257,'Aceite de Oliva'!$A$6:$A$257,"&gt;="&amp;$A279,'Aceite de Oliva'!$B$6:$B$257,"&lt;="&amp;$B279)</f>
        <v>2.2199999999999998</v>
      </c>
      <c r="M279" s="8">
        <f>SUMIFS('Aceite de Oliva'!M$6:M$257,'Aceite de Oliva'!$A$6:$A$257,"&gt;="&amp;$A279,'Aceite de Oliva'!$B$6:$B$257,"&lt;="&amp;$B279)</f>
        <v>0.45</v>
      </c>
      <c r="N279" s="8">
        <f>SUMIFS('Aceite de Oliva'!N$6:N$257,'Aceite de Oliva'!$A$6:$A$257,"&gt;="&amp;$A279,'Aceite de Oliva'!$B$6:$B$257,"&lt;="&amp;$B279)</f>
        <v>0.27</v>
      </c>
      <c r="O279" s="14"/>
      <c r="P279" s="14"/>
      <c r="Q279" s="14"/>
      <c r="R279" s="8">
        <f>SUMIFS('Aceite de Oliva'!R$6:R$257,'Aceite de Oliva'!$A$6:$A$257,"&gt;="&amp;$A279,'Aceite de Oliva'!$B$6:$B$257,"&lt;="&amp;$B279)</f>
        <v>0.96</v>
      </c>
      <c r="S279" s="8">
        <f>SUMIFS('Aceite de Oliva'!S$6:S$257,'Aceite de Oliva'!$A$6:$A$257,"&gt;="&amp;$A279,'Aceite de Oliva'!$B$6:$B$257,"&lt;="&amp;$B279)</f>
        <v>2.77</v>
      </c>
      <c r="T279" s="8">
        <f>SUMIFS('Aceite de Oliva'!T$6:T$257,'Aceite de Oliva'!$A$6:$A$257,"&gt;="&amp;$A279,'Aceite de Oliva'!$B$6:$B$257,"&lt;="&amp;$B279)</f>
        <v>0.59000000000000008</v>
      </c>
      <c r="U279" s="8">
        <f>SUMIFS('Aceite de Oliva'!U$6:U$257,'Aceite de Oliva'!$A$6:$A$257,"&gt;="&amp;$A279,'Aceite de Oliva'!$B$6:$B$257,"&lt;="&amp;$B279)</f>
        <v>0.44000000000000006</v>
      </c>
      <c r="V279" s="14"/>
      <c r="W279" s="14"/>
      <c r="X279" s="14"/>
      <c r="Y279" s="8">
        <f>SUMIFS('Aceite de Oliva'!Y$6:Y$257,'Aceite de Oliva'!$A$6:$A$257,"&gt;="&amp;$A279,'Aceite de Oliva'!$B$6:$B$257,"&lt;="&amp;$B279)</f>
        <v>0.33</v>
      </c>
      <c r="Z279" s="8">
        <f>SUMIFS('Aceite de Oliva'!Z$6:Z$257,'Aceite de Oliva'!$A$6:$A$257,"&gt;="&amp;$A279,'Aceite de Oliva'!$B$6:$B$257,"&lt;="&amp;$B279)</f>
        <v>0</v>
      </c>
      <c r="AA279" s="8">
        <f>SUMIFS('Aceite de Oliva'!AA$6:AA$257,'Aceite de Oliva'!$A$6:$A$257,"&gt;="&amp;$A279,'Aceite de Oliva'!$B$6:$B$257,"&lt;="&amp;$B279)</f>
        <v>0.17</v>
      </c>
      <c r="AB279" s="8">
        <f>SUMIFS('Aceite de Oliva'!AB$6:AB$257,'Aceite de Oliva'!$A$6:$A$257,"&gt;="&amp;$A279,'Aceite de Oliva'!$B$6:$B$257,"&lt;="&amp;$B279)</f>
        <v>0.65</v>
      </c>
      <c r="AC279" s="14"/>
      <c r="AD279" s="14"/>
      <c r="AE279" s="14"/>
      <c r="AF279" s="8">
        <f>SUMIFS('Aceite de Oliva'!AF$6:AF$257,'Aceite de Oliva'!$A$6:$A$257,"&gt;="&amp;$A279,'Aceite de Oliva'!$B$6:$B$257,"&lt;="&amp;$B279)</f>
        <v>0.48000000000000004</v>
      </c>
      <c r="AG279" s="8">
        <f>SUMIFS('Aceite de Oliva'!AG$6:AG$257,'Aceite de Oliva'!$A$6:$A$257,"&gt;="&amp;$A279,'Aceite de Oliva'!$B$6:$B$257,"&lt;="&amp;$B279)</f>
        <v>0.26</v>
      </c>
      <c r="AH279" s="8">
        <f>SUMIFS('Aceite de Oliva'!AH$6:AH$257,'Aceite de Oliva'!$A$6:$A$257,"&gt;="&amp;$A279,'Aceite de Oliva'!$B$6:$B$257,"&lt;="&amp;$B279)</f>
        <v>0.47</v>
      </c>
      <c r="AI279" s="8">
        <f>SUMIFS('Aceite de Oliva'!AI$6:AI$257,'Aceite de Oliva'!$A$6:$A$257,"&gt;="&amp;$A279,'Aceite de Oliva'!$B$6:$B$257,"&lt;="&amp;$B279)</f>
        <v>0.78</v>
      </c>
      <c r="AJ279" s="14"/>
      <c r="AK279" s="14"/>
      <c r="AL279" s="14"/>
      <c r="AM279" s="8">
        <f>SUMIFS('Aceite de Oliva'!AM$6:AM$257,'Aceite de Oliva'!$A$6:$A$257,"&gt;="&amp;$A279,'Aceite de Oliva'!$B$6:$B$257,"&lt;="&amp;$B279)</f>
        <v>0.87999999999999989</v>
      </c>
      <c r="AN279" s="8">
        <f>SUMIFS('Aceite de Oliva'!AN$6:AN$257,'Aceite de Oliva'!$A$6:$A$257,"&gt;="&amp;$A279,'Aceite de Oliva'!$B$6:$B$257,"&lt;="&amp;$B279)</f>
        <v>0</v>
      </c>
      <c r="AO279" s="8">
        <f>SUMIFS('Aceite de Oliva'!AO$6:AO$257,'Aceite de Oliva'!$A$6:$A$257,"&gt;="&amp;$A279,'Aceite de Oliva'!$B$6:$B$257,"&lt;="&amp;$B279)</f>
        <v>1.94</v>
      </c>
      <c r="AP279" s="8">
        <f>SUMIFS('Aceite de Oliva'!AP$6:AP$257,'Aceite de Oliva'!$A$6:$A$257,"&gt;="&amp;$A279,'Aceite de Oliva'!$B$6:$B$257,"&lt;="&amp;$B279)</f>
        <v>0</v>
      </c>
      <c r="AQ279" s="14"/>
      <c r="AR279" s="14"/>
      <c r="AT279" s="8">
        <f>SUMIFS('Aceite de Oliva'!AT$6:AT$257,'Aceite de Oliva'!$A$6:$A$257,"&gt;="&amp;$A279,'Aceite de Oliva'!$B$6:$B$257,"&lt;="&amp;$B279)</f>
        <v>1.36</v>
      </c>
      <c r="AU279" s="8">
        <f>SUMIFS('Aceite de Oliva'!AU$6:AU$257,'Aceite de Oliva'!$A$6:$A$257,"&gt;="&amp;$A279,'Aceite de Oliva'!$B$6:$B$257,"&lt;="&amp;$B279)</f>
        <v>0.19</v>
      </c>
      <c r="AV279" s="8">
        <f>SUMIFS('Aceite de Oliva'!AV$6:AV$257,'Aceite de Oliva'!$A$6:$A$257,"&gt;="&amp;$A279,'Aceite de Oliva'!$B$6:$B$257,"&lt;="&amp;$B279)</f>
        <v>2.77</v>
      </c>
      <c r="AW279" s="8">
        <f>SUMIFS('Aceite de Oliva'!AW$6:AW$257,'Aceite de Oliva'!$A$6:$A$257,"&gt;="&amp;$A279,'Aceite de Oliva'!$B$6:$B$257,"&lt;="&amp;$B279)</f>
        <v>0</v>
      </c>
      <c r="BA279" s="8">
        <f>SUMIFS('Aceite de Oliva'!BA$6:BA$257,'Aceite de Oliva'!$A$6:$A$257,"&gt;="&amp;A279,'Aceite de Oliva'!$B$6:$B$257,"&lt;="&amp;B279)</f>
        <v>3.48</v>
      </c>
      <c r="BB279" s="8">
        <f>SUMIFS('Aceite de Oliva'!BB$6:BB$257,'Aceite de Oliva'!$A$6:$A$257,"&gt;="&amp;$A279,'Aceite de Oliva'!$B$6:$B$257,"&lt;="&amp;$B279)</f>
        <v>10.18</v>
      </c>
      <c r="BC279" s="8">
        <f>SUMIFS('Aceite de Oliva'!BC$6:BC$257,'Aceite de Oliva'!$A$6:$A$257,"&gt;="&amp;$A279,'Aceite de Oliva'!$B$6:$B$257,"&lt;="&amp;$B279)</f>
        <v>0.67999999999999994</v>
      </c>
      <c r="BD279" s="8">
        <f>SUMIFS('Aceite de Oliva'!BD$6:BD$257,'Aceite de Oliva'!$A$6:$A$257,"&gt;="&amp;$A279,'Aceite de Oliva'!$B$6:$B$257,"&lt;="&amp;$B279)</f>
        <v>0.21</v>
      </c>
      <c r="BE279" s="5"/>
      <c r="BH279" s="8">
        <f>SUMIFS('Aceite de Oliva'!BH$6:BH$257,'Aceite de Oliva'!$A$6:$A$257,"&gt;="&amp;$A279,'Aceite de Oliva'!$B$6:$B$257,"&lt;="&amp;$B279)</f>
        <v>3.3400000000000003</v>
      </c>
      <c r="BI279" s="8">
        <f>SUMIFS('Aceite de Oliva'!BI$6:BI$257,'Aceite de Oliva'!$A$6:$A$257,"&gt;="&amp;$A279,'Aceite de Oliva'!$B$6:$B$257,"&lt;="&amp;$B279)</f>
        <v>12.299999999999999</v>
      </c>
      <c r="BJ279" s="8">
        <f>SUMIFS('Aceite de Oliva'!BJ$6:BJ$257,'Aceite de Oliva'!$A$6:$A$257,"&gt;="&amp;$A279,'Aceite de Oliva'!$B$6:$B$257,"&lt;="&amp;$B279)</f>
        <v>0.56999999999999995</v>
      </c>
      <c r="BK279" s="8">
        <f>SUMIFS('Aceite de Oliva'!BK$6:BK$257,'Aceite de Oliva'!$A$6:$A$257,"&gt;="&amp;$A279,'Aceite de Oliva'!$B$6:$B$257,"&lt;="&amp;$B279)</f>
        <v>0.76</v>
      </c>
      <c r="BO279" s="8">
        <f>SUMIFS('Aceite de Oliva'!BO$6:BO$257,'Aceite de Oliva'!$A$6:$A$257,"&gt;="&amp;$A279,'Aceite de Oliva'!$B$6:$B$257,"&lt;="&amp;$B279)</f>
        <v>2.35</v>
      </c>
      <c r="BP279" s="8">
        <f>SUMIFS('Aceite de Oliva'!BP$6:BP$257,'Aceite de Oliva'!$A$6:$A$257,"&gt;="&amp;$A279,'Aceite de Oliva'!$B$6:$B$257,"&lt;="&amp;$B279)</f>
        <v>6.5</v>
      </c>
      <c r="BQ279" s="8">
        <f>SUMIFS('Aceite de Oliva'!BQ$6:BQ$257,'Aceite de Oliva'!$A$6:$A$257,"&gt;="&amp;$A279,'Aceite de Oliva'!$B$6:$B$257,"&lt;="&amp;$B279)</f>
        <v>1.78</v>
      </c>
      <c r="BR279" s="8">
        <f>SUMIFS('Aceite de Oliva'!BR$6:BR$257,'Aceite de Oliva'!$A$6:$A$257,"&gt;="&amp;$A279,'Aceite de Oliva'!$B$6:$B$257,"&lt;="&amp;$B279)</f>
        <v>0</v>
      </c>
      <c r="BV279" s="8">
        <f>SUMIFS('Aceite de Oliva'!BV$6:BV$257,'Aceite de Oliva'!$A$6:$A$257,"&gt;="&amp;$A279,'Aceite de Oliva'!$B$6:$B$257,"&lt;="&amp;$B279)</f>
        <v>2.8499999999999996</v>
      </c>
      <c r="BW279" s="8">
        <f>SUMIFS('Aceite de Oliva'!BW$6:BW$257,'Aceite de Oliva'!$A$6:$A$257,"&gt;="&amp;$A279,'Aceite de Oliva'!$B$6:$B$257,"&lt;="&amp;$B279)</f>
        <v>5.43</v>
      </c>
      <c r="BX279" s="8">
        <f>SUMIFS('Aceite de Oliva'!BX$6:BX$257,'Aceite de Oliva'!$A$6:$A$257,"&gt;="&amp;$A279,'Aceite de Oliva'!$B$6:$B$257,"&lt;="&amp;$B279)</f>
        <v>2.36</v>
      </c>
      <c r="BY279" s="8">
        <f>SUMIFS('Aceite de Oliva'!BY$6:BY$257,'Aceite de Oliva'!$A$6:$A$257,"&gt;="&amp;$A279,'Aceite de Oliva'!$B$6:$B$257,"&lt;="&amp;$B279)</f>
        <v>0.24</v>
      </c>
      <c r="CC279" s="8">
        <f>SUMIFS('Aceite de Oliva'!CC$6:CC$257,'Aceite de Oliva'!$A$6:$A$257,"&gt;="&amp;$A279,'Aceite de Oliva'!$B$6:$B$257,"&lt;="&amp;$B279)</f>
        <v>3.85</v>
      </c>
      <c r="CD279" s="8">
        <f>SUMIFS('Aceite de Oliva'!CD$6:CD$257,'Aceite de Oliva'!$A$6:$A$257,"&gt;="&amp;$A279,'Aceite de Oliva'!$B$6:$B$257,"&lt;="&amp;$B279)</f>
        <v>1.94</v>
      </c>
      <c r="CE279" s="8">
        <f>SUMIFS('Aceite de Oliva'!CE$6:CE$257,'Aceite de Oliva'!$A$6:$A$257,"&gt;="&amp;$A279,'Aceite de Oliva'!$B$6:$B$257,"&lt;="&amp;$B279)</f>
        <v>4.72</v>
      </c>
      <c r="CF279" s="8">
        <f>SUMIFS('Aceite de Oliva'!CF$6:CF$257,'Aceite de Oliva'!$A$6:$A$257,"&gt;="&amp;$A279,'Aceite de Oliva'!$B$6:$B$257,"&lt;="&amp;$B279)</f>
        <v>2.81</v>
      </c>
      <c r="CJ279" s="8">
        <f>SUMIFS('Aceite de Oliva'!CJ$6:CJ$257,'Aceite de Oliva'!$A$6:$A$257,"&gt;="&amp;$A279,'Aceite de Oliva'!$B$6:$B$257,"&lt;="&amp;$B279)</f>
        <v>4.75</v>
      </c>
      <c r="CK279" s="8">
        <f>SUMIFS('Aceite de Oliva'!CK$6:CK$257,'Aceite de Oliva'!$A$6:$A$257,"&gt;="&amp;$A279,'Aceite de Oliva'!$B$6:$B$257,"&lt;="&amp;$B279)</f>
        <v>3.3899999999999997</v>
      </c>
      <c r="CL279" s="8">
        <f>SUMIFS('Aceite de Oliva'!CL$6:CL$257,'Aceite de Oliva'!$A$6:$A$257,"&gt;="&amp;$A279,'Aceite de Oliva'!$B$6:$B$257,"&lt;="&amp;$B279)</f>
        <v>6.05</v>
      </c>
      <c r="CM279" s="8">
        <f>SUMIFS('Aceite de Oliva'!CM$6:CM$257,'Aceite de Oliva'!$A$6:$A$257,"&gt;="&amp;$A279,'Aceite de Oliva'!$B$6:$B$257,"&lt;="&amp;$B279)</f>
        <v>3.8499999999999996</v>
      </c>
      <c r="CQ279" s="8">
        <f>SUMIFS('Aceite de Oliva'!CQ$6:CQ$257,'Aceite de Oliva'!$A$6:$A$257,"&gt;="&amp;$A279,'Aceite de Oliva'!$B$6:$B$257,"&lt;="&amp;$B279)</f>
        <v>15.79</v>
      </c>
      <c r="CR279" s="8">
        <f>SUMIFS('Aceite de Oliva'!CR$6:CR$257,'Aceite de Oliva'!$A$6:$A$257,"&gt;="&amp;$A279,'Aceite de Oliva'!$B$6:$B$257,"&lt;="&amp;$B279)</f>
        <v>3.27</v>
      </c>
      <c r="CS279" s="8">
        <f>SUMIFS('Aceite de Oliva'!CS$6:CS$257,'Aceite de Oliva'!$A$6:$A$257,"&gt;="&amp;$A279,'Aceite de Oliva'!$B$6:$B$257,"&lt;="&amp;$B279)</f>
        <v>24.41</v>
      </c>
      <c r="CT279" s="8">
        <f>SUMIFS('Aceite de Oliva'!CT$6:CT$257,'Aceite de Oliva'!$A$6:$A$257,"&gt;="&amp;$A279,'Aceite de Oliva'!$B$6:$B$257,"&lt;="&amp;$B279)</f>
        <v>0.15</v>
      </c>
      <c r="CX279" s="8">
        <f>SUMIFS('Aceite de Oliva'!CX$6:CX$257,'Aceite de Oliva'!$A$6:$A$257,"&gt;="&amp;$A279,'Aceite de Oliva'!$B$6:$B$257,"&lt;="&amp;$B279)</f>
        <v>24.23</v>
      </c>
      <c r="CY279" s="8">
        <f>SUMIFS('Aceite de Oliva'!CY$6:CY$257,'Aceite de Oliva'!$A$6:$A$257,"&gt;="&amp;$A279,'Aceite de Oliva'!$B$6:$B$257,"&lt;="&amp;$B279)</f>
        <v>3.86</v>
      </c>
      <c r="CZ279" s="8">
        <f>SUMIFS('Aceite de Oliva'!CZ$6:CZ$257,'Aceite de Oliva'!$A$6:$A$257,"&gt;="&amp;$A279,'Aceite de Oliva'!$B$6:$B$257,"&lt;="&amp;$B279)</f>
        <v>28.240000000000002</v>
      </c>
      <c r="DA279" s="8">
        <f>SUMIFS('Aceite de Oliva'!DA$6:DA$257,'Aceite de Oliva'!$A$6:$A$257,"&gt;="&amp;$A279,'Aceite de Oliva'!$B$6:$B$257,"&lt;="&amp;$B279)</f>
        <v>34.25</v>
      </c>
      <c r="DE279" s="8">
        <f>SUMIFS('Aceite de Oliva'!DE$6:DE$257,'Aceite de Oliva'!$A$6:$A$257,"&gt;="&amp;$A279,'Aceite de Oliva'!$B$6:$B$257,"&lt;="&amp;$B279)</f>
        <v>21.64</v>
      </c>
      <c r="DF279" s="8">
        <f>SUMIFS('Aceite de Oliva'!DF$6:DF$257,'Aceite de Oliva'!$A$6:$A$257,"&gt;="&amp;$A279,'Aceite de Oliva'!$B$6:$B$257,"&lt;="&amp;$B279)</f>
        <v>4.8599999999999994</v>
      </c>
      <c r="DG279" s="8">
        <f>SUMIFS('Aceite de Oliva'!DG$6:DG$257,'Aceite de Oliva'!$A$6:$A$257,"&gt;="&amp;$A279,'Aceite de Oliva'!$B$6:$B$257,"&lt;="&amp;$B279)</f>
        <v>29.68</v>
      </c>
      <c r="DH279" s="8">
        <f>SUMIFS('Aceite de Oliva'!DH$6:DH$257,'Aceite de Oliva'!$A$6:$A$257,"&gt;="&amp;$A279,'Aceite de Oliva'!$B$6:$B$257,"&lt;="&amp;$B279)</f>
        <v>21.919999999999998</v>
      </c>
      <c r="DL279" s="8">
        <f>SUMIFS('Aceite de Oliva'!DL$6:DL$257,'Aceite de Oliva'!$A$6:$A$257,"&gt;="&amp;$A279,'Aceite de Oliva'!$B$6:$B$257,"&lt;="&amp;$B279)</f>
        <v>5.58</v>
      </c>
      <c r="DM279" s="8">
        <f>SUMIFS('Aceite de Oliva'!DM$6:DM$257,'Aceite de Oliva'!$A$6:$A$257,"&gt;="&amp;$A279,'Aceite de Oliva'!$B$6:$B$257,"&lt;="&amp;$B279)</f>
        <v>1.9100000000000001</v>
      </c>
      <c r="DN279" s="8">
        <f>SUMIFS('Aceite de Oliva'!DN$6:DN$257,'Aceite de Oliva'!$A$6:$A$257,"&gt;="&amp;$A279,'Aceite de Oliva'!$B$6:$B$257,"&lt;="&amp;$B279)</f>
        <v>8.32</v>
      </c>
      <c r="DO279" s="8">
        <f>SUMIFS('Aceite de Oliva'!DO$6:DO$257,'Aceite de Oliva'!$A$6:$A$257,"&gt;="&amp;$A279,'Aceite de Oliva'!$B$6:$B$257,"&lt;="&amp;$B279)</f>
        <v>1.3800000000000001</v>
      </c>
      <c r="DS279" s="8">
        <f>SUMIFS('Aceite de Oliva'!DS$6:DS$257,'Aceite de Oliva'!$A$6:$A$257,"&gt;="&amp;$A279,'Aceite de Oliva'!$B$6:$B$257,"&lt;="&amp;$B279)</f>
        <v>1.32</v>
      </c>
      <c r="DT279" s="8">
        <f>SUMIFS('Aceite de Oliva'!DT$6:DT$257,'Aceite de Oliva'!$A$6:$A$257,"&gt;="&amp;$A279,'Aceite de Oliva'!$B$6:$B$257,"&lt;="&amp;$B279)</f>
        <v>0</v>
      </c>
      <c r="DU279" s="8">
        <f>SUMIFS('Aceite de Oliva'!DU$6:DU$257,'Aceite de Oliva'!$A$6:$A$257,"&gt;="&amp;$A279,'Aceite de Oliva'!$B$6:$B$257,"&lt;="&amp;$B279)</f>
        <v>1.62</v>
      </c>
      <c r="DV279" s="8">
        <f>SUMIFS('Aceite de Oliva'!DV$6:DV$257,'Aceite de Oliva'!$A$6:$A$257,"&gt;="&amp;$A279,'Aceite de Oliva'!$B$6:$B$257,"&lt;="&amp;$B279)</f>
        <v>0.33</v>
      </c>
      <c r="DZ279" s="8">
        <f>SUMIFS('Aceite de Oliva'!DZ$6:DZ$257,'Aceite de Oliva'!$A$6:$A$257,"&gt;="&amp;$A279,'Aceite de Oliva'!$B$6:$B$257,"&lt;="&amp;$B279)</f>
        <v>2.1</v>
      </c>
      <c r="EA279" s="8">
        <f>SUMIFS('Aceite de Oliva'!EA$6:EA$257,'Aceite de Oliva'!$A$6:$A$257,"&gt;="&amp;$A279,'Aceite de Oliva'!$B$6:$B$257,"&lt;="&amp;$B279)</f>
        <v>2.27</v>
      </c>
      <c r="EB279" s="8">
        <f>SUMIFS('Aceite de Oliva'!EB$6:EB$257,'Aceite de Oliva'!$A$6:$A$257,"&gt;="&amp;$A279,'Aceite de Oliva'!$B$6:$B$257,"&lt;="&amp;$B279)</f>
        <v>2.6300000000000003</v>
      </c>
      <c r="EC279" s="8">
        <f>SUMIFS('Aceite de Oliva'!EC$6:EC$257,'Aceite de Oliva'!$A$6:$A$257,"&gt;="&amp;$A279,'Aceite de Oliva'!$B$6:$B$257,"&lt;="&amp;$B279)</f>
        <v>0</v>
      </c>
      <c r="EG279" s="8">
        <f>SUMIFS('Aceite de Oliva'!EG$6:EG$257,'Aceite de Oliva'!$A$6:$A$257,"&gt;="&amp;$A279,'Aceite de Oliva'!$B$6:$B$257,"&lt;="&amp;$B279)</f>
        <v>1.38</v>
      </c>
      <c r="EH279" s="8">
        <f>SUMIFS('Aceite de Oliva'!EH$6:EH$257,'Aceite de Oliva'!$A$6:$A$257,"&gt;="&amp;$A279,'Aceite de Oliva'!$B$6:$B$257,"&lt;="&amp;$B279)</f>
        <v>0.33</v>
      </c>
      <c r="EI279" s="8">
        <f>SUMIFS('Aceite de Oliva'!EI$6:EI$257,'Aceite de Oliva'!$A$6:$A$257,"&gt;="&amp;$A279,'Aceite de Oliva'!$B$6:$B$257,"&lt;="&amp;$B279)</f>
        <v>1.76</v>
      </c>
      <c r="EJ279" s="8">
        <f>SUMIFS('Aceite de Oliva'!EJ$6:EJ$257,'Aceite de Oliva'!$A$6:$A$257,"&gt;="&amp;$A279,'Aceite de Oliva'!$B$6:$B$257,"&lt;="&amp;$B279)</f>
        <v>1.58</v>
      </c>
      <c r="EN279" s="8">
        <f>SUMIFS('Aceite de Oliva'!EN$6:EN$257,'Aceite de Oliva'!$A$6:$A$257,"&gt;="&amp;$A279,'Aceite de Oliva'!$B$6:$B$257,"&lt;="&amp;$B279)</f>
        <v>1.98</v>
      </c>
      <c r="EO279" s="8">
        <f>SUMIFS('Aceite de Oliva'!EO$6:EO$257,'Aceite de Oliva'!$A$6:$A$257,"&gt;="&amp;$A279,'Aceite de Oliva'!$B$6:$B$257,"&lt;="&amp;$B279)</f>
        <v>2.17</v>
      </c>
      <c r="EP279" s="8">
        <f>SUMIFS('Aceite de Oliva'!EP$6:EP$257,'Aceite de Oliva'!$A$6:$A$257,"&gt;="&amp;$A279,'Aceite de Oliva'!$B$6:$B$257,"&lt;="&amp;$B279)</f>
        <v>2.1999999999999997</v>
      </c>
      <c r="EQ279" s="8">
        <f>SUMIFS('Aceite de Oliva'!EQ$6:EQ$257,'Aceite de Oliva'!$A$6:$A$257,"&gt;="&amp;$A279,'Aceite de Oliva'!$B$6:$B$257,"&lt;="&amp;$B279)</f>
        <v>1.02</v>
      </c>
      <c r="EU279" s="8">
        <f>SUMIFS('Aceite de Oliva'!EU$6:EU$257,'Aceite de Oliva'!$A$6:$A$257,"&gt;="&amp;$A279,'Aceite de Oliva'!$B$6:$B$257,"&lt;="&amp;$B279)</f>
        <v>1.3</v>
      </c>
      <c r="EV279" s="8">
        <f>SUMIFS('Aceite de Oliva'!EV$6:EV$257,'Aceite de Oliva'!$A$6:$A$257,"&gt;="&amp;$A279,'Aceite de Oliva'!$B$6:$B$257,"&lt;="&amp;$B279)</f>
        <v>1.03</v>
      </c>
      <c r="EW279" s="8">
        <f>SUMIFS('Aceite de Oliva'!EW$6:EW$257,'Aceite de Oliva'!$A$6:$A$257,"&gt;="&amp;$A279,'Aceite de Oliva'!$B$6:$B$257,"&lt;="&amp;$B279)</f>
        <v>1.5999999999999999</v>
      </c>
      <c r="EX279" s="8">
        <f>SUMIFS('Aceite de Oliva'!EX$6:EX$257,'Aceite de Oliva'!$A$6:$A$257,"&gt;="&amp;$A279,'Aceite de Oliva'!$B$6:$B$257,"&lt;="&amp;$B279)</f>
        <v>0.23</v>
      </c>
      <c r="FB279" s="8">
        <f>SUMIFS('Aceite de Oliva'!FB$6:FB$257,'Aceite de Oliva'!$A$6:$A$257,"&gt;="&amp;$A279,'Aceite de Oliva'!$B$6:$B$257,"&lt;="&amp;$B279)</f>
        <v>0.96</v>
      </c>
      <c r="FC279" s="8">
        <f>SUMIFS('Aceite de Oliva'!FC$6:FC$257,'Aceite de Oliva'!$A$6:$A$257,"&gt;="&amp;$A279,'Aceite de Oliva'!$B$6:$B$257,"&lt;="&amp;$B279)</f>
        <v>2.0099999999999998</v>
      </c>
      <c r="FD279" s="8">
        <f>SUMIFS('Aceite de Oliva'!FD$6:FD$257,'Aceite de Oliva'!$A$6:$A$257,"&gt;="&amp;$A279,'Aceite de Oliva'!$B$6:$B$257,"&lt;="&amp;$B279)</f>
        <v>0.89999999999999991</v>
      </c>
      <c r="FE279" s="8">
        <f>SUMIFS('Aceite de Oliva'!FE$6:FE$257,'Aceite de Oliva'!$A$6:$A$257,"&gt;="&amp;$A279,'Aceite de Oliva'!$B$6:$B$257,"&lt;="&amp;$B279)</f>
        <v>0</v>
      </c>
      <c r="FI279" s="8">
        <f>SUMIFS('Aceite de Oliva'!FI$6:FI$257,'Aceite de Oliva'!$A$6:$A$257,"&gt;="&amp;$A279,'Aceite de Oliva'!$B$6:$B$257,"&lt;="&amp;$B279)</f>
        <v>0.5</v>
      </c>
      <c r="FJ279" s="8">
        <f>SUMIFS('Aceite de Oliva'!FJ$6:FJ$257,'Aceite de Oliva'!$A$6:$A$257,"&gt;="&amp;$A279,'Aceite de Oliva'!$B$6:$B$257,"&lt;="&amp;$B279)</f>
        <v>0.6</v>
      </c>
      <c r="FK279" s="8">
        <f>SUMIFS('Aceite de Oliva'!FK$6:FK$257,'Aceite de Oliva'!$A$6:$A$257,"&gt;="&amp;$A279,'Aceite de Oliva'!$B$6:$B$257,"&lt;="&amp;$B279)</f>
        <v>0.18000000000000002</v>
      </c>
      <c r="FL279" s="8">
        <f>SUMIFS('Aceite de Oliva'!FL$6:FL$257,'Aceite de Oliva'!$A$6:$A$257,"&gt;="&amp;$A279,'Aceite de Oliva'!$B$6:$B$257,"&lt;="&amp;$B279)</f>
        <v>0</v>
      </c>
      <c r="FP279" s="8">
        <f>SUMIFS('Aceite de Oliva'!FP$6:FP$257,'Aceite de Oliva'!$A$6:$A$257,"&gt;="&amp;$A279,'Aceite de Oliva'!$B$6:$B$257,"&lt;="&amp;$B279)</f>
        <v>0.77</v>
      </c>
      <c r="FQ279" s="8">
        <f>SUMIFS('Aceite de Oliva'!FQ$6:FQ$257,'Aceite de Oliva'!$A$6:$A$257,"&gt;="&amp;$A279,'Aceite de Oliva'!$B$6:$B$257,"&lt;="&amp;$B279)</f>
        <v>2.87</v>
      </c>
      <c r="FR279" s="8">
        <f>SUMIFS('Aceite de Oliva'!FR$6:FR$257,'Aceite de Oliva'!$A$6:$A$257,"&gt;="&amp;$A279,'Aceite de Oliva'!$B$6:$B$257,"&lt;="&amp;$B279)</f>
        <v>0.37</v>
      </c>
      <c r="FS279" s="8">
        <f>SUMIFS('Aceite de Oliva'!FS$6:FS$257,'Aceite de Oliva'!$A$6:$A$257,"&gt;="&amp;$A279,'Aceite de Oliva'!$B$6:$B$257,"&lt;="&amp;$B279)</f>
        <v>0</v>
      </c>
      <c r="FW279" s="8">
        <f>SUMIFS('Aceite de Oliva'!FW$6:FW$257,'Aceite de Oliva'!$A$6:$A$257,"&gt;="&amp;$A279,'Aceite de Oliva'!$B$6:$B$257,"&lt;="&amp;$B279)</f>
        <v>1.49</v>
      </c>
      <c r="FX279" s="8">
        <f>SUMIFS('Aceite de Oliva'!FX$6:FX$257,'Aceite de Oliva'!$A$6:$A$257,"&gt;="&amp;$A279,'Aceite de Oliva'!$B$6:$B$257,"&lt;="&amp;$B279)</f>
        <v>2.19</v>
      </c>
      <c r="FY279" s="8">
        <f>SUMIFS('Aceite de Oliva'!FY$6:FY$257,'Aceite de Oliva'!$A$6:$A$257,"&gt;="&amp;$A279,'Aceite de Oliva'!$B$6:$B$257,"&lt;="&amp;$B279)</f>
        <v>1.2</v>
      </c>
      <c r="FZ279" s="8">
        <f>SUMIFS('Aceite de Oliva'!FZ$6:FZ$257,'Aceite de Oliva'!$A$6:$A$257,"&gt;="&amp;$A279,'Aceite de Oliva'!$B$6:$B$257,"&lt;="&amp;$B279)</f>
        <v>0.55000000000000004</v>
      </c>
      <c r="GD279" s="8">
        <f>SUMIFS('Aceite de Oliva'!GD$6:GD$257,'Aceite de Oliva'!$A$6:$A$257,"&gt;="&amp;$A279,'Aceite de Oliva'!$B$6:$B$257,"&lt;="&amp;$B279)</f>
        <v>1.31</v>
      </c>
      <c r="GE279" s="8">
        <f>SUMIFS('Aceite de Oliva'!GE$6:GE$257,'Aceite de Oliva'!$A$6:$A$257,"&gt;="&amp;$A279,'Aceite de Oliva'!$B$6:$B$257,"&lt;="&amp;$B279)</f>
        <v>0.88</v>
      </c>
      <c r="GF279" s="8">
        <f>SUMIFS('Aceite de Oliva'!GF$6:GF$257,'Aceite de Oliva'!$A$6:$A$257,"&gt;="&amp;$A279,'Aceite de Oliva'!$B$6:$B$257,"&lt;="&amp;$B279)</f>
        <v>0.36</v>
      </c>
      <c r="GG279" s="8">
        <f>SUMIFS('Aceite de Oliva'!GG$6:GG$257,'Aceite de Oliva'!$A$6:$A$257,"&gt;="&amp;$A279,'Aceite de Oliva'!$B$6:$B$257,"&lt;="&amp;$B279)</f>
        <v>0.86</v>
      </c>
      <c r="GK279" s="8">
        <f>SUMIFS('Aceite de Oliva'!GK$6:GK$257,'Aceite de Oliva'!$A$6:$A$257,"&gt;="&amp;$A279,'Aceite de Oliva'!$B$6:$B$257,"&lt;="&amp;$B279)</f>
        <v>0.55000000000000004</v>
      </c>
      <c r="GL279" s="8">
        <f>SUMIFS('Aceite de Oliva'!GL$6:GL$257,'Aceite de Oliva'!$A$6:$A$257,"&gt;="&amp;$A279,'Aceite de Oliva'!$B$6:$B$257,"&lt;="&amp;$B279)</f>
        <v>0.28999999999999998</v>
      </c>
      <c r="GM279" s="8">
        <f>SUMIFS('Aceite de Oliva'!GM$6:GM$257,'Aceite de Oliva'!$A$6:$A$257,"&gt;="&amp;$A279,'Aceite de Oliva'!$B$6:$B$257,"&lt;="&amp;$B279)</f>
        <v>0.8</v>
      </c>
      <c r="GN279" s="8">
        <f>SUMIFS('Aceite de Oliva'!GN$6:GN$257,'Aceite de Oliva'!$A$6:$A$257,"&gt;="&amp;$A279,'Aceite de Oliva'!$B$6:$B$257,"&lt;="&amp;$B279)</f>
        <v>0.27</v>
      </c>
      <c r="GR279" s="8">
        <f>SUMIFS('Aceite de Oliva'!GR$6:GR$257,'Aceite de Oliva'!$A$6:$A$257,"&gt;="&amp;$A279,'Aceite de Oliva'!$B$6:$B$257,"&lt;="&amp;$B279)</f>
        <v>0.58000000000000007</v>
      </c>
      <c r="GS279" s="8">
        <f>SUMIFS('Aceite de Oliva'!GS$6:GS$257,'Aceite de Oliva'!$A$6:$A$257,"&gt;="&amp;$A279,'Aceite de Oliva'!$B$6:$B$257,"&lt;="&amp;$B279)</f>
        <v>0.11</v>
      </c>
      <c r="GT279" s="8">
        <f>SUMIFS('Aceite de Oliva'!GT$6:GT$257,'Aceite de Oliva'!$A$6:$A$257,"&gt;="&amp;$A279,'Aceite de Oliva'!$B$6:$B$257,"&lt;="&amp;$B279)</f>
        <v>0.55000000000000004</v>
      </c>
      <c r="GU279" s="8">
        <f>SUMIFS('Aceite de Oliva'!GU$6:GU$257,'Aceite de Oliva'!$A$6:$A$257,"&gt;="&amp;$A279,'Aceite de Oliva'!$B$6:$B$257,"&lt;="&amp;$B279)</f>
        <v>0</v>
      </c>
      <c r="GY279" s="8">
        <f>SUMIFS('Aceite de Oliva'!GY$6:GY$257,'Aceite de Oliva'!$A$6:$A$257,"&gt;="&amp;$A279,'Aceite de Oliva'!$B$6:$B$257,"&lt;="&amp;$B279)</f>
        <v>0.33</v>
      </c>
      <c r="GZ279" s="8">
        <f>SUMIFS('Aceite de Oliva'!GZ$6:GZ$257,'Aceite de Oliva'!$A$6:$A$257,"&gt;="&amp;$A279,'Aceite de Oliva'!$B$6:$B$257,"&lt;="&amp;$B279)</f>
        <v>0.24</v>
      </c>
      <c r="HA279" s="8">
        <f>SUMIFS('Aceite de Oliva'!HA$6:HA$257,'Aceite de Oliva'!$A$6:$A$257,"&gt;="&amp;$A279,'Aceite de Oliva'!$B$6:$B$257,"&lt;="&amp;$B279)</f>
        <v>0.16999999999999998</v>
      </c>
      <c r="HB279" s="8">
        <f>SUMIFS('Aceite de Oliva'!HB$6:HB$257,'Aceite de Oliva'!$A$6:$A$257,"&gt;="&amp;$A279,'Aceite de Oliva'!$B$6:$B$257,"&lt;="&amp;$B279)</f>
        <v>0.32</v>
      </c>
      <c r="HF279" s="8">
        <f>SUMIFS('Aceite de Oliva'!HF$6:HF$257,'Aceite de Oliva'!$A$6:$A$257,"&gt;="&amp;$A279,'Aceite de Oliva'!$B$6:$B$257,"&lt;="&amp;$B279)</f>
        <v>0.63</v>
      </c>
      <c r="HG279" s="8">
        <f>SUMIFS('Aceite de Oliva'!HG$6:HG$257,'Aceite de Oliva'!$A$6:$A$257,"&gt;="&amp;$A279,'Aceite de Oliva'!$B$6:$B$257,"&lt;="&amp;$B279)</f>
        <v>0.34</v>
      </c>
      <c r="HH279" s="8">
        <f>SUMIFS('Aceite de Oliva'!HH$6:HH$257,'Aceite de Oliva'!$A$6:$A$257,"&gt;="&amp;$A279,'Aceite de Oliva'!$B$6:$B$257,"&lt;="&amp;$B279)</f>
        <v>0.52</v>
      </c>
      <c r="HI279" s="8">
        <f>SUMIFS('Aceite de Oliva'!HI$6:HI$257,'Aceite de Oliva'!$A$6:$A$257,"&gt;="&amp;$A279,'Aceite de Oliva'!$B$6:$B$257,"&lt;="&amp;$B279)</f>
        <v>0.19</v>
      </c>
      <c r="HM279" s="8">
        <f>SUMIFS('Aceite de Oliva'!HM$6:HM$257,'Aceite de Oliva'!$A$6:$A$257,"&gt;="&amp;$A279,'Aceite de Oliva'!$B$6:$B$257,"&lt;="&amp;$B279)</f>
        <v>0.49</v>
      </c>
      <c r="HN279" s="8">
        <f>SUMIFS('Aceite de Oliva'!HN$6:HN$257,'Aceite de Oliva'!$A$6:$A$257,"&gt;="&amp;$A279,'Aceite de Oliva'!$B$6:$B$257,"&lt;="&amp;$B279)</f>
        <v>0.86</v>
      </c>
      <c r="HO279" s="8">
        <f>SUMIFS('Aceite de Oliva'!HO$6:HO$257,'Aceite de Oliva'!$A$6:$A$257,"&gt;="&amp;$A279,'Aceite de Oliva'!$B$6:$B$257,"&lt;="&amp;$B279)</f>
        <v>0</v>
      </c>
      <c r="HP279" s="8">
        <f>SUMIFS('Aceite de Oliva'!HP$6:HP$257,'Aceite de Oliva'!$A$6:$A$257,"&gt;="&amp;$A279,'Aceite de Oliva'!$B$6:$B$257,"&lt;="&amp;$B279)</f>
        <v>0</v>
      </c>
      <c r="HT279" s="8">
        <f>SUMIFS('Aceite de Oliva'!HT$6:HT$257,'Aceite de Oliva'!$A$6:$A$257,"&gt;="&amp;$A279,'Aceite de Oliva'!$B$6:$B$257,"&lt;="&amp;$B279)</f>
        <v>0.57000000000000006</v>
      </c>
      <c r="HU279" s="8">
        <f>SUMIFS('Aceite de Oliva'!HU$6:HU$257,'Aceite de Oliva'!$A$6:$A$257,"&gt;="&amp;$A279,'Aceite de Oliva'!$B$6:$B$257,"&lt;="&amp;$B279)</f>
        <v>0.65</v>
      </c>
      <c r="HV279" s="8">
        <f>SUMIFS('Aceite de Oliva'!HV$6:HV$257,'Aceite de Oliva'!$A$6:$A$257,"&gt;="&amp;$A279,'Aceite de Oliva'!$B$6:$B$257,"&lt;="&amp;$B279)</f>
        <v>0.56000000000000005</v>
      </c>
      <c r="HW279" s="8">
        <f>SUMIFS('Aceite de Oliva'!HW$6:HW$257,'Aceite de Oliva'!$A$6:$A$257,"&gt;="&amp;$A279,'Aceite de Oliva'!$B$6:$B$257,"&lt;="&amp;$B279)</f>
        <v>0</v>
      </c>
      <c r="IA279" s="8">
        <f>SUMIFS('Aceite de Oliva'!IA$6:IA$257,'Aceite de Oliva'!$A$6:$A$257,"&gt;="&amp;$A279,'Aceite de Oliva'!$B$6:$B$257,"&lt;="&amp;$B279)</f>
        <v>0.71</v>
      </c>
      <c r="IB279" s="8">
        <f>SUMIFS('Aceite de Oliva'!IB$6:IB$257,'Aceite de Oliva'!$A$6:$A$257,"&gt;="&amp;$A279,'Aceite de Oliva'!$B$6:$B$257,"&lt;="&amp;$B279)</f>
        <v>0.72</v>
      </c>
      <c r="IC279" s="8">
        <f>SUMIFS('Aceite de Oliva'!IC$6:IC$257,'Aceite de Oliva'!$A$6:$A$257,"&gt;="&amp;$A279,'Aceite de Oliva'!$B$6:$B$257,"&lt;="&amp;$B279)</f>
        <v>0.49</v>
      </c>
      <c r="ID279" s="8">
        <f>SUMIFS('Aceite de Oliva'!ID$6:ID$257,'Aceite de Oliva'!$A$6:$A$257,"&gt;="&amp;$A279,'Aceite de Oliva'!$B$6:$B$257,"&lt;="&amp;$B279)</f>
        <v>0</v>
      </c>
      <c r="IH279" s="8">
        <f>SUMIFS('Aceite de Oliva'!IH$6:IH$257,'Aceite de Oliva'!$A$6:$A$257,"&gt;="&amp;$A279,'Aceite de Oliva'!$B$6:$B$257,"&lt;="&amp;$B279)</f>
        <v>0.73</v>
      </c>
      <c r="II279" s="8">
        <f>SUMIFS('Aceite de Oliva'!II$6:II$257,'Aceite de Oliva'!$A$6:$A$257,"&gt;="&amp;$A279,'Aceite de Oliva'!$B$6:$B$257,"&lt;="&amp;$B279)</f>
        <v>0.89999999999999991</v>
      </c>
      <c r="IJ279" s="8">
        <f>SUMIFS('Aceite de Oliva'!IJ$6:IJ$257,'Aceite de Oliva'!$A$6:$A$257,"&gt;="&amp;$A279,'Aceite de Oliva'!$B$6:$B$257,"&lt;="&amp;$B279)</f>
        <v>0.54</v>
      </c>
      <c r="IK279" s="8">
        <f>SUMIFS('Aceite de Oliva'!IK$6:IK$257,'Aceite de Oliva'!$A$6:$A$257,"&gt;="&amp;$A279,'Aceite de Oliva'!$B$6:$B$257,"&lt;="&amp;$B279)</f>
        <v>0.13</v>
      </c>
      <c r="IO279" s="8">
        <f>SUMIFS('Aceite de Oliva'!IO$6:IO$257,'Aceite de Oliva'!$A$6:$A$257,"&gt;="&amp;$A279,'Aceite de Oliva'!$B$6:$B$257,"&lt;="&amp;$B279)</f>
        <v>0.22000000000000003</v>
      </c>
      <c r="IP279" s="8">
        <f>SUMIFS('Aceite de Oliva'!IP$6:IP$257,'Aceite de Oliva'!$A$6:$A$257,"&gt;="&amp;$A279,'Aceite de Oliva'!$B$6:$B$257,"&lt;="&amp;$B279)</f>
        <v>0.28999999999999998</v>
      </c>
      <c r="IQ279" s="8">
        <f>SUMIFS('Aceite de Oliva'!IQ$6:IQ$257,'Aceite de Oliva'!$A$6:$A$257,"&gt;="&amp;$A279,'Aceite de Oliva'!$B$6:$B$257,"&lt;="&amp;$B279)</f>
        <v>0.11</v>
      </c>
      <c r="IR279" s="8">
        <f>SUMIFS('Aceite de Oliva'!IR$6:IR$257,'Aceite de Oliva'!$A$6:$A$257,"&gt;="&amp;$A279,'Aceite de Oliva'!$B$6:$B$257,"&lt;="&amp;$B279)</f>
        <v>0.25</v>
      </c>
      <c r="IV279" s="8">
        <f>SUMIFS('Aceite de Oliva'!IV$6:IV$257,'Aceite de Oliva'!$A$6:$A$257,"&gt;="&amp;$A279,'Aceite de Oliva'!$B$6:$B$257,"&lt;="&amp;$B279)</f>
        <v>0.2</v>
      </c>
      <c r="IW279" s="8">
        <f>SUMIFS('Aceite de Oliva'!IW$6:IW$257,'Aceite de Oliva'!$A$6:$A$257,"&gt;="&amp;$A279,'Aceite de Oliva'!$B$6:$B$257,"&lt;="&amp;$B279)</f>
        <v>0</v>
      </c>
      <c r="IX279" s="8">
        <f>SUMIFS('Aceite de Oliva'!IX$6:IX$257,'Aceite de Oliva'!$A$6:$A$257,"&gt;="&amp;$A279,'Aceite de Oliva'!$B$6:$B$257,"&lt;="&amp;$B279)</f>
        <v>0.23</v>
      </c>
      <c r="IY279" s="8">
        <f>SUMIFS('Aceite de Oliva'!IY$6:IY$257,'Aceite de Oliva'!$A$6:$A$257,"&gt;="&amp;$A279,'Aceite de Oliva'!$B$6:$B$257,"&lt;="&amp;$B279)</f>
        <v>0.14000000000000001</v>
      </c>
    </row>
    <row r="280" spans="1:259" x14ac:dyDescent="0.3">
      <c r="A280" s="14">
        <f>'TAM Aceite de Oliva'!B28</f>
        <v>3.7000000000000015</v>
      </c>
      <c r="B280" s="14">
        <f>'TAM Aceite de Oliva'!C28</f>
        <v>3.8000000000000016</v>
      </c>
      <c r="C280" s="14"/>
      <c r="D280" s="8">
        <f>SUMIFS('Aceite de Oliva'!D$6:D$257,'Aceite de Oliva'!$A$6:$A$257,"&gt;="&amp;$A280,'Aceite de Oliva'!$B$6:$B$257,"&lt;="&amp;$B280)</f>
        <v>1.3599999999999999</v>
      </c>
      <c r="E280" s="8">
        <f>SUMIFS('Aceite de Oliva'!E$6:E$257,'Aceite de Oliva'!$A$6:$A$257,"&gt;="&amp;$A280,'Aceite de Oliva'!$B$6:$B$257,"&lt;="&amp;$B280)</f>
        <v>2.62</v>
      </c>
      <c r="F280" s="8">
        <f>SUMIFS('Aceite de Oliva'!F$6:F$257,'Aceite de Oliva'!$A$6:$A$257,"&gt;="&amp;$A280,'Aceite de Oliva'!$B$6:$B$257,"&lt;="&amp;$B280)</f>
        <v>1.38</v>
      </c>
      <c r="G280" s="8">
        <f>SUMIFS('Aceite de Oliva'!G$6:G$257,'Aceite de Oliva'!$A$6:$A$257,"&gt;="&amp;$A280,'Aceite de Oliva'!$B$6:$B$257,"&lt;="&amp;$B280)</f>
        <v>0.66</v>
      </c>
      <c r="H280" s="14"/>
      <c r="I280" s="14"/>
      <c r="J280" s="14"/>
      <c r="K280" s="8">
        <f>SUMIFS('Aceite de Oliva'!K$6:K$257,'Aceite de Oliva'!$A$6:$A$257,"&gt;="&amp;$A280,'Aceite de Oliva'!$B$6:$B$257,"&lt;="&amp;$B280)</f>
        <v>0.72</v>
      </c>
      <c r="L280" s="8">
        <f>SUMIFS('Aceite de Oliva'!L$6:L$257,'Aceite de Oliva'!$A$6:$A$257,"&gt;="&amp;$A280,'Aceite de Oliva'!$B$6:$B$257,"&lt;="&amp;$B280)</f>
        <v>2.0999999999999996</v>
      </c>
      <c r="M280" s="8">
        <f>SUMIFS('Aceite de Oliva'!M$6:M$257,'Aceite de Oliva'!$A$6:$A$257,"&gt;="&amp;$A280,'Aceite de Oliva'!$B$6:$B$257,"&lt;="&amp;$B280)</f>
        <v>0.55000000000000004</v>
      </c>
      <c r="N280" s="8">
        <f>SUMIFS('Aceite de Oliva'!N$6:N$257,'Aceite de Oliva'!$A$6:$A$257,"&gt;="&amp;$A280,'Aceite de Oliva'!$B$6:$B$257,"&lt;="&amp;$B280)</f>
        <v>0</v>
      </c>
      <c r="O280" s="14"/>
      <c r="P280" s="14"/>
      <c r="Q280" s="14"/>
      <c r="R280" s="8">
        <f>SUMIFS('Aceite de Oliva'!R$6:R$257,'Aceite de Oliva'!$A$6:$A$257,"&gt;="&amp;$A280,'Aceite de Oliva'!$B$6:$B$257,"&lt;="&amp;$B280)</f>
        <v>1.57</v>
      </c>
      <c r="S280" s="8">
        <f>SUMIFS('Aceite de Oliva'!S$6:S$257,'Aceite de Oliva'!$A$6:$A$257,"&gt;="&amp;$A280,'Aceite de Oliva'!$B$6:$B$257,"&lt;="&amp;$B280)</f>
        <v>9.36</v>
      </c>
      <c r="T280" s="8">
        <f>SUMIFS('Aceite de Oliva'!T$6:T$257,'Aceite de Oliva'!$A$6:$A$257,"&gt;="&amp;$A280,'Aceite de Oliva'!$B$6:$B$257,"&lt;="&amp;$B280)</f>
        <v>0.15</v>
      </c>
      <c r="U280" s="8">
        <f>SUMIFS('Aceite de Oliva'!U$6:U$257,'Aceite de Oliva'!$A$6:$A$257,"&gt;="&amp;$A280,'Aceite de Oliva'!$B$6:$B$257,"&lt;="&amp;$B280)</f>
        <v>0</v>
      </c>
      <c r="V280" s="14"/>
      <c r="W280" s="14"/>
      <c r="X280" s="14"/>
      <c r="Y280" s="8">
        <f>SUMIFS('Aceite de Oliva'!Y$6:Y$257,'Aceite de Oliva'!$A$6:$A$257,"&gt;="&amp;$A280,'Aceite de Oliva'!$B$6:$B$257,"&lt;="&amp;$B280)</f>
        <v>4.53</v>
      </c>
      <c r="Z280" s="8">
        <f>SUMIFS('Aceite de Oliva'!Z$6:Z$257,'Aceite de Oliva'!$A$6:$A$257,"&gt;="&amp;$A280,'Aceite de Oliva'!$B$6:$B$257,"&lt;="&amp;$B280)</f>
        <v>24.46</v>
      </c>
      <c r="AA280" s="8">
        <f>SUMIFS('Aceite de Oliva'!AA$6:AA$257,'Aceite de Oliva'!$A$6:$A$257,"&gt;="&amp;$A280,'Aceite de Oliva'!$B$6:$B$257,"&lt;="&amp;$B280)</f>
        <v>0.73</v>
      </c>
      <c r="AB280" s="8">
        <f>SUMIFS('Aceite de Oliva'!AB$6:AB$257,'Aceite de Oliva'!$A$6:$A$257,"&gt;="&amp;$A280,'Aceite de Oliva'!$B$6:$B$257,"&lt;="&amp;$B280)</f>
        <v>0.12</v>
      </c>
      <c r="AC280" s="14"/>
      <c r="AD280" s="14"/>
      <c r="AE280" s="14"/>
      <c r="AF280" s="8">
        <f>SUMIFS('Aceite de Oliva'!AF$6:AF$257,'Aceite de Oliva'!$A$6:$A$257,"&gt;="&amp;$A280,'Aceite de Oliva'!$B$6:$B$257,"&lt;="&amp;$B280)</f>
        <v>4.1400000000000006</v>
      </c>
      <c r="AG280" s="8">
        <f>SUMIFS('Aceite de Oliva'!AG$6:AG$257,'Aceite de Oliva'!$A$6:$A$257,"&gt;="&amp;$A280,'Aceite de Oliva'!$B$6:$B$257,"&lt;="&amp;$B280)</f>
        <v>17.2</v>
      </c>
      <c r="AH280" s="8">
        <f>SUMIFS('Aceite de Oliva'!AH$6:AH$257,'Aceite de Oliva'!$A$6:$A$257,"&gt;="&amp;$A280,'Aceite de Oliva'!$B$6:$B$257,"&lt;="&amp;$B280)</f>
        <v>0.45</v>
      </c>
      <c r="AI280" s="8">
        <f>SUMIFS('Aceite de Oliva'!AI$6:AI$257,'Aceite de Oliva'!$A$6:$A$257,"&gt;="&amp;$A280,'Aceite de Oliva'!$B$6:$B$257,"&lt;="&amp;$B280)</f>
        <v>0</v>
      </c>
      <c r="AJ280" s="14"/>
      <c r="AK280" s="14"/>
      <c r="AL280" s="14"/>
      <c r="AM280" s="8">
        <f>SUMIFS('Aceite de Oliva'!AM$6:AM$257,'Aceite de Oliva'!$A$6:$A$257,"&gt;="&amp;$A280,'Aceite de Oliva'!$B$6:$B$257,"&lt;="&amp;$B280)</f>
        <v>6.05</v>
      </c>
      <c r="AN280" s="8">
        <f>SUMIFS('Aceite de Oliva'!AN$6:AN$257,'Aceite de Oliva'!$A$6:$A$257,"&gt;="&amp;$A280,'Aceite de Oliva'!$B$6:$B$257,"&lt;="&amp;$B280)</f>
        <v>27.25</v>
      </c>
      <c r="AO280" s="8">
        <f>SUMIFS('Aceite de Oliva'!AO$6:AO$257,'Aceite de Oliva'!$A$6:$A$257,"&gt;="&amp;$A280,'Aceite de Oliva'!$B$6:$B$257,"&lt;="&amp;$B280)</f>
        <v>0.67</v>
      </c>
      <c r="AP280" s="8">
        <f>SUMIFS('Aceite de Oliva'!AP$6:AP$257,'Aceite de Oliva'!$A$6:$A$257,"&gt;="&amp;$A280,'Aceite de Oliva'!$B$6:$B$257,"&lt;="&amp;$B280)</f>
        <v>0.27</v>
      </c>
      <c r="AQ280" s="14"/>
      <c r="AR280" s="14"/>
      <c r="AT280" s="8">
        <f>SUMIFS('Aceite de Oliva'!AT$6:AT$257,'Aceite de Oliva'!$A$6:$A$257,"&gt;="&amp;$A280,'Aceite de Oliva'!$B$6:$B$257,"&lt;="&amp;$B280)</f>
        <v>7.1</v>
      </c>
      <c r="AU280" s="8">
        <f>SUMIFS('Aceite de Oliva'!AU$6:AU$257,'Aceite de Oliva'!$A$6:$A$257,"&gt;="&amp;$A280,'Aceite de Oliva'!$B$6:$B$257,"&lt;="&amp;$B280)</f>
        <v>20.61</v>
      </c>
      <c r="AV280" s="8">
        <f>SUMIFS('Aceite de Oliva'!AV$6:AV$257,'Aceite de Oliva'!$A$6:$A$257,"&gt;="&amp;$A280,'Aceite de Oliva'!$B$6:$B$257,"&lt;="&amp;$B280)</f>
        <v>3.91</v>
      </c>
      <c r="AW280" s="8">
        <f>SUMIFS('Aceite de Oliva'!AW$6:AW$257,'Aceite de Oliva'!$A$6:$A$257,"&gt;="&amp;$A280,'Aceite de Oliva'!$B$6:$B$257,"&lt;="&amp;$B280)</f>
        <v>0.28999999999999998</v>
      </c>
      <c r="BA280" s="8">
        <f>SUMIFS('Aceite de Oliva'!BA$6:BA$257,'Aceite de Oliva'!$A$6:$A$257,"&gt;="&amp;A280,'Aceite de Oliva'!$B$6:$B$257,"&lt;="&amp;B280)</f>
        <v>1.24</v>
      </c>
      <c r="BB280" s="8">
        <f>SUMIFS('Aceite de Oliva'!BB$6:BB$257,'Aceite de Oliva'!$A$6:$A$257,"&gt;="&amp;$A280,'Aceite de Oliva'!$B$6:$B$257,"&lt;="&amp;$B280)</f>
        <v>1.47</v>
      </c>
      <c r="BC280" s="8">
        <f>SUMIFS('Aceite de Oliva'!BC$6:BC$257,'Aceite de Oliva'!$A$6:$A$257,"&gt;="&amp;$A280,'Aceite de Oliva'!$B$6:$B$257,"&lt;="&amp;$B280)</f>
        <v>1.5599999999999998</v>
      </c>
      <c r="BD280" s="8">
        <f>SUMIFS('Aceite de Oliva'!BD$6:BD$257,'Aceite de Oliva'!$A$6:$A$257,"&gt;="&amp;$A280,'Aceite de Oliva'!$B$6:$B$257,"&lt;="&amp;$B280)</f>
        <v>0</v>
      </c>
      <c r="BE280" s="5"/>
      <c r="BH280" s="8">
        <f>SUMIFS('Aceite de Oliva'!BH$6:BH$257,'Aceite de Oliva'!$A$6:$A$257,"&gt;="&amp;$A280,'Aceite de Oliva'!$B$6:$B$257,"&lt;="&amp;$B280)</f>
        <v>3.57</v>
      </c>
      <c r="BI280" s="8">
        <f>SUMIFS('Aceite de Oliva'!BI$6:BI$257,'Aceite de Oliva'!$A$6:$A$257,"&gt;="&amp;$A280,'Aceite de Oliva'!$B$6:$B$257,"&lt;="&amp;$B280)</f>
        <v>9.57</v>
      </c>
      <c r="BJ280" s="8">
        <f>SUMIFS('Aceite de Oliva'!BJ$6:BJ$257,'Aceite de Oliva'!$A$6:$A$257,"&gt;="&amp;$A280,'Aceite de Oliva'!$B$6:$B$257,"&lt;="&amp;$B280)</f>
        <v>3.46</v>
      </c>
      <c r="BK280" s="8">
        <f>SUMIFS('Aceite de Oliva'!BK$6:BK$257,'Aceite de Oliva'!$A$6:$A$257,"&gt;="&amp;$A280,'Aceite de Oliva'!$B$6:$B$257,"&lt;="&amp;$B280)</f>
        <v>0.27</v>
      </c>
      <c r="BO280" s="8">
        <f>SUMIFS('Aceite de Oliva'!BO$6:BO$257,'Aceite de Oliva'!$A$6:$A$257,"&gt;="&amp;$A280,'Aceite de Oliva'!$B$6:$B$257,"&lt;="&amp;$B280)</f>
        <v>2.9499999999999997</v>
      </c>
      <c r="BP280" s="8">
        <f>SUMIFS('Aceite de Oliva'!BP$6:BP$257,'Aceite de Oliva'!$A$6:$A$257,"&gt;="&amp;$A280,'Aceite de Oliva'!$B$6:$B$257,"&lt;="&amp;$B280)</f>
        <v>3.09</v>
      </c>
      <c r="BQ280" s="8">
        <f>SUMIFS('Aceite de Oliva'!BQ$6:BQ$257,'Aceite de Oliva'!$A$6:$A$257,"&gt;="&amp;$A280,'Aceite de Oliva'!$B$6:$B$257,"&lt;="&amp;$B280)</f>
        <v>4.8499999999999996</v>
      </c>
      <c r="BR280" s="8">
        <f>SUMIFS('Aceite de Oliva'!BR$6:BR$257,'Aceite de Oliva'!$A$6:$A$257,"&gt;="&amp;$A280,'Aceite de Oliva'!$B$6:$B$257,"&lt;="&amp;$B280)</f>
        <v>0</v>
      </c>
      <c r="BV280" s="8">
        <f>SUMIFS('Aceite de Oliva'!BV$6:BV$257,'Aceite de Oliva'!$A$6:$A$257,"&gt;="&amp;$A280,'Aceite de Oliva'!$B$6:$B$257,"&lt;="&amp;$B280)</f>
        <v>6.8000000000000007</v>
      </c>
      <c r="BW280" s="8">
        <f>SUMIFS('Aceite de Oliva'!BW$6:BW$257,'Aceite de Oliva'!$A$6:$A$257,"&gt;="&amp;$A280,'Aceite de Oliva'!$B$6:$B$257,"&lt;="&amp;$B280)</f>
        <v>5.13</v>
      </c>
      <c r="BX280" s="8">
        <f>SUMIFS('Aceite de Oliva'!BX$6:BX$257,'Aceite de Oliva'!$A$6:$A$257,"&gt;="&amp;$A280,'Aceite de Oliva'!$B$6:$B$257,"&lt;="&amp;$B280)</f>
        <v>9.41</v>
      </c>
      <c r="BY280" s="8">
        <f>SUMIFS('Aceite de Oliva'!BY$6:BY$257,'Aceite de Oliva'!$A$6:$A$257,"&gt;="&amp;$A280,'Aceite de Oliva'!$B$6:$B$257,"&lt;="&amp;$B280)</f>
        <v>1.6</v>
      </c>
      <c r="CC280" s="8">
        <f>SUMIFS('Aceite de Oliva'!CC$6:CC$257,'Aceite de Oliva'!$A$6:$A$257,"&gt;="&amp;$A280,'Aceite de Oliva'!$B$6:$B$257,"&lt;="&amp;$B280)</f>
        <v>4.29</v>
      </c>
      <c r="CD280" s="8">
        <f>SUMIFS('Aceite de Oliva'!CD$6:CD$257,'Aceite de Oliva'!$A$6:$A$257,"&gt;="&amp;$A280,'Aceite de Oliva'!$B$6:$B$257,"&lt;="&amp;$B280)</f>
        <v>4.2200000000000006</v>
      </c>
      <c r="CE280" s="8">
        <f>SUMIFS('Aceite de Oliva'!CE$6:CE$257,'Aceite de Oliva'!$A$6:$A$257,"&gt;="&amp;$A280,'Aceite de Oliva'!$B$6:$B$257,"&lt;="&amp;$B280)</f>
        <v>6.73</v>
      </c>
      <c r="CF280" s="8">
        <f>SUMIFS('Aceite de Oliva'!CF$6:CF$257,'Aceite de Oliva'!$A$6:$A$257,"&gt;="&amp;$A280,'Aceite de Oliva'!$B$6:$B$257,"&lt;="&amp;$B280)</f>
        <v>0.35</v>
      </c>
      <c r="CJ280" s="8">
        <f>SUMIFS('Aceite de Oliva'!CJ$6:CJ$257,'Aceite de Oliva'!$A$6:$A$257,"&gt;="&amp;$A280,'Aceite de Oliva'!$B$6:$B$257,"&lt;="&amp;$B280)</f>
        <v>9.879999999999999</v>
      </c>
      <c r="CK280" s="8">
        <f>SUMIFS('Aceite de Oliva'!CK$6:CK$257,'Aceite de Oliva'!$A$6:$A$257,"&gt;="&amp;$A280,'Aceite de Oliva'!$B$6:$B$257,"&lt;="&amp;$B280)</f>
        <v>0.56000000000000005</v>
      </c>
      <c r="CL280" s="8">
        <f>SUMIFS('Aceite de Oliva'!CL$6:CL$257,'Aceite de Oliva'!$A$6:$A$257,"&gt;="&amp;$A280,'Aceite de Oliva'!$B$6:$B$257,"&lt;="&amp;$B280)</f>
        <v>4.29</v>
      </c>
      <c r="CM280" s="8">
        <f>SUMIFS('Aceite de Oliva'!CM$6:CM$257,'Aceite de Oliva'!$A$6:$A$257,"&gt;="&amp;$A280,'Aceite de Oliva'!$B$6:$B$257,"&lt;="&amp;$B280)</f>
        <v>31.98</v>
      </c>
      <c r="CQ280" s="8">
        <f>SUMIFS('Aceite de Oliva'!CQ$6:CQ$257,'Aceite de Oliva'!$A$6:$A$257,"&gt;="&amp;$A280,'Aceite de Oliva'!$B$6:$B$257,"&lt;="&amp;$B280)</f>
        <v>9.61</v>
      </c>
      <c r="CR280" s="8">
        <f>SUMIFS('Aceite de Oliva'!CR$6:CR$257,'Aceite de Oliva'!$A$6:$A$257,"&gt;="&amp;$A280,'Aceite de Oliva'!$B$6:$B$257,"&lt;="&amp;$B280)</f>
        <v>3.45</v>
      </c>
      <c r="CS280" s="8">
        <f>SUMIFS('Aceite de Oliva'!CS$6:CS$257,'Aceite de Oliva'!$A$6:$A$257,"&gt;="&amp;$A280,'Aceite de Oliva'!$B$6:$B$257,"&lt;="&amp;$B280)</f>
        <v>3.65</v>
      </c>
      <c r="CT280" s="8">
        <f>SUMIFS('Aceite de Oliva'!CT$6:CT$257,'Aceite de Oliva'!$A$6:$A$257,"&gt;="&amp;$A280,'Aceite de Oliva'!$B$6:$B$257,"&lt;="&amp;$B280)</f>
        <v>37.630000000000003</v>
      </c>
      <c r="CX280" s="8">
        <f>SUMIFS('Aceite de Oliva'!CX$6:CX$257,'Aceite de Oliva'!$A$6:$A$257,"&gt;="&amp;$A280,'Aceite de Oliva'!$B$6:$B$257,"&lt;="&amp;$B280)</f>
        <v>4.8199999999999994</v>
      </c>
      <c r="CY280" s="8">
        <f>SUMIFS('Aceite de Oliva'!CY$6:CY$257,'Aceite de Oliva'!$A$6:$A$257,"&gt;="&amp;$A280,'Aceite de Oliva'!$B$6:$B$257,"&lt;="&amp;$B280)</f>
        <v>2.44</v>
      </c>
      <c r="CZ280" s="8">
        <f>SUMIFS('Aceite de Oliva'!CZ$6:CZ$257,'Aceite de Oliva'!$A$6:$A$257,"&gt;="&amp;$A280,'Aceite de Oliva'!$B$6:$B$257,"&lt;="&amp;$B280)</f>
        <v>4.0999999999999996</v>
      </c>
      <c r="DA280" s="8">
        <f>SUMIFS('Aceite de Oliva'!DA$6:DA$257,'Aceite de Oliva'!$A$6:$A$257,"&gt;="&amp;$A280,'Aceite de Oliva'!$B$6:$B$257,"&lt;="&amp;$B280)</f>
        <v>9.2600000000000016</v>
      </c>
      <c r="DE280" s="8">
        <f>SUMIFS('Aceite de Oliva'!DE$6:DE$257,'Aceite de Oliva'!$A$6:$A$257,"&gt;="&amp;$A280,'Aceite de Oliva'!$B$6:$B$257,"&lt;="&amp;$B280)</f>
        <v>1.77</v>
      </c>
      <c r="DF280" s="8">
        <f>SUMIFS('Aceite de Oliva'!DF$6:DF$257,'Aceite de Oliva'!$A$6:$A$257,"&gt;="&amp;$A280,'Aceite de Oliva'!$B$6:$B$257,"&lt;="&amp;$B280)</f>
        <v>2.1100000000000003</v>
      </c>
      <c r="DG280" s="8">
        <f>SUMIFS('Aceite de Oliva'!DG$6:DG$257,'Aceite de Oliva'!$A$6:$A$257,"&gt;="&amp;$A280,'Aceite de Oliva'!$B$6:$B$257,"&lt;="&amp;$B280)</f>
        <v>2.27</v>
      </c>
      <c r="DH280" s="8">
        <f>SUMIFS('Aceite de Oliva'!DH$6:DH$257,'Aceite de Oliva'!$A$6:$A$257,"&gt;="&amp;$A280,'Aceite de Oliva'!$B$6:$B$257,"&lt;="&amp;$B280)</f>
        <v>0</v>
      </c>
      <c r="DL280" s="8">
        <f>SUMIFS('Aceite de Oliva'!DL$6:DL$257,'Aceite de Oliva'!$A$6:$A$257,"&gt;="&amp;$A280,'Aceite de Oliva'!$B$6:$B$257,"&lt;="&amp;$B280)</f>
        <v>2.0099999999999998</v>
      </c>
      <c r="DM280" s="8">
        <f>SUMIFS('Aceite de Oliva'!DM$6:DM$257,'Aceite de Oliva'!$A$6:$A$257,"&gt;="&amp;$A280,'Aceite de Oliva'!$B$6:$B$257,"&lt;="&amp;$B280)</f>
        <v>4.33</v>
      </c>
      <c r="DN280" s="8">
        <f>SUMIFS('Aceite de Oliva'!DN$6:DN$257,'Aceite de Oliva'!$A$6:$A$257,"&gt;="&amp;$A280,'Aceite de Oliva'!$B$6:$B$257,"&lt;="&amp;$B280)</f>
        <v>2.09</v>
      </c>
      <c r="DO280" s="8">
        <f>SUMIFS('Aceite de Oliva'!DO$6:DO$257,'Aceite de Oliva'!$A$6:$A$257,"&gt;="&amp;$A280,'Aceite de Oliva'!$B$6:$B$257,"&lt;="&amp;$B280)</f>
        <v>0</v>
      </c>
      <c r="DS280" s="8">
        <f>SUMIFS('Aceite de Oliva'!DS$6:DS$257,'Aceite de Oliva'!$A$6:$A$257,"&gt;="&amp;$A280,'Aceite de Oliva'!$B$6:$B$257,"&lt;="&amp;$B280)</f>
        <v>0.96000000000000008</v>
      </c>
      <c r="DT280" s="8">
        <f>SUMIFS('Aceite de Oliva'!DT$6:DT$257,'Aceite de Oliva'!$A$6:$A$257,"&gt;="&amp;$A280,'Aceite de Oliva'!$B$6:$B$257,"&lt;="&amp;$B280)</f>
        <v>2.46</v>
      </c>
      <c r="DU280" s="8">
        <f>SUMIFS('Aceite de Oliva'!DU$6:DU$257,'Aceite de Oliva'!$A$6:$A$257,"&gt;="&amp;$A280,'Aceite de Oliva'!$B$6:$B$257,"&lt;="&amp;$B280)</f>
        <v>0.56999999999999995</v>
      </c>
      <c r="DV280" s="8">
        <f>SUMIFS('Aceite de Oliva'!DV$6:DV$257,'Aceite de Oliva'!$A$6:$A$257,"&gt;="&amp;$A280,'Aceite de Oliva'!$B$6:$B$257,"&lt;="&amp;$B280)</f>
        <v>0</v>
      </c>
      <c r="DZ280" s="8">
        <f>SUMIFS('Aceite de Oliva'!DZ$6:DZ$257,'Aceite de Oliva'!$A$6:$A$257,"&gt;="&amp;$A280,'Aceite de Oliva'!$B$6:$B$257,"&lt;="&amp;$B280)</f>
        <v>1.54</v>
      </c>
      <c r="EA280" s="8">
        <f>SUMIFS('Aceite de Oliva'!EA$6:EA$257,'Aceite de Oliva'!$A$6:$A$257,"&gt;="&amp;$A280,'Aceite de Oliva'!$B$6:$B$257,"&lt;="&amp;$B280)</f>
        <v>3.64</v>
      </c>
      <c r="EB280" s="8">
        <f>SUMIFS('Aceite de Oliva'!EB$6:EB$257,'Aceite de Oliva'!$A$6:$A$257,"&gt;="&amp;$A280,'Aceite de Oliva'!$B$6:$B$257,"&lt;="&amp;$B280)</f>
        <v>0.84</v>
      </c>
      <c r="EC280" s="8">
        <f>SUMIFS('Aceite de Oliva'!EC$6:EC$257,'Aceite de Oliva'!$A$6:$A$257,"&gt;="&amp;$A280,'Aceite de Oliva'!$B$6:$B$257,"&lt;="&amp;$B280)</f>
        <v>0.43000000000000005</v>
      </c>
      <c r="EG280" s="8">
        <f>SUMIFS('Aceite de Oliva'!EG$6:EG$257,'Aceite de Oliva'!$A$6:$A$257,"&gt;="&amp;$A280,'Aceite de Oliva'!$B$6:$B$257,"&lt;="&amp;$B280)</f>
        <v>0.79</v>
      </c>
      <c r="EH280" s="8">
        <f>SUMIFS('Aceite de Oliva'!EH$6:EH$257,'Aceite de Oliva'!$A$6:$A$257,"&gt;="&amp;$A280,'Aceite de Oliva'!$B$6:$B$257,"&lt;="&amp;$B280)</f>
        <v>0.89</v>
      </c>
      <c r="EI280" s="8">
        <f>SUMIFS('Aceite de Oliva'!EI$6:EI$257,'Aceite de Oliva'!$A$6:$A$257,"&gt;="&amp;$A280,'Aceite de Oliva'!$B$6:$B$257,"&lt;="&amp;$B280)</f>
        <v>0.92</v>
      </c>
      <c r="EJ280" s="8">
        <f>SUMIFS('Aceite de Oliva'!EJ$6:EJ$257,'Aceite de Oliva'!$A$6:$A$257,"&gt;="&amp;$A280,'Aceite de Oliva'!$B$6:$B$257,"&lt;="&amp;$B280)</f>
        <v>0</v>
      </c>
      <c r="EN280" s="8">
        <f>SUMIFS('Aceite de Oliva'!EN$6:EN$257,'Aceite de Oliva'!$A$6:$A$257,"&gt;="&amp;$A280,'Aceite de Oliva'!$B$6:$B$257,"&lt;="&amp;$B280)</f>
        <v>0.59</v>
      </c>
      <c r="EO280" s="8">
        <f>SUMIFS('Aceite de Oliva'!EO$6:EO$257,'Aceite de Oliva'!$A$6:$A$257,"&gt;="&amp;$A280,'Aceite de Oliva'!$B$6:$B$257,"&lt;="&amp;$B280)</f>
        <v>1.2</v>
      </c>
      <c r="EP280" s="8">
        <f>SUMIFS('Aceite de Oliva'!EP$6:EP$257,'Aceite de Oliva'!$A$6:$A$257,"&gt;="&amp;$A280,'Aceite de Oliva'!$B$6:$B$257,"&lt;="&amp;$B280)</f>
        <v>0.43</v>
      </c>
      <c r="EQ280" s="8">
        <f>SUMIFS('Aceite de Oliva'!EQ$6:EQ$257,'Aceite de Oliva'!$A$6:$A$257,"&gt;="&amp;$A280,'Aceite de Oliva'!$B$6:$B$257,"&lt;="&amp;$B280)</f>
        <v>0.47</v>
      </c>
      <c r="EU280" s="8">
        <f>SUMIFS('Aceite de Oliva'!EU$6:EU$257,'Aceite de Oliva'!$A$6:$A$257,"&gt;="&amp;$A280,'Aceite de Oliva'!$B$6:$B$257,"&lt;="&amp;$B280)</f>
        <v>0.67</v>
      </c>
      <c r="EV280" s="8">
        <f>SUMIFS('Aceite de Oliva'!EV$6:EV$257,'Aceite de Oliva'!$A$6:$A$257,"&gt;="&amp;$A280,'Aceite de Oliva'!$B$6:$B$257,"&lt;="&amp;$B280)</f>
        <v>0.23</v>
      </c>
      <c r="EW280" s="8">
        <f>SUMIFS('Aceite de Oliva'!EW$6:EW$257,'Aceite de Oliva'!$A$6:$A$257,"&gt;="&amp;$A280,'Aceite de Oliva'!$B$6:$B$257,"&lt;="&amp;$B280)</f>
        <v>0.75</v>
      </c>
      <c r="EX280" s="8">
        <f>SUMIFS('Aceite de Oliva'!EX$6:EX$257,'Aceite de Oliva'!$A$6:$A$257,"&gt;="&amp;$A280,'Aceite de Oliva'!$B$6:$B$257,"&lt;="&amp;$B280)</f>
        <v>1.1299999999999999</v>
      </c>
      <c r="FB280" s="8">
        <f>SUMIFS('Aceite de Oliva'!FB$6:FB$257,'Aceite de Oliva'!$A$6:$A$257,"&gt;="&amp;$A280,'Aceite de Oliva'!$B$6:$B$257,"&lt;="&amp;$B280)</f>
        <v>1.29</v>
      </c>
      <c r="FC280" s="8">
        <f>SUMIFS('Aceite de Oliva'!FC$6:FC$257,'Aceite de Oliva'!$A$6:$A$257,"&gt;="&amp;$A280,'Aceite de Oliva'!$B$6:$B$257,"&lt;="&amp;$B280)</f>
        <v>0.14000000000000001</v>
      </c>
      <c r="FD280" s="8">
        <f>SUMIFS('Aceite de Oliva'!FD$6:FD$257,'Aceite de Oliva'!$A$6:$A$257,"&gt;="&amp;$A280,'Aceite de Oliva'!$B$6:$B$257,"&lt;="&amp;$B280)</f>
        <v>1.77</v>
      </c>
      <c r="FE280" s="8">
        <f>SUMIFS('Aceite de Oliva'!FE$6:FE$257,'Aceite de Oliva'!$A$6:$A$257,"&gt;="&amp;$A280,'Aceite de Oliva'!$B$6:$B$257,"&lt;="&amp;$B280)</f>
        <v>0.57999999999999996</v>
      </c>
      <c r="FI280" s="8">
        <f>SUMIFS('Aceite de Oliva'!FI$6:FI$257,'Aceite de Oliva'!$A$6:$A$257,"&gt;="&amp;$A280,'Aceite de Oliva'!$B$6:$B$257,"&lt;="&amp;$B280)</f>
        <v>0.96</v>
      </c>
      <c r="FJ280" s="8">
        <f>SUMIFS('Aceite de Oliva'!FJ$6:FJ$257,'Aceite de Oliva'!$A$6:$A$257,"&gt;="&amp;$A280,'Aceite de Oliva'!$B$6:$B$257,"&lt;="&amp;$B280)</f>
        <v>0.72</v>
      </c>
      <c r="FK280" s="8">
        <f>SUMIFS('Aceite de Oliva'!FK$6:FK$257,'Aceite de Oliva'!$A$6:$A$257,"&gt;="&amp;$A280,'Aceite de Oliva'!$B$6:$B$257,"&lt;="&amp;$B280)</f>
        <v>1.1599999999999999</v>
      </c>
      <c r="FL280" s="8">
        <f>SUMIFS('Aceite de Oliva'!FL$6:FL$257,'Aceite de Oliva'!$A$6:$A$257,"&gt;="&amp;$A280,'Aceite de Oliva'!$B$6:$B$257,"&lt;="&amp;$B280)</f>
        <v>0.59</v>
      </c>
      <c r="FP280" s="8">
        <f>SUMIFS('Aceite de Oliva'!FP$6:FP$257,'Aceite de Oliva'!$A$6:$A$257,"&gt;="&amp;$A280,'Aceite de Oliva'!$B$6:$B$257,"&lt;="&amp;$B280)</f>
        <v>0.74</v>
      </c>
      <c r="FQ280" s="8">
        <f>SUMIFS('Aceite de Oliva'!FQ$6:FQ$257,'Aceite de Oliva'!$A$6:$A$257,"&gt;="&amp;$A280,'Aceite de Oliva'!$B$6:$B$257,"&lt;="&amp;$B280)</f>
        <v>0.67</v>
      </c>
      <c r="FR280" s="8">
        <f>SUMIFS('Aceite de Oliva'!FR$6:FR$257,'Aceite de Oliva'!$A$6:$A$257,"&gt;="&amp;$A280,'Aceite de Oliva'!$B$6:$B$257,"&lt;="&amp;$B280)</f>
        <v>0.61</v>
      </c>
      <c r="FS280" s="8">
        <f>SUMIFS('Aceite de Oliva'!FS$6:FS$257,'Aceite de Oliva'!$A$6:$A$257,"&gt;="&amp;$A280,'Aceite de Oliva'!$B$6:$B$257,"&lt;="&amp;$B280)</f>
        <v>0</v>
      </c>
      <c r="FW280" s="8">
        <f>SUMIFS('Aceite de Oliva'!FW$6:FW$257,'Aceite de Oliva'!$A$6:$A$257,"&gt;="&amp;$A280,'Aceite de Oliva'!$B$6:$B$257,"&lt;="&amp;$B280)</f>
        <v>1.81</v>
      </c>
      <c r="FX280" s="8">
        <f>SUMIFS('Aceite de Oliva'!FX$6:FX$257,'Aceite de Oliva'!$A$6:$A$257,"&gt;="&amp;$A280,'Aceite de Oliva'!$B$6:$B$257,"&lt;="&amp;$B280)</f>
        <v>0.78</v>
      </c>
      <c r="FY280" s="8">
        <f>SUMIFS('Aceite de Oliva'!FY$6:FY$257,'Aceite de Oliva'!$A$6:$A$257,"&gt;="&amp;$A280,'Aceite de Oliva'!$B$6:$B$257,"&lt;="&amp;$B280)</f>
        <v>1.7000000000000002</v>
      </c>
      <c r="FZ280" s="8">
        <f>SUMIFS('Aceite de Oliva'!FZ$6:FZ$257,'Aceite de Oliva'!$A$6:$A$257,"&gt;="&amp;$A280,'Aceite de Oliva'!$B$6:$B$257,"&lt;="&amp;$B280)</f>
        <v>3.34</v>
      </c>
      <c r="GD280" s="8">
        <f>SUMIFS('Aceite de Oliva'!GD$6:GD$257,'Aceite de Oliva'!$A$6:$A$257,"&gt;="&amp;$A280,'Aceite de Oliva'!$B$6:$B$257,"&lt;="&amp;$B280)</f>
        <v>0.83</v>
      </c>
      <c r="GE280" s="8">
        <f>SUMIFS('Aceite de Oliva'!GE$6:GE$257,'Aceite de Oliva'!$A$6:$A$257,"&gt;="&amp;$A280,'Aceite de Oliva'!$B$6:$B$257,"&lt;="&amp;$B280)</f>
        <v>0.28999999999999998</v>
      </c>
      <c r="GF280" s="8">
        <f>SUMIFS('Aceite de Oliva'!GF$6:GF$257,'Aceite de Oliva'!$A$6:$A$257,"&gt;="&amp;$A280,'Aceite de Oliva'!$B$6:$B$257,"&lt;="&amp;$B280)</f>
        <v>0.56999999999999995</v>
      </c>
      <c r="GG280" s="8">
        <f>SUMIFS('Aceite de Oliva'!GG$6:GG$257,'Aceite de Oliva'!$A$6:$A$257,"&gt;="&amp;$A280,'Aceite de Oliva'!$B$6:$B$257,"&lt;="&amp;$B280)</f>
        <v>2.5</v>
      </c>
      <c r="GK280" s="8">
        <f>SUMIFS('Aceite de Oliva'!GK$6:GK$257,'Aceite de Oliva'!$A$6:$A$257,"&gt;="&amp;$A280,'Aceite de Oliva'!$B$6:$B$257,"&lt;="&amp;$B280)</f>
        <v>1.03</v>
      </c>
      <c r="GL280" s="8">
        <f>SUMIFS('Aceite de Oliva'!GL$6:GL$257,'Aceite de Oliva'!$A$6:$A$257,"&gt;="&amp;$A280,'Aceite de Oliva'!$B$6:$B$257,"&lt;="&amp;$B280)</f>
        <v>0.17</v>
      </c>
      <c r="GM280" s="8">
        <f>SUMIFS('Aceite de Oliva'!GM$6:GM$257,'Aceite de Oliva'!$A$6:$A$257,"&gt;="&amp;$A280,'Aceite de Oliva'!$B$6:$B$257,"&lt;="&amp;$B280)</f>
        <v>0.34</v>
      </c>
      <c r="GN280" s="8">
        <f>SUMIFS('Aceite de Oliva'!GN$6:GN$257,'Aceite de Oliva'!$A$6:$A$257,"&gt;="&amp;$A280,'Aceite de Oliva'!$B$6:$B$257,"&lt;="&amp;$B280)</f>
        <v>3.66</v>
      </c>
      <c r="GR280" s="8">
        <f>SUMIFS('Aceite de Oliva'!GR$6:GR$257,'Aceite de Oliva'!$A$6:$A$257,"&gt;="&amp;$A280,'Aceite de Oliva'!$B$6:$B$257,"&lt;="&amp;$B280)</f>
        <v>3.35</v>
      </c>
      <c r="GS280" s="8">
        <f>SUMIFS('Aceite de Oliva'!GS$6:GS$257,'Aceite de Oliva'!$A$6:$A$257,"&gt;="&amp;$A280,'Aceite de Oliva'!$B$6:$B$257,"&lt;="&amp;$B280)</f>
        <v>12.56</v>
      </c>
      <c r="GT280" s="8">
        <f>SUMIFS('Aceite de Oliva'!GT$6:GT$257,'Aceite de Oliva'!$A$6:$A$257,"&gt;="&amp;$A280,'Aceite de Oliva'!$B$6:$B$257,"&lt;="&amp;$B280)</f>
        <v>1.26</v>
      </c>
      <c r="GU280" s="8">
        <f>SUMIFS('Aceite de Oliva'!GU$6:GU$257,'Aceite de Oliva'!$A$6:$A$257,"&gt;="&amp;$A280,'Aceite de Oliva'!$B$6:$B$257,"&lt;="&amp;$B280)</f>
        <v>0.76</v>
      </c>
      <c r="GY280" s="8">
        <f>SUMIFS('Aceite de Oliva'!GY$6:GY$257,'Aceite de Oliva'!$A$6:$A$257,"&gt;="&amp;$A280,'Aceite de Oliva'!$B$6:$B$257,"&lt;="&amp;$B280)</f>
        <v>3.61</v>
      </c>
      <c r="GZ280" s="8">
        <f>SUMIFS('Aceite de Oliva'!GZ$6:GZ$257,'Aceite de Oliva'!$A$6:$A$257,"&gt;="&amp;$A280,'Aceite de Oliva'!$B$6:$B$257,"&lt;="&amp;$B280)</f>
        <v>4.8900000000000006</v>
      </c>
      <c r="HA280" s="8">
        <f>SUMIFS('Aceite de Oliva'!HA$6:HA$257,'Aceite de Oliva'!$A$6:$A$257,"&gt;="&amp;$A280,'Aceite de Oliva'!$B$6:$B$257,"&lt;="&amp;$B280)</f>
        <v>2</v>
      </c>
      <c r="HB280" s="8">
        <f>SUMIFS('Aceite de Oliva'!HB$6:HB$257,'Aceite de Oliva'!$A$6:$A$257,"&gt;="&amp;$A280,'Aceite de Oliva'!$B$6:$B$257,"&lt;="&amp;$B280)</f>
        <v>7.57</v>
      </c>
      <c r="HF280" s="8">
        <f>SUMIFS('Aceite de Oliva'!HF$6:HF$257,'Aceite de Oliva'!$A$6:$A$257,"&gt;="&amp;$A280,'Aceite de Oliva'!$B$6:$B$257,"&lt;="&amp;$B280)</f>
        <v>3.2800000000000002</v>
      </c>
      <c r="HG280" s="8">
        <f>SUMIFS('Aceite de Oliva'!HG$6:HG$257,'Aceite de Oliva'!$A$6:$A$257,"&gt;="&amp;$A280,'Aceite de Oliva'!$B$6:$B$257,"&lt;="&amp;$B280)</f>
        <v>0.78</v>
      </c>
      <c r="HH280" s="8">
        <f>SUMIFS('Aceite de Oliva'!HH$6:HH$257,'Aceite de Oliva'!$A$6:$A$257,"&gt;="&amp;$A280,'Aceite de Oliva'!$B$6:$B$257,"&lt;="&amp;$B280)</f>
        <v>3.27</v>
      </c>
      <c r="HI280" s="8">
        <f>SUMIFS('Aceite de Oliva'!HI$6:HI$257,'Aceite de Oliva'!$A$6:$A$257,"&gt;="&amp;$A280,'Aceite de Oliva'!$B$6:$B$257,"&lt;="&amp;$B280)</f>
        <v>6.6999999999999993</v>
      </c>
      <c r="HM280" s="8">
        <f>SUMIFS('Aceite de Oliva'!HM$6:HM$257,'Aceite de Oliva'!$A$6:$A$257,"&gt;="&amp;$A280,'Aceite de Oliva'!$B$6:$B$257,"&lt;="&amp;$B280)</f>
        <v>2.46</v>
      </c>
      <c r="HN280" s="8">
        <f>SUMIFS('Aceite de Oliva'!HN$6:HN$257,'Aceite de Oliva'!$A$6:$A$257,"&gt;="&amp;$A280,'Aceite de Oliva'!$B$6:$B$257,"&lt;="&amp;$B280)</f>
        <v>0.47</v>
      </c>
      <c r="HO280" s="8">
        <f>SUMIFS('Aceite de Oliva'!HO$6:HO$257,'Aceite de Oliva'!$A$6:$A$257,"&gt;="&amp;$A280,'Aceite de Oliva'!$B$6:$B$257,"&lt;="&amp;$B280)</f>
        <v>1.03</v>
      </c>
      <c r="HP280" s="8">
        <f>SUMIFS('Aceite de Oliva'!HP$6:HP$257,'Aceite de Oliva'!$A$6:$A$257,"&gt;="&amp;$A280,'Aceite de Oliva'!$B$6:$B$257,"&lt;="&amp;$B280)</f>
        <v>8.66</v>
      </c>
      <c r="HT280" s="8">
        <f>SUMIFS('Aceite de Oliva'!HT$6:HT$257,'Aceite de Oliva'!$A$6:$A$257,"&gt;="&amp;$A280,'Aceite de Oliva'!$B$6:$B$257,"&lt;="&amp;$B280)</f>
        <v>2.63</v>
      </c>
      <c r="HU280" s="8">
        <f>SUMIFS('Aceite de Oliva'!HU$6:HU$257,'Aceite de Oliva'!$A$6:$A$257,"&gt;="&amp;$A280,'Aceite de Oliva'!$B$6:$B$257,"&lt;="&amp;$B280)</f>
        <v>0.14000000000000001</v>
      </c>
      <c r="HV280" s="8">
        <f>SUMIFS('Aceite de Oliva'!HV$6:HV$257,'Aceite de Oliva'!$A$6:$A$257,"&gt;="&amp;$A280,'Aceite de Oliva'!$B$6:$B$257,"&lt;="&amp;$B280)</f>
        <v>1.76</v>
      </c>
      <c r="HW280" s="8">
        <f>SUMIFS('Aceite de Oliva'!HW$6:HW$257,'Aceite de Oliva'!$A$6:$A$257,"&gt;="&amp;$A280,'Aceite de Oliva'!$B$6:$B$257,"&lt;="&amp;$B280)</f>
        <v>6.68</v>
      </c>
      <c r="IA280" s="8">
        <f>SUMIFS('Aceite de Oliva'!IA$6:IA$257,'Aceite de Oliva'!$A$6:$A$257,"&gt;="&amp;$A280,'Aceite de Oliva'!$B$6:$B$257,"&lt;="&amp;$B280)</f>
        <v>1.24</v>
      </c>
      <c r="IB280" s="8">
        <f>SUMIFS('Aceite de Oliva'!IB$6:IB$257,'Aceite de Oliva'!$A$6:$A$257,"&gt;="&amp;$A280,'Aceite de Oliva'!$B$6:$B$257,"&lt;="&amp;$B280)</f>
        <v>1.7799999999999998</v>
      </c>
      <c r="IC280" s="8">
        <f>SUMIFS('Aceite de Oliva'!IC$6:IC$257,'Aceite de Oliva'!$A$6:$A$257,"&gt;="&amp;$A280,'Aceite de Oliva'!$B$6:$B$257,"&lt;="&amp;$B280)</f>
        <v>1.28</v>
      </c>
      <c r="ID280" s="8">
        <f>SUMIFS('Aceite de Oliva'!ID$6:ID$257,'Aceite de Oliva'!$A$6:$A$257,"&gt;="&amp;$A280,'Aceite de Oliva'!$B$6:$B$257,"&lt;="&amp;$B280)</f>
        <v>0.96</v>
      </c>
      <c r="IH280" s="8">
        <f>SUMIFS('Aceite de Oliva'!IH$6:IH$257,'Aceite de Oliva'!$A$6:$A$257,"&gt;="&amp;$A280,'Aceite de Oliva'!$B$6:$B$257,"&lt;="&amp;$B280)</f>
        <v>1.94</v>
      </c>
      <c r="II280" s="8">
        <f>SUMIFS('Aceite de Oliva'!II$6:II$257,'Aceite de Oliva'!$A$6:$A$257,"&gt;="&amp;$A280,'Aceite de Oliva'!$B$6:$B$257,"&lt;="&amp;$B280)</f>
        <v>4.4300000000000006</v>
      </c>
      <c r="IJ280" s="8">
        <f>SUMIFS('Aceite de Oliva'!IJ$6:IJ$257,'Aceite de Oliva'!$A$6:$A$257,"&gt;="&amp;$A280,'Aceite de Oliva'!$B$6:$B$257,"&lt;="&amp;$B280)</f>
        <v>1.4</v>
      </c>
      <c r="IK280" s="8">
        <f>SUMIFS('Aceite de Oliva'!IK$6:IK$257,'Aceite de Oliva'!$A$6:$A$257,"&gt;="&amp;$A280,'Aceite de Oliva'!$B$6:$B$257,"&lt;="&amp;$B280)</f>
        <v>1.85</v>
      </c>
      <c r="IO280" s="8">
        <f>SUMIFS('Aceite de Oliva'!IO$6:IO$257,'Aceite de Oliva'!$A$6:$A$257,"&gt;="&amp;$A280,'Aceite de Oliva'!$B$6:$B$257,"&lt;="&amp;$B280)</f>
        <v>1.1299999999999999</v>
      </c>
      <c r="IP280" s="8">
        <f>SUMIFS('Aceite de Oliva'!IP$6:IP$257,'Aceite de Oliva'!$A$6:$A$257,"&gt;="&amp;$A280,'Aceite de Oliva'!$B$6:$B$257,"&lt;="&amp;$B280)</f>
        <v>0.68</v>
      </c>
      <c r="IQ280" s="8">
        <f>SUMIFS('Aceite de Oliva'!IQ$6:IQ$257,'Aceite de Oliva'!$A$6:$A$257,"&gt;="&amp;$A280,'Aceite de Oliva'!$B$6:$B$257,"&lt;="&amp;$B280)</f>
        <v>0.75</v>
      </c>
      <c r="IR280" s="8">
        <f>SUMIFS('Aceite de Oliva'!IR$6:IR$257,'Aceite de Oliva'!$A$6:$A$257,"&gt;="&amp;$A280,'Aceite de Oliva'!$B$6:$B$257,"&lt;="&amp;$B280)</f>
        <v>3.57</v>
      </c>
      <c r="IV280" s="8">
        <f>SUMIFS('Aceite de Oliva'!IV$6:IV$257,'Aceite de Oliva'!$A$6:$A$257,"&gt;="&amp;$A280,'Aceite de Oliva'!$B$6:$B$257,"&lt;="&amp;$B280)</f>
        <v>1.6400000000000001</v>
      </c>
      <c r="IW280" s="8">
        <f>SUMIFS('Aceite de Oliva'!IW$6:IW$257,'Aceite de Oliva'!$A$6:$A$257,"&gt;="&amp;$A280,'Aceite de Oliva'!$B$6:$B$257,"&lt;="&amp;$B280)</f>
        <v>2.7800000000000002</v>
      </c>
      <c r="IX280" s="8">
        <f>SUMIFS('Aceite de Oliva'!IX$6:IX$257,'Aceite de Oliva'!$A$6:$A$257,"&gt;="&amp;$A280,'Aceite de Oliva'!$B$6:$B$257,"&lt;="&amp;$B280)</f>
        <v>1.4</v>
      </c>
      <c r="IY280" s="8">
        <f>SUMIFS('Aceite de Oliva'!IY$6:IY$257,'Aceite de Oliva'!$A$6:$A$257,"&gt;="&amp;$A280,'Aceite de Oliva'!$B$6:$B$257,"&lt;="&amp;$B280)</f>
        <v>1.76</v>
      </c>
    </row>
    <row r="281" spans="1:259" x14ac:dyDescent="0.3">
      <c r="A281" s="14">
        <f>'TAM Aceite de Oliva'!B29</f>
        <v>3.8000000000000016</v>
      </c>
      <c r="B281" s="14">
        <f>'TAM Aceite de Oliva'!C29</f>
        <v>3.9000000000000017</v>
      </c>
      <c r="C281" s="14"/>
      <c r="D281" s="8">
        <f>SUMIFS('Aceite de Oliva'!D$6:D$257,'Aceite de Oliva'!$A$6:$A$257,"&gt;="&amp;$A281,'Aceite de Oliva'!$B$6:$B$257,"&lt;="&amp;$B281)</f>
        <v>21.82</v>
      </c>
      <c r="E281" s="8">
        <f>SUMIFS('Aceite de Oliva'!E$6:E$257,'Aceite de Oliva'!$A$6:$A$257,"&gt;="&amp;$A281,'Aceite de Oliva'!$B$6:$B$257,"&lt;="&amp;$B281)</f>
        <v>40.099999999999994</v>
      </c>
      <c r="F281" s="8">
        <f>SUMIFS('Aceite de Oliva'!F$6:F$257,'Aceite de Oliva'!$A$6:$A$257,"&gt;="&amp;$A281,'Aceite de Oliva'!$B$6:$B$257,"&lt;="&amp;$B281)</f>
        <v>23.16</v>
      </c>
      <c r="G281" s="8">
        <f>SUMIFS('Aceite de Oliva'!G$6:G$257,'Aceite de Oliva'!$A$6:$A$257,"&gt;="&amp;$A281,'Aceite de Oliva'!$B$6:$B$257,"&lt;="&amp;$B281)</f>
        <v>8.6100000000000012</v>
      </c>
      <c r="H281" s="14"/>
      <c r="I281" s="14"/>
      <c r="J281" s="14"/>
      <c r="K281" s="8">
        <f>SUMIFS('Aceite de Oliva'!K$6:K$257,'Aceite de Oliva'!$A$6:$A$257,"&gt;="&amp;$A281,'Aceite de Oliva'!$B$6:$B$257,"&lt;="&amp;$B281)</f>
        <v>21.39</v>
      </c>
      <c r="L281" s="8">
        <f>SUMIFS('Aceite de Oliva'!L$6:L$257,'Aceite de Oliva'!$A$6:$A$257,"&gt;="&amp;$A281,'Aceite de Oliva'!$B$6:$B$257,"&lt;="&amp;$B281)</f>
        <v>22.159999999999997</v>
      </c>
      <c r="M281" s="8">
        <f>SUMIFS('Aceite de Oliva'!M$6:M$257,'Aceite de Oliva'!$A$6:$A$257,"&gt;="&amp;$A281,'Aceite de Oliva'!$B$6:$B$257,"&lt;="&amp;$B281)</f>
        <v>24.13</v>
      </c>
      <c r="N281" s="8">
        <f>SUMIFS('Aceite de Oliva'!N$6:N$257,'Aceite de Oliva'!$A$6:$A$257,"&gt;="&amp;$A281,'Aceite de Oliva'!$B$6:$B$257,"&lt;="&amp;$B281)</f>
        <v>14.9</v>
      </c>
      <c r="O281" s="14"/>
      <c r="P281" s="14"/>
      <c r="Q281" s="14"/>
      <c r="R281" s="8">
        <f>SUMIFS('Aceite de Oliva'!R$6:R$257,'Aceite de Oliva'!$A$6:$A$257,"&gt;="&amp;$A281,'Aceite de Oliva'!$B$6:$B$257,"&lt;="&amp;$B281)</f>
        <v>20.41</v>
      </c>
      <c r="S281" s="8">
        <f>SUMIFS('Aceite de Oliva'!S$6:S$257,'Aceite de Oliva'!$A$6:$A$257,"&gt;="&amp;$A281,'Aceite de Oliva'!$B$6:$B$257,"&lt;="&amp;$B281)</f>
        <v>8.26</v>
      </c>
      <c r="T281" s="8">
        <f>SUMIFS('Aceite de Oliva'!T$6:T$257,'Aceite de Oliva'!$A$6:$A$257,"&gt;="&amp;$A281,'Aceite de Oliva'!$B$6:$B$257,"&lt;="&amp;$B281)</f>
        <v>24.32</v>
      </c>
      <c r="U281" s="8">
        <f>SUMIFS('Aceite de Oliva'!U$6:U$257,'Aceite de Oliva'!$A$6:$A$257,"&gt;="&amp;$A281,'Aceite de Oliva'!$B$6:$B$257,"&lt;="&amp;$B281)</f>
        <v>19.87</v>
      </c>
      <c r="V281" s="14"/>
      <c r="W281" s="14"/>
      <c r="X281" s="14"/>
      <c r="Y281" s="8">
        <f>SUMIFS('Aceite de Oliva'!Y$6:Y$257,'Aceite de Oliva'!$A$6:$A$257,"&gt;="&amp;$A281,'Aceite de Oliva'!$B$6:$B$257,"&lt;="&amp;$B281)</f>
        <v>18.41</v>
      </c>
      <c r="Z281" s="8">
        <f>SUMIFS('Aceite de Oliva'!Z$6:Z$257,'Aceite de Oliva'!$A$6:$A$257,"&gt;="&amp;$A281,'Aceite de Oliva'!$B$6:$B$257,"&lt;="&amp;$B281)</f>
        <v>2.4500000000000002</v>
      </c>
      <c r="AA281" s="8">
        <f>SUMIFS('Aceite de Oliva'!AA$6:AA$257,'Aceite de Oliva'!$A$6:$A$257,"&gt;="&amp;$A281,'Aceite de Oliva'!$B$6:$B$257,"&lt;="&amp;$B281)</f>
        <v>24.209999999999997</v>
      </c>
      <c r="AB281" s="8">
        <f>SUMIFS('Aceite de Oliva'!AB$6:AB$257,'Aceite de Oliva'!$A$6:$A$257,"&gt;="&amp;$A281,'Aceite de Oliva'!$B$6:$B$257,"&lt;="&amp;$B281)</f>
        <v>16.43</v>
      </c>
      <c r="AC281" s="14"/>
      <c r="AD281" s="14"/>
      <c r="AE281" s="14"/>
      <c r="AF281" s="8">
        <f>SUMIFS('Aceite de Oliva'!AF$6:AF$257,'Aceite de Oliva'!$A$6:$A$257,"&gt;="&amp;$A281,'Aceite de Oliva'!$B$6:$B$257,"&lt;="&amp;$B281)</f>
        <v>5.17</v>
      </c>
      <c r="AG281" s="8">
        <f>SUMIFS('Aceite de Oliva'!AG$6:AG$257,'Aceite de Oliva'!$A$6:$A$257,"&gt;="&amp;$A281,'Aceite de Oliva'!$B$6:$B$257,"&lt;="&amp;$B281)</f>
        <v>3.7800000000000002</v>
      </c>
      <c r="AH281" s="8">
        <f>SUMIFS('Aceite de Oliva'!AH$6:AH$257,'Aceite de Oliva'!$A$6:$A$257,"&gt;="&amp;$A281,'Aceite de Oliva'!$B$6:$B$257,"&lt;="&amp;$B281)</f>
        <v>1.38</v>
      </c>
      <c r="AI281" s="8">
        <f>SUMIFS('Aceite de Oliva'!AI$6:AI$257,'Aceite de Oliva'!$A$6:$A$257,"&gt;="&amp;$A281,'Aceite de Oliva'!$B$6:$B$257,"&lt;="&amp;$B281)</f>
        <v>12.209999999999999</v>
      </c>
      <c r="AJ281" s="14"/>
      <c r="AK281" s="14"/>
      <c r="AL281" s="14"/>
      <c r="AM281" s="8">
        <f>SUMIFS('Aceite de Oliva'!AM$6:AM$257,'Aceite de Oliva'!$A$6:$A$257,"&gt;="&amp;$A281,'Aceite de Oliva'!$B$6:$B$257,"&lt;="&amp;$B281)</f>
        <v>6.32</v>
      </c>
      <c r="AN281" s="8">
        <f>SUMIFS('Aceite de Oliva'!AN$6:AN$257,'Aceite de Oliva'!$A$6:$A$257,"&gt;="&amp;$A281,'Aceite de Oliva'!$B$6:$B$257,"&lt;="&amp;$B281)</f>
        <v>2.0499999999999998</v>
      </c>
      <c r="AO281" s="8">
        <f>SUMIFS('Aceite de Oliva'!AO$6:AO$257,'Aceite de Oliva'!$A$6:$A$257,"&gt;="&amp;$A281,'Aceite de Oliva'!$B$6:$B$257,"&lt;="&amp;$B281)</f>
        <v>2.5599999999999996</v>
      </c>
      <c r="AP281" s="8">
        <f>SUMIFS('Aceite de Oliva'!AP$6:AP$257,'Aceite de Oliva'!$A$6:$A$257,"&gt;="&amp;$A281,'Aceite de Oliva'!$B$6:$B$257,"&lt;="&amp;$B281)</f>
        <v>15.59</v>
      </c>
      <c r="AQ281" s="14"/>
      <c r="AR281" s="14"/>
      <c r="AT281" s="8">
        <f>SUMIFS('Aceite de Oliva'!AT$6:AT$257,'Aceite de Oliva'!$A$6:$A$257,"&gt;="&amp;$A281,'Aceite de Oliva'!$B$6:$B$257,"&lt;="&amp;$B281)</f>
        <v>6.5100000000000007</v>
      </c>
      <c r="AU281" s="8">
        <f>SUMIFS('Aceite de Oliva'!AU$6:AU$257,'Aceite de Oliva'!$A$6:$A$257,"&gt;="&amp;$A281,'Aceite de Oliva'!$B$6:$B$257,"&lt;="&amp;$B281)</f>
        <v>4.3600000000000003</v>
      </c>
      <c r="AV281" s="8">
        <f>SUMIFS('Aceite de Oliva'!AV$6:AV$257,'Aceite de Oliva'!$A$6:$A$257,"&gt;="&amp;$A281,'Aceite de Oliva'!$B$6:$B$257,"&lt;="&amp;$B281)</f>
        <v>1.93</v>
      </c>
      <c r="AW281" s="8">
        <f>SUMIFS('Aceite de Oliva'!AW$6:AW$257,'Aceite de Oliva'!$A$6:$A$257,"&gt;="&amp;$A281,'Aceite de Oliva'!$B$6:$B$257,"&lt;="&amp;$B281)</f>
        <v>18.79</v>
      </c>
      <c r="BA281" s="8">
        <f>SUMIFS('Aceite de Oliva'!BA$6:BA$257,'Aceite de Oliva'!$A$6:$A$257,"&gt;="&amp;A281,'Aceite de Oliva'!$B$6:$B$257,"&lt;="&amp;B281)</f>
        <v>9.4799999999999986</v>
      </c>
      <c r="BB281" s="8">
        <f>SUMIFS('Aceite de Oliva'!BB$6:BB$257,'Aceite de Oliva'!$A$6:$A$257,"&gt;="&amp;$A281,'Aceite de Oliva'!$B$6:$B$257,"&lt;="&amp;$B281)</f>
        <v>3.27</v>
      </c>
      <c r="BC281" s="8">
        <f>SUMIFS('Aceite de Oliva'!BC$6:BC$257,'Aceite de Oliva'!$A$6:$A$257,"&gt;="&amp;$A281,'Aceite de Oliva'!$B$6:$B$257,"&lt;="&amp;$B281)</f>
        <v>3.7199999999999998</v>
      </c>
      <c r="BD281" s="8">
        <f>SUMIFS('Aceite de Oliva'!BD$6:BD$257,'Aceite de Oliva'!$A$6:$A$257,"&gt;="&amp;$A281,'Aceite de Oliva'!$B$6:$B$257,"&lt;="&amp;$B281)</f>
        <v>27.56</v>
      </c>
      <c r="BE281" s="5"/>
      <c r="BH281" s="8">
        <f>SUMIFS('Aceite de Oliva'!BH$6:BH$257,'Aceite de Oliva'!$A$6:$A$257,"&gt;="&amp;$A281,'Aceite de Oliva'!$B$6:$B$257,"&lt;="&amp;$B281)</f>
        <v>8.620000000000001</v>
      </c>
      <c r="BI281" s="8">
        <f>SUMIFS('Aceite de Oliva'!BI$6:BI$257,'Aceite de Oliva'!$A$6:$A$257,"&gt;="&amp;$A281,'Aceite de Oliva'!$B$6:$B$257,"&lt;="&amp;$B281)</f>
        <v>3.41</v>
      </c>
      <c r="BJ281" s="8">
        <f>SUMIFS('Aceite de Oliva'!BJ$6:BJ$257,'Aceite de Oliva'!$A$6:$A$257,"&gt;="&amp;$A281,'Aceite de Oliva'!$B$6:$B$257,"&lt;="&amp;$B281)</f>
        <v>2.79</v>
      </c>
      <c r="BK281" s="8">
        <f>SUMIFS('Aceite de Oliva'!BK$6:BK$257,'Aceite de Oliva'!$A$6:$A$257,"&gt;="&amp;$A281,'Aceite de Oliva'!$B$6:$B$257,"&lt;="&amp;$B281)</f>
        <v>21.400000000000002</v>
      </c>
      <c r="BO281" s="8">
        <f>SUMIFS('Aceite de Oliva'!BO$6:BO$257,'Aceite de Oliva'!$A$6:$A$257,"&gt;="&amp;$A281,'Aceite de Oliva'!$B$6:$B$257,"&lt;="&amp;$B281)</f>
        <v>8.65</v>
      </c>
      <c r="BP281" s="8">
        <f>SUMIFS('Aceite de Oliva'!BP$6:BP$257,'Aceite de Oliva'!$A$6:$A$257,"&gt;="&amp;$A281,'Aceite de Oliva'!$B$6:$B$257,"&lt;="&amp;$B281)</f>
        <v>4.1999999999999993</v>
      </c>
      <c r="BQ281" s="8">
        <f>SUMIFS('Aceite de Oliva'!BQ$6:BQ$257,'Aceite de Oliva'!$A$6:$A$257,"&gt;="&amp;$A281,'Aceite de Oliva'!$B$6:$B$257,"&lt;="&amp;$B281)</f>
        <v>5.01</v>
      </c>
      <c r="BR281" s="8">
        <f>SUMIFS('Aceite de Oliva'!BR$6:BR$257,'Aceite de Oliva'!$A$6:$A$257,"&gt;="&amp;$A281,'Aceite de Oliva'!$B$6:$B$257,"&lt;="&amp;$B281)</f>
        <v>19.62</v>
      </c>
      <c r="BV281" s="8">
        <f>SUMIFS('Aceite de Oliva'!BV$6:BV$257,'Aceite de Oliva'!$A$6:$A$257,"&gt;="&amp;$A281,'Aceite de Oliva'!$B$6:$B$257,"&lt;="&amp;$B281)</f>
        <v>10.55</v>
      </c>
      <c r="BW281" s="8">
        <f>SUMIFS('Aceite de Oliva'!BW$6:BW$257,'Aceite de Oliva'!$A$6:$A$257,"&gt;="&amp;$A281,'Aceite de Oliva'!$B$6:$B$257,"&lt;="&amp;$B281)</f>
        <v>2.85</v>
      </c>
      <c r="BX281" s="8">
        <f>SUMIFS('Aceite de Oliva'!BX$6:BX$257,'Aceite de Oliva'!$A$6:$A$257,"&gt;="&amp;$A281,'Aceite de Oliva'!$B$6:$B$257,"&lt;="&amp;$B281)</f>
        <v>10.59</v>
      </c>
      <c r="BY281" s="8">
        <f>SUMIFS('Aceite de Oliva'!BY$6:BY$257,'Aceite de Oliva'!$A$6:$A$257,"&gt;="&amp;$A281,'Aceite de Oliva'!$B$6:$B$257,"&lt;="&amp;$B281)</f>
        <v>18.240000000000002</v>
      </c>
      <c r="CC281" s="8">
        <f>SUMIFS('Aceite de Oliva'!CC$6:CC$257,'Aceite de Oliva'!$A$6:$A$257,"&gt;="&amp;$A281,'Aceite de Oliva'!$B$6:$B$257,"&lt;="&amp;$B281)</f>
        <v>6.68</v>
      </c>
      <c r="CD281" s="8">
        <f>SUMIFS('Aceite de Oliva'!CD$6:CD$257,'Aceite de Oliva'!$A$6:$A$257,"&gt;="&amp;$A281,'Aceite de Oliva'!$B$6:$B$257,"&lt;="&amp;$B281)</f>
        <v>2.25</v>
      </c>
      <c r="CE281" s="8">
        <f>SUMIFS('Aceite de Oliva'!CE$6:CE$257,'Aceite de Oliva'!$A$6:$A$257,"&gt;="&amp;$A281,'Aceite de Oliva'!$B$6:$B$257,"&lt;="&amp;$B281)</f>
        <v>5.96</v>
      </c>
      <c r="CF281" s="8">
        <f>SUMIFS('Aceite de Oliva'!CF$6:CF$257,'Aceite de Oliva'!$A$6:$A$257,"&gt;="&amp;$A281,'Aceite de Oliva'!$B$6:$B$257,"&lt;="&amp;$B281)</f>
        <v>11.27</v>
      </c>
      <c r="CJ281" s="8">
        <f>SUMIFS('Aceite de Oliva'!CJ$6:CJ$257,'Aceite de Oliva'!$A$6:$A$257,"&gt;="&amp;$A281,'Aceite de Oliva'!$B$6:$B$257,"&lt;="&amp;$B281)</f>
        <v>7.53</v>
      </c>
      <c r="CK281" s="8">
        <f>SUMIFS('Aceite de Oliva'!CK$6:CK$257,'Aceite de Oliva'!$A$6:$A$257,"&gt;="&amp;$A281,'Aceite de Oliva'!$B$6:$B$257,"&lt;="&amp;$B281)</f>
        <v>3.6300000000000003</v>
      </c>
      <c r="CL281" s="8">
        <f>SUMIFS('Aceite de Oliva'!CL$6:CL$257,'Aceite de Oliva'!$A$6:$A$257,"&gt;="&amp;$A281,'Aceite de Oliva'!$B$6:$B$257,"&lt;="&amp;$B281)</f>
        <v>2.73</v>
      </c>
      <c r="CM281" s="8">
        <f>SUMIFS('Aceite de Oliva'!CM$6:CM$257,'Aceite de Oliva'!$A$6:$A$257,"&gt;="&amp;$A281,'Aceite de Oliva'!$B$6:$B$257,"&lt;="&amp;$B281)</f>
        <v>21.93</v>
      </c>
      <c r="CQ281" s="8">
        <f>SUMIFS('Aceite de Oliva'!CQ$6:CQ$257,'Aceite de Oliva'!$A$6:$A$257,"&gt;="&amp;$A281,'Aceite de Oliva'!$B$6:$B$257,"&lt;="&amp;$B281)</f>
        <v>3.7699999999999996</v>
      </c>
      <c r="CR281" s="8">
        <f>SUMIFS('Aceite de Oliva'!CR$6:CR$257,'Aceite de Oliva'!$A$6:$A$257,"&gt;="&amp;$A281,'Aceite de Oliva'!$B$6:$B$257,"&lt;="&amp;$B281)</f>
        <v>1.2000000000000002</v>
      </c>
      <c r="CS281" s="8">
        <f>SUMIFS('Aceite de Oliva'!CS$6:CS$257,'Aceite de Oliva'!$A$6:$A$257,"&gt;="&amp;$A281,'Aceite de Oliva'!$B$6:$B$257,"&lt;="&amp;$B281)</f>
        <v>2.7600000000000002</v>
      </c>
      <c r="CT281" s="8">
        <f>SUMIFS('Aceite de Oliva'!CT$6:CT$257,'Aceite de Oliva'!$A$6:$A$257,"&gt;="&amp;$A281,'Aceite de Oliva'!$B$6:$B$257,"&lt;="&amp;$B281)</f>
        <v>10.06</v>
      </c>
      <c r="CX281" s="8">
        <f>SUMIFS('Aceite de Oliva'!CX$6:CX$257,'Aceite de Oliva'!$A$6:$A$257,"&gt;="&amp;$A281,'Aceite de Oliva'!$B$6:$B$257,"&lt;="&amp;$B281)</f>
        <v>1.8599999999999999</v>
      </c>
      <c r="CY281" s="8">
        <f>SUMIFS('Aceite de Oliva'!CY$6:CY$257,'Aceite de Oliva'!$A$6:$A$257,"&gt;="&amp;$A281,'Aceite de Oliva'!$B$6:$B$257,"&lt;="&amp;$B281)</f>
        <v>1.31</v>
      </c>
      <c r="CZ281" s="8">
        <f>SUMIFS('Aceite de Oliva'!CZ$6:CZ$257,'Aceite de Oliva'!$A$6:$A$257,"&gt;="&amp;$A281,'Aceite de Oliva'!$B$6:$B$257,"&lt;="&amp;$B281)</f>
        <v>1.92</v>
      </c>
      <c r="DA281" s="8">
        <f>SUMIFS('Aceite de Oliva'!DA$6:DA$257,'Aceite de Oliva'!$A$6:$A$257,"&gt;="&amp;$A281,'Aceite de Oliva'!$B$6:$B$257,"&lt;="&amp;$B281)</f>
        <v>0</v>
      </c>
      <c r="DE281" s="8">
        <f>SUMIFS('Aceite de Oliva'!DE$6:DE$257,'Aceite de Oliva'!$A$6:$A$257,"&gt;="&amp;$A281,'Aceite de Oliva'!$B$6:$B$257,"&lt;="&amp;$B281)</f>
        <v>1.24</v>
      </c>
      <c r="DF281" s="8">
        <f>SUMIFS('Aceite de Oliva'!DF$6:DF$257,'Aceite de Oliva'!$A$6:$A$257,"&gt;="&amp;$A281,'Aceite de Oliva'!$B$6:$B$257,"&lt;="&amp;$B281)</f>
        <v>1.7</v>
      </c>
      <c r="DG281" s="8">
        <f>SUMIFS('Aceite de Oliva'!DG$6:DG$257,'Aceite de Oliva'!$A$6:$A$257,"&gt;="&amp;$A281,'Aceite de Oliva'!$B$6:$B$257,"&lt;="&amp;$B281)</f>
        <v>0.56000000000000005</v>
      </c>
      <c r="DH281" s="8">
        <f>SUMIFS('Aceite de Oliva'!DH$6:DH$257,'Aceite de Oliva'!$A$6:$A$257,"&gt;="&amp;$A281,'Aceite de Oliva'!$B$6:$B$257,"&lt;="&amp;$B281)</f>
        <v>0.72</v>
      </c>
      <c r="DL281" s="8">
        <f>SUMIFS('Aceite de Oliva'!DL$6:DL$257,'Aceite de Oliva'!$A$6:$A$257,"&gt;="&amp;$A281,'Aceite de Oliva'!$B$6:$B$257,"&lt;="&amp;$B281)</f>
        <v>1.08</v>
      </c>
      <c r="DM281" s="8">
        <f>SUMIFS('Aceite de Oliva'!DM$6:DM$257,'Aceite de Oliva'!$A$6:$A$257,"&gt;="&amp;$A281,'Aceite de Oliva'!$B$6:$B$257,"&lt;="&amp;$B281)</f>
        <v>2.13</v>
      </c>
      <c r="DN281" s="8">
        <f>SUMIFS('Aceite de Oliva'!DN$6:DN$257,'Aceite de Oliva'!$A$6:$A$257,"&gt;="&amp;$A281,'Aceite de Oliva'!$B$6:$B$257,"&lt;="&amp;$B281)</f>
        <v>0.8600000000000001</v>
      </c>
      <c r="DO281" s="8">
        <f>SUMIFS('Aceite de Oliva'!DO$6:DO$257,'Aceite de Oliva'!$A$6:$A$257,"&gt;="&amp;$A281,'Aceite de Oliva'!$B$6:$B$257,"&lt;="&amp;$B281)</f>
        <v>0.13</v>
      </c>
      <c r="DS281" s="8">
        <f>SUMIFS('Aceite de Oliva'!DS$6:DS$257,'Aceite de Oliva'!$A$6:$A$257,"&gt;="&amp;$A281,'Aceite de Oliva'!$B$6:$B$257,"&lt;="&amp;$B281)</f>
        <v>1.7</v>
      </c>
      <c r="DT281" s="8">
        <f>SUMIFS('Aceite de Oliva'!DT$6:DT$257,'Aceite de Oliva'!$A$6:$A$257,"&gt;="&amp;$A281,'Aceite de Oliva'!$B$6:$B$257,"&lt;="&amp;$B281)</f>
        <v>1.56</v>
      </c>
      <c r="DU281" s="8">
        <f>SUMIFS('Aceite de Oliva'!DU$6:DU$257,'Aceite de Oliva'!$A$6:$A$257,"&gt;="&amp;$A281,'Aceite de Oliva'!$B$6:$B$257,"&lt;="&amp;$B281)</f>
        <v>1.66</v>
      </c>
      <c r="DV281" s="8">
        <f>SUMIFS('Aceite de Oliva'!DV$6:DV$257,'Aceite de Oliva'!$A$6:$A$257,"&gt;="&amp;$A281,'Aceite de Oliva'!$B$6:$B$257,"&lt;="&amp;$B281)</f>
        <v>0.67</v>
      </c>
      <c r="DZ281" s="8">
        <f>SUMIFS('Aceite de Oliva'!DZ$6:DZ$257,'Aceite de Oliva'!$A$6:$A$257,"&gt;="&amp;$A281,'Aceite de Oliva'!$B$6:$B$257,"&lt;="&amp;$B281)</f>
        <v>0.62</v>
      </c>
      <c r="EA281" s="8">
        <f>SUMIFS('Aceite de Oliva'!EA$6:EA$257,'Aceite de Oliva'!$A$6:$A$257,"&gt;="&amp;$A281,'Aceite de Oliva'!$B$6:$B$257,"&lt;="&amp;$B281)</f>
        <v>0.36</v>
      </c>
      <c r="EB281" s="8">
        <f>SUMIFS('Aceite de Oliva'!EB$6:EB$257,'Aceite de Oliva'!$A$6:$A$257,"&gt;="&amp;$A281,'Aceite de Oliva'!$B$6:$B$257,"&lt;="&amp;$B281)</f>
        <v>0.37</v>
      </c>
      <c r="EC281" s="8">
        <f>SUMIFS('Aceite de Oliva'!EC$6:EC$257,'Aceite de Oliva'!$A$6:$A$257,"&gt;="&amp;$A281,'Aceite de Oliva'!$B$6:$B$257,"&lt;="&amp;$B281)</f>
        <v>0.46</v>
      </c>
      <c r="EG281" s="8">
        <f>SUMIFS('Aceite de Oliva'!EG$6:EG$257,'Aceite de Oliva'!$A$6:$A$257,"&gt;="&amp;$A281,'Aceite de Oliva'!$B$6:$B$257,"&lt;="&amp;$B281)</f>
        <v>1.5</v>
      </c>
      <c r="EH281" s="8">
        <f>SUMIFS('Aceite de Oliva'!EH$6:EH$257,'Aceite de Oliva'!$A$6:$A$257,"&gt;="&amp;$A281,'Aceite de Oliva'!$B$6:$B$257,"&lt;="&amp;$B281)</f>
        <v>2.15</v>
      </c>
      <c r="EI281" s="8">
        <f>SUMIFS('Aceite de Oliva'!EI$6:EI$257,'Aceite de Oliva'!$A$6:$A$257,"&gt;="&amp;$A281,'Aceite de Oliva'!$B$6:$B$257,"&lt;="&amp;$B281)</f>
        <v>1.35</v>
      </c>
      <c r="EJ281" s="8">
        <f>SUMIFS('Aceite de Oliva'!EJ$6:EJ$257,'Aceite de Oliva'!$A$6:$A$257,"&gt;="&amp;$A281,'Aceite de Oliva'!$B$6:$B$257,"&lt;="&amp;$B281)</f>
        <v>0</v>
      </c>
      <c r="EN281" s="8">
        <f>SUMIFS('Aceite de Oliva'!EN$6:EN$257,'Aceite de Oliva'!$A$6:$A$257,"&gt;="&amp;$A281,'Aceite de Oliva'!$B$6:$B$257,"&lt;="&amp;$B281)</f>
        <v>0.58000000000000007</v>
      </c>
      <c r="EO281" s="8">
        <f>SUMIFS('Aceite de Oliva'!EO$6:EO$257,'Aceite de Oliva'!$A$6:$A$257,"&gt;="&amp;$A281,'Aceite de Oliva'!$B$6:$B$257,"&lt;="&amp;$B281)</f>
        <v>0</v>
      </c>
      <c r="EP281" s="8">
        <f>SUMIFS('Aceite de Oliva'!EP$6:EP$257,'Aceite de Oliva'!$A$6:$A$257,"&gt;="&amp;$A281,'Aceite de Oliva'!$B$6:$B$257,"&lt;="&amp;$B281)</f>
        <v>0.48</v>
      </c>
      <c r="EQ281" s="8">
        <f>SUMIFS('Aceite de Oliva'!EQ$6:EQ$257,'Aceite de Oliva'!$A$6:$A$257,"&gt;="&amp;$A281,'Aceite de Oliva'!$B$6:$B$257,"&lt;="&amp;$B281)</f>
        <v>0.19</v>
      </c>
      <c r="EU281" s="8">
        <f>SUMIFS('Aceite de Oliva'!EU$6:EU$257,'Aceite de Oliva'!$A$6:$A$257,"&gt;="&amp;$A281,'Aceite de Oliva'!$B$6:$B$257,"&lt;="&amp;$B281)</f>
        <v>0.78</v>
      </c>
      <c r="EV281" s="8">
        <f>SUMIFS('Aceite de Oliva'!EV$6:EV$257,'Aceite de Oliva'!$A$6:$A$257,"&gt;="&amp;$A281,'Aceite de Oliva'!$B$6:$B$257,"&lt;="&amp;$B281)</f>
        <v>0.36</v>
      </c>
      <c r="EW281" s="8">
        <f>SUMIFS('Aceite de Oliva'!EW$6:EW$257,'Aceite de Oliva'!$A$6:$A$257,"&gt;="&amp;$A281,'Aceite de Oliva'!$B$6:$B$257,"&lt;="&amp;$B281)</f>
        <v>0.82000000000000006</v>
      </c>
      <c r="EX281" s="8">
        <f>SUMIFS('Aceite de Oliva'!EX$6:EX$257,'Aceite de Oliva'!$A$6:$A$257,"&gt;="&amp;$A281,'Aceite de Oliva'!$B$6:$B$257,"&lt;="&amp;$B281)</f>
        <v>0</v>
      </c>
      <c r="FB281" s="8">
        <f>SUMIFS('Aceite de Oliva'!FB$6:FB$257,'Aceite de Oliva'!$A$6:$A$257,"&gt;="&amp;$A281,'Aceite de Oliva'!$B$6:$B$257,"&lt;="&amp;$B281)</f>
        <v>1.1600000000000001</v>
      </c>
      <c r="FC281" s="8">
        <f>SUMIFS('Aceite de Oliva'!FC$6:FC$257,'Aceite de Oliva'!$A$6:$A$257,"&gt;="&amp;$A281,'Aceite de Oliva'!$B$6:$B$257,"&lt;="&amp;$B281)</f>
        <v>0.27</v>
      </c>
      <c r="FD281" s="8">
        <f>SUMIFS('Aceite de Oliva'!FD$6:FD$257,'Aceite de Oliva'!$A$6:$A$257,"&gt;="&amp;$A281,'Aceite de Oliva'!$B$6:$B$257,"&lt;="&amp;$B281)</f>
        <v>0.82000000000000006</v>
      </c>
      <c r="FE281" s="8">
        <f>SUMIFS('Aceite de Oliva'!FE$6:FE$257,'Aceite de Oliva'!$A$6:$A$257,"&gt;="&amp;$A281,'Aceite de Oliva'!$B$6:$B$257,"&lt;="&amp;$B281)</f>
        <v>0</v>
      </c>
      <c r="FI281" s="8">
        <f>SUMIFS('Aceite de Oliva'!FI$6:FI$257,'Aceite de Oliva'!$A$6:$A$257,"&gt;="&amp;$A281,'Aceite de Oliva'!$B$6:$B$257,"&lt;="&amp;$B281)</f>
        <v>0.18</v>
      </c>
      <c r="FJ281" s="8">
        <f>SUMIFS('Aceite de Oliva'!FJ$6:FJ$257,'Aceite de Oliva'!$A$6:$A$257,"&gt;="&amp;$A281,'Aceite de Oliva'!$B$6:$B$257,"&lt;="&amp;$B281)</f>
        <v>0</v>
      </c>
      <c r="FK281" s="8">
        <f>SUMIFS('Aceite de Oliva'!FK$6:FK$257,'Aceite de Oliva'!$A$6:$A$257,"&gt;="&amp;$A281,'Aceite de Oliva'!$B$6:$B$257,"&lt;="&amp;$B281)</f>
        <v>0.16</v>
      </c>
      <c r="FL281" s="8">
        <f>SUMIFS('Aceite de Oliva'!FL$6:FL$257,'Aceite de Oliva'!$A$6:$A$257,"&gt;="&amp;$A281,'Aceite de Oliva'!$B$6:$B$257,"&lt;="&amp;$B281)</f>
        <v>0</v>
      </c>
      <c r="FP281" s="8">
        <f>SUMIFS('Aceite de Oliva'!FP$6:FP$257,'Aceite de Oliva'!$A$6:$A$257,"&gt;="&amp;$A281,'Aceite de Oliva'!$B$6:$B$257,"&lt;="&amp;$B281)</f>
        <v>0.43</v>
      </c>
      <c r="FQ281" s="8">
        <f>SUMIFS('Aceite de Oliva'!FQ$6:FQ$257,'Aceite de Oliva'!$A$6:$A$257,"&gt;="&amp;$A281,'Aceite de Oliva'!$B$6:$B$257,"&lt;="&amp;$B281)</f>
        <v>1.41</v>
      </c>
      <c r="FR281" s="8">
        <f>SUMIFS('Aceite de Oliva'!FR$6:FR$257,'Aceite de Oliva'!$A$6:$A$257,"&gt;="&amp;$A281,'Aceite de Oliva'!$B$6:$B$257,"&lt;="&amp;$B281)</f>
        <v>0.26</v>
      </c>
      <c r="FS281" s="8">
        <f>SUMIFS('Aceite de Oliva'!FS$6:FS$257,'Aceite de Oliva'!$A$6:$A$257,"&gt;="&amp;$A281,'Aceite de Oliva'!$B$6:$B$257,"&lt;="&amp;$B281)</f>
        <v>0</v>
      </c>
      <c r="FW281" s="8">
        <f>SUMIFS('Aceite de Oliva'!FW$6:FW$257,'Aceite de Oliva'!$A$6:$A$257,"&gt;="&amp;$A281,'Aceite de Oliva'!$B$6:$B$257,"&lt;="&amp;$B281)</f>
        <v>0.64999999999999991</v>
      </c>
      <c r="FX281" s="8">
        <f>SUMIFS('Aceite de Oliva'!FX$6:FX$257,'Aceite de Oliva'!$A$6:$A$257,"&gt;="&amp;$A281,'Aceite de Oliva'!$B$6:$B$257,"&lt;="&amp;$B281)</f>
        <v>1.45</v>
      </c>
      <c r="FY281" s="8">
        <f>SUMIFS('Aceite de Oliva'!FY$6:FY$257,'Aceite de Oliva'!$A$6:$A$257,"&gt;="&amp;$A281,'Aceite de Oliva'!$B$6:$B$257,"&lt;="&amp;$B281)</f>
        <v>0.64999999999999991</v>
      </c>
      <c r="FZ281" s="8">
        <f>SUMIFS('Aceite de Oliva'!FZ$6:FZ$257,'Aceite de Oliva'!$A$6:$A$257,"&gt;="&amp;$A281,'Aceite de Oliva'!$B$6:$B$257,"&lt;="&amp;$B281)</f>
        <v>0</v>
      </c>
      <c r="GD281" s="8">
        <f>SUMIFS('Aceite de Oliva'!GD$6:GD$257,'Aceite de Oliva'!$A$6:$A$257,"&gt;="&amp;$A281,'Aceite de Oliva'!$B$6:$B$257,"&lt;="&amp;$B281)</f>
        <v>0.1</v>
      </c>
      <c r="GE281" s="8">
        <f>SUMIFS('Aceite de Oliva'!GE$6:GE$257,'Aceite de Oliva'!$A$6:$A$257,"&gt;="&amp;$A281,'Aceite de Oliva'!$B$6:$B$257,"&lt;="&amp;$B281)</f>
        <v>0</v>
      </c>
      <c r="GF281" s="8">
        <f>SUMIFS('Aceite de Oliva'!GF$6:GF$257,'Aceite de Oliva'!$A$6:$A$257,"&gt;="&amp;$A281,'Aceite de Oliva'!$B$6:$B$257,"&lt;="&amp;$B281)</f>
        <v>0.17</v>
      </c>
      <c r="GG281" s="8">
        <f>SUMIFS('Aceite de Oliva'!GG$6:GG$257,'Aceite de Oliva'!$A$6:$A$257,"&gt;="&amp;$A281,'Aceite de Oliva'!$B$6:$B$257,"&lt;="&amp;$B281)</f>
        <v>0</v>
      </c>
      <c r="GK281" s="8">
        <f>SUMIFS('Aceite de Oliva'!GK$6:GK$257,'Aceite de Oliva'!$A$6:$A$257,"&gt;="&amp;$A281,'Aceite de Oliva'!$B$6:$B$257,"&lt;="&amp;$B281)</f>
        <v>7.0000000000000007E-2</v>
      </c>
      <c r="GL281" s="8">
        <f>SUMIFS('Aceite de Oliva'!GL$6:GL$257,'Aceite de Oliva'!$A$6:$A$257,"&gt;="&amp;$A281,'Aceite de Oliva'!$B$6:$B$257,"&lt;="&amp;$B281)</f>
        <v>0.12</v>
      </c>
      <c r="GM281" s="8">
        <f>SUMIFS('Aceite de Oliva'!GM$6:GM$257,'Aceite de Oliva'!$A$6:$A$257,"&gt;="&amp;$A281,'Aceite de Oliva'!$B$6:$B$257,"&lt;="&amp;$B281)</f>
        <v>0.09</v>
      </c>
      <c r="GN281" s="8">
        <f>SUMIFS('Aceite de Oliva'!GN$6:GN$257,'Aceite de Oliva'!$A$6:$A$257,"&gt;="&amp;$A281,'Aceite de Oliva'!$B$6:$B$257,"&lt;="&amp;$B281)</f>
        <v>0</v>
      </c>
      <c r="GR281" s="8">
        <f>SUMIFS('Aceite de Oliva'!GR$6:GR$257,'Aceite de Oliva'!$A$6:$A$257,"&gt;="&amp;$A281,'Aceite de Oliva'!$B$6:$B$257,"&lt;="&amp;$B281)</f>
        <v>0.22000000000000003</v>
      </c>
      <c r="GS281" s="8">
        <f>SUMIFS('Aceite de Oliva'!GS$6:GS$257,'Aceite de Oliva'!$A$6:$A$257,"&gt;="&amp;$A281,'Aceite de Oliva'!$B$6:$B$257,"&lt;="&amp;$B281)</f>
        <v>0</v>
      </c>
      <c r="GT281" s="8">
        <f>SUMIFS('Aceite de Oliva'!GT$6:GT$257,'Aceite de Oliva'!$A$6:$A$257,"&gt;="&amp;$A281,'Aceite de Oliva'!$B$6:$B$257,"&lt;="&amp;$B281)</f>
        <v>0.31</v>
      </c>
      <c r="GU281" s="8">
        <f>SUMIFS('Aceite de Oliva'!GU$6:GU$257,'Aceite de Oliva'!$A$6:$A$257,"&gt;="&amp;$A281,'Aceite de Oliva'!$B$6:$B$257,"&lt;="&amp;$B281)</f>
        <v>0.27</v>
      </c>
      <c r="GY281" s="8">
        <f>SUMIFS('Aceite de Oliva'!GY$6:GY$257,'Aceite de Oliva'!$A$6:$A$257,"&gt;="&amp;$A281,'Aceite de Oliva'!$B$6:$B$257,"&lt;="&amp;$B281)</f>
        <v>0.21000000000000002</v>
      </c>
      <c r="GZ281" s="8">
        <f>SUMIFS('Aceite de Oliva'!GZ$6:GZ$257,'Aceite de Oliva'!$A$6:$A$257,"&gt;="&amp;$A281,'Aceite de Oliva'!$B$6:$B$257,"&lt;="&amp;$B281)</f>
        <v>0</v>
      </c>
      <c r="HA281" s="8">
        <f>SUMIFS('Aceite de Oliva'!HA$6:HA$257,'Aceite de Oliva'!$A$6:$A$257,"&gt;="&amp;$A281,'Aceite de Oliva'!$B$6:$B$257,"&lt;="&amp;$B281)</f>
        <v>0.36</v>
      </c>
      <c r="HB281" s="8">
        <f>SUMIFS('Aceite de Oliva'!HB$6:HB$257,'Aceite de Oliva'!$A$6:$A$257,"&gt;="&amp;$A281,'Aceite de Oliva'!$B$6:$B$257,"&lt;="&amp;$B281)</f>
        <v>0</v>
      </c>
      <c r="HF281" s="8">
        <f>SUMIFS('Aceite de Oliva'!HF$6:HF$257,'Aceite de Oliva'!$A$6:$A$257,"&gt;="&amp;$A281,'Aceite de Oliva'!$B$6:$B$257,"&lt;="&amp;$B281)</f>
        <v>0.51</v>
      </c>
      <c r="HG281" s="8">
        <f>SUMIFS('Aceite de Oliva'!HG$6:HG$257,'Aceite de Oliva'!$A$6:$A$257,"&gt;="&amp;$A281,'Aceite de Oliva'!$B$6:$B$257,"&lt;="&amp;$B281)</f>
        <v>0.63</v>
      </c>
      <c r="HH281" s="8">
        <f>SUMIFS('Aceite de Oliva'!HH$6:HH$257,'Aceite de Oliva'!$A$6:$A$257,"&gt;="&amp;$A281,'Aceite de Oliva'!$B$6:$B$257,"&lt;="&amp;$B281)</f>
        <v>0.36</v>
      </c>
      <c r="HI281" s="8">
        <f>SUMIFS('Aceite de Oliva'!HI$6:HI$257,'Aceite de Oliva'!$A$6:$A$257,"&gt;="&amp;$A281,'Aceite de Oliva'!$B$6:$B$257,"&lt;="&amp;$B281)</f>
        <v>0.18</v>
      </c>
      <c r="HM281" s="8">
        <f>SUMIFS('Aceite de Oliva'!HM$6:HM$257,'Aceite de Oliva'!$A$6:$A$257,"&gt;="&amp;$A281,'Aceite de Oliva'!$B$6:$B$257,"&lt;="&amp;$B281)</f>
        <v>0.33</v>
      </c>
      <c r="HN281" s="8">
        <f>SUMIFS('Aceite de Oliva'!HN$6:HN$257,'Aceite de Oliva'!$A$6:$A$257,"&gt;="&amp;$A281,'Aceite de Oliva'!$B$6:$B$257,"&lt;="&amp;$B281)</f>
        <v>0.47</v>
      </c>
      <c r="HO281" s="8">
        <f>SUMIFS('Aceite de Oliva'!HO$6:HO$257,'Aceite de Oliva'!$A$6:$A$257,"&gt;="&amp;$A281,'Aceite de Oliva'!$B$6:$B$257,"&lt;="&amp;$B281)</f>
        <v>0.16</v>
      </c>
      <c r="HP281" s="8">
        <f>SUMIFS('Aceite de Oliva'!HP$6:HP$257,'Aceite de Oliva'!$A$6:$A$257,"&gt;="&amp;$A281,'Aceite de Oliva'!$B$6:$B$257,"&lt;="&amp;$B281)</f>
        <v>0</v>
      </c>
      <c r="HT281" s="8">
        <f>SUMIFS('Aceite de Oliva'!HT$6:HT$257,'Aceite de Oliva'!$A$6:$A$257,"&gt;="&amp;$A281,'Aceite de Oliva'!$B$6:$B$257,"&lt;="&amp;$B281)</f>
        <v>0.21</v>
      </c>
      <c r="HU281" s="8">
        <f>SUMIFS('Aceite de Oliva'!HU$6:HU$257,'Aceite de Oliva'!$A$6:$A$257,"&gt;="&amp;$A281,'Aceite de Oliva'!$B$6:$B$257,"&lt;="&amp;$B281)</f>
        <v>0.52</v>
      </c>
      <c r="HV281" s="8">
        <f>SUMIFS('Aceite de Oliva'!HV$6:HV$257,'Aceite de Oliva'!$A$6:$A$257,"&gt;="&amp;$A281,'Aceite de Oliva'!$B$6:$B$257,"&lt;="&amp;$B281)</f>
        <v>0.1</v>
      </c>
      <c r="HW281" s="8">
        <f>SUMIFS('Aceite de Oliva'!HW$6:HW$257,'Aceite de Oliva'!$A$6:$A$257,"&gt;="&amp;$A281,'Aceite de Oliva'!$B$6:$B$257,"&lt;="&amp;$B281)</f>
        <v>0</v>
      </c>
      <c r="IA281" s="8">
        <f>SUMIFS('Aceite de Oliva'!IA$6:IA$257,'Aceite de Oliva'!$A$6:$A$257,"&gt;="&amp;$A281,'Aceite de Oliva'!$B$6:$B$257,"&lt;="&amp;$B281)</f>
        <v>0.51</v>
      </c>
      <c r="IB281" s="8">
        <f>SUMIFS('Aceite de Oliva'!IB$6:IB$257,'Aceite de Oliva'!$A$6:$A$257,"&gt;="&amp;$A281,'Aceite de Oliva'!$B$6:$B$257,"&lt;="&amp;$B281)</f>
        <v>1.95</v>
      </c>
      <c r="IC281" s="8">
        <f>SUMIFS('Aceite de Oliva'!IC$6:IC$257,'Aceite de Oliva'!$A$6:$A$257,"&gt;="&amp;$A281,'Aceite de Oliva'!$B$6:$B$257,"&lt;="&amp;$B281)</f>
        <v>0.32</v>
      </c>
      <c r="ID281" s="8">
        <f>SUMIFS('Aceite de Oliva'!ID$6:ID$257,'Aceite de Oliva'!$A$6:$A$257,"&gt;="&amp;$A281,'Aceite de Oliva'!$B$6:$B$257,"&lt;="&amp;$B281)</f>
        <v>0</v>
      </c>
      <c r="IH281" s="8">
        <f>SUMIFS('Aceite de Oliva'!IH$6:IH$257,'Aceite de Oliva'!$A$6:$A$257,"&gt;="&amp;$A281,'Aceite de Oliva'!$B$6:$B$257,"&lt;="&amp;$B281)</f>
        <v>1.34</v>
      </c>
      <c r="II281" s="8">
        <f>SUMIFS('Aceite de Oliva'!II$6:II$257,'Aceite de Oliva'!$A$6:$A$257,"&gt;="&amp;$A281,'Aceite de Oliva'!$B$6:$B$257,"&lt;="&amp;$B281)</f>
        <v>1.1500000000000001</v>
      </c>
      <c r="IJ281" s="8">
        <f>SUMIFS('Aceite de Oliva'!IJ$6:IJ$257,'Aceite de Oliva'!$A$6:$A$257,"&gt;="&amp;$A281,'Aceite de Oliva'!$B$6:$B$257,"&lt;="&amp;$B281)</f>
        <v>1.47</v>
      </c>
      <c r="IK281" s="8">
        <f>SUMIFS('Aceite de Oliva'!IK$6:IK$257,'Aceite de Oliva'!$A$6:$A$257,"&gt;="&amp;$A281,'Aceite de Oliva'!$B$6:$B$257,"&lt;="&amp;$B281)</f>
        <v>0</v>
      </c>
      <c r="IO281" s="8">
        <f>SUMIFS('Aceite de Oliva'!IO$6:IO$257,'Aceite de Oliva'!$A$6:$A$257,"&gt;="&amp;$A281,'Aceite de Oliva'!$B$6:$B$257,"&lt;="&amp;$B281)</f>
        <v>3.1199999999999997</v>
      </c>
      <c r="IP281" s="8">
        <f>SUMIFS('Aceite de Oliva'!IP$6:IP$257,'Aceite de Oliva'!$A$6:$A$257,"&gt;="&amp;$A281,'Aceite de Oliva'!$B$6:$B$257,"&lt;="&amp;$B281)</f>
        <v>10.199999999999999</v>
      </c>
      <c r="IQ281" s="8">
        <f>SUMIFS('Aceite de Oliva'!IQ$6:IQ$257,'Aceite de Oliva'!$A$6:$A$257,"&gt;="&amp;$A281,'Aceite de Oliva'!$B$6:$B$257,"&lt;="&amp;$B281)</f>
        <v>1.23</v>
      </c>
      <c r="IR281" s="8">
        <f>SUMIFS('Aceite de Oliva'!IR$6:IR$257,'Aceite de Oliva'!$A$6:$A$257,"&gt;="&amp;$A281,'Aceite de Oliva'!$B$6:$B$257,"&lt;="&amp;$B281)</f>
        <v>1.1700000000000002</v>
      </c>
      <c r="IV281" s="8">
        <f>SUMIFS('Aceite de Oliva'!IV$6:IV$257,'Aceite de Oliva'!$A$6:$A$257,"&gt;="&amp;$A281,'Aceite de Oliva'!$B$6:$B$257,"&lt;="&amp;$B281)</f>
        <v>3.3600000000000003</v>
      </c>
      <c r="IW281" s="8">
        <f>SUMIFS('Aceite de Oliva'!IW$6:IW$257,'Aceite de Oliva'!$A$6:$A$257,"&gt;="&amp;$A281,'Aceite de Oliva'!$B$6:$B$257,"&lt;="&amp;$B281)</f>
        <v>6.95</v>
      </c>
      <c r="IX281" s="8">
        <f>SUMIFS('Aceite de Oliva'!IX$6:IX$257,'Aceite de Oliva'!$A$6:$A$257,"&gt;="&amp;$A281,'Aceite de Oliva'!$B$6:$B$257,"&lt;="&amp;$B281)</f>
        <v>1.17</v>
      </c>
      <c r="IY281" s="8">
        <f>SUMIFS('Aceite de Oliva'!IY$6:IY$257,'Aceite de Oliva'!$A$6:$A$257,"&gt;="&amp;$A281,'Aceite de Oliva'!$B$6:$B$257,"&lt;="&amp;$B281)</f>
        <v>4.8099999999999996</v>
      </c>
    </row>
    <row r="282" spans="1:259" x14ac:dyDescent="0.3">
      <c r="A282" s="14">
        <f>'TAM Aceite de Oliva'!B30</f>
        <v>3.9000000000000017</v>
      </c>
      <c r="B282" s="14">
        <f>'TAM Aceite de Oliva'!C30</f>
        <v>4.0000000000000018</v>
      </c>
      <c r="C282" s="14"/>
      <c r="D282" s="8">
        <f>SUMIFS('Aceite de Oliva'!D$6:D$257,'Aceite de Oliva'!$A$6:$A$257,"&gt;="&amp;$A282,'Aceite de Oliva'!$B$6:$B$257,"&lt;="&amp;$B282)</f>
        <v>39.209999999999994</v>
      </c>
      <c r="E282" s="8">
        <f>SUMIFS('Aceite de Oliva'!E$6:E$257,'Aceite de Oliva'!$A$6:$A$257,"&gt;="&amp;$A282,'Aceite de Oliva'!$B$6:$B$257,"&lt;="&amp;$B282)</f>
        <v>8.94</v>
      </c>
      <c r="F282" s="8">
        <f>SUMIFS('Aceite de Oliva'!F$6:F$257,'Aceite de Oliva'!$A$6:$A$257,"&gt;="&amp;$A282,'Aceite de Oliva'!$B$6:$B$257,"&lt;="&amp;$B282)</f>
        <v>35.360000000000007</v>
      </c>
      <c r="G282" s="8">
        <f>SUMIFS('Aceite de Oliva'!G$6:G$257,'Aceite de Oliva'!$A$6:$A$257,"&gt;="&amp;$A282,'Aceite de Oliva'!$B$6:$B$257,"&lt;="&amp;$B282)</f>
        <v>71.989999999999995</v>
      </c>
      <c r="H282" s="14"/>
      <c r="I282" s="14"/>
      <c r="J282" s="14"/>
      <c r="K282" s="8">
        <f>SUMIFS('Aceite de Oliva'!K$6:K$257,'Aceite de Oliva'!$A$6:$A$257,"&gt;="&amp;$A282,'Aceite de Oliva'!$B$6:$B$257,"&lt;="&amp;$B282)</f>
        <v>10.07</v>
      </c>
      <c r="L282" s="8">
        <f>SUMIFS('Aceite de Oliva'!L$6:L$257,'Aceite de Oliva'!$A$6:$A$257,"&gt;="&amp;$A282,'Aceite de Oliva'!$B$6:$B$257,"&lt;="&amp;$B282)</f>
        <v>6.56</v>
      </c>
      <c r="M282" s="8">
        <f>SUMIFS('Aceite de Oliva'!M$6:M$257,'Aceite de Oliva'!$A$6:$A$257,"&gt;="&amp;$A282,'Aceite de Oliva'!$B$6:$B$257,"&lt;="&amp;$B282)</f>
        <v>7.22</v>
      </c>
      <c r="N282" s="8">
        <f>SUMIFS('Aceite de Oliva'!N$6:N$257,'Aceite de Oliva'!$A$6:$A$257,"&gt;="&amp;$A282,'Aceite de Oliva'!$B$6:$B$257,"&lt;="&amp;$B282)</f>
        <v>21.63</v>
      </c>
      <c r="O282" s="14"/>
      <c r="P282" s="14"/>
      <c r="Q282" s="14"/>
      <c r="R282" s="8">
        <f>SUMIFS('Aceite de Oliva'!R$6:R$257,'Aceite de Oliva'!$A$6:$A$257,"&gt;="&amp;$A282,'Aceite de Oliva'!$B$6:$B$257,"&lt;="&amp;$B282)</f>
        <v>6.43</v>
      </c>
      <c r="S282" s="8">
        <f>SUMIFS('Aceite de Oliva'!S$6:S$257,'Aceite de Oliva'!$A$6:$A$257,"&gt;="&amp;$A282,'Aceite de Oliva'!$B$6:$B$257,"&lt;="&amp;$B282)</f>
        <v>12.87</v>
      </c>
      <c r="T282" s="8">
        <f>SUMIFS('Aceite de Oliva'!T$6:T$257,'Aceite de Oliva'!$A$6:$A$257,"&gt;="&amp;$A282,'Aceite de Oliva'!$B$6:$B$257,"&lt;="&amp;$B282)</f>
        <v>6.57</v>
      </c>
      <c r="U282" s="8">
        <f>SUMIFS('Aceite de Oliva'!U$6:U$257,'Aceite de Oliva'!$A$6:$A$257,"&gt;="&amp;$A282,'Aceite de Oliva'!$B$6:$B$257,"&lt;="&amp;$B282)</f>
        <v>2.0499999999999998</v>
      </c>
      <c r="V282" s="14"/>
      <c r="W282" s="14"/>
      <c r="X282" s="14"/>
      <c r="Y282" s="8">
        <f>SUMIFS('Aceite de Oliva'!Y$6:Y$257,'Aceite de Oliva'!$A$6:$A$257,"&gt;="&amp;$A282,'Aceite de Oliva'!$B$6:$B$257,"&lt;="&amp;$B282)</f>
        <v>6.51</v>
      </c>
      <c r="Z282" s="8">
        <f>SUMIFS('Aceite de Oliva'!Z$6:Z$257,'Aceite de Oliva'!$A$6:$A$257,"&gt;="&amp;$A282,'Aceite de Oliva'!$B$6:$B$257,"&lt;="&amp;$B282)</f>
        <v>15.450000000000001</v>
      </c>
      <c r="AA282" s="8">
        <f>SUMIFS('Aceite de Oliva'!AA$6:AA$257,'Aceite de Oliva'!$A$6:$A$257,"&gt;="&amp;$A282,'Aceite de Oliva'!$B$6:$B$257,"&lt;="&amp;$B282)</f>
        <v>5.77</v>
      </c>
      <c r="AB282" s="8">
        <f>SUMIFS('Aceite de Oliva'!AB$6:AB$257,'Aceite de Oliva'!$A$6:$A$257,"&gt;="&amp;$A282,'Aceite de Oliva'!$B$6:$B$257,"&lt;="&amp;$B282)</f>
        <v>0.99</v>
      </c>
      <c r="AC282" s="14"/>
      <c r="AD282" s="14"/>
      <c r="AE282" s="14"/>
      <c r="AF282" s="8">
        <f>SUMIFS('Aceite de Oliva'!AF$6:AF$257,'Aceite de Oliva'!$A$6:$A$257,"&gt;="&amp;$A282,'Aceite de Oliva'!$B$6:$B$257,"&lt;="&amp;$B282)</f>
        <v>9.3999999999999986</v>
      </c>
      <c r="AG282" s="8">
        <f>SUMIFS('Aceite de Oliva'!AG$6:AG$257,'Aceite de Oliva'!$A$6:$A$257,"&gt;="&amp;$A282,'Aceite de Oliva'!$B$6:$B$257,"&lt;="&amp;$B282)</f>
        <v>19.3</v>
      </c>
      <c r="AH282" s="8">
        <f>SUMIFS('Aceite de Oliva'!AH$6:AH$257,'Aceite de Oliva'!$A$6:$A$257,"&gt;="&amp;$A282,'Aceite de Oliva'!$B$6:$B$257,"&lt;="&amp;$B282)</f>
        <v>9.6999999999999993</v>
      </c>
      <c r="AI282" s="8">
        <f>SUMIFS('Aceite de Oliva'!AI$6:AI$257,'Aceite de Oliva'!$A$6:$A$257,"&gt;="&amp;$A282,'Aceite de Oliva'!$B$6:$B$257,"&lt;="&amp;$B282)</f>
        <v>0.49</v>
      </c>
      <c r="AJ282" s="14"/>
      <c r="AK282" s="14"/>
      <c r="AL282" s="14"/>
      <c r="AM282" s="8">
        <f>SUMIFS('Aceite de Oliva'!AM$6:AM$257,'Aceite de Oliva'!$A$6:$A$257,"&gt;="&amp;$A282,'Aceite de Oliva'!$B$6:$B$257,"&lt;="&amp;$B282)</f>
        <v>8.43</v>
      </c>
      <c r="AN282" s="8">
        <f>SUMIFS('Aceite de Oliva'!AN$6:AN$257,'Aceite de Oliva'!$A$6:$A$257,"&gt;="&amp;$A282,'Aceite de Oliva'!$B$6:$B$257,"&lt;="&amp;$B282)</f>
        <v>13.28</v>
      </c>
      <c r="AO282" s="8">
        <f>SUMIFS('Aceite de Oliva'!AO$6:AO$257,'Aceite de Oliva'!$A$6:$A$257,"&gt;="&amp;$A282,'Aceite de Oliva'!$B$6:$B$257,"&lt;="&amp;$B282)</f>
        <v>11.31</v>
      </c>
      <c r="AP282" s="8">
        <f>SUMIFS('Aceite de Oliva'!AP$6:AP$257,'Aceite de Oliva'!$A$6:$A$257,"&gt;="&amp;$A282,'Aceite de Oliva'!$B$6:$B$257,"&lt;="&amp;$B282)</f>
        <v>0.99</v>
      </c>
      <c r="AQ282" s="14"/>
      <c r="AR282" s="14"/>
      <c r="AT282" s="8">
        <f>SUMIFS('Aceite de Oliva'!AT$6:AT$257,'Aceite de Oliva'!$A$6:$A$257,"&gt;="&amp;$A282,'Aceite de Oliva'!$B$6:$B$257,"&lt;="&amp;$B282)</f>
        <v>8.69</v>
      </c>
      <c r="AU282" s="8">
        <f>SUMIFS('Aceite de Oliva'!AU$6:AU$257,'Aceite de Oliva'!$A$6:$A$257,"&gt;="&amp;$A282,'Aceite de Oliva'!$B$6:$B$257,"&lt;="&amp;$B282)</f>
        <v>14.469999999999999</v>
      </c>
      <c r="AV282" s="8">
        <f>SUMIFS('Aceite de Oliva'!AV$6:AV$257,'Aceite de Oliva'!$A$6:$A$257,"&gt;="&amp;$A282,'Aceite de Oliva'!$B$6:$B$257,"&lt;="&amp;$B282)</f>
        <v>10.38</v>
      </c>
      <c r="AW282" s="8">
        <f>SUMIFS('Aceite de Oliva'!AW$6:AW$257,'Aceite de Oliva'!$A$6:$A$257,"&gt;="&amp;$A282,'Aceite de Oliva'!$B$6:$B$257,"&lt;="&amp;$B282)</f>
        <v>0.36</v>
      </c>
      <c r="BA282" s="8">
        <f>SUMIFS('Aceite de Oliva'!BA$6:BA$257,'Aceite de Oliva'!$A$6:$A$257,"&gt;="&amp;A282,'Aceite de Oliva'!$B$6:$B$257,"&lt;="&amp;B282)</f>
        <v>9.1100000000000012</v>
      </c>
      <c r="BB282" s="8">
        <f>SUMIFS('Aceite de Oliva'!BB$6:BB$257,'Aceite de Oliva'!$A$6:$A$257,"&gt;="&amp;$A282,'Aceite de Oliva'!$B$6:$B$257,"&lt;="&amp;$B282)</f>
        <v>9.7200000000000006</v>
      </c>
      <c r="BC282" s="8">
        <f>SUMIFS('Aceite de Oliva'!BC$6:BC$257,'Aceite de Oliva'!$A$6:$A$257,"&gt;="&amp;$A282,'Aceite de Oliva'!$B$6:$B$257,"&lt;="&amp;$B282)</f>
        <v>14.68</v>
      </c>
      <c r="BD282" s="8">
        <f>SUMIFS('Aceite de Oliva'!BD$6:BD$257,'Aceite de Oliva'!$A$6:$A$257,"&gt;="&amp;$A282,'Aceite de Oliva'!$B$6:$B$257,"&lt;="&amp;$B282)</f>
        <v>1.03</v>
      </c>
      <c r="BE282" s="5"/>
      <c r="BH282" s="8">
        <f>SUMIFS('Aceite de Oliva'!BH$6:BH$257,'Aceite de Oliva'!$A$6:$A$257,"&gt;="&amp;$A282,'Aceite de Oliva'!$B$6:$B$257,"&lt;="&amp;$B282)</f>
        <v>11.79</v>
      </c>
      <c r="BI282" s="8">
        <f>SUMIFS('Aceite de Oliva'!BI$6:BI$257,'Aceite de Oliva'!$A$6:$A$257,"&gt;="&amp;$A282,'Aceite de Oliva'!$B$6:$B$257,"&lt;="&amp;$B282)</f>
        <v>9.98</v>
      </c>
      <c r="BJ282" s="8">
        <f>SUMIFS('Aceite de Oliva'!BJ$6:BJ$257,'Aceite de Oliva'!$A$6:$A$257,"&gt;="&amp;$A282,'Aceite de Oliva'!$B$6:$B$257,"&lt;="&amp;$B282)</f>
        <v>19.029999999999998</v>
      </c>
      <c r="BK282" s="8">
        <f>SUMIFS('Aceite de Oliva'!BK$6:BK$257,'Aceite de Oliva'!$A$6:$A$257,"&gt;="&amp;$A282,'Aceite de Oliva'!$B$6:$B$257,"&lt;="&amp;$B282)</f>
        <v>3.16</v>
      </c>
      <c r="BO282" s="8">
        <f>SUMIFS('Aceite de Oliva'!BO$6:BO$257,'Aceite de Oliva'!$A$6:$A$257,"&gt;="&amp;$A282,'Aceite de Oliva'!$B$6:$B$257,"&lt;="&amp;$B282)</f>
        <v>12.64</v>
      </c>
      <c r="BP282" s="8">
        <f>SUMIFS('Aceite de Oliva'!BP$6:BP$257,'Aceite de Oliva'!$A$6:$A$257,"&gt;="&amp;$A282,'Aceite de Oliva'!$B$6:$B$257,"&lt;="&amp;$B282)</f>
        <v>20.149999999999999</v>
      </c>
      <c r="BQ282" s="8">
        <f>SUMIFS('Aceite de Oliva'!BQ$6:BQ$257,'Aceite de Oliva'!$A$6:$A$257,"&gt;="&amp;$A282,'Aceite de Oliva'!$B$6:$B$257,"&lt;="&amp;$B282)</f>
        <v>14.31</v>
      </c>
      <c r="BR282" s="8">
        <f>SUMIFS('Aceite de Oliva'!BR$6:BR$257,'Aceite de Oliva'!$A$6:$A$257,"&gt;="&amp;$A282,'Aceite de Oliva'!$B$6:$B$257,"&lt;="&amp;$B282)</f>
        <v>5.04</v>
      </c>
      <c r="BV282" s="8">
        <f>SUMIFS('Aceite de Oliva'!BV$6:BV$257,'Aceite de Oliva'!$A$6:$A$257,"&gt;="&amp;$A282,'Aceite de Oliva'!$B$6:$B$257,"&lt;="&amp;$B282)</f>
        <v>9.17</v>
      </c>
      <c r="BW282" s="8">
        <f>SUMIFS('Aceite de Oliva'!BW$6:BW$257,'Aceite de Oliva'!$A$6:$A$257,"&gt;="&amp;$A282,'Aceite de Oliva'!$B$6:$B$257,"&lt;="&amp;$B282)</f>
        <v>13.23</v>
      </c>
      <c r="BX282" s="8">
        <f>SUMIFS('Aceite de Oliva'!BX$6:BX$257,'Aceite de Oliva'!$A$6:$A$257,"&gt;="&amp;$A282,'Aceite de Oliva'!$B$6:$B$257,"&lt;="&amp;$B282)</f>
        <v>11.11</v>
      </c>
      <c r="BY282" s="8">
        <f>SUMIFS('Aceite de Oliva'!BY$6:BY$257,'Aceite de Oliva'!$A$6:$A$257,"&gt;="&amp;$A282,'Aceite de Oliva'!$B$6:$B$257,"&lt;="&amp;$B282)</f>
        <v>1.17</v>
      </c>
      <c r="CC282" s="8">
        <f>SUMIFS('Aceite de Oliva'!CC$6:CC$257,'Aceite de Oliva'!$A$6:$A$257,"&gt;="&amp;$A282,'Aceite de Oliva'!$B$6:$B$257,"&lt;="&amp;$B282)</f>
        <v>10.93</v>
      </c>
      <c r="CD282" s="8">
        <f>SUMIFS('Aceite de Oliva'!CD$6:CD$257,'Aceite de Oliva'!$A$6:$A$257,"&gt;="&amp;$A282,'Aceite de Oliva'!$B$6:$B$257,"&lt;="&amp;$B282)</f>
        <v>4.46</v>
      </c>
      <c r="CE282" s="8">
        <f>SUMIFS('Aceite de Oliva'!CE$6:CE$257,'Aceite de Oliva'!$A$6:$A$257,"&gt;="&amp;$A282,'Aceite de Oliva'!$B$6:$B$257,"&lt;="&amp;$B282)</f>
        <v>11.620000000000001</v>
      </c>
      <c r="CF282" s="8">
        <f>SUMIFS('Aceite de Oliva'!CF$6:CF$257,'Aceite de Oliva'!$A$6:$A$257,"&gt;="&amp;$A282,'Aceite de Oliva'!$B$6:$B$257,"&lt;="&amp;$B282)</f>
        <v>14.79</v>
      </c>
      <c r="CJ282" s="8">
        <f>SUMIFS('Aceite de Oliva'!CJ$6:CJ$257,'Aceite de Oliva'!$A$6:$A$257,"&gt;="&amp;$A282,'Aceite de Oliva'!$B$6:$B$257,"&lt;="&amp;$B282)</f>
        <v>11.829999999999998</v>
      </c>
      <c r="CK282" s="8">
        <f>SUMIFS('Aceite de Oliva'!CK$6:CK$257,'Aceite de Oliva'!$A$6:$A$257,"&gt;="&amp;$A282,'Aceite de Oliva'!$B$6:$B$257,"&lt;="&amp;$B282)</f>
        <v>7.65</v>
      </c>
      <c r="CL282" s="8">
        <f>SUMIFS('Aceite de Oliva'!CL$6:CL$257,'Aceite de Oliva'!$A$6:$A$257,"&gt;="&amp;$A282,'Aceite de Oliva'!$B$6:$B$257,"&lt;="&amp;$B282)</f>
        <v>15.83</v>
      </c>
      <c r="CM282" s="8">
        <f>SUMIFS('Aceite de Oliva'!CM$6:CM$257,'Aceite de Oliva'!$A$6:$A$257,"&gt;="&amp;$A282,'Aceite de Oliva'!$B$6:$B$257,"&lt;="&amp;$B282)</f>
        <v>6.6400000000000006</v>
      </c>
      <c r="CQ282" s="8">
        <f>SUMIFS('Aceite de Oliva'!CQ$6:CQ$257,'Aceite de Oliva'!$A$6:$A$257,"&gt;="&amp;$A282,'Aceite de Oliva'!$B$6:$B$257,"&lt;="&amp;$B282)</f>
        <v>9.09</v>
      </c>
      <c r="CR282" s="8">
        <f>SUMIFS('Aceite de Oliva'!CR$6:CR$257,'Aceite de Oliva'!$A$6:$A$257,"&gt;="&amp;$A282,'Aceite de Oliva'!$B$6:$B$257,"&lt;="&amp;$B282)</f>
        <v>21.31</v>
      </c>
      <c r="CS282" s="8">
        <f>SUMIFS('Aceite de Oliva'!CS$6:CS$257,'Aceite de Oliva'!$A$6:$A$257,"&gt;="&amp;$A282,'Aceite de Oliva'!$B$6:$B$257,"&lt;="&amp;$B282)</f>
        <v>7.4399999999999995</v>
      </c>
      <c r="CT282" s="8">
        <f>SUMIFS('Aceite de Oliva'!CT$6:CT$257,'Aceite de Oliva'!$A$6:$A$257,"&gt;="&amp;$A282,'Aceite de Oliva'!$B$6:$B$257,"&lt;="&amp;$B282)</f>
        <v>2.17</v>
      </c>
      <c r="CX282" s="8">
        <f>SUMIFS('Aceite de Oliva'!CX$6:CX$257,'Aceite de Oliva'!$A$6:$A$257,"&gt;="&amp;$A282,'Aceite de Oliva'!$B$6:$B$257,"&lt;="&amp;$B282)</f>
        <v>8.9599999999999991</v>
      </c>
      <c r="CY282" s="8">
        <f>SUMIFS('Aceite de Oliva'!CY$6:CY$257,'Aceite de Oliva'!$A$6:$A$257,"&gt;="&amp;$A282,'Aceite de Oliva'!$B$6:$B$257,"&lt;="&amp;$B282)</f>
        <v>20.169999999999998</v>
      </c>
      <c r="CZ282" s="8">
        <f>SUMIFS('Aceite de Oliva'!CZ$6:CZ$257,'Aceite de Oliva'!$A$6:$A$257,"&gt;="&amp;$A282,'Aceite de Oliva'!$B$6:$B$257,"&lt;="&amp;$B282)</f>
        <v>7.05</v>
      </c>
      <c r="DA282" s="8">
        <f>SUMIFS('Aceite de Oliva'!DA$6:DA$257,'Aceite de Oliva'!$A$6:$A$257,"&gt;="&amp;$A282,'Aceite de Oliva'!$B$6:$B$257,"&lt;="&amp;$B282)</f>
        <v>4.0599999999999996</v>
      </c>
      <c r="DE282" s="8">
        <f>SUMIFS('Aceite de Oliva'!DE$6:DE$257,'Aceite de Oliva'!$A$6:$A$257,"&gt;="&amp;$A282,'Aceite de Oliva'!$B$6:$B$257,"&lt;="&amp;$B282)</f>
        <v>7.26</v>
      </c>
      <c r="DF282" s="8">
        <f>SUMIFS('Aceite de Oliva'!DF$6:DF$257,'Aceite de Oliva'!$A$6:$A$257,"&gt;="&amp;$A282,'Aceite de Oliva'!$B$6:$B$257,"&lt;="&amp;$B282)</f>
        <v>13.02</v>
      </c>
      <c r="DG282" s="8">
        <f>SUMIFS('Aceite de Oliva'!DG$6:DG$257,'Aceite de Oliva'!$A$6:$A$257,"&gt;="&amp;$A282,'Aceite de Oliva'!$B$6:$B$257,"&lt;="&amp;$B282)</f>
        <v>5.8999999999999995</v>
      </c>
      <c r="DH282" s="8">
        <f>SUMIFS('Aceite de Oliva'!DH$6:DH$257,'Aceite de Oliva'!$A$6:$A$257,"&gt;="&amp;$A282,'Aceite de Oliva'!$B$6:$B$257,"&lt;="&amp;$B282)</f>
        <v>3.63</v>
      </c>
      <c r="DL282" s="8">
        <f>SUMIFS('Aceite de Oliva'!DL$6:DL$257,'Aceite de Oliva'!$A$6:$A$257,"&gt;="&amp;$A282,'Aceite de Oliva'!$B$6:$B$257,"&lt;="&amp;$B282)</f>
        <v>3.5500000000000003</v>
      </c>
      <c r="DM282" s="8">
        <f>SUMIFS('Aceite de Oliva'!DM$6:DM$257,'Aceite de Oliva'!$A$6:$A$257,"&gt;="&amp;$A282,'Aceite de Oliva'!$B$6:$B$257,"&lt;="&amp;$B282)</f>
        <v>9.09</v>
      </c>
      <c r="DN282" s="8">
        <f>SUMIFS('Aceite de Oliva'!DN$6:DN$257,'Aceite de Oliva'!$A$6:$A$257,"&gt;="&amp;$A282,'Aceite de Oliva'!$B$6:$B$257,"&lt;="&amp;$B282)</f>
        <v>2.6799999999999997</v>
      </c>
      <c r="DO282" s="8">
        <f>SUMIFS('Aceite de Oliva'!DO$6:DO$257,'Aceite de Oliva'!$A$6:$A$257,"&gt;="&amp;$A282,'Aceite de Oliva'!$B$6:$B$257,"&lt;="&amp;$B282)</f>
        <v>1.1199999999999999</v>
      </c>
      <c r="DS282" s="8">
        <f>SUMIFS('Aceite de Oliva'!DS$6:DS$257,'Aceite de Oliva'!$A$6:$A$257,"&gt;="&amp;$A282,'Aceite de Oliva'!$B$6:$B$257,"&lt;="&amp;$B282)</f>
        <v>3.33</v>
      </c>
      <c r="DT282" s="8">
        <f>SUMIFS('Aceite de Oliva'!DT$6:DT$257,'Aceite de Oliva'!$A$6:$A$257,"&gt;="&amp;$A282,'Aceite de Oliva'!$B$6:$B$257,"&lt;="&amp;$B282)</f>
        <v>7.8</v>
      </c>
      <c r="DU282" s="8">
        <f>SUMIFS('Aceite de Oliva'!DU$6:DU$257,'Aceite de Oliva'!$A$6:$A$257,"&gt;="&amp;$A282,'Aceite de Oliva'!$B$6:$B$257,"&lt;="&amp;$B282)</f>
        <v>2.04</v>
      </c>
      <c r="DV282" s="8">
        <f>SUMIFS('Aceite de Oliva'!DV$6:DV$257,'Aceite de Oliva'!$A$6:$A$257,"&gt;="&amp;$A282,'Aceite de Oliva'!$B$6:$B$257,"&lt;="&amp;$B282)</f>
        <v>2.57</v>
      </c>
      <c r="DZ282" s="8">
        <f>SUMIFS('Aceite de Oliva'!DZ$6:DZ$257,'Aceite de Oliva'!$A$6:$A$257,"&gt;="&amp;$A282,'Aceite de Oliva'!$B$6:$B$257,"&lt;="&amp;$B282)</f>
        <v>1.56</v>
      </c>
      <c r="EA282" s="8">
        <f>SUMIFS('Aceite de Oliva'!EA$6:EA$257,'Aceite de Oliva'!$A$6:$A$257,"&gt;="&amp;$A282,'Aceite de Oliva'!$B$6:$B$257,"&lt;="&amp;$B282)</f>
        <v>1.18</v>
      </c>
      <c r="EB282" s="8">
        <f>SUMIFS('Aceite de Oliva'!EB$6:EB$257,'Aceite de Oliva'!$A$6:$A$257,"&gt;="&amp;$A282,'Aceite de Oliva'!$B$6:$B$257,"&lt;="&amp;$B282)</f>
        <v>0.91</v>
      </c>
      <c r="EC282" s="8">
        <f>SUMIFS('Aceite de Oliva'!EC$6:EC$257,'Aceite de Oliva'!$A$6:$A$257,"&gt;="&amp;$A282,'Aceite de Oliva'!$B$6:$B$257,"&lt;="&amp;$B282)</f>
        <v>2.9699999999999998</v>
      </c>
      <c r="EG282" s="8">
        <f>SUMIFS('Aceite de Oliva'!EG$6:EG$257,'Aceite de Oliva'!$A$6:$A$257,"&gt;="&amp;$A282,'Aceite de Oliva'!$B$6:$B$257,"&lt;="&amp;$B282)</f>
        <v>3.25</v>
      </c>
      <c r="EH282" s="8">
        <f>SUMIFS('Aceite de Oliva'!EH$6:EH$257,'Aceite de Oliva'!$A$6:$A$257,"&gt;="&amp;$A282,'Aceite de Oliva'!$B$6:$B$257,"&lt;="&amp;$B282)</f>
        <v>6.3500000000000005</v>
      </c>
      <c r="EI282" s="8">
        <f>SUMIFS('Aceite de Oliva'!EI$6:EI$257,'Aceite de Oliva'!$A$6:$A$257,"&gt;="&amp;$A282,'Aceite de Oliva'!$B$6:$B$257,"&lt;="&amp;$B282)</f>
        <v>2.2999999999999998</v>
      </c>
      <c r="EJ282" s="8">
        <f>SUMIFS('Aceite de Oliva'!EJ$6:EJ$257,'Aceite de Oliva'!$A$6:$A$257,"&gt;="&amp;$A282,'Aceite de Oliva'!$B$6:$B$257,"&lt;="&amp;$B282)</f>
        <v>2.29</v>
      </c>
      <c r="EN282" s="8">
        <f>SUMIFS('Aceite de Oliva'!EN$6:EN$257,'Aceite de Oliva'!$A$6:$A$257,"&gt;="&amp;$A282,'Aceite de Oliva'!$B$6:$B$257,"&lt;="&amp;$B282)</f>
        <v>3.5</v>
      </c>
      <c r="EO282" s="8">
        <f>SUMIFS('Aceite de Oliva'!EO$6:EO$257,'Aceite de Oliva'!$A$6:$A$257,"&gt;="&amp;$A282,'Aceite de Oliva'!$B$6:$B$257,"&lt;="&amp;$B282)</f>
        <v>5.42</v>
      </c>
      <c r="EP282" s="8">
        <f>SUMIFS('Aceite de Oliva'!EP$6:EP$257,'Aceite de Oliva'!$A$6:$A$257,"&gt;="&amp;$A282,'Aceite de Oliva'!$B$6:$B$257,"&lt;="&amp;$B282)</f>
        <v>3.15</v>
      </c>
      <c r="EQ282" s="8">
        <f>SUMIFS('Aceite de Oliva'!EQ$6:EQ$257,'Aceite de Oliva'!$A$6:$A$257,"&gt;="&amp;$A282,'Aceite de Oliva'!$B$6:$B$257,"&lt;="&amp;$B282)</f>
        <v>2.14</v>
      </c>
      <c r="EU282" s="8">
        <f>SUMIFS('Aceite de Oliva'!EU$6:EU$257,'Aceite de Oliva'!$A$6:$A$257,"&gt;="&amp;$A282,'Aceite de Oliva'!$B$6:$B$257,"&lt;="&amp;$B282)</f>
        <v>4.3499999999999996</v>
      </c>
      <c r="EV282" s="8">
        <f>SUMIFS('Aceite de Oliva'!EV$6:EV$257,'Aceite de Oliva'!$A$6:$A$257,"&gt;="&amp;$A282,'Aceite de Oliva'!$B$6:$B$257,"&lt;="&amp;$B282)</f>
        <v>11.8</v>
      </c>
      <c r="EW282" s="8">
        <f>SUMIFS('Aceite de Oliva'!EW$6:EW$257,'Aceite de Oliva'!$A$6:$A$257,"&gt;="&amp;$A282,'Aceite de Oliva'!$B$6:$B$257,"&lt;="&amp;$B282)</f>
        <v>1.95</v>
      </c>
      <c r="EX282" s="8">
        <f>SUMIFS('Aceite de Oliva'!EX$6:EX$257,'Aceite de Oliva'!$A$6:$A$257,"&gt;="&amp;$A282,'Aceite de Oliva'!$B$6:$B$257,"&lt;="&amp;$B282)</f>
        <v>5.03</v>
      </c>
      <c r="FB282" s="8">
        <f>SUMIFS('Aceite de Oliva'!FB$6:FB$257,'Aceite de Oliva'!$A$6:$A$257,"&gt;="&amp;$A282,'Aceite de Oliva'!$B$6:$B$257,"&lt;="&amp;$B282)</f>
        <v>3.24</v>
      </c>
      <c r="FC282" s="8">
        <f>SUMIFS('Aceite de Oliva'!FC$6:FC$257,'Aceite de Oliva'!$A$6:$A$257,"&gt;="&amp;$A282,'Aceite de Oliva'!$B$6:$B$257,"&lt;="&amp;$B282)</f>
        <v>8.56</v>
      </c>
      <c r="FD282" s="8">
        <f>SUMIFS('Aceite de Oliva'!FD$6:FD$257,'Aceite de Oliva'!$A$6:$A$257,"&gt;="&amp;$A282,'Aceite de Oliva'!$B$6:$B$257,"&lt;="&amp;$B282)</f>
        <v>2.4300000000000002</v>
      </c>
      <c r="FE282" s="8">
        <f>SUMIFS('Aceite de Oliva'!FE$6:FE$257,'Aceite de Oliva'!$A$6:$A$257,"&gt;="&amp;$A282,'Aceite de Oliva'!$B$6:$B$257,"&lt;="&amp;$B282)</f>
        <v>1.79</v>
      </c>
      <c r="FI282" s="8">
        <f>SUMIFS('Aceite de Oliva'!FI$6:FI$257,'Aceite de Oliva'!$A$6:$A$257,"&gt;="&amp;$A282,'Aceite de Oliva'!$B$6:$B$257,"&lt;="&amp;$B282)</f>
        <v>6.45</v>
      </c>
      <c r="FJ282" s="8">
        <f>SUMIFS('Aceite de Oliva'!FJ$6:FJ$257,'Aceite de Oliva'!$A$6:$A$257,"&gt;="&amp;$A282,'Aceite de Oliva'!$B$6:$B$257,"&lt;="&amp;$B282)</f>
        <v>19.62</v>
      </c>
      <c r="FK282" s="8">
        <f>SUMIFS('Aceite de Oliva'!FK$6:FK$257,'Aceite de Oliva'!$A$6:$A$257,"&gt;="&amp;$A282,'Aceite de Oliva'!$B$6:$B$257,"&lt;="&amp;$B282)</f>
        <v>2.94</v>
      </c>
      <c r="FL282" s="8">
        <f>SUMIFS('Aceite de Oliva'!FL$6:FL$257,'Aceite de Oliva'!$A$6:$A$257,"&gt;="&amp;$A282,'Aceite de Oliva'!$B$6:$B$257,"&lt;="&amp;$B282)</f>
        <v>2.27</v>
      </c>
      <c r="FP282" s="8">
        <f>SUMIFS('Aceite de Oliva'!FP$6:FP$257,'Aceite de Oliva'!$A$6:$A$257,"&gt;="&amp;$A282,'Aceite de Oliva'!$B$6:$B$257,"&lt;="&amp;$B282)</f>
        <v>4.3500000000000005</v>
      </c>
      <c r="FQ282" s="8">
        <f>SUMIFS('Aceite de Oliva'!FQ$6:FQ$257,'Aceite de Oliva'!$A$6:$A$257,"&gt;="&amp;$A282,'Aceite de Oliva'!$B$6:$B$257,"&lt;="&amp;$B282)</f>
        <v>9.25</v>
      </c>
      <c r="FR282" s="8">
        <f>SUMIFS('Aceite de Oliva'!FR$6:FR$257,'Aceite de Oliva'!$A$6:$A$257,"&gt;="&amp;$A282,'Aceite de Oliva'!$B$6:$B$257,"&lt;="&amp;$B282)</f>
        <v>2.2799999999999998</v>
      </c>
      <c r="FS282" s="8">
        <f>SUMIFS('Aceite de Oliva'!FS$6:FS$257,'Aceite de Oliva'!$A$6:$A$257,"&gt;="&amp;$A282,'Aceite de Oliva'!$B$6:$B$257,"&lt;="&amp;$B282)</f>
        <v>6.14</v>
      </c>
      <c r="FW282" s="8">
        <f>SUMIFS('Aceite de Oliva'!FW$6:FW$257,'Aceite de Oliva'!$A$6:$A$257,"&gt;="&amp;$A282,'Aceite de Oliva'!$B$6:$B$257,"&lt;="&amp;$B282)</f>
        <v>4.4300000000000006</v>
      </c>
      <c r="FX282" s="8">
        <f>SUMIFS('Aceite de Oliva'!FX$6:FX$257,'Aceite de Oliva'!$A$6:$A$257,"&gt;="&amp;$A282,'Aceite de Oliva'!$B$6:$B$257,"&lt;="&amp;$B282)</f>
        <v>10.690000000000001</v>
      </c>
      <c r="FY282" s="8">
        <f>SUMIFS('Aceite de Oliva'!FY$6:FY$257,'Aceite de Oliva'!$A$6:$A$257,"&gt;="&amp;$A282,'Aceite de Oliva'!$B$6:$B$257,"&lt;="&amp;$B282)</f>
        <v>2.5299999999999998</v>
      </c>
      <c r="FZ282" s="8">
        <f>SUMIFS('Aceite de Oliva'!FZ$6:FZ$257,'Aceite de Oliva'!$A$6:$A$257,"&gt;="&amp;$A282,'Aceite de Oliva'!$B$6:$B$257,"&lt;="&amp;$B282)</f>
        <v>0.98</v>
      </c>
      <c r="GD282" s="8">
        <f>SUMIFS('Aceite de Oliva'!GD$6:GD$257,'Aceite de Oliva'!$A$6:$A$257,"&gt;="&amp;$A282,'Aceite de Oliva'!$B$6:$B$257,"&lt;="&amp;$B282)</f>
        <v>4.4000000000000004</v>
      </c>
      <c r="GE282" s="8">
        <f>SUMIFS('Aceite de Oliva'!GE$6:GE$257,'Aceite de Oliva'!$A$6:$A$257,"&gt;="&amp;$A282,'Aceite de Oliva'!$B$6:$B$257,"&lt;="&amp;$B282)</f>
        <v>8.32</v>
      </c>
      <c r="GF282" s="8">
        <f>SUMIFS('Aceite de Oliva'!GF$6:GF$257,'Aceite de Oliva'!$A$6:$A$257,"&gt;="&amp;$A282,'Aceite de Oliva'!$B$6:$B$257,"&lt;="&amp;$B282)</f>
        <v>3.47</v>
      </c>
      <c r="GG282" s="8">
        <f>SUMIFS('Aceite de Oliva'!GG$6:GG$257,'Aceite de Oliva'!$A$6:$A$257,"&gt;="&amp;$A282,'Aceite de Oliva'!$B$6:$B$257,"&lt;="&amp;$B282)</f>
        <v>0.5</v>
      </c>
      <c r="GK282" s="8">
        <f>SUMIFS('Aceite de Oliva'!GK$6:GK$257,'Aceite de Oliva'!$A$6:$A$257,"&gt;="&amp;$A282,'Aceite de Oliva'!$B$6:$B$257,"&lt;="&amp;$B282)</f>
        <v>5.38</v>
      </c>
      <c r="GL282" s="8">
        <f>SUMIFS('Aceite de Oliva'!GL$6:GL$257,'Aceite de Oliva'!$A$6:$A$257,"&gt;="&amp;$A282,'Aceite de Oliva'!$B$6:$B$257,"&lt;="&amp;$B282)</f>
        <v>7.01</v>
      </c>
      <c r="GM282" s="8">
        <f>SUMIFS('Aceite de Oliva'!GM$6:GM$257,'Aceite de Oliva'!$A$6:$A$257,"&gt;="&amp;$A282,'Aceite de Oliva'!$B$6:$B$257,"&lt;="&amp;$B282)</f>
        <v>3.42</v>
      </c>
      <c r="GN282" s="8">
        <f>SUMIFS('Aceite de Oliva'!GN$6:GN$257,'Aceite de Oliva'!$A$6:$A$257,"&gt;="&amp;$A282,'Aceite de Oliva'!$B$6:$B$257,"&lt;="&amp;$B282)</f>
        <v>10.01</v>
      </c>
      <c r="GR282" s="8">
        <f>SUMIFS('Aceite de Oliva'!GR$6:GR$257,'Aceite de Oliva'!$A$6:$A$257,"&gt;="&amp;$A282,'Aceite de Oliva'!$B$6:$B$257,"&lt;="&amp;$B282)</f>
        <v>4.5500000000000007</v>
      </c>
      <c r="GS282" s="8">
        <f>SUMIFS('Aceite de Oliva'!GS$6:GS$257,'Aceite de Oliva'!$A$6:$A$257,"&gt;="&amp;$A282,'Aceite de Oliva'!$B$6:$B$257,"&lt;="&amp;$B282)</f>
        <v>7.41</v>
      </c>
      <c r="GT282" s="8">
        <f>SUMIFS('Aceite de Oliva'!GT$6:GT$257,'Aceite de Oliva'!$A$6:$A$257,"&gt;="&amp;$A282,'Aceite de Oliva'!$B$6:$B$257,"&lt;="&amp;$B282)</f>
        <v>3.67</v>
      </c>
      <c r="GU282" s="8">
        <f>SUMIFS('Aceite de Oliva'!GU$6:GU$257,'Aceite de Oliva'!$A$6:$A$257,"&gt;="&amp;$A282,'Aceite de Oliva'!$B$6:$B$257,"&lt;="&amp;$B282)</f>
        <v>4.57</v>
      </c>
      <c r="GY282" s="8">
        <f>SUMIFS('Aceite de Oliva'!GY$6:GY$257,'Aceite de Oliva'!$A$6:$A$257,"&gt;="&amp;$A282,'Aceite de Oliva'!$B$6:$B$257,"&lt;="&amp;$B282)</f>
        <v>4.6199999999999992</v>
      </c>
      <c r="GZ282" s="8">
        <f>SUMIFS('Aceite de Oliva'!GZ$6:GZ$257,'Aceite de Oliva'!$A$6:$A$257,"&gt;="&amp;$A282,'Aceite de Oliva'!$B$6:$B$257,"&lt;="&amp;$B282)</f>
        <v>5.84</v>
      </c>
      <c r="HA282" s="8">
        <f>SUMIFS('Aceite de Oliva'!HA$6:HA$257,'Aceite de Oliva'!$A$6:$A$257,"&gt;="&amp;$A282,'Aceite de Oliva'!$B$6:$B$257,"&lt;="&amp;$B282)</f>
        <v>4.1899999999999995</v>
      </c>
      <c r="HB282" s="8">
        <f>SUMIFS('Aceite de Oliva'!HB$6:HB$257,'Aceite de Oliva'!$A$6:$A$257,"&gt;="&amp;$A282,'Aceite de Oliva'!$B$6:$B$257,"&lt;="&amp;$B282)</f>
        <v>3.08</v>
      </c>
      <c r="HF282" s="8">
        <f>SUMIFS('Aceite de Oliva'!HF$6:HF$257,'Aceite de Oliva'!$A$6:$A$257,"&gt;="&amp;$A282,'Aceite de Oliva'!$B$6:$B$257,"&lt;="&amp;$B282)</f>
        <v>3.63</v>
      </c>
      <c r="HG282" s="8">
        <f>SUMIFS('Aceite de Oliva'!HG$6:HG$257,'Aceite de Oliva'!$A$6:$A$257,"&gt;="&amp;$A282,'Aceite de Oliva'!$B$6:$B$257,"&lt;="&amp;$B282)</f>
        <v>4.43</v>
      </c>
      <c r="HH282" s="8">
        <f>SUMIFS('Aceite de Oliva'!HH$6:HH$257,'Aceite de Oliva'!$A$6:$A$257,"&gt;="&amp;$A282,'Aceite de Oliva'!$B$6:$B$257,"&lt;="&amp;$B282)</f>
        <v>4.1500000000000004</v>
      </c>
      <c r="HI282" s="8">
        <f>SUMIFS('Aceite de Oliva'!HI$6:HI$257,'Aceite de Oliva'!$A$6:$A$257,"&gt;="&amp;$A282,'Aceite de Oliva'!$B$6:$B$257,"&lt;="&amp;$B282)</f>
        <v>1.81</v>
      </c>
      <c r="HM282" s="8">
        <f>SUMIFS('Aceite de Oliva'!HM$6:HM$257,'Aceite de Oliva'!$A$6:$A$257,"&gt;="&amp;$A282,'Aceite de Oliva'!$B$6:$B$257,"&lt;="&amp;$B282)</f>
        <v>3.93</v>
      </c>
      <c r="HN282" s="8">
        <f>SUMIFS('Aceite de Oliva'!HN$6:HN$257,'Aceite de Oliva'!$A$6:$A$257,"&gt;="&amp;$A282,'Aceite de Oliva'!$B$6:$B$257,"&lt;="&amp;$B282)</f>
        <v>10.039999999999999</v>
      </c>
      <c r="HO282" s="8">
        <f>SUMIFS('Aceite de Oliva'!HO$6:HO$257,'Aceite de Oliva'!$A$6:$A$257,"&gt;="&amp;$A282,'Aceite de Oliva'!$B$6:$B$257,"&lt;="&amp;$B282)</f>
        <v>2.9</v>
      </c>
      <c r="HP282" s="8">
        <f>SUMIFS('Aceite de Oliva'!HP$6:HP$257,'Aceite de Oliva'!$A$6:$A$257,"&gt;="&amp;$A282,'Aceite de Oliva'!$B$6:$B$257,"&lt;="&amp;$B282)</f>
        <v>0.65</v>
      </c>
      <c r="HT282" s="8">
        <f>SUMIFS('Aceite de Oliva'!HT$6:HT$257,'Aceite de Oliva'!$A$6:$A$257,"&gt;="&amp;$A282,'Aceite de Oliva'!$B$6:$B$257,"&lt;="&amp;$B282)</f>
        <v>2.96</v>
      </c>
      <c r="HU282" s="8">
        <f>SUMIFS('Aceite de Oliva'!HU$6:HU$257,'Aceite de Oliva'!$A$6:$A$257,"&gt;="&amp;$A282,'Aceite de Oliva'!$B$6:$B$257,"&lt;="&amp;$B282)</f>
        <v>3.24</v>
      </c>
      <c r="HV282" s="8">
        <f>SUMIFS('Aceite de Oliva'!HV$6:HV$257,'Aceite de Oliva'!$A$6:$A$257,"&gt;="&amp;$A282,'Aceite de Oliva'!$B$6:$B$257,"&lt;="&amp;$B282)</f>
        <v>3.65</v>
      </c>
      <c r="HW282" s="8">
        <f>SUMIFS('Aceite de Oliva'!HW$6:HW$257,'Aceite de Oliva'!$A$6:$A$257,"&gt;="&amp;$A282,'Aceite de Oliva'!$B$6:$B$257,"&lt;="&amp;$B282)</f>
        <v>0.8</v>
      </c>
      <c r="IA282" s="8">
        <f>SUMIFS('Aceite de Oliva'!IA$6:IA$257,'Aceite de Oliva'!$A$6:$A$257,"&gt;="&amp;$A282,'Aceite de Oliva'!$B$6:$B$257,"&lt;="&amp;$B282)</f>
        <v>3.33</v>
      </c>
      <c r="IB282" s="8">
        <f>SUMIFS('Aceite de Oliva'!IB$6:IB$257,'Aceite de Oliva'!$A$6:$A$257,"&gt;="&amp;$A282,'Aceite de Oliva'!$B$6:$B$257,"&lt;="&amp;$B282)</f>
        <v>5.7</v>
      </c>
      <c r="IC282" s="8">
        <f>SUMIFS('Aceite de Oliva'!IC$6:IC$257,'Aceite de Oliva'!$A$6:$A$257,"&gt;="&amp;$A282,'Aceite de Oliva'!$B$6:$B$257,"&lt;="&amp;$B282)</f>
        <v>3.44</v>
      </c>
      <c r="ID282" s="8">
        <f>SUMIFS('Aceite de Oliva'!ID$6:ID$257,'Aceite de Oliva'!$A$6:$A$257,"&gt;="&amp;$A282,'Aceite de Oliva'!$B$6:$B$257,"&lt;="&amp;$B282)</f>
        <v>0.73</v>
      </c>
      <c r="IH282" s="8">
        <f>SUMIFS('Aceite de Oliva'!IH$6:IH$257,'Aceite de Oliva'!$A$6:$A$257,"&gt;="&amp;$A282,'Aceite de Oliva'!$B$6:$B$257,"&lt;="&amp;$B282)</f>
        <v>3.21</v>
      </c>
      <c r="II282" s="8">
        <f>SUMIFS('Aceite de Oliva'!II$6:II$257,'Aceite de Oliva'!$A$6:$A$257,"&gt;="&amp;$A282,'Aceite de Oliva'!$B$6:$B$257,"&lt;="&amp;$B282)</f>
        <v>2.46</v>
      </c>
      <c r="IJ282" s="8">
        <f>SUMIFS('Aceite de Oliva'!IJ$6:IJ$257,'Aceite de Oliva'!$A$6:$A$257,"&gt;="&amp;$A282,'Aceite de Oliva'!$B$6:$B$257,"&lt;="&amp;$B282)</f>
        <v>4.1500000000000004</v>
      </c>
      <c r="IK282" s="8">
        <f>SUMIFS('Aceite de Oliva'!IK$6:IK$257,'Aceite de Oliva'!$A$6:$A$257,"&gt;="&amp;$A282,'Aceite de Oliva'!$B$6:$B$257,"&lt;="&amp;$B282)</f>
        <v>0.59</v>
      </c>
      <c r="IO282" s="8">
        <f>SUMIFS('Aceite de Oliva'!IO$6:IO$257,'Aceite de Oliva'!$A$6:$A$257,"&gt;="&amp;$A282,'Aceite de Oliva'!$B$6:$B$257,"&lt;="&amp;$B282)</f>
        <v>2.79</v>
      </c>
      <c r="IP282" s="8">
        <f>SUMIFS('Aceite de Oliva'!IP$6:IP$257,'Aceite de Oliva'!$A$6:$A$257,"&gt;="&amp;$A282,'Aceite de Oliva'!$B$6:$B$257,"&lt;="&amp;$B282)</f>
        <v>1.94</v>
      </c>
      <c r="IQ282" s="8">
        <f>SUMIFS('Aceite de Oliva'!IQ$6:IQ$257,'Aceite de Oliva'!$A$6:$A$257,"&gt;="&amp;$A282,'Aceite de Oliva'!$B$6:$B$257,"&lt;="&amp;$B282)</f>
        <v>3.23</v>
      </c>
      <c r="IR282" s="8">
        <f>SUMIFS('Aceite de Oliva'!IR$6:IR$257,'Aceite de Oliva'!$A$6:$A$257,"&gt;="&amp;$A282,'Aceite de Oliva'!$B$6:$B$257,"&lt;="&amp;$B282)</f>
        <v>0.24</v>
      </c>
      <c r="IV282" s="8">
        <f>SUMIFS('Aceite de Oliva'!IV$6:IV$257,'Aceite de Oliva'!$A$6:$A$257,"&gt;="&amp;$A282,'Aceite de Oliva'!$B$6:$B$257,"&lt;="&amp;$B282)</f>
        <v>2.3199999999999998</v>
      </c>
      <c r="IW282" s="8">
        <f>SUMIFS('Aceite de Oliva'!IW$6:IW$257,'Aceite de Oliva'!$A$6:$A$257,"&gt;="&amp;$A282,'Aceite de Oliva'!$B$6:$B$257,"&lt;="&amp;$B282)</f>
        <v>2.87</v>
      </c>
      <c r="IX282" s="8">
        <f>SUMIFS('Aceite de Oliva'!IX$6:IX$257,'Aceite de Oliva'!$A$6:$A$257,"&gt;="&amp;$A282,'Aceite de Oliva'!$B$6:$B$257,"&lt;="&amp;$B282)</f>
        <v>2.15</v>
      </c>
      <c r="IY282" s="8">
        <f>SUMIFS('Aceite de Oliva'!IY$6:IY$257,'Aceite de Oliva'!$A$6:$A$257,"&gt;="&amp;$A282,'Aceite de Oliva'!$B$6:$B$257,"&lt;="&amp;$B282)</f>
        <v>0.99</v>
      </c>
    </row>
    <row r="283" spans="1:259" x14ac:dyDescent="0.3">
      <c r="A283" s="14">
        <f>'TAM Aceite de Oliva'!B31</f>
        <v>4.0000000000000018</v>
      </c>
      <c r="B283" s="14">
        <f>'TAM Aceite de Oliva'!C31</f>
        <v>4.1000000000000014</v>
      </c>
      <c r="C283" s="14"/>
      <c r="D283" s="8">
        <f>SUMIFS('Aceite de Oliva'!D$6:D$257,'Aceite de Oliva'!$A$6:$A$257,"&gt;="&amp;$A283,'Aceite de Oliva'!$B$6:$B$257,"&lt;="&amp;$B283)</f>
        <v>2.5299999999999998</v>
      </c>
      <c r="E283" s="8">
        <f>SUMIFS('Aceite de Oliva'!E$6:E$257,'Aceite de Oliva'!$A$6:$A$257,"&gt;="&amp;$A283,'Aceite de Oliva'!$B$6:$B$257,"&lt;="&amp;$B283)</f>
        <v>2.16</v>
      </c>
      <c r="F283" s="8">
        <f>SUMIFS('Aceite de Oliva'!F$6:F$257,'Aceite de Oliva'!$A$6:$A$257,"&gt;="&amp;$A283,'Aceite de Oliva'!$B$6:$B$257,"&lt;="&amp;$B283)</f>
        <v>2.84</v>
      </c>
      <c r="G283" s="8">
        <f>SUMIFS('Aceite de Oliva'!G$6:G$257,'Aceite de Oliva'!$A$6:$A$257,"&gt;="&amp;$A283,'Aceite de Oliva'!$B$6:$B$257,"&lt;="&amp;$B283)</f>
        <v>0.42</v>
      </c>
      <c r="H283" s="14"/>
      <c r="I283" s="14"/>
      <c r="J283" s="14"/>
      <c r="K283" s="8">
        <f>SUMIFS('Aceite de Oliva'!K$6:K$257,'Aceite de Oliva'!$A$6:$A$257,"&gt;="&amp;$A283,'Aceite de Oliva'!$B$6:$B$257,"&lt;="&amp;$B283)</f>
        <v>10.379999999999999</v>
      </c>
      <c r="L283" s="8">
        <f>SUMIFS('Aceite de Oliva'!L$6:L$257,'Aceite de Oliva'!$A$6:$A$257,"&gt;="&amp;$A283,'Aceite de Oliva'!$B$6:$B$257,"&lt;="&amp;$B283)</f>
        <v>2.21</v>
      </c>
      <c r="M283" s="8">
        <f>SUMIFS('Aceite de Oliva'!M$6:M$257,'Aceite de Oliva'!$A$6:$A$257,"&gt;="&amp;$A283,'Aceite de Oliva'!$B$6:$B$257,"&lt;="&amp;$B283)</f>
        <v>1.5899999999999999</v>
      </c>
      <c r="N283" s="8">
        <f>SUMIFS('Aceite de Oliva'!N$6:N$257,'Aceite de Oliva'!$A$6:$A$257,"&gt;="&amp;$A283,'Aceite de Oliva'!$B$6:$B$257,"&lt;="&amp;$B283)</f>
        <v>43.17</v>
      </c>
      <c r="O283" s="14"/>
      <c r="P283" s="14"/>
      <c r="Q283" s="14"/>
      <c r="R283" s="8">
        <f>SUMIFS('Aceite de Oliva'!R$6:R$257,'Aceite de Oliva'!$A$6:$A$257,"&gt;="&amp;$A283,'Aceite de Oliva'!$B$6:$B$257,"&lt;="&amp;$B283)</f>
        <v>26.1</v>
      </c>
      <c r="S283" s="8">
        <f>SUMIFS('Aceite de Oliva'!S$6:S$257,'Aceite de Oliva'!$A$6:$A$257,"&gt;="&amp;$A283,'Aceite de Oliva'!$B$6:$B$257,"&lt;="&amp;$B283)</f>
        <v>8.0500000000000007</v>
      </c>
      <c r="T283" s="8">
        <f>SUMIFS('Aceite de Oliva'!T$6:T$257,'Aceite de Oliva'!$A$6:$A$257,"&gt;="&amp;$A283,'Aceite de Oliva'!$B$6:$B$257,"&lt;="&amp;$B283)</f>
        <v>16.66</v>
      </c>
      <c r="U283" s="8">
        <f>SUMIFS('Aceite de Oliva'!U$6:U$257,'Aceite de Oliva'!$A$6:$A$257,"&gt;="&amp;$A283,'Aceite de Oliva'!$B$6:$B$257,"&lt;="&amp;$B283)</f>
        <v>64.89</v>
      </c>
      <c r="V283" s="14"/>
      <c r="W283" s="14"/>
      <c r="X283" s="14"/>
      <c r="Y283" s="8">
        <f>SUMIFS('Aceite de Oliva'!Y$6:Y$257,'Aceite de Oliva'!$A$6:$A$257,"&gt;="&amp;$A283,'Aceite de Oliva'!$B$6:$B$257,"&lt;="&amp;$B283)</f>
        <v>41.610000000000007</v>
      </c>
      <c r="Z283" s="8">
        <f>SUMIFS('Aceite de Oliva'!Z$6:Z$257,'Aceite de Oliva'!$A$6:$A$257,"&gt;="&amp;$A283,'Aceite de Oliva'!$B$6:$B$257,"&lt;="&amp;$B283)</f>
        <v>27.709999999999997</v>
      </c>
      <c r="AA283" s="8">
        <f>SUMIFS('Aceite de Oliva'!AA$6:AA$257,'Aceite de Oliva'!$A$6:$A$257,"&gt;="&amp;$A283,'Aceite de Oliva'!$B$6:$B$257,"&lt;="&amp;$B283)</f>
        <v>38.56</v>
      </c>
      <c r="AB283" s="8">
        <f>SUMIFS('Aceite de Oliva'!AB$6:AB$257,'Aceite de Oliva'!$A$6:$A$257,"&gt;="&amp;$A283,'Aceite de Oliva'!$B$6:$B$257,"&lt;="&amp;$B283)</f>
        <v>66.14</v>
      </c>
      <c r="AC283" s="14"/>
      <c r="AD283" s="14"/>
      <c r="AE283" s="14"/>
      <c r="AF283" s="8">
        <f>SUMIFS('Aceite de Oliva'!AF$6:AF$257,'Aceite de Oliva'!$A$6:$A$257,"&gt;="&amp;$A283,'Aceite de Oliva'!$B$6:$B$257,"&lt;="&amp;$B283)</f>
        <v>36.949999999999996</v>
      </c>
      <c r="AG283" s="8">
        <f>SUMIFS('Aceite de Oliva'!AG$6:AG$257,'Aceite de Oliva'!$A$6:$A$257,"&gt;="&amp;$A283,'Aceite de Oliva'!$B$6:$B$257,"&lt;="&amp;$B283)</f>
        <v>16.7</v>
      </c>
      <c r="AH283" s="8">
        <f>SUMIFS('Aceite de Oliva'!AH$6:AH$257,'Aceite de Oliva'!$A$6:$A$257,"&gt;="&amp;$A283,'Aceite de Oliva'!$B$6:$B$257,"&lt;="&amp;$B283)</f>
        <v>30.54</v>
      </c>
      <c r="AI283" s="8">
        <f>SUMIFS('Aceite de Oliva'!AI$6:AI$257,'Aceite de Oliva'!$A$6:$A$257,"&gt;="&amp;$A283,'Aceite de Oliva'!$B$6:$B$257,"&lt;="&amp;$B283)</f>
        <v>67.739999999999995</v>
      </c>
      <c r="AJ283" s="14"/>
      <c r="AK283" s="14"/>
      <c r="AL283" s="14"/>
      <c r="AM283" s="8">
        <f>SUMIFS('Aceite de Oliva'!AM$6:AM$257,'Aceite de Oliva'!$A$6:$A$257,"&gt;="&amp;$A283,'Aceite de Oliva'!$B$6:$B$257,"&lt;="&amp;$B283)</f>
        <v>37.61</v>
      </c>
      <c r="AN283" s="8">
        <f>SUMIFS('Aceite de Oliva'!AN$6:AN$257,'Aceite de Oliva'!$A$6:$A$257,"&gt;="&amp;$A283,'Aceite de Oliva'!$B$6:$B$257,"&lt;="&amp;$B283)</f>
        <v>23.060000000000002</v>
      </c>
      <c r="AO283" s="8">
        <f>SUMIFS('Aceite de Oliva'!AO$6:AO$257,'Aceite de Oliva'!$A$6:$A$257,"&gt;="&amp;$A283,'Aceite de Oliva'!$B$6:$B$257,"&lt;="&amp;$B283)</f>
        <v>28.13</v>
      </c>
      <c r="AP283" s="8">
        <f>SUMIFS('Aceite de Oliva'!AP$6:AP$257,'Aceite de Oliva'!$A$6:$A$257,"&gt;="&amp;$A283,'Aceite de Oliva'!$B$6:$B$257,"&lt;="&amp;$B283)</f>
        <v>65.34</v>
      </c>
      <c r="AQ283" s="14"/>
      <c r="AR283" s="14"/>
      <c r="AT283" s="8">
        <f>SUMIFS('Aceite de Oliva'!AT$6:AT$257,'Aceite de Oliva'!$A$6:$A$257,"&gt;="&amp;$A283,'Aceite de Oliva'!$B$6:$B$257,"&lt;="&amp;$B283)</f>
        <v>34.82</v>
      </c>
      <c r="AU283" s="8">
        <f>SUMIFS('Aceite de Oliva'!AU$6:AU$257,'Aceite de Oliva'!$A$6:$A$257,"&gt;="&amp;$A283,'Aceite de Oliva'!$B$6:$B$257,"&lt;="&amp;$B283)</f>
        <v>24.810000000000002</v>
      </c>
      <c r="AV283" s="8">
        <f>SUMIFS('Aceite de Oliva'!AV$6:AV$257,'Aceite de Oliva'!$A$6:$A$257,"&gt;="&amp;$A283,'Aceite de Oliva'!$B$6:$B$257,"&lt;="&amp;$B283)</f>
        <v>27.83</v>
      </c>
      <c r="AW283" s="8">
        <f>SUMIFS('Aceite de Oliva'!AW$6:AW$257,'Aceite de Oliva'!$A$6:$A$257,"&gt;="&amp;$A283,'Aceite de Oliva'!$B$6:$B$257,"&lt;="&amp;$B283)</f>
        <v>68.05</v>
      </c>
      <c r="BA283" s="8">
        <f>SUMIFS('Aceite de Oliva'!BA$6:BA$257,'Aceite de Oliva'!$A$6:$A$257,"&gt;="&amp;A283,'Aceite de Oliva'!$B$6:$B$257,"&lt;="&amp;B283)</f>
        <v>30.220000000000002</v>
      </c>
      <c r="BB283" s="8">
        <f>SUMIFS('Aceite de Oliva'!BB$6:BB$257,'Aceite de Oliva'!$A$6:$A$257,"&gt;="&amp;$A283,'Aceite de Oliva'!$B$6:$B$257,"&lt;="&amp;$B283)</f>
        <v>16.649999999999999</v>
      </c>
      <c r="BC283" s="8">
        <f>SUMIFS('Aceite de Oliva'!BC$6:BC$257,'Aceite de Oliva'!$A$6:$A$257,"&gt;="&amp;$A283,'Aceite de Oliva'!$B$6:$B$257,"&lt;="&amp;$B283)</f>
        <v>28.47</v>
      </c>
      <c r="BD283" s="8">
        <f>SUMIFS('Aceite de Oliva'!BD$6:BD$257,'Aceite de Oliva'!$A$6:$A$257,"&gt;="&amp;$A283,'Aceite de Oliva'!$B$6:$B$257,"&lt;="&amp;$B283)</f>
        <v>56.87</v>
      </c>
      <c r="BE283" s="5"/>
      <c r="BH283" s="8">
        <f>SUMIFS('Aceite de Oliva'!BH$6:BH$257,'Aceite de Oliva'!$A$6:$A$257,"&gt;="&amp;$A283,'Aceite de Oliva'!$B$6:$B$257,"&lt;="&amp;$B283)</f>
        <v>34.940000000000005</v>
      </c>
      <c r="BI283" s="8">
        <f>SUMIFS('Aceite de Oliva'!BI$6:BI$257,'Aceite de Oliva'!$A$6:$A$257,"&gt;="&amp;$A283,'Aceite de Oliva'!$B$6:$B$257,"&lt;="&amp;$B283)</f>
        <v>24.939999999999998</v>
      </c>
      <c r="BJ283" s="8">
        <f>SUMIFS('Aceite de Oliva'!BJ$6:BJ$257,'Aceite de Oliva'!$A$6:$A$257,"&gt;="&amp;$A283,'Aceite de Oliva'!$B$6:$B$257,"&lt;="&amp;$B283)</f>
        <v>31.76</v>
      </c>
      <c r="BK283" s="8">
        <f>SUMIFS('Aceite de Oliva'!BK$6:BK$257,'Aceite de Oliva'!$A$6:$A$257,"&gt;="&amp;$A283,'Aceite de Oliva'!$B$6:$B$257,"&lt;="&amp;$B283)</f>
        <v>52.65</v>
      </c>
      <c r="BO283" s="8">
        <f>SUMIFS('Aceite de Oliva'!BO$6:BO$257,'Aceite de Oliva'!$A$6:$A$257,"&gt;="&amp;$A283,'Aceite de Oliva'!$B$6:$B$257,"&lt;="&amp;$B283)</f>
        <v>34.82</v>
      </c>
      <c r="BP283" s="8">
        <f>SUMIFS('Aceite de Oliva'!BP$6:BP$257,'Aceite de Oliva'!$A$6:$A$257,"&gt;="&amp;$A283,'Aceite de Oliva'!$B$6:$B$257,"&lt;="&amp;$B283)</f>
        <v>16.52</v>
      </c>
      <c r="BQ283" s="8">
        <f>SUMIFS('Aceite de Oliva'!BQ$6:BQ$257,'Aceite de Oliva'!$A$6:$A$257,"&gt;="&amp;$A283,'Aceite de Oliva'!$B$6:$B$257,"&lt;="&amp;$B283)</f>
        <v>30.540000000000003</v>
      </c>
      <c r="BR283" s="8">
        <f>SUMIFS('Aceite de Oliva'!BR$6:BR$257,'Aceite de Oliva'!$A$6:$A$257,"&gt;="&amp;$A283,'Aceite de Oliva'!$B$6:$B$257,"&lt;="&amp;$B283)</f>
        <v>60.4</v>
      </c>
      <c r="BV283" s="8">
        <f>SUMIFS('Aceite de Oliva'!BV$6:BV$257,'Aceite de Oliva'!$A$6:$A$257,"&gt;="&amp;$A283,'Aceite de Oliva'!$B$6:$B$257,"&lt;="&amp;$B283)</f>
        <v>25.87</v>
      </c>
      <c r="BW283" s="8">
        <f>SUMIFS('Aceite de Oliva'!BW$6:BW$257,'Aceite de Oliva'!$A$6:$A$257,"&gt;="&amp;$A283,'Aceite de Oliva'!$B$6:$B$257,"&lt;="&amp;$B283)</f>
        <v>7.3900000000000006</v>
      </c>
      <c r="BX283" s="8">
        <f>SUMIFS('Aceite de Oliva'!BX$6:BX$257,'Aceite de Oliva'!$A$6:$A$257,"&gt;="&amp;$A283,'Aceite de Oliva'!$B$6:$B$257,"&lt;="&amp;$B283)</f>
        <v>19.12</v>
      </c>
      <c r="BY283" s="8">
        <f>SUMIFS('Aceite de Oliva'!BY$6:BY$257,'Aceite de Oliva'!$A$6:$A$257,"&gt;="&amp;$A283,'Aceite de Oliva'!$B$6:$B$257,"&lt;="&amp;$B283)</f>
        <v>58.96</v>
      </c>
      <c r="CC283" s="8">
        <f>SUMIFS('Aceite de Oliva'!CC$6:CC$257,'Aceite de Oliva'!$A$6:$A$257,"&gt;="&amp;$A283,'Aceite de Oliva'!$B$6:$B$257,"&lt;="&amp;$B283)</f>
        <v>15.530000000000001</v>
      </c>
      <c r="CD283" s="8">
        <f>SUMIFS('Aceite de Oliva'!CD$6:CD$257,'Aceite de Oliva'!$A$6:$A$257,"&gt;="&amp;$A283,'Aceite de Oliva'!$B$6:$B$257,"&lt;="&amp;$B283)</f>
        <v>3.65</v>
      </c>
      <c r="CE283" s="8">
        <f>SUMIFS('Aceite de Oliva'!CE$6:CE$257,'Aceite de Oliva'!$A$6:$A$257,"&gt;="&amp;$A283,'Aceite de Oliva'!$B$6:$B$257,"&lt;="&amp;$B283)</f>
        <v>10.219999999999999</v>
      </c>
      <c r="CF283" s="8">
        <f>SUMIFS('Aceite de Oliva'!CF$6:CF$257,'Aceite de Oliva'!$A$6:$A$257,"&gt;="&amp;$A283,'Aceite de Oliva'!$B$6:$B$257,"&lt;="&amp;$B283)</f>
        <v>38.14</v>
      </c>
      <c r="CJ283" s="8">
        <f>SUMIFS('Aceite de Oliva'!CJ$6:CJ$257,'Aceite de Oliva'!$A$6:$A$257,"&gt;="&amp;$A283,'Aceite de Oliva'!$B$6:$B$257,"&lt;="&amp;$B283)</f>
        <v>1.49</v>
      </c>
      <c r="CK283" s="8">
        <f>SUMIFS('Aceite de Oliva'!CK$6:CK$257,'Aceite de Oliva'!$A$6:$A$257,"&gt;="&amp;$A283,'Aceite de Oliva'!$B$6:$B$257,"&lt;="&amp;$B283)</f>
        <v>0.65</v>
      </c>
      <c r="CL283" s="8">
        <f>SUMIFS('Aceite de Oliva'!CL$6:CL$257,'Aceite de Oliva'!$A$6:$A$257,"&gt;="&amp;$A283,'Aceite de Oliva'!$B$6:$B$257,"&lt;="&amp;$B283)</f>
        <v>1.52</v>
      </c>
      <c r="CM283" s="8">
        <f>SUMIFS('Aceite de Oliva'!CM$6:CM$257,'Aceite de Oliva'!$A$6:$A$257,"&gt;="&amp;$A283,'Aceite de Oliva'!$B$6:$B$257,"&lt;="&amp;$B283)</f>
        <v>1.3</v>
      </c>
      <c r="CQ283" s="8">
        <f>SUMIFS('Aceite de Oliva'!CQ$6:CQ$257,'Aceite de Oliva'!$A$6:$A$257,"&gt;="&amp;$A283,'Aceite de Oliva'!$B$6:$B$257,"&lt;="&amp;$B283)</f>
        <v>1.2</v>
      </c>
      <c r="CR283" s="8">
        <f>SUMIFS('Aceite de Oliva'!CR$6:CR$257,'Aceite de Oliva'!$A$6:$A$257,"&gt;="&amp;$A283,'Aceite de Oliva'!$B$6:$B$257,"&lt;="&amp;$B283)</f>
        <v>0.76</v>
      </c>
      <c r="CS283" s="8">
        <f>SUMIFS('Aceite de Oliva'!CS$6:CS$257,'Aceite de Oliva'!$A$6:$A$257,"&gt;="&amp;$A283,'Aceite de Oliva'!$B$6:$B$257,"&lt;="&amp;$B283)</f>
        <v>1.28</v>
      </c>
      <c r="CT283" s="8">
        <f>SUMIFS('Aceite de Oliva'!CT$6:CT$257,'Aceite de Oliva'!$A$6:$A$257,"&gt;="&amp;$A283,'Aceite de Oliva'!$B$6:$B$257,"&lt;="&amp;$B283)</f>
        <v>0.23</v>
      </c>
      <c r="CX283" s="8">
        <f>SUMIFS('Aceite de Oliva'!CX$6:CX$257,'Aceite de Oliva'!$A$6:$A$257,"&gt;="&amp;$A283,'Aceite de Oliva'!$B$6:$B$257,"&lt;="&amp;$B283)</f>
        <v>0.65999999999999992</v>
      </c>
      <c r="CY283" s="8">
        <f>SUMIFS('Aceite de Oliva'!CY$6:CY$257,'Aceite de Oliva'!$A$6:$A$257,"&gt;="&amp;$A283,'Aceite de Oliva'!$B$6:$B$257,"&lt;="&amp;$B283)</f>
        <v>0.17</v>
      </c>
      <c r="CZ283" s="8">
        <f>SUMIFS('Aceite de Oliva'!CZ$6:CZ$257,'Aceite de Oliva'!$A$6:$A$257,"&gt;="&amp;$A283,'Aceite de Oliva'!$B$6:$B$257,"&lt;="&amp;$B283)</f>
        <v>0.93</v>
      </c>
      <c r="DA283" s="8">
        <f>SUMIFS('Aceite de Oliva'!DA$6:DA$257,'Aceite de Oliva'!$A$6:$A$257,"&gt;="&amp;$A283,'Aceite de Oliva'!$B$6:$B$257,"&lt;="&amp;$B283)</f>
        <v>0</v>
      </c>
      <c r="DE283" s="8">
        <f>SUMIFS('Aceite de Oliva'!DE$6:DE$257,'Aceite de Oliva'!$A$6:$A$257,"&gt;="&amp;$A283,'Aceite de Oliva'!$B$6:$B$257,"&lt;="&amp;$B283)</f>
        <v>0.85</v>
      </c>
      <c r="DF283" s="8">
        <f>SUMIFS('Aceite de Oliva'!DF$6:DF$257,'Aceite de Oliva'!$A$6:$A$257,"&gt;="&amp;$A283,'Aceite de Oliva'!$B$6:$B$257,"&lt;="&amp;$B283)</f>
        <v>0</v>
      </c>
      <c r="DG283" s="8">
        <f>SUMIFS('Aceite de Oliva'!DG$6:DG$257,'Aceite de Oliva'!$A$6:$A$257,"&gt;="&amp;$A283,'Aceite de Oliva'!$B$6:$B$257,"&lt;="&amp;$B283)</f>
        <v>1.28</v>
      </c>
      <c r="DH283" s="8">
        <f>SUMIFS('Aceite de Oliva'!DH$6:DH$257,'Aceite de Oliva'!$A$6:$A$257,"&gt;="&amp;$A283,'Aceite de Oliva'!$B$6:$B$257,"&lt;="&amp;$B283)</f>
        <v>0</v>
      </c>
      <c r="DL283" s="8">
        <f>SUMIFS('Aceite de Oliva'!DL$6:DL$257,'Aceite de Oliva'!$A$6:$A$257,"&gt;="&amp;$A283,'Aceite de Oliva'!$B$6:$B$257,"&lt;="&amp;$B283)</f>
        <v>0.34</v>
      </c>
      <c r="DM283" s="8">
        <f>SUMIFS('Aceite de Oliva'!DM$6:DM$257,'Aceite de Oliva'!$A$6:$A$257,"&gt;="&amp;$A283,'Aceite de Oliva'!$B$6:$B$257,"&lt;="&amp;$B283)</f>
        <v>0.18</v>
      </c>
      <c r="DN283" s="8">
        <f>SUMIFS('Aceite de Oliva'!DN$6:DN$257,'Aceite de Oliva'!$A$6:$A$257,"&gt;="&amp;$A283,'Aceite de Oliva'!$B$6:$B$257,"&lt;="&amp;$B283)</f>
        <v>0.2</v>
      </c>
      <c r="DO283" s="8">
        <f>SUMIFS('Aceite de Oliva'!DO$6:DO$257,'Aceite de Oliva'!$A$6:$A$257,"&gt;="&amp;$A283,'Aceite de Oliva'!$B$6:$B$257,"&lt;="&amp;$B283)</f>
        <v>0</v>
      </c>
      <c r="DS283" s="8">
        <f>SUMIFS('Aceite de Oliva'!DS$6:DS$257,'Aceite de Oliva'!$A$6:$A$257,"&gt;="&amp;$A283,'Aceite de Oliva'!$B$6:$B$257,"&lt;="&amp;$B283)</f>
        <v>0.51</v>
      </c>
      <c r="DT283" s="8">
        <f>SUMIFS('Aceite de Oliva'!DT$6:DT$257,'Aceite de Oliva'!$A$6:$A$257,"&gt;="&amp;$A283,'Aceite de Oliva'!$B$6:$B$257,"&lt;="&amp;$B283)</f>
        <v>0</v>
      </c>
      <c r="DU283" s="8">
        <f>SUMIFS('Aceite de Oliva'!DU$6:DU$257,'Aceite de Oliva'!$A$6:$A$257,"&gt;="&amp;$A283,'Aceite de Oliva'!$B$6:$B$257,"&lt;="&amp;$B283)</f>
        <v>0.27</v>
      </c>
      <c r="DV283" s="8">
        <f>SUMIFS('Aceite de Oliva'!DV$6:DV$257,'Aceite de Oliva'!$A$6:$A$257,"&gt;="&amp;$A283,'Aceite de Oliva'!$B$6:$B$257,"&lt;="&amp;$B283)</f>
        <v>0</v>
      </c>
      <c r="DZ283" s="8">
        <f>SUMIFS('Aceite de Oliva'!DZ$6:DZ$257,'Aceite de Oliva'!$A$6:$A$257,"&gt;="&amp;$A283,'Aceite de Oliva'!$B$6:$B$257,"&lt;="&amp;$B283)</f>
        <v>0.31999999999999995</v>
      </c>
      <c r="EA283" s="8">
        <f>SUMIFS('Aceite de Oliva'!EA$6:EA$257,'Aceite de Oliva'!$A$6:$A$257,"&gt;="&amp;$A283,'Aceite de Oliva'!$B$6:$B$257,"&lt;="&amp;$B283)</f>
        <v>0</v>
      </c>
      <c r="EB283" s="8">
        <f>SUMIFS('Aceite de Oliva'!EB$6:EB$257,'Aceite de Oliva'!$A$6:$A$257,"&gt;="&amp;$A283,'Aceite de Oliva'!$B$6:$B$257,"&lt;="&amp;$B283)</f>
        <v>0.3</v>
      </c>
      <c r="EC283" s="8">
        <f>SUMIFS('Aceite de Oliva'!EC$6:EC$257,'Aceite de Oliva'!$A$6:$A$257,"&gt;="&amp;$A283,'Aceite de Oliva'!$B$6:$B$257,"&lt;="&amp;$B283)</f>
        <v>0</v>
      </c>
      <c r="EG283" s="8">
        <f>SUMIFS('Aceite de Oliva'!EG$6:EG$257,'Aceite de Oliva'!$A$6:$A$257,"&gt;="&amp;$A283,'Aceite de Oliva'!$B$6:$B$257,"&lt;="&amp;$B283)</f>
        <v>0.67999999999999994</v>
      </c>
      <c r="EH283" s="8">
        <f>SUMIFS('Aceite de Oliva'!EH$6:EH$257,'Aceite de Oliva'!$A$6:$A$257,"&gt;="&amp;$A283,'Aceite de Oliva'!$B$6:$B$257,"&lt;="&amp;$B283)</f>
        <v>0</v>
      </c>
      <c r="EI283" s="8">
        <f>SUMIFS('Aceite de Oliva'!EI$6:EI$257,'Aceite de Oliva'!$A$6:$A$257,"&gt;="&amp;$A283,'Aceite de Oliva'!$B$6:$B$257,"&lt;="&amp;$B283)</f>
        <v>0.53</v>
      </c>
      <c r="EJ283" s="8">
        <f>SUMIFS('Aceite de Oliva'!EJ$6:EJ$257,'Aceite de Oliva'!$A$6:$A$257,"&gt;="&amp;$A283,'Aceite de Oliva'!$B$6:$B$257,"&lt;="&amp;$B283)</f>
        <v>0</v>
      </c>
      <c r="EN283" s="8">
        <f>SUMIFS('Aceite de Oliva'!EN$6:EN$257,'Aceite de Oliva'!$A$6:$A$257,"&gt;="&amp;$A283,'Aceite de Oliva'!$B$6:$B$257,"&lt;="&amp;$B283)</f>
        <v>0.4</v>
      </c>
      <c r="EO283" s="8">
        <f>SUMIFS('Aceite de Oliva'!EO$6:EO$257,'Aceite de Oliva'!$A$6:$A$257,"&gt;="&amp;$A283,'Aceite de Oliva'!$B$6:$B$257,"&lt;="&amp;$B283)</f>
        <v>0</v>
      </c>
      <c r="EP283" s="8">
        <f>SUMIFS('Aceite de Oliva'!EP$6:EP$257,'Aceite de Oliva'!$A$6:$A$257,"&gt;="&amp;$A283,'Aceite de Oliva'!$B$6:$B$257,"&lt;="&amp;$B283)</f>
        <v>0.25</v>
      </c>
      <c r="EQ283" s="8">
        <f>SUMIFS('Aceite de Oliva'!EQ$6:EQ$257,'Aceite de Oliva'!$A$6:$A$257,"&gt;="&amp;$A283,'Aceite de Oliva'!$B$6:$B$257,"&lt;="&amp;$B283)</f>
        <v>0</v>
      </c>
      <c r="EU283" s="8">
        <f>SUMIFS('Aceite de Oliva'!EU$6:EU$257,'Aceite de Oliva'!$A$6:$A$257,"&gt;="&amp;$A283,'Aceite de Oliva'!$B$6:$B$257,"&lt;="&amp;$B283)</f>
        <v>0.78</v>
      </c>
      <c r="EV283" s="8">
        <f>SUMIFS('Aceite de Oliva'!EV$6:EV$257,'Aceite de Oliva'!$A$6:$A$257,"&gt;="&amp;$A283,'Aceite de Oliva'!$B$6:$B$257,"&lt;="&amp;$B283)</f>
        <v>0.16</v>
      </c>
      <c r="EW283" s="8">
        <f>SUMIFS('Aceite de Oliva'!EW$6:EW$257,'Aceite de Oliva'!$A$6:$A$257,"&gt;="&amp;$A283,'Aceite de Oliva'!$B$6:$B$257,"&lt;="&amp;$B283)</f>
        <v>0.72</v>
      </c>
      <c r="EX283" s="8">
        <f>SUMIFS('Aceite de Oliva'!EX$6:EX$257,'Aceite de Oliva'!$A$6:$A$257,"&gt;="&amp;$A283,'Aceite de Oliva'!$B$6:$B$257,"&lt;="&amp;$B283)</f>
        <v>0</v>
      </c>
      <c r="FB283" s="8">
        <f>SUMIFS('Aceite de Oliva'!FB$6:FB$257,'Aceite de Oliva'!$A$6:$A$257,"&gt;="&amp;$A283,'Aceite de Oliva'!$B$6:$B$257,"&lt;="&amp;$B283)</f>
        <v>0.32</v>
      </c>
      <c r="FC283" s="8">
        <f>SUMIFS('Aceite de Oliva'!FC$6:FC$257,'Aceite de Oliva'!$A$6:$A$257,"&gt;="&amp;$A283,'Aceite de Oliva'!$B$6:$B$257,"&lt;="&amp;$B283)</f>
        <v>0</v>
      </c>
      <c r="FD283" s="8">
        <f>SUMIFS('Aceite de Oliva'!FD$6:FD$257,'Aceite de Oliva'!$A$6:$A$257,"&gt;="&amp;$A283,'Aceite de Oliva'!$B$6:$B$257,"&lt;="&amp;$B283)</f>
        <v>0.22</v>
      </c>
      <c r="FE283" s="8">
        <f>SUMIFS('Aceite de Oliva'!FE$6:FE$257,'Aceite de Oliva'!$A$6:$A$257,"&gt;="&amp;$A283,'Aceite de Oliva'!$B$6:$B$257,"&lt;="&amp;$B283)</f>
        <v>0</v>
      </c>
      <c r="FI283" s="8">
        <f>SUMIFS('Aceite de Oliva'!FI$6:FI$257,'Aceite de Oliva'!$A$6:$A$257,"&gt;="&amp;$A283,'Aceite de Oliva'!$B$6:$B$257,"&lt;="&amp;$B283)</f>
        <v>1.21</v>
      </c>
      <c r="FJ283" s="8">
        <f>SUMIFS('Aceite de Oliva'!FJ$6:FJ$257,'Aceite de Oliva'!$A$6:$A$257,"&gt;="&amp;$A283,'Aceite de Oliva'!$B$6:$B$257,"&lt;="&amp;$B283)</f>
        <v>0</v>
      </c>
      <c r="FK283" s="8">
        <f>SUMIFS('Aceite de Oliva'!FK$6:FK$257,'Aceite de Oliva'!$A$6:$A$257,"&gt;="&amp;$A283,'Aceite de Oliva'!$B$6:$B$257,"&lt;="&amp;$B283)</f>
        <v>0.97</v>
      </c>
      <c r="FL283" s="8">
        <f>SUMIFS('Aceite de Oliva'!FL$6:FL$257,'Aceite de Oliva'!$A$6:$A$257,"&gt;="&amp;$A283,'Aceite de Oliva'!$B$6:$B$257,"&lt;="&amp;$B283)</f>
        <v>0</v>
      </c>
      <c r="FP283" s="8">
        <f>SUMIFS('Aceite de Oliva'!FP$6:FP$257,'Aceite de Oliva'!$A$6:$A$257,"&gt;="&amp;$A283,'Aceite de Oliva'!$B$6:$B$257,"&lt;="&amp;$B283)</f>
        <v>0.77999999999999992</v>
      </c>
      <c r="FQ283" s="8">
        <f>SUMIFS('Aceite de Oliva'!FQ$6:FQ$257,'Aceite de Oliva'!$A$6:$A$257,"&gt;="&amp;$A283,'Aceite de Oliva'!$B$6:$B$257,"&lt;="&amp;$B283)</f>
        <v>0</v>
      </c>
      <c r="FR283" s="8">
        <f>SUMIFS('Aceite de Oliva'!FR$6:FR$257,'Aceite de Oliva'!$A$6:$A$257,"&gt;="&amp;$A283,'Aceite de Oliva'!$B$6:$B$257,"&lt;="&amp;$B283)</f>
        <v>0.65</v>
      </c>
      <c r="FS283" s="8">
        <f>SUMIFS('Aceite de Oliva'!FS$6:FS$257,'Aceite de Oliva'!$A$6:$A$257,"&gt;="&amp;$A283,'Aceite de Oliva'!$B$6:$B$257,"&lt;="&amp;$B283)</f>
        <v>0</v>
      </c>
      <c r="FW283" s="8">
        <f>SUMIFS('Aceite de Oliva'!FW$6:FW$257,'Aceite de Oliva'!$A$6:$A$257,"&gt;="&amp;$A283,'Aceite de Oliva'!$B$6:$B$257,"&lt;="&amp;$B283)</f>
        <v>0.46</v>
      </c>
      <c r="FX283" s="8">
        <f>SUMIFS('Aceite de Oliva'!FX$6:FX$257,'Aceite de Oliva'!$A$6:$A$257,"&gt;="&amp;$A283,'Aceite de Oliva'!$B$6:$B$257,"&lt;="&amp;$B283)</f>
        <v>0</v>
      </c>
      <c r="FY283" s="8">
        <f>SUMIFS('Aceite de Oliva'!FY$6:FY$257,'Aceite de Oliva'!$A$6:$A$257,"&gt;="&amp;$A283,'Aceite de Oliva'!$B$6:$B$257,"&lt;="&amp;$B283)</f>
        <v>0.41</v>
      </c>
      <c r="FZ283" s="8">
        <f>SUMIFS('Aceite de Oliva'!FZ$6:FZ$257,'Aceite de Oliva'!$A$6:$A$257,"&gt;="&amp;$A283,'Aceite de Oliva'!$B$6:$B$257,"&lt;="&amp;$B283)</f>
        <v>0</v>
      </c>
      <c r="GD283" s="8">
        <f>SUMIFS('Aceite de Oliva'!GD$6:GD$257,'Aceite de Oliva'!$A$6:$A$257,"&gt;="&amp;$A283,'Aceite de Oliva'!$B$6:$B$257,"&lt;="&amp;$B283)</f>
        <v>0.31</v>
      </c>
      <c r="GE283" s="8">
        <f>SUMIFS('Aceite de Oliva'!GE$6:GE$257,'Aceite de Oliva'!$A$6:$A$257,"&gt;="&amp;$A283,'Aceite de Oliva'!$B$6:$B$257,"&lt;="&amp;$B283)</f>
        <v>0</v>
      </c>
      <c r="GF283" s="8">
        <f>SUMIFS('Aceite de Oliva'!GF$6:GF$257,'Aceite de Oliva'!$A$6:$A$257,"&gt;="&amp;$A283,'Aceite de Oliva'!$B$6:$B$257,"&lt;="&amp;$B283)</f>
        <v>0.52</v>
      </c>
      <c r="GG283" s="8">
        <f>SUMIFS('Aceite de Oliva'!GG$6:GG$257,'Aceite de Oliva'!$A$6:$A$257,"&gt;="&amp;$A283,'Aceite de Oliva'!$B$6:$B$257,"&lt;="&amp;$B283)</f>
        <v>0</v>
      </c>
      <c r="GK283" s="8">
        <f>SUMIFS('Aceite de Oliva'!GK$6:GK$257,'Aceite de Oliva'!$A$6:$A$257,"&gt;="&amp;$A283,'Aceite de Oliva'!$B$6:$B$257,"&lt;="&amp;$B283)</f>
        <v>0.81</v>
      </c>
      <c r="GL283" s="8">
        <f>SUMIFS('Aceite de Oliva'!GL$6:GL$257,'Aceite de Oliva'!$A$6:$A$257,"&gt;="&amp;$A283,'Aceite de Oliva'!$B$6:$B$257,"&lt;="&amp;$B283)</f>
        <v>0</v>
      </c>
      <c r="GM283" s="8">
        <f>SUMIFS('Aceite de Oliva'!GM$6:GM$257,'Aceite de Oliva'!$A$6:$A$257,"&gt;="&amp;$A283,'Aceite de Oliva'!$B$6:$B$257,"&lt;="&amp;$B283)</f>
        <v>0.64</v>
      </c>
      <c r="GN283" s="8">
        <f>SUMIFS('Aceite de Oliva'!GN$6:GN$257,'Aceite de Oliva'!$A$6:$A$257,"&gt;="&amp;$A283,'Aceite de Oliva'!$B$6:$B$257,"&lt;="&amp;$B283)</f>
        <v>0</v>
      </c>
      <c r="GR283" s="8">
        <f>SUMIFS('Aceite de Oliva'!GR$6:GR$257,'Aceite de Oliva'!$A$6:$A$257,"&gt;="&amp;$A283,'Aceite de Oliva'!$B$6:$B$257,"&lt;="&amp;$B283)</f>
        <v>0.46</v>
      </c>
      <c r="GS283" s="8">
        <f>SUMIFS('Aceite de Oliva'!GS$6:GS$257,'Aceite de Oliva'!$A$6:$A$257,"&gt;="&amp;$A283,'Aceite de Oliva'!$B$6:$B$257,"&lt;="&amp;$B283)</f>
        <v>0</v>
      </c>
      <c r="GT283" s="8">
        <f>SUMIFS('Aceite de Oliva'!GT$6:GT$257,'Aceite de Oliva'!$A$6:$A$257,"&gt;="&amp;$A283,'Aceite de Oliva'!$B$6:$B$257,"&lt;="&amp;$B283)</f>
        <v>0.19</v>
      </c>
      <c r="GU283" s="8">
        <f>SUMIFS('Aceite de Oliva'!GU$6:GU$257,'Aceite de Oliva'!$A$6:$A$257,"&gt;="&amp;$A283,'Aceite de Oliva'!$B$6:$B$257,"&lt;="&amp;$B283)</f>
        <v>0.2</v>
      </c>
      <c r="GY283" s="8">
        <f>SUMIFS('Aceite de Oliva'!GY$6:GY$257,'Aceite de Oliva'!$A$6:$A$257,"&gt;="&amp;$A283,'Aceite de Oliva'!$B$6:$B$257,"&lt;="&amp;$B283)</f>
        <v>0.21</v>
      </c>
      <c r="GZ283" s="8">
        <f>SUMIFS('Aceite de Oliva'!GZ$6:GZ$257,'Aceite de Oliva'!$A$6:$A$257,"&gt;="&amp;$A283,'Aceite de Oliva'!$B$6:$B$257,"&lt;="&amp;$B283)</f>
        <v>0.22</v>
      </c>
      <c r="HA283" s="8">
        <f>SUMIFS('Aceite de Oliva'!HA$6:HA$257,'Aceite de Oliva'!$A$6:$A$257,"&gt;="&amp;$A283,'Aceite de Oliva'!$B$6:$B$257,"&lt;="&amp;$B283)</f>
        <v>0.11</v>
      </c>
      <c r="HB283" s="8">
        <f>SUMIFS('Aceite de Oliva'!HB$6:HB$257,'Aceite de Oliva'!$A$6:$A$257,"&gt;="&amp;$A283,'Aceite de Oliva'!$B$6:$B$257,"&lt;="&amp;$B283)</f>
        <v>0</v>
      </c>
      <c r="HF283" s="8">
        <f>SUMIFS('Aceite de Oliva'!HF$6:HF$257,'Aceite de Oliva'!$A$6:$A$257,"&gt;="&amp;$A283,'Aceite de Oliva'!$B$6:$B$257,"&lt;="&amp;$B283)</f>
        <v>0.52</v>
      </c>
      <c r="HG283" s="8">
        <f>SUMIFS('Aceite de Oliva'!HG$6:HG$257,'Aceite de Oliva'!$A$6:$A$257,"&gt;="&amp;$A283,'Aceite de Oliva'!$B$6:$B$257,"&lt;="&amp;$B283)</f>
        <v>0</v>
      </c>
      <c r="HH283" s="8">
        <f>SUMIFS('Aceite de Oliva'!HH$6:HH$257,'Aceite de Oliva'!$A$6:$A$257,"&gt;="&amp;$A283,'Aceite de Oliva'!$B$6:$B$257,"&lt;="&amp;$B283)</f>
        <v>0.73</v>
      </c>
      <c r="HI283" s="8">
        <f>SUMIFS('Aceite de Oliva'!HI$6:HI$257,'Aceite de Oliva'!$A$6:$A$257,"&gt;="&amp;$A283,'Aceite de Oliva'!$B$6:$B$257,"&lt;="&amp;$B283)</f>
        <v>0</v>
      </c>
      <c r="HM283" s="8">
        <f>SUMIFS('Aceite de Oliva'!HM$6:HM$257,'Aceite de Oliva'!$A$6:$A$257,"&gt;="&amp;$A283,'Aceite de Oliva'!$B$6:$B$257,"&lt;="&amp;$B283)</f>
        <v>0.16</v>
      </c>
      <c r="HN283" s="8">
        <f>SUMIFS('Aceite de Oliva'!HN$6:HN$257,'Aceite de Oliva'!$A$6:$A$257,"&gt;="&amp;$A283,'Aceite de Oliva'!$B$6:$B$257,"&lt;="&amp;$B283)</f>
        <v>0</v>
      </c>
      <c r="HO283" s="8">
        <f>SUMIFS('Aceite de Oliva'!HO$6:HO$257,'Aceite de Oliva'!$A$6:$A$257,"&gt;="&amp;$A283,'Aceite de Oliva'!$B$6:$B$257,"&lt;="&amp;$B283)</f>
        <v>0.30000000000000004</v>
      </c>
      <c r="HP283" s="8">
        <f>SUMIFS('Aceite de Oliva'!HP$6:HP$257,'Aceite de Oliva'!$A$6:$A$257,"&gt;="&amp;$A283,'Aceite de Oliva'!$B$6:$B$257,"&lt;="&amp;$B283)</f>
        <v>0</v>
      </c>
      <c r="HT283" s="8">
        <f>SUMIFS('Aceite de Oliva'!HT$6:HT$257,'Aceite de Oliva'!$A$6:$A$257,"&gt;="&amp;$A283,'Aceite de Oliva'!$B$6:$B$257,"&lt;="&amp;$B283)</f>
        <v>0.72</v>
      </c>
      <c r="HU283" s="8">
        <f>SUMIFS('Aceite de Oliva'!HU$6:HU$257,'Aceite de Oliva'!$A$6:$A$257,"&gt;="&amp;$A283,'Aceite de Oliva'!$B$6:$B$257,"&lt;="&amp;$B283)</f>
        <v>0.62</v>
      </c>
      <c r="HV283" s="8">
        <f>SUMIFS('Aceite de Oliva'!HV$6:HV$257,'Aceite de Oliva'!$A$6:$A$257,"&gt;="&amp;$A283,'Aceite de Oliva'!$B$6:$B$257,"&lt;="&amp;$B283)</f>
        <v>0.65</v>
      </c>
      <c r="HW283" s="8">
        <f>SUMIFS('Aceite de Oliva'!HW$6:HW$257,'Aceite de Oliva'!$A$6:$A$257,"&gt;="&amp;$A283,'Aceite de Oliva'!$B$6:$B$257,"&lt;="&amp;$B283)</f>
        <v>0.93</v>
      </c>
      <c r="IA283" s="8">
        <f>SUMIFS('Aceite de Oliva'!IA$6:IA$257,'Aceite de Oliva'!$A$6:$A$257,"&gt;="&amp;$A283,'Aceite de Oliva'!$B$6:$B$257,"&lt;="&amp;$B283)</f>
        <v>1.25</v>
      </c>
      <c r="IB283" s="8">
        <f>SUMIFS('Aceite de Oliva'!IB$6:IB$257,'Aceite de Oliva'!$A$6:$A$257,"&gt;="&amp;$A283,'Aceite de Oliva'!$B$6:$B$257,"&lt;="&amp;$B283)</f>
        <v>0</v>
      </c>
      <c r="IC283" s="8">
        <f>SUMIFS('Aceite de Oliva'!IC$6:IC$257,'Aceite de Oliva'!$A$6:$A$257,"&gt;="&amp;$A283,'Aceite de Oliva'!$B$6:$B$257,"&lt;="&amp;$B283)</f>
        <v>1.52</v>
      </c>
      <c r="ID283" s="8">
        <f>SUMIFS('Aceite de Oliva'!ID$6:ID$257,'Aceite de Oliva'!$A$6:$A$257,"&gt;="&amp;$A283,'Aceite de Oliva'!$B$6:$B$257,"&lt;="&amp;$B283)</f>
        <v>0</v>
      </c>
      <c r="IH283" s="8">
        <f>SUMIFS('Aceite de Oliva'!IH$6:IH$257,'Aceite de Oliva'!$A$6:$A$257,"&gt;="&amp;$A283,'Aceite de Oliva'!$B$6:$B$257,"&lt;="&amp;$B283)</f>
        <v>0.48</v>
      </c>
      <c r="II283" s="8">
        <f>SUMIFS('Aceite de Oliva'!II$6:II$257,'Aceite de Oliva'!$A$6:$A$257,"&gt;="&amp;$A283,'Aceite de Oliva'!$B$6:$B$257,"&lt;="&amp;$B283)</f>
        <v>0</v>
      </c>
      <c r="IJ283" s="8">
        <f>SUMIFS('Aceite de Oliva'!IJ$6:IJ$257,'Aceite de Oliva'!$A$6:$A$257,"&gt;="&amp;$A283,'Aceite de Oliva'!$B$6:$B$257,"&lt;="&amp;$B283)</f>
        <v>0.55000000000000004</v>
      </c>
      <c r="IK283" s="8">
        <f>SUMIFS('Aceite de Oliva'!IK$6:IK$257,'Aceite de Oliva'!$A$6:$A$257,"&gt;="&amp;$A283,'Aceite de Oliva'!$B$6:$B$257,"&lt;="&amp;$B283)</f>
        <v>0</v>
      </c>
      <c r="IO283" s="8">
        <f>SUMIFS('Aceite de Oliva'!IO$6:IO$257,'Aceite de Oliva'!$A$6:$A$257,"&gt;="&amp;$A283,'Aceite de Oliva'!$B$6:$B$257,"&lt;="&amp;$B283)</f>
        <v>0.61</v>
      </c>
      <c r="IP283" s="8">
        <f>SUMIFS('Aceite de Oliva'!IP$6:IP$257,'Aceite de Oliva'!$A$6:$A$257,"&gt;="&amp;$A283,'Aceite de Oliva'!$B$6:$B$257,"&lt;="&amp;$B283)</f>
        <v>0</v>
      </c>
      <c r="IQ283" s="8">
        <f>SUMIFS('Aceite de Oliva'!IQ$6:IQ$257,'Aceite de Oliva'!$A$6:$A$257,"&gt;="&amp;$A283,'Aceite de Oliva'!$B$6:$B$257,"&lt;="&amp;$B283)</f>
        <v>0.11</v>
      </c>
      <c r="IR283" s="8">
        <f>SUMIFS('Aceite de Oliva'!IR$6:IR$257,'Aceite de Oliva'!$A$6:$A$257,"&gt;="&amp;$A283,'Aceite de Oliva'!$B$6:$B$257,"&lt;="&amp;$B283)</f>
        <v>0</v>
      </c>
      <c r="IV283" s="8">
        <f>SUMIFS('Aceite de Oliva'!IV$6:IV$257,'Aceite de Oliva'!$A$6:$A$257,"&gt;="&amp;$A283,'Aceite de Oliva'!$B$6:$B$257,"&lt;="&amp;$B283)</f>
        <v>0.56000000000000005</v>
      </c>
      <c r="IW283" s="8">
        <f>SUMIFS('Aceite de Oliva'!IW$6:IW$257,'Aceite de Oliva'!$A$6:$A$257,"&gt;="&amp;$A283,'Aceite de Oliva'!$B$6:$B$257,"&lt;="&amp;$B283)</f>
        <v>0</v>
      </c>
      <c r="IX283" s="8">
        <f>SUMIFS('Aceite de Oliva'!IX$6:IX$257,'Aceite de Oliva'!$A$6:$A$257,"&gt;="&amp;$A283,'Aceite de Oliva'!$B$6:$B$257,"&lt;="&amp;$B283)</f>
        <v>0.88</v>
      </c>
      <c r="IY283" s="8">
        <f>SUMIFS('Aceite de Oliva'!IY$6:IY$257,'Aceite de Oliva'!$A$6:$A$257,"&gt;="&amp;$A283,'Aceite de Oliva'!$B$6:$B$257,"&lt;="&amp;$B283)</f>
        <v>0</v>
      </c>
    </row>
    <row r="284" spans="1:259" x14ac:dyDescent="0.3">
      <c r="A284" s="14">
        <f>'TAM Aceite de Oliva'!B32</f>
        <v>4.1000000000000014</v>
      </c>
      <c r="B284" s="14">
        <f>'TAM Aceite de Oliva'!C32</f>
        <v>4.2000000000000011</v>
      </c>
      <c r="C284" s="14"/>
      <c r="D284" s="8">
        <f>SUMIFS('Aceite de Oliva'!D$6:D$257,'Aceite de Oliva'!$A$6:$A$257,"&gt;="&amp;$A284,'Aceite de Oliva'!$B$6:$B$257,"&lt;="&amp;$B284)</f>
        <v>4.09</v>
      </c>
      <c r="E284" s="8">
        <f>SUMIFS('Aceite de Oliva'!E$6:E$257,'Aceite de Oliva'!$A$6:$A$257,"&gt;="&amp;$A284,'Aceite de Oliva'!$B$6:$B$257,"&lt;="&amp;$B284)</f>
        <v>4.84</v>
      </c>
      <c r="F284" s="8">
        <f>SUMIFS('Aceite de Oliva'!F$6:F$257,'Aceite de Oliva'!$A$6:$A$257,"&gt;="&amp;$A284,'Aceite de Oliva'!$B$6:$B$257,"&lt;="&amp;$B284)</f>
        <v>5.35</v>
      </c>
      <c r="G284" s="8">
        <f>SUMIFS('Aceite de Oliva'!G$6:G$257,'Aceite de Oliva'!$A$6:$A$257,"&gt;="&amp;$A284,'Aceite de Oliva'!$B$6:$B$257,"&lt;="&amp;$B284)</f>
        <v>0</v>
      </c>
      <c r="H284" s="14"/>
      <c r="I284" s="14"/>
      <c r="J284" s="14"/>
      <c r="K284" s="8">
        <f>SUMIFS('Aceite de Oliva'!K$6:K$257,'Aceite de Oliva'!$A$6:$A$257,"&gt;="&amp;$A284,'Aceite de Oliva'!$B$6:$B$257,"&lt;="&amp;$B284)</f>
        <v>24.669999999999998</v>
      </c>
      <c r="L284" s="8">
        <f>SUMIFS('Aceite de Oliva'!L$6:L$257,'Aceite de Oliva'!$A$6:$A$257,"&gt;="&amp;$A284,'Aceite de Oliva'!$B$6:$B$257,"&lt;="&amp;$B284)</f>
        <v>13.16</v>
      </c>
      <c r="M284" s="8">
        <f>SUMIFS('Aceite de Oliva'!M$6:M$257,'Aceite de Oliva'!$A$6:$A$257,"&gt;="&amp;$A284,'Aceite de Oliva'!$B$6:$B$257,"&lt;="&amp;$B284)</f>
        <v>35.56</v>
      </c>
      <c r="N284" s="8">
        <f>SUMIFS('Aceite de Oliva'!N$6:N$257,'Aceite de Oliva'!$A$6:$A$257,"&gt;="&amp;$A284,'Aceite de Oliva'!$B$6:$B$257,"&lt;="&amp;$B284)</f>
        <v>3.71</v>
      </c>
      <c r="O284" s="14"/>
      <c r="P284" s="14"/>
      <c r="Q284" s="14"/>
      <c r="R284" s="8">
        <f>SUMIFS('Aceite de Oliva'!R$6:R$257,'Aceite de Oliva'!$A$6:$A$257,"&gt;="&amp;$A284,'Aceite de Oliva'!$B$6:$B$257,"&lt;="&amp;$B284)</f>
        <v>16.68</v>
      </c>
      <c r="S284" s="8">
        <f>SUMIFS('Aceite de Oliva'!S$6:S$257,'Aceite de Oliva'!$A$6:$A$257,"&gt;="&amp;$A284,'Aceite de Oliva'!$B$6:$B$257,"&lt;="&amp;$B284)</f>
        <v>12.489999999999998</v>
      </c>
      <c r="T284" s="8">
        <f>SUMIFS('Aceite de Oliva'!T$6:T$257,'Aceite de Oliva'!$A$6:$A$257,"&gt;="&amp;$A284,'Aceite de Oliva'!$B$6:$B$257,"&lt;="&amp;$B284)</f>
        <v>24.57</v>
      </c>
      <c r="U284" s="8">
        <f>SUMIFS('Aceite de Oliva'!U$6:U$257,'Aceite de Oliva'!$A$6:$A$257,"&gt;="&amp;$A284,'Aceite de Oliva'!$B$6:$B$257,"&lt;="&amp;$B284)</f>
        <v>0.3</v>
      </c>
      <c r="V284" s="14"/>
      <c r="W284" s="14"/>
      <c r="X284" s="14"/>
      <c r="Y284" s="8">
        <f>SUMIFS('Aceite de Oliva'!Y$6:Y$257,'Aceite de Oliva'!$A$6:$A$257,"&gt;="&amp;$A284,'Aceite de Oliva'!$B$6:$B$257,"&lt;="&amp;$B284)</f>
        <v>5.78</v>
      </c>
      <c r="Z284" s="8">
        <f>SUMIFS('Aceite de Oliva'!Z$6:Z$257,'Aceite de Oliva'!$A$6:$A$257,"&gt;="&amp;$A284,'Aceite de Oliva'!$B$6:$B$257,"&lt;="&amp;$B284)</f>
        <v>3.83</v>
      </c>
      <c r="AA284" s="8">
        <f>SUMIFS('Aceite de Oliva'!AA$6:AA$257,'Aceite de Oliva'!$A$6:$A$257,"&gt;="&amp;$A284,'Aceite de Oliva'!$B$6:$B$257,"&lt;="&amp;$B284)</f>
        <v>8.41</v>
      </c>
      <c r="AB284" s="8">
        <f>SUMIFS('Aceite de Oliva'!AB$6:AB$257,'Aceite de Oliva'!$A$6:$A$257,"&gt;="&amp;$A284,'Aceite de Oliva'!$B$6:$B$257,"&lt;="&amp;$B284)</f>
        <v>0.35</v>
      </c>
      <c r="AC284" s="14"/>
      <c r="AD284" s="14"/>
      <c r="AE284" s="14"/>
      <c r="AF284" s="8">
        <f>SUMIFS('Aceite de Oliva'!AF$6:AF$257,'Aceite de Oliva'!$A$6:$A$257,"&gt;="&amp;$A284,'Aceite de Oliva'!$B$6:$B$257,"&lt;="&amp;$B284)</f>
        <v>7.3900000000000006</v>
      </c>
      <c r="AG284" s="8">
        <f>SUMIFS('Aceite de Oliva'!AG$6:AG$257,'Aceite de Oliva'!$A$6:$A$257,"&gt;="&amp;$A284,'Aceite de Oliva'!$B$6:$B$257,"&lt;="&amp;$B284)</f>
        <v>1.83</v>
      </c>
      <c r="AH284" s="8">
        <f>SUMIFS('Aceite de Oliva'!AH$6:AH$257,'Aceite de Oliva'!$A$6:$A$257,"&gt;="&amp;$A284,'Aceite de Oliva'!$B$6:$B$257,"&lt;="&amp;$B284)</f>
        <v>14.15</v>
      </c>
      <c r="AI284" s="8">
        <f>SUMIFS('Aceite de Oliva'!AI$6:AI$257,'Aceite de Oliva'!$A$6:$A$257,"&gt;="&amp;$A284,'Aceite de Oliva'!$B$6:$B$257,"&lt;="&amp;$B284)</f>
        <v>0</v>
      </c>
      <c r="AJ284" s="14"/>
      <c r="AK284" s="14"/>
      <c r="AL284" s="14"/>
      <c r="AM284" s="8">
        <f>SUMIFS('Aceite de Oliva'!AM$6:AM$257,'Aceite de Oliva'!$A$6:$A$257,"&gt;="&amp;$A284,'Aceite de Oliva'!$B$6:$B$257,"&lt;="&amp;$B284)</f>
        <v>10.43</v>
      </c>
      <c r="AN284" s="8">
        <f>SUMIFS('Aceite de Oliva'!AN$6:AN$257,'Aceite de Oliva'!$A$6:$A$257,"&gt;="&amp;$A284,'Aceite de Oliva'!$B$6:$B$257,"&lt;="&amp;$B284)</f>
        <v>1.54</v>
      </c>
      <c r="AO284" s="8">
        <f>SUMIFS('Aceite de Oliva'!AO$6:AO$257,'Aceite de Oliva'!$A$6:$A$257,"&gt;="&amp;$A284,'Aceite de Oliva'!$B$6:$B$257,"&lt;="&amp;$B284)</f>
        <v>21.349999999999998</v>
      </c>
      <c r="AP284" s="8">
        <f>SUMIFS('Aceite de Oliva'!AP$6:AP$257,'Aceite de Oliva'!$A$6:$A$257,"&gt;="&amp;$A284,'Aceite de Oliva'!$B$6:$B$257,"&lt;="&amp;$B284)</f>
        <v>0.37</v>
      </c>
      <c r="AQ284" s="14"/>
      <c r="AR284" s="14"/>
      <c r="AT284" s="8">
        <f>SUMIFS('Aceite de Oliva'!AT$6:AT$257,'Aceite de Oliva'!$A$6:$A$257,"&gt;="&amp;$A284,'Aceite de Oliva'!$B$6:$B$257,"&lt;="&amp;$B284)</f>
        <v>9.0300000000000011</v>
      </c>
      <c r="AU284" s="8">
        <f>SUMIFS('Aceite de Oliva'!AU$6:AU$257,'Aceite de Oliva'!$A$6:$A$257,"&gt;="&amp;$A284,'Aceite de Oliva'!$B$6:$B$257,"&lt;="&amp;$B284)</f>
        <v>2.9299999999999997</v>
      </c>
      <c r="AV284" s="8">
        <f>SUMIFS('Aceite de Oliva'!AV$6:AV$257,'Aceite de Oliva'!$A$6:$A$257,"&gt;="&amp;$A284,'Aceite de Oliva'!$B$6:$B$257,"&lt;="&amp;$B284)</f>
        <v>16.04</v>
      </c>
      <c r="AW284" s="8">
        <f>SUMIFS('Aceite de Oliva'!AW$6:AW$257,'Aceite de Oliva'!$A$6:$A$257,"&gt;="&amp;$A284,'Aceite de Oliva'!$B$6:$B$257,"&lt;="&amp;$B284)</f>
        <v>1.43</v>
      </c>
      <c r="BA284" s="8">
        <f>SUMIFS('Aceite de Oliva'!BA$6:BA$257,'Aceite de Oliva'!$A$6:$A$257,"&gt;="&amp;A284,'Aceite de Oliva'!$B$6:$B$257,"&lt;="&amp;B284)</f>
        <v>7.89</v>
      </c>
      <c r="BB284" s="8">
        <f>SUMIFS('Aceite de Oliva'!BB$6:BB$257,'Aceite de Oliva'!$A$6:$A$257,"&gt;="&amp;$A284,'Aceite de Oliva'!$B$6:$B$257,"&lt;="&amp;$B284)</f>
        <v>2.66</v>
      </c>
      <c r="BC284" s="8">
        <f>SUMIFS('Aceite de Oliva'!BC$6:BC$257,'Aceite de Oliva'!$A$6:$A$257,"&gt;="&amp;$A284,'Aceite de Oliva'!$B$6:$B$257,"&lt;="&amp;$B284)</f>
        <v>15.27</v>
      </c>
      <c r="BD284" s="8">
        <f>SUMIFS('Aceite de Oliva'!BD$6:BD$257,'Aceite de Oliva'!$A$6:$A$257,"&gt;="&amp;$A284,'Aceite de Oliva'!$B$6:$B$257,"&lt;="&amp;$B284)</f>
        <v>0.51</v>
      </c>
      <c r="BE284" s="5"/>
      <c r="BH284" s="8">
        <f>SUMIFS('Aceite de Oliva'!BH$6:BH$257,'Aceite de Oliva'!$A$6:$A$257,"&gt;="&amp;$A284,'Aceite de Oliva'!$B$6:$B$257,"&lt;="&amp;$B284)</f>
        <v>5.8599999999999994</v>
      </c>
      <c r="BI284" s="8">
        <f>SUMIFS('Aceite de Oliva'!BI$6:BI$257,'Aceite de Oliva'!$A$6:$A$257,"&gt;="&amp;$A284,'Aceite de Oliva'!$B$6:$B$257,"&lt;="&amp;$B284)</f>
        <v>2.5</v>
      </c>
      <c r="BJ284" s="8">
        <f>SUMIFS('Aceite de Oliva'!BJ$6:BJ$257,'Aceite de Oliva'!$A$6:$A$257,"&gt;="&amp;$A284,'Aceite de Oliva'!$B$6:$B$257,"&lt;="&amp;$B284)</f>
        <v>11.42</v>
      </c>
      <c r="BK284" s="8">
        <f>SUMIFS('Aceite de Oliva'!BK$6:BK$257,'Aceite de Oliva'!$A$6:$A$257,"&gt;="&amp;$A284,'Aceite de Oliva'!$B$6:$B$257,"&lt;="&amp;$B284)</f>
        <v>0</v>
      </c>
      <c r="BO284" s="8">
        <f>SUMIFS('Aceite de Oliva'!BO$6:BO$257,'Aceite de Oliva'!$A$6:$A$257,"&gt;="&amp;$A284,'Aceite de Oliva'!$B$6:$B$257,"&lt;="&amp;$B284)</f>
        <v>5.6</v>
      </c>
      <c r="BP284" s="8">
        <f>SUMIFS('Aceite de Oliva'!BP$6:BP$257,'Aceite de Oliva'!$A$6:$A$257,"&gt;="&amp;$A284,'Aceite de Oliva'!$B$6:$B$257,"&lt;="&amp;$B284)</f>
        <v>2.44</v>
      </c>
      <c r="BQ284" s="8">
        <f>SUMIFS('Aceite de Oliva'!BQ$6:BQ$257,'Aceite de Oliva'!$A$6:$A$257,"&gt;="&amp;$A284,'Aceite de Oliva'!$B$6:$B$257,"&lt;="&amp;$B284)</f>
        <v>9.3800000000000008</v>
      </c>
      <c r="BR284" s="8">
        <f>SUMIFS('Aceite de Oliva'!BR$6:BR$257,'Aceite de Oliva'!$A$6:$A$257,"&gt;="&amp;$A284,'Aceite de Oliva'!$B$6:$B$257,"&lt;="&amp;$B284)</f>
        <v>0.44000000000000006</v>
      </c>
      <c r="BV284" s="8">
        <f>SUMIFS('Aceite de Oliva'!BV$6:BV$257,'Aceite de Oliva'!$A$6:$A$257,"&gt;="&amp;$A284,'Aceite de Oliva'!$B$6:$B$257,"&lt;="&amp;$B284)</f>
        <v>3.6</v>
      </c>
      <c r="BW284" s="8">
        <f>SUMIFS('Aceite de Oliva'!BW$6:BW$257,'Aceite de Oliva'!$A$6:$A$257,"&gt;="&amp;$A284,'Aceite de Oliva'!$B$6:$B$257,"&lt;="&amp;$B284)</f>
        <v>2.54</v>
      </c>
      <c r="BX284" s="8">
        <f>SUMIFS('Aceite de Oliva'!BX$6:BX$257,'Aceite de Oliva'!$A$6:$A$257,"&gt;="&amp;$A284,'Aceite de Oliva'!$B$6:$B$257,"&lt;="&amp;$B284)</f>
        <v>5.6499999999999995</v>
      </c>
      <c r="BY284" s="8">
        <f>SUMIFS('Aceite de Oliva'!BY$6:BY$257,'Aceite de Oliva'!$A$6:$A$257,"&gt;="&amp;$A284,'Aceite de Oliva'!$B$6:$B$257,"&lt;="&amp;$B284)</f>
        <v>0.59</v>
      </c>
      <c r="CC284" s="8">
        <f>SUMIFS('Aceite de Oliva'!CC$6:CC$257,'Aceite de Oliva'!$A$6:$A$257,"&gt;="&amp;$A284,'Aceite de Oliva'!$B$6:$B$257,"&lt;="&amp;$B284)</f>
        <v>2.54</v>
      </c>
      <c r="CD284" s="8">
        <f>SUMIFS('Aceite de Oliva'!CD$6:CD$257,'Aceite de Oliva'!$A$6:$A$257,"&gt;="&amp;$A284,'Aceite de Oliva'!$B$6:$B$257,"&lt;="&amp;$B284)</f>
        <v>2.56</v>
      </c>
      <c r="CE284" s="8">
        <f>SUMIFS('Aceite de Oliva'!CE$6:CE$257,'Aceite de Oliva'!$A$6:$A$257,"&gt;="&amp;$A284,'Aceite de Oliva'!$B$6:$B$257,"&lt;="&amp;$B284)</f>
        <v>4.08</v>
      </c>
      <c r="CF284" s="8">
        <f>SUMIFS('Aceite de Oliva'!CF$6:CF$257,'Aceite de Oliva'!$A$6:$A$257,"&gt;="&amp;$A284,'Aceite de Oliva'!$B$6:$B$257,"&lt;="&amp;$B284)</f>
        <v>0</v>
      </c>
      <c r="CJ284" s="8">
        <f>SUMIFS('Aceite de Oliva'!CJ$6:CJ$257,'Aceite de Oliva'!$A$6:$A$257,"&gt;="&amp;$A284,'Aceite de Oliva'!$B$6:$B$257,"&lt;="&amp;$B284)</f>
        <v>1.2999999999999998</v>
      </c>
      <c r="CK284" s="8">
        <f>SUMIFS('Aceite de Oliva'!CK$6:CK$257,'Aceite de Oliva'!$A$6:$A$257,"&gt;="&amp;$A284,'Aceite de Oliva'!$B$6:$B$257,"&lt;="&amp;$B284)</f>
        <v>2.5100000000000002</v>
      </c>
      <c r="CL284" s="8">
        <f>SUMIFS('Aceite de Oliva'!CL$6:CL$257,'Aceite de Oliva'!$A$6:$A$257,"&gt;="&amp;$A284,'Aceite de Oliva'!$B$6:$B$257,"&lt;="&amp;$B284)</f>
        <v>1.24</v>
      </c>
      <c r="CM284" s="8">
        <f>SUMIFS('Aceite de Oliva'!CM$6:CM$257,'Aceite de Oliva'!$A$6:$A$257,"&gt;="&amp;$A284,'Aceite de Oliva'!$B$6:$B$257,"&lt;="&amp;$B284)</f>
        <v>0</v>
      </c>
      <c r="CQ284" s="8">
        <f>SUMIFS('Aceite de Oliva'!CQ$6:CQ$257,'Aceite de Oliva'!$A$6:$A$257,"&gt;="&amp;$A284,'Aceite de Oliva'!$B$6:$B$257,"&lt;="&amp;$B284)</f>
        <v>1.0699999999999998</v>
      </c>
      <c r="CR284" s="8">
        <f>SUMIFS('Aceite de Oliva'!CR$6:CR$257,'Aceite de Oliva'!$A$6:$A$257,"&gt;="&amp;$A284,'Aceite de Oliva'!$B$6:$B$257,"&lt;="&amp;$B284)</f>
        <v>1</v>
      </c>
      <c r="CS284" s="8">
        <f>SUMIFS('Aceite de Oliva'!CS$6:CS$257,'Aceite de Oliva'!$A$6:$A$257,"&gt;="&amp;$A284,'Aceite de Oliva'!$B$6:$B$257,"&lt;="&amp;$B284)</f>
        <v>1.4000000000000001</v>
      </c>
      <c r="CT284" s="8">
        <f>SUMIFS('Aceite de Oliva'!CT$6:CT$257,'Aceite de Oliva'!$A$6:$A$257,"&gt;="&amp;$A284,'Aceite de Oliva'!$B$6:$B$257,"&lt;="&amp;$B284)</f>
        <v>0</v>
      </c>
      <c r="CX284" s="8">
        <f>SUMIFS('Aceite de Oliva'!CX$6:CX$257,'Aceite de Oliva'!$A$6:$A$257,"&gt;="&amp;$A284,'Aceite de Oliva'!$B$6:$B$257,"&lt;="&amp;$B284)</f>
        <v>0.47</v>
      </c>
      <c r="CY284" s="8">
        <f>SUMIFS('Aceite de Oliva'!CY$6:CY$257,'Aceite de Oliva'!$A$6:$A$257,"&gt;="&amp;$A284,'Aceite de Oliva'!$B$6:$B$257,"&lt;="&amp;$B284)</f>
        <v>0</v>
      </c>
      <c r="CZ284" s="8">
        <f>SUMIFS('Aceite de Oliva'!CZ$6:CZ$257,'Aceite de Oliva'!$A$6:$A$257,"&gt;="&amp;$A284,'Aceite de Oliva'!$B$6:$B$257,"&lt;="&amp;$B284)</f>
        <v>0.65999999999999992</v>
      </c>
      <c r="DA284" s="8">
        <f>SUMIFS('Aceite de Oliva'!DA$6:DA$257,'Aceite de Oliva'!$A$6:$A$257,"&gt;="&amp;$A284,'Aceite de Oliva'!$B$6:$B$257,"&lt;="&amp;$B284)</f>
        <v>0</v>
      </c>
      <c r="DE284" s="8">
        <f>SUMIFS('Aceite de Oliva'!DE$6:DE$257,'Aceite de Oliva'!$A$6:$A$257,"&gt;="&amp;$A284,'Aceite de Oliva'!$B$6:$B$257,"&lt;="&amp;$B284)</f>
        <v>0.55000000000000004</v>
      </c>
      <c r="DF284" s="8">
        <f>SUMIFS('Aceite de Oliva'!DF$6:DF$257,'Aceite de Oliva'!$A$6:$A$257,"&gt;="&amp;$A284,'Aceite de Oliva'!$B$6:$B$257,"&lt;="&amp;$B284)</f>
        <v>0.33</v>
      </c>
      <c r="DG284" s="8">
        <f>SUMIFS('Aceite de Oliva'!DG$6:DG$257,'Aceite de Oliva'!$A$6:$A$257,"&gt;="&amp;$A284,'Aceite de Oliva'!$B$6:$B$257,"&lt;="&amp;$B284)</f>
        <v>0.86</v>
      </c>
      <c r="DH284" s="8">
        <f>SUMIFS('Aceite de Oliva'!DH$6:DH$257,'Aceite de Oliva'!$A$6:$A$257,"&gt;="&amp;$A284,'Aceite de Oliva'!$B$6:$B$257,"&lt;="&amp;$B284)</f>
        <v>0</v>
      </c>
      <c r="DL284" s="8">
        <f>SUMIFS('Aceite de Oliva'!DL$6:DL$257,'Aceite de Oliva'!$A$6:$A$257,"&gt;="&amp;$A284,'Aceite de Oliva'!$B$6:$B$257,"&lt;="&amp;$B284)</f>
        <v>0.28000000000000003</v>
      </c>
      <c r="DM284" s="8">
        <f>SUMIFS('Aceite de Oliva'!DM$6:DM$257,'Aceite de Oliva'!$A$6:$A$257,"&gt;="&amp;$A284,'Aceite de Oliva'!$B$6:$B$257,"&lt;="&amp;$B284)</f>
        <v>0.11</v>
      </c>
      <c r="DN284" s="8">
        <f>SUMIFS('Aceite de Oliva'!DN$6:DN$257,'Aceite de Oliva'!$A$6:$A$257,"&gt;="&amp;$A284,'Aceite de Oliva'!$B$6:$B$257,"&lt;="&amp;$B284)</f>
        <v>0.32999999999999996</v>
      </c>
      <c r="DO284" s="8">
        <f>SUMIFS('Aceite de Oliva'!DO$6:DO$257,'Aceite de Oliva'!$A$6:$A$257,"&gt;="&amp;$A284,'Aceite de Oliva'!$B$6:$B$257,"&lt;="&amp;$B284)</f>
        <v>0</v>
      </c>
      <c r="DS284" s="8">
        <f>SUMIFS('Aceite de Oliva'!DS$6:DS$257,'Aceite de Oliva'!$A$6:$A$257,"&gt;="&amp;$A284,'Aceite de Oliva'!$B$6:$B$257,"&lt;="&amp;$B284)</f>
        <v>0.83</v>
      </c>
      <c r="DT284" s="8">
        <f>SUMIFS('Aceite de Oliva'!DT$6:DT$257,'Aceite de Oliva'!$A$6:$A$257,"&gt;="&amp;$A284,'Aceite de Oliva'!$B$6:$B$257,"&lt;="&amp;$B284)</f>
        <v>0</v>
      </c>
      <c r="DU284" s="8">
        <f>SUMIFS('Aceite de Oliva'!DU$6:DU$257,'Aceite de Oliva'!$A$6:$A$257,"&gt;="&amp;$A284,'Aceite de Oliva'!$B$6:$B$257,"&lt;="&amp;$B284)</f>
        <v>1.35</v>
      </c>
      <c r="DV284" s="8">
        <f>SUMIFS('Aceite de Oliva'!DV$6:DV$257,'Aceite de Oliva'!$A$6:$A$257,"&gt;="&amp;$A284,'Aceite de Oliva'!$B$6:$B$257,"&lt;="&amp;$B284)</f>
        <v>0.26</v>
      </c>
      <c r="DZ284" s="8">
        <f>SUMIFS('Aceite de Oliva'!DZ$6:DZ$257,'Aceite de Oliva'!$A$6:$A$257,"&gt;="&amp;$A284,'Aceite de Oliva'!$B$6:$B$257,"&lt;="&amp;$B284)</f>
        <v>0.73</v>
      </c>
      <c r="EA284" s="8">
        <f>SUMIFS('Aceite de Oliva'!EA$6:EA$257,'Aceite de Oliva'!$A$6:$A$257,"&gt;="&amp;$A284,'Aceite de Oliva'!$B$6:$B$257,"&lt;="&amp;$B284)</f>
        <v>0</v>
      </c>
      <c r="EB284" s="8">
        <f>SUMIFS('Aceite de Oliva'!EB$6:EB$257,'Aceite de Oliva'!$A$6:$A$257,"&gt;="&amp;$A284,'Aceite de Oliva'!$B$6:$B$257,"&lt;="&amp;$B284)</f>
        <v>1.19</v>
      </c>
      <c r="EC284" s="8">
        <f>SUMIFS('Aceite de Oliva'!EC$6:EC$257,'Aceite de Oliva'!$A$6:$A$257,"&gt;="&amp;$A284,'Aceite de Oliva'!$B$6:$B$257,"&lt;="&amp;$B284)</f>
        <v>0.16</v>
      </c>
      <c r="EG284" s="8">
        <f>SUMIFS('Aceite de Oliva'!EG$6:EG$257,'Aceite de Oliva'!$A$6:$A$257,"&gt;="&amp;$A284,'Aceite de Oliva'!$B$6:$B$257,"&lt;="&amp;$B284)</f>
        <v>0.47</v>
      </c>
      <c r="EH284" s="8">
        <f>SUMIFS('Aceite de Oliva'!EH$6:EH$257,'Aceite de Oliva'!$A$6:$A$257,"&gt;="&amp;$A284,'Aceite de Oliva'!$B$6:$B$257,"&lt;="&amp;$B284)</f>
        <v>0.22</v>
      </c>
      <c r="EI284" s="8">
        <f>SUMIFS('Aceite de Oliva'!EI$6:EI$257,'Aceite de Oliva'!$A$6:$A$257,"&gt;="&amp;$A284,'Aceite de Oliva'!$B$6:$B$257,"&lt;="&amp;$B284)</f>
        <v>0.75</v>
      </c>
      <c r="EJ284" s="8">
        <f>SUMIFS('Aceite de Oliva'!EJ$6:EJ$257,'Aceite de Oliva'!$A$6:$A$257,"&gt;="&amp;$A284,'Aceite de Oliva'!$B$6:$B$257,"&lt;="&amp;$B284)</f>
        <v>0</v>
      </c>
      <c r="EN284" s="8">
        <f>SUMIFS('Aceite de Oliva'!EN$6:EN$257,'Aceite de Oliva'!$A$6:$A$257,"&gt;="&amp;$A284,'Aceite de Oliva'!$B$6:$B$257,"&lt;="&amp;$B284)</f>
        <v>0.28000000000000003</v>
      </c>
      <c r="EO284" s="8">
        <f>SUMIFS('Aceite de Oliva'!EO$6:EO$257,'Aceite de Oliva'!$A$6:$A$257,"&gt;="&amp;$A284,'Aceite de Oliva'!$B$6:$B$257,"&lt;="&amp;$B284)</f>
        <v>0</v>
      </c>
      <c r="EP284" s="8">
        <f>SUMIFS('Aceite de Oliva'!EP$6:EP$257,'Aceite de Oliva'!$A$6:$A$257,"&gt;="&amp;$A284,'Aceite de Oliva'!$B$6:$B$257,"&lt;="&amp;$B284)</f>
        <v>0.33999999999999997</v>
      </c>
      <c r="EQ284" s="8">
        <f>SUMIFS('Aceite de Oliva'!EQ$6:EQ$257,'Aceite de Oliva'!$A$6:$A$257,"&gt;="&amp;$A284,'Aceite de Oliva'!$B$6:$B$257,"&lt;="&amp;$B284)</f>
        <v>0</v>
      </c>
      <c r="EU284" s="8">
        <f>SUMIFS('Aceite de Oliva'!EU$6:EU$257,'Aceite de Oliva'!$A$6:$A$257,"&gt;="&amp;$A284,'Aceite de Oliva'!$B$6:$B$257,"&lt;="&amp;$B284)</f>
        <v>0.56000000000000005</v>
      </c>
      <c r="EV284" s="8">
        <f>SUMIFS('Aceite de Oliva'!EV$6:EV$257,'Aceite de Oliva'!$A$6:$A$257,"&gt;="&amp;$A284,'Aceite de Oliva'!$B$6:$B$257,"&lt;="&amp;$B284)</f>
        <v>0</v>
      </c>
      <c r="EW284" s="8">
        <f>SUMIFS('Aceite de Oliva'!EW$6:EW$257,'Aceite de Oliva'!$A$6:$A$257,"&gt;="&amp;$A284,'Aceite de Oliva'!$B$6:$B$257,"&lt;="&amp;$B284)</f>
        <v>0.87999999999999989</v>
      </c>
      <c r="EX284" s="8">
        <f>SUMIFS('Aceite de Oliva'!EX$6:EX$257,'Aceite de Oliva'!$A$6:$A$257,"&gt;="&amp;$A284,'Aceite de Oliva'!$B$6:$B$257,"&lt;="&amp;$B284)</f>
        <v>0.12</v>
      </c>
      <c r="FB284" s="8">
        <f>SUMIFS('Aceite de Oliva'!FB$6:FB$257,'Aceite de Oliva'!$A$6:$A$257,"&gt;="&amp;$A284,'Aceite de Oliva'!$B$6:$B$257,"&lt;="&amp;$B284)</f>
        <v>0.46</v>
      </c>
      <c r="FC284" s="8">
        <f>SUMIFS('Aceite de Oliva'!FC$6:FC$257,'Aceite de Oliva'!$A$6:$A$257,"&gt;="&amp;$A284,'Aceite de Oliva'!$B$6:$B$257,"&lt;="&amp;$B284)</f>
        <v>0.22</v>
      </c>
      <c r="FD284" s="8">
        <f>SUMIFS('Aceite de Oliva'!FD$6:FD$257,'Aceite de Oliva'!$A$6:$A$257,"&gt;="&amp;$A284,'Aceite de Oliva'!$B$6:$B$257,"&lt;="&amp;$B284)</f>
        <v>0.71</v>
      </c>
      <c r="FE284" s="8">
        <f>SUMIFS('Aceite de Oliva'!FE$6:FE$257,'Aceite de Oliva'!$A$6:$A$257,"&gt;="&amp;$A284,'Aceite de Oliva'!$B$6:$B$257,"&lt;="&amp;$B284)</f>
        <v>0</v>
      </c>
      <c r="FI284" s="8">
        <f>SUMIFS('Aceite de Oliva'!FI$6:FI$257,'Aceite de Oliva'!$A$6:$A$257,"&gt;="&amp;$A284,'Aceite de Oliva'!$B$6:$B$257,"&lt;="&amp;$B284)</f>
        <v>0.04</v>
      </c>
      <c r="FJ284" s="8">
        <f>SUMIFS('Aceite de Oliva'!FJ$6:FJ$257,'Aceite de Oliva'!$A$6:$A$257,"&gt;="&amp;$A284,'Aceite de Oliva'!$B$6:$B$257,"&lt;="&amp;$B284)</f>
        <v>0</v>
      </c>
      <c r="FK284" s="8">
        <f>SUMIFS('Aceite de Oliva'!FK$6:FK$257,'Aceite de Oliva'!$A$6:$A$257,"&gt;="&amp;$A284,'Aceite de Oliva'!$B$6:$B$257,"&lt;="&amp;$B284)</f>
        <v>0.04</v>
      </c>
      <c r="FL284" s="8">
        <f>SUMIFS('Aceite de Oliva'!FL$6:FL$257,'Aceite de Oliva'!$A$6:$A$257,"&gt;="&amp;$A284,'Aceite de Oliva'!$B$6:$B$257,"&lt;="&amp;$B284)</f>
        <v>0</v>
      </c>
      <c r="FP284" s="8">
        <f>SUMIFS('Aceite de Oliva'!FP$6:FP$257,'Aceite de Oliva'!$A$6:$A$257,"&gt;="&amp;$A284,'Aceite de Oliva'!$B$6:$B$257,"&lt;="&amp;$B284)</f>
        <v>0.46</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0.28999999999999998</v>
      </c>
      <c r="FW284" s="8">
        <f>SUMIFS('Aceite de Oliva'!FW$6:FW$257,'Aceite de Oliva'!$A$6:$A$257,"&gt;="&amp;$A284,'Aceite de Oliva'!$B$6:$B$257,"&lt;="&amp;$B284)</f>
        <v>0.38</v>
      </c>
      <c r="FX284" s="8">
        <f>SUMIFS('Aceite de Oliva'!FX$6:FX$257,'Aceite de Oliva'!$A$6:$A$257,"&gt;="&amp;$A284,'Aceite de Oliva'!$B$6:$B$257,"&lt;="&amp;$B284)</f>
        <v>0</v>
      </c>
      <c r="FY284" s="8">
        <f>SUMIFS('Aceite de Oliva'!FY$6:FY$257,'Aceite de Oliva'!$A$6:$A$257,"&gt;="&amp;$A284,'Aceite de Oliva'!$B$6:$B$257,"&lt;="&amp;$B284)</f>
        <v>0.59000000000000008</v>
      </c>
      <c r="FZ284" s="8">
        <f>SUMIFS('Aceite de Oliva'!FZ$6:FZ$257,'Aceite de Oliva'!$A$6:$A$257,"&gt;="&amp;$A284,'Aceite de Oliva'!$B$6:$B$257,"&lt;="&amp;$B284)</f>
        <v>0</v>
      </c>
      <c r="GD284" s="8">
        <f>SUMIFS('Aceite de Oliva'!GD$6:GD$257,'Aceite de Oliva'!$A$6:$A$257,"&gt;="&amp;$A284,'Aceite de Oliva'!$B$6:$B$257,"&lt;="&amp;$B284)</f>
        <v>0.44</v>
      </c>
      <c r="GE284" s="8">
        <f>SUMIFS('Aceite de Oliva'!GE$6:GE$257,'Aceite de Oliva'!$A$6:$A$257,"&gt;="&amp;$A284,'Aceite de Oliva'!$B$6:$B$257,"&lt;="&amp;$B284)</f>
        <v>0.74</v>
      </c>
      <c r="GF284" s="8">
        <f>SUMIFS('Aceite de Oliva'!GF$6:GF$257,'Aceite de Oliva'!$A$6:$A$257,"&gt;="&amp;$A284,'Aceite de Oliva'!$B$6:$B$257,"&lt;="&amp;$B284)</f>
        <v>0.51</v>
      </c>
      <c r="GG284" s="8">
        <f>SUMIFS('Aceite de Oliva'!GG$6:GG$257,'Aceite de Oliva'!$A$6:$A$257,"&gt;="&amp;$A284,'Aceite de Oliva'!$B$6:$B$257,"&lt;="&amp;$B284)</f>
        <v>0</v>
      </c>
      <c r="GK284" s="8">
        <f>SUMIFS('Aceite de Oliva'!GK$6:GK$257,'Aceite de Oliva'!$A$6:$A$257,"&gt;="&amp;$A284,'Aceite de Oliva'!$B$6:$B$257,"&lt;="&amp;$B284)</f>
        <v>0.39</v>
      </c>
      <c r="GL284" s="8">
        <f>SUMIFS('Aceite de Oliva'!GL$6:GL$257,'Aceite de Oliva'!$A$6:$A$257,"&gt;="&amp;$A284,'Aceite de Oliva'!$B$6:$B$257,"&lt;="&amp;$B284)</f>
        <v>0.4</v>
      </c>
      <c r="GM284" s="8">
        <f>SUMIFS('Aceite de Oliva'!GM$6:GM$257,'Aceite de Oliva'!$A$6:$A$257,"&gt;="&amp;$A284,'Aceite de Oliva'!$B$6:$B$257,"&lt;="&amp;$B284)</f>
        <v>0.55000000000000004</v>
      </c>
      <c r="GN284" s="8">
        <f>SUMIFS('Aceite de Oliva'!GN$6:GN$257,'Aceite de Oliva'!$A$6:$A$257,"&gt;="&amp;$A284,'Aceite de Oliva'!$B$6:$B$257,"&lt;="&amp;$B284)</f>
        <v>0</v>
      </c>
      <c r="GR284" s="8">
        <f>SUMIFS('Aceite de Oliva'!GR$6:GR$257,'Aceite de Oliva'!$A$6:$A$257,"&gt;="&amp;$A284,'Aceite de Oliva'!$B$6:$B$257,"&lt;="&amp;$B284)</f>
        <v>0.2</v>
      </c>
      <c r="GS284" s="8">
        <f>SUMIFS('Aceite de Oliva'!GS$6:GS$257,'Aceite de Oliva'!$A$6:$A$257,"&gt;="&amp;$A284,'Aceite de Oliva'!$B$6:$B$257,"&lt;="&amp;$B284)</f>
        <v>0</v>
      </c>
      <c r="GT284" s="8">
        <f>SUMIFS('Aceite de Oliva'!GT$6:GT$257,'Aceite de Oliva'!$A$6:$A$257,"&gt;="&amp;$A284,'Aceite de Oliva'!$B$6:$B$257,"&lt;="&amp;$B284)</f>
        <v>0.21</v>
      </c>
      <c r="GU284" s="8">
        <f>SUMIFS('Aceite de Oliva'!GU$6:GU$257,'Aceite de Oliva'!$A$6:$A$257,"&gt;="&amp;$A284,'Aceite de Oliva'!$B$6:$B$257,"&lt;="&amp;$B284)</f>
        <v>0</v>
      </c>
      <c r="GY284" s="8">
        <f>SUMIFS('Aceite de Oliva'!GY$6:GY$257,'Aceite de Oliva'!$A$6:$A$257,"&gt;="&amp;$A284,'Aceite de Oliva'!$B$6:$B$257,"&lt;="&amp;$B284)</f>
        <v>0.5</v>
      </c>
      <c r="GZ284" s="8">
        <f>SUMIFS('Aceite de Oliva'!GZ$6:GZ$257,'Aceite de Oliva'!$A$6:$A$257,"&gt;="&amp;$A284,'Aceite de Oliva'!$B$6:$B$257,"&lt;="&amp;$B284)</f>
        <v>0.75</v>
      </c>
      <c r="HA284" s="8">
        <f>SUMIFS('Aceite de Oliva'!HA$6:HA$257,'Aceite de Oliva'!$A$6:$A$257,"&gt;="&amp;$A284,'Aceite de Oliva'!$B$6:$B$257,"&lt;="&amp;$B284)</f>
        <v>0.54</v>
      </c>
      <c r="HB284" s="8">
        <f>SUMIFS('Aceite de Oliva'!HB$6:HB$257,'Aceite de Oliva'!$A$6:$A$257,"&gt;="&amp;$A284,'Aceite de Oliva'!$B$6:$B$257,"&lt;="&amp;$B284)</f>
        <v>0</v>
      </c>
      <c r="HF284" s="8">
        <f>SUMIFS('Aceite de Oliva'!HF$6:HF$257,'Aceite de Oliva'!$A$6:$A$257,"&gt;="&amp;$A284,'Aceite de Oliva'!$B$6:$B$257,"&lt;="&amp;$B284)</f>
        <v>0.26</v>
      </c>
      <c r="HG284" s="8">
        <f>SUMIFS('Aceite de Oliva'!HG$6:HG$257,'Aceite de Oliva'!$A$6:$A$257,"&gt;="&amp;$A284,'Aceite de Oliva'!$B$6:$B$257,"&lt;="&amp;$B284)</f>
        <v>0.35</v>
      </c>
      <c r="HH284" s="8">
        <f>SUMIFS('Aceite de Oliva'!HH$6:HH$257,'Aceite de Oliva'!$A$6:$A$257,"&gt;="&amp;$A284,'Aceite de Oliva'!$B$6:$B$257,"&lt;="&amp;$B284)</f>
        <v>0.34</v>
      </c>
      <c r="HI284" s="8">
        <f>SUMIFS('Aceite de Oliva'!HI$6:HI$257,'Aceite de Oliva'!$A$6:$A$257,"&gt;="&amp;$A284,'Aceite de Oliva'!$B$6:$B$257,"&lt;="&amp;$B284)</f>
        <v>0</v>
      </c>
      <c r="HM284" s="8">
        <f>SUMIFS('Aceite de Oliva'!HM$6:HM$257,'Aceite de Oliva'!$A$6:$A$257,"&gt;="&amp;$A284,'Aceite de Oliva'!$B$6:$B$257,"&lt;="&amp;$B284)</f>
        <v>0.31000000000000005</v>
      </c>
      <c r="HN284" s="8">
        <f>SUMIFS('Aceite de Oliva'!HN$6:HN$257,'Aceite de Oliva'!$A$6:$A$257,"&gt;="&amp;$A284,'Aceite de Oliva'!$B$6:$B$257,"&lt;="&amp;$B284)</f>
        <v>0.28000000000000003</v>
      </c>
      <c r="HO284" s="8">
        <f>SUMIFS('Aceite de Oliva'!HO$6:HO$257,'Aceite de Oliva'!$A$6:$A$257,"&gt;="&amp;$A284,'Aceite de Oliva'!$B$6:$B$257,"&lt;="&amp;$B284)</f>
        <v>0.47</v>
      </c>
      <c r="HP284" s="8">
        <f>SUMIFS('Aceite de Oliva'!HP$6:HP$257,'Aceite de Oliva'!$A$6:$A$257,"&gt;="&amp;$A284,'Aceite de Oliva'!$B$6:$B$257,"&lt;="&amp;$B284)</f>
        <v>0</v>
      </c>
      <c r="HT284" s="8">
        <f>SUMIFS('Aceite de Oliva'!HT$6:HT$257,'Aceite de Oliva'!$A$6:$A$257,"&gt;="&amp;$A284,'Aceite de Oliva'!$B$6:$B$257,"&lt;="&amp;$B284)</f>
        <v>0.24</v>
      </c>
      <c r="HU284" s="8">
        <f>SUMIFS('Aceite de Oliva'!HU$6:HU$257,'Aceite de Oliva'!$A$6:$A$257,"&gt;="&amp;$A284,'Aceite de Oliva'!$B$6:$B$257,"&lt;="&amp;$B284)</f>
        <v>0</v>
      </c>
      <c r="HV284" s="8">
        <f>SUMIFS('Aceite de Oliva'!HV$6:HV$257,'Aceite de Oliva'!$A$6:$A$257,"&gt;="&amp;$A284,'Aceite de Oliva'!$B$6:$B$257,"&lt;="&amp;$B284)</f>
        <v>0.35</v>
      </c>
      <c r="HW284" s="8">
        <f>SUMIFS('Aceite de Oliva'!HW$6:HW$257,'Aceite de Oliva'!$A$6:$A$257,"&gt;="&amp;$A284,'Aceite de Oliva'!$B$6:$B$257,"&lt;="&amp;$B284)</f>
        <v>0</v>
      </c>
      <c r="IA284" s="8">
        <f>SUMIFS('Aceite de Oliva'!IA$6:IA$257,'Aceite de Oliva'!$A$6:$A$257,"&gt;="&amp;$A284,'Aceite de Oliva'!$B$6:$B$257,"&lt;="&amp;$B284)</f>
        <v>0.22</v>
      </c>
      <c r="IB284" s="8">
        <f>SUMIFS('Aceite de Oliva'!IB$6:IB$257,'Aceite de Oliva'!$A$6:$A$257,"&gt;="&amp;$A284,'Aceite de Oliva'!$B$6:$B$257,"&lt;="&amp;$B284)</f>
        <v>0</v>
      </c>
      <c r="IC284" s="8">
        <f>SUMIFS('Aceite de Oliva'!IC$6:IC$257,'Aceite de Oliva'!$A$6:$A$257,"&gt;="&amp;$A284,'Aceite de Oliva'!$B$6:$B$257,"&lt;="&amp;$B284)</f>
        <v>0.24000000000000002</v>
      </c>
      <c r="ID284" s="8">
        <f>SUMIFS('Aceite de Oliva'!ID$6:ID$257,'Aceite de Oliva'!$A$6:$A$257,"&gt;="&amp;$A284,'Aceite de Oliva'!$B$6:$B$257,"&lt;="&amp;$B284)</f>
        <v>0</v>
      </c>
      <c r="IH284" s="8">
        <f>SUMIFS('Aceite de Oliva'!IH$6:IH$257,'Aceite de Oliva'!$A$6:$A$257,"&gt;="&amp;$A284,'Aceite de Oliva'!$B$6:$B$257,"&lt;="&amp;$B284)</f>
        <v>0.54</v>
      </c>
      <c r="II284" s="8">
        <f>SUMIFS('Aceite de Oliva'!II$6:II$257,'Aceite de Oliva'!$A$6:$A$257,"&gt;="&amp;$A284,'Aceite de Oliva'!$B$6:$B$257,"&lt;="&amp;$B284)</f>
        <v>0</v>
      </c>
      <c r="IJ284" s="8">
        <f>SUMIFS('Aceite de Oliva'!IJ$6:IJ$257,'Aceite de Oliva'!$A$6:$A$257,"&gt;="&amp;$A284,'Aceite de Oliva'!$B$6:$B$257,"&lt;="&amp;$B284)</f>
        <v>0.85000000000000009</v>
      </c>
      <c r="IK284" s="8">
        <f>SUMIFS('Aceite de Oliva'!IK$6:IK$257,'Aceite de Oliva'!$A$6:$A$257,"&gt;="&amp;$A284,'Aceite de Oliva'!$B$6:$B$257,"&lt;="&amp;$B284)</f>
        <v>0</v>
      </c>
      <c r="IO284" s="8">
        <f>SUMIFS('Aceite de Oliva'!IO$6:IO$257,'Aceite de Oliva'!$A$6:$A$257,"&gt;="&amp;$A284,'Aceite de Oliva'!$B$6:$B$257,"&lt;="&amp;$B284)</f>
        <v>0.03</v>
      </c>
      <c r="IP284" s="8">
        <f>SUMIFS('Aceite de Oliva'!IP$6:IP$257,'Aceite de Oliva'!$A$6:$A$257,"&gt;="&amp;$A284,'Aceite de Oliva'!$B$6:$B$257,"&lt;="&amp;$B284)</f>
        <v>0</v>
      </c>
      <c r="IQ284" s="8">
        <f>SUMIFS('Aceite de Oliva'!IQ$6:IQ$257,'Aceite de Oliva'!$A$6:$A$257,"&gt;="&amp;$A284,'Aceite de Oliva'!$B$6:$B$257,"&lt;="&amp;$B284)</f>
        <v>0.04</v>
      </c>
      <c r="IR284" s="8">
        <f>SUMIFS('Aceite de Oliva'!IR$6:IR$257,'Aceite de Oliva'!$A$6:$A$257,"&gt;="&amp;$A284,'Aceite de Oliva'!$B$6:$B$257,"&lt;="&amp;$B284)</f>
        <v>0</v>
      </c>
      <c r="IV284" s="8">
        <f>SUMIFS('Aceite de Oliva'!IV$6:IV$257,'Aceite de Oliva'!$A$6:$A$257,"&gt;="&amp;$A284,'Aceite de Oliva'!$B$6:$B$257,"&lt;="&amp;$B284)</f>
        <v>0.21</v>
      </c>
      <c r="IW284" s="8">
        <f>SUMIFS('Aceite de Oliva'!IW$6:IW$257,'Aceite de Oliva'!$A$6:$A$257,"&gt;="&amp;$A284,'Aceite de Oliva'!$B$6:$B$257,"&lt;="&amp;$B284)</f>
        <v>0</v>
      </c>
      <c r="IX284" s="8">
        <f>SUMIFS('Aceite de Oliva'!IX$6:IX$257,'Aceite de Oliva'!$A$6:$A$257,"&gt;="&amp;$A284,'Aceite de Oliva'!$B$6:$B$257,"&lt;="&amp;$B284)</f>
        <v>0.28000000000000003</v>
      </c>
      <c r="IY284" s="8">
        <f>SUMIFS('Aceite de Oliva'!IY$6:IY$257,'Aceite de Oliva'!$A$6:$A$257,"&gt;="&amp;$A284,'Aceite de Oliva'!$B$6:$B$257,"&lt;="&amp;$B284)</f>
        <v>0</v>
      </c>
    </row>
    <row r="285" spans="1:259" x14ac:dyDescent="0.3">
      <c r="A285" s="14">
        <f>'TAM Aceite de Oliva'!B33</f>
        <v>4.2000000000000011</v>
      </c>
      <c r="B285" s="14">
        <f>'TAM Aceite de Oliva'!C33</f>
        <v>0</v>
      </c>
      <c r="C285" s="14"/>
      <c r="D285" s="8">
        <f>SUMIF('Aceite de Oliva'!$A$6:$A$257,"&gt;="&amp;$A285,'Aceite de Oliva'!D$6:D$257)</f>
        <v>17.939999999999998</v>
      </c>
      <c r="E285" s="8">
        <f>SUMIF('Aceite de Oliva'!$A$6:$A$257,"&gt;="&amp;$A285,'Aceite de Oliva'!E$6:E$257)</f>
        <v>23.87</v>
      </c>
      <c r="F285" s="8">
        <f>SUMIF('Aceite de Oliva'!$A$6:$A$257,"&gt;="&amp;$A285,'Aceite de Oliva'!F$6:F$257)</f>
        <v>18.909999999999993</v>
      </c>
      <c r="G285" s="8">
        <f>SUMIF('Aceite de Oliva'!$A$6:$A$257,"&gt;="&amp;$A285,'Aceite de Oliva'!G$6:G$257)</f>
        <v>11.020000000000001</v>
      </c>
      <c r="H285" s="14"/>
      <c r="I285" s="14"/>
      <c r="J285" s="14"/>
      <c r="K285" s="8">
        <f>SUMIF('Aceite de Oliva'!$A$6:$A$257,"&gt;="&amp;$A285,'Aceite de Oliva'!K$6:K$257)</f>
        <v>21.509999999999998</v>
      </c>
      <c r="L285" s="8">
        <f>SUMIF('Aceite de Oliva'!$A$6:$A$257,"&gt;="&amp;$A285,'Aceite de Oliva'!L$6:L$257)</f>
        <v>25.06</v>
      </c>
      <c r="M285" s="8">
        <f>SUMIF('Aceite de Oliva'!$A$6:$A$257,"&gt;="&amp;$A285,'Aceite de Oliva'!M$6:M$257)</f>
        <v>23.140000000000004</v>
      </c>
      <c r="N285" s="8">
        <f>SUMIF('Aceite de Oliva'!$A$6:$A$257,"&gt;="&amp;$A285,'Aceite de Oliva'!N$6:N$257)</f>
        <v>10.95</v>
      </c>
      <c r="O285" s="14"/>
      <c r="P285" s="14"/>
      <c r="Q285" s="14"/>
      <c r="R285" s="8">
        <f>SUMIF('Aceite de Oliva'!$A$6:$A$257,"&gt;="&amp;$A285,'Aceite de Oliva'!R$6:R$257)</f>
        <v>21.689999999999994</v>
      </c>
      <c r="S285" s="8">
        <f>SUMIF('Aceite de Oliva'!$A$6:$A$257,"&gt;="&amp;$A285,'Aceite de Oliva'!S$6:S$257)</f>
        <v>36.36999999999999</v>
      </c>
      <c r="T285" s="8">
        <f>SUMIF('Aceite de Oliva'!$A$6:$A$257,"&gt;="&amp;$A285,'Aceite de Oliva'!T$6:T$257)</f>
        <v>21.119999999999994</v>
      </c>
      <c r="U285" s="8">
        <f>SUMIF('Aceite de Oliva'!$A$6:$A$257,"&gt;="&amp;$A285,'Aceite de Oliva'!U$6:U$257)</f>
        <v>9.4099999999999984</v>
      </c>
      <c r="V285" s="14"/>
      <c r="W285" s="14"/>
      <c r="X285" s="14"/>
      <c r="Y285" s="8">
        <f>SUMIF('Aceite de Oliva'!$A$6:$A$257,"&gt;="&amp;$A285,'Aceite de Oliva'!Y$6:Y$257)</f>
        <v>16.209999999999994</v>
      </c>
      <c r="Z285" s="8">
        <f>SUMIF('Aceite de Oliva'!$A$6:$A$257,"&gt;="&amp;$A285,'Aceite de Oliva'!Z$6:Z$257)</f>
        <v>20.690000000000005</v>
      </c>
      <c r="AA285" s="8">
        <f>SUMIF('Aceite de Oliva'!$A$6:$A$257,"&gt;="&amp;$A285,'Aceite de Oliva'!AA$6:AA$257)</f>
        <v>15.909999999999995</v>
      </c>
      <c r="AB285" s="8">
        <f>SUMIF('Aceite de Oliva'!$A$6:$A$257,"&gt;="&amp;$A285,'Aceite de Oliva'!AB$6:AB$257)</f>
        <v>9.42</v>
      </c>
      <c r="AC285" s="14"/>
      <c r="AD285" s="14"/>
      <c r="AE285" s="14"/>
      <c r="AF285" s="8">
        <f>SUMIF('Aceite de Oliva'!$A$6:$A$257,"&gt;="&amp;$A285,'Aceite de Oliva'!AF$6:AF$257)</f>
        <v>29.079999999999991</v>
      </c>
      <c r="AG285" s="8">
        <f>SUMIF('Aceite de Oliva'!$A$6:$A$257,"&gt;="&amp;$A285,'Aceite de Oliva'!AG$6:AG$257)</f>
        <v>29.45</v>
      </c>
      <c r="AH285" s="8">
        <f>SUMIF('Aceite de Oliva'!$A$6:$A$257,"&gt;="&amp;$A285,'Aceite de Oliva'!AH$6:AH$257)</f>
        <v>37.290000000000013</v>
      </c>
      <c r="AI285" s="8">
        <f>SUMIF('Aceite de Oliva'!$A$6:$A$257,"&gt;="&amp;$A285,'Aceite de Oliva'!AI$6:AI$257)</f>
        <v>14.44</v>
      </c>
      <c r="AJ285" s="14"/>
      <c r="AK285" s="14"/>
      <c r="AL285" s="14"/>
      <c r="AM285" s="8">
        <f>SUMIF('Aceite de Oliva'!$A$6:$A$257,"&gt;="&amp;$A285,'Aceite de Oliva'!AM$6:AM$257)</f>
        <v>21.139999999999997</v>
      </c>
      <c r="AN285" s="8">
        <f>SUMIF('Aceite de Oliva'!$A$6:$A$257,"&gt;="&amp;$A285,'Aceite de Oliva'!AN$6:AN$257)</f>
        <v>18.259999999999998</v>
      </c>
      <c r="AO285" s="8">
        <f>SUMIF('Aceite de Oliva'!$A$6:$A$257,"&gt;="&amp;$A285,'Aceite de Oliva'!AO$6:AO$257)</f>
        <v>29.13</v>
      </c>
      <c r="AP285" s="8">
        <f>SUMIF('Aceite de Oliva'!$A$6:$A$257,"&gt;="&amp;$A285,'Aceite de Oliva'!AP$6:AP$257)</f>
        <v>11.040000000000001</v>
      </c>
      <c r="AQ285" s="14"/>
      <c r="AR285" s="14"/>
      <c r="AT285" s="8">
        <f>SUMIF('Aceite de Oliva'!$A$6:$A$257,"&gt;="&amp;$A285,'Aceite de Oliva'!AT$6:AT$257)</f>
        <v>24.690000000000008</v>
      </c>
      <c r="AU285" s="8">
        <f>SUMIF('Aceite de Oliva'!$A$6:$A$257,"&gt;="&amp;$A285,'Aceite de Oliva'!AU$6:AU$257)</f>
        <v>25.650000000000002</v>
      </c>
      <c r="AV285" s="8">
        <f>SUMIF('Aceite de Oliva'!$A$6:$A$257,"&gt;="&amp;$A285,'Aceite de Oliva'!AV$6:AV$257)</f>
        <v>30.43</v>
      </c>
      <c r="AW285" s="8">
        <f>SUMIF('Aceite de Oliva'!$A$6:$A$257,"&gt;="&amp;$A285,'Aceite de Oliva'!AW$6:AW$257)</f>
        <v>5.75</v>
      </c>
      <c r="BA285" s="8">
        <f>SUMIF('Aceite de Oliva'!$A$6:$A$257,"&gt;="&amp;$A285,'Aceite de Oliva'!BA$6:BA$257)</f>
        <v>22.700000000000003</v>
      </c>
      <c r="BB285" s="8">
        <f>SUMIF('Aceite de Oliva'!$A$6:$A$257,"&gt;="&amp;$A285,'Aceite de Oliva'!BB$6:BB$257)</f>
        <v>20.920000000000005</v>
      </c>
      <c r="BC285" s="8">
        <f>SUMIF('Aceite de Oliva'!$A$6:$A$257,"&gt;="&amp;$A285,'Aceite de Oliva'!BC$6:BC$257)</f>
        <v>29.550000000000008</v>
      </c>
      <c r="BD285" s="8">
        <f>SUMIF('Aceite de Oliva'!$A$6:$A$257,"&gt;="&amp;$A285,'Aceite de Oliva'!BD$6:BD$257)</f>
        <v>10.15</v>
      </c>
      <c r="BE285" s="5"/>
      <c r="BH285" s="8">
        <f>SUMIF('Aceite de Oliva'!$A$6:$A$257,"&gt;="&amp;$A285,'Aceite de Oliva'!BH$6:BH$257)</f>
        <v>21.17</v>
      </c>
      <c r="BI285" s="8">
        <f>SUMIF('Aceite de Oliva'!$A$6:$A$257,"&gt;="&amp;$A285,'Aceite de Oliva'!BI$6:BI$257)</f>
        <v>19.18</v>
      </c>
      <c r="BJ285" s="8">
        <f>SUMIF('Aceite de Oliva'!$A$6:$A$257,"&gt;="&amp;$A285,'Aceite de Oliva'!BJ$6:BJ$257)</f>
        <v>24.06</v>
      </c>
      <c r="BK285" s="8">
        <f>SUMIF('Aceite de Oliva'!$A$6:$A$257,"&gt;="&amp;$A285,'Aceite de Oliva'!BK$6:BK$257)</f>
        <v>13.68</v>
      </c>
      <c r="BO285" s="8">
        <f>SUMIF('Aceite de Oliva'!$A$6:$A$257,"&gt;="&amp;$A285,'Aceite de Oliva'!BO$6:BO$257)</f>
        <v>23.79</v>
      </c>
      <c r="BP285" s="8">
        <f>SUMIF('Aceite de Oliva'!$A$6:$A$257,"&gt;="&amp;$A285,'Aceite de Oliva'!BP$6:BP$257)</f>
        <v>30.25</v>
      </c>
      <c r="BQ285" s="8">
        <f>SUMIF('Aceite de Oliva'!$A$6:$A$257,"&gt;="&amp;$A285,'Aceite de Oliva'!BQ$6:BQ$257)</f>
        <v>28.029999999999998</v>
      </c>
      <c r="BR285" s="8">
        <f>SUMIF('Aceite de Oliva'!$A$6:$A$257,"&gt;="&amp;$A285,'Aceite de Oliva'!BR$6:BR$257)</f>
        <v>7.5500000000000007</v>
      </c>
      <c r="BV285" s="8">
        <f>SUMIF('Aceite de Oliva'!$A$6:$A$257,"&gt;="&amp;$A285,'Aceite de Oliva'!BV$6:BV$257)</f>
        <v>15.66</v>
      </c>
      <c r="BW285" s="8">
        <f>SUMIF('Aceite de Oliva'!$A$6:$A$257,"&gt;="&amp;$A285,'Aceite de Oliva'!BW$6:BW$257)</f>
        <v>14.879999999999999</v>
      </c>
      <c r="BX285" s="8">
        <f>SUMIF('Aceite de Oliva'!$A$6:$A$257,"&gt;="&amp;$A285,'Aceite de Oliva'!BX$6:BX$257)</f>
        <v>18.32</v>
      </c>
      <c r="BY285" s="8">
        <f>SUMIF('Aceite de Oliva'!$A$6:$A$257,"&gt;="&amp;$A285,'Aceite de Oliva'!BY$6:BY$257)</f>
        <v>4.25</v>
      </c>
      <c r="CC285" s="8">
        <f>SUMIF('Aceite de Oliva'!$A$6:$A$257,"&gt;="&amp;$A285,'Aceite de Oliva'!CC$6:CC$257)</f>
        <v>11.809999999999999</v>
      </c>
      <c r="CD285" s="8">
        <f>SUMIF('Aceite de Oliva'!$A$6:$A$257,"&gt;="&amp;$A285,'Aceite de Oliva'!CD$6:CD$257)</f>
        <v>9.5</v>
      </c>
      <c r="CE285" s="8">
        <f>SUMIF('Aceite de Oliva'!$A$6:$A$257,"&gt;="&amp;$A285,'Aceite de Oliva'!CE$6:CE$257)</f>
        <v>14.840000000000002</v>
      </c>
      <c r="CF285" s="8">
        <f>SUMIF('Aceite de Oliva'!$A$6:$A$257,"&gt;="&amp;$A285,'Aceite de Oliva'!CF$6:CF$257)</f>
        <v>3.5999999999999996</v>
      </c>
      <c r="CJ285" s="8">
        <f>SUMIF('Aceite de Oliva'!$A$6:$A$257,"&gt;="&amp;$A285,'Aceite de Oliva'!CJ$6:CJ$257)</f>
        <v>14.229999999999997</v>
      </c>
      <c r="CK285" s="8">
        <f>SUMIF('Aceite de Oliva'!$A$6:$A$257,"&gt;="&amp;$A285,'Aceite de Oliva'!CK$6:CK$257)</f>
        <v>14.969999999999999</v>
      </c>
      <c r="CL285" s="8">
        <f>SUMIF('Aceite de Oliva'!$A$6:$A$257,"&gt;="&amp;$A285,'Aceite de Oliva'!CL$6:CL$257)</f>
        <v>16.489999999999995</v>
      </c>
      <c r="CM285" s="8">
        <f>SUMIF('Aceite de Oliva'!$A$6:$A$257,"&gt;="&amp;$A285,'Aceite de Oliva'!CM$6:CM$257)</f>
        <v>5.7</v>
      </c>
      <c r="CQ285" s="8">
        <f>SUMIF('Aceite de Oliva'!$A$6:$A$257,"&gt;="&amp;$A285,'Aceite de Oliva'!CQ$6:CQ$257)</f>
        <v>7.38</v>
      </c>
      <c r="CR285" s="8">
        <f>SUMIF('Aceite de Oliva'!$A$6:$A$257,"&gt;="&amp;$A285,'Aceite de Oliva'!CR$6:CR$257)</f>
        <v>6.3800000000000008</v>
      </c>
      <c r="CS285" s="8">
        <f>SUMIF('Aceite de Oliva'!$A$6:$A$257,"&gt;="&amp;$A285,'Aceite de Oliva'!CS$6:CS$257)</f>
        <v>5.29</v>
      </c>
      <c r="CT285" s="8">
        <f>SUMIF('Aceite de Oliva'!$A$6:$A$257,"&gt;="&amp;$A285,'Aceite de Oliva'!CT$6:CT$257)</f>
        <v>11.649999999999999</v>
      </c>
      <c r="CX285" s="8">
        <f>SUMIF('Aceite de Oliva'!$A$6:$A$257,"&gt;="&amp;$A285,'Aceite de Oliva'!CX$6:CX$257)</f>
        <v>6.9099999999999975</v>
      </c>
      <c r="CY285" s="8">
        <f>SUMIF('Aceite de Oliva'!$A$6:$A$257,"&gt;="&amp;$A285,'Aceite de Oliva'!CY$6:CY$257)</f>
        <v>14.46</v>
      </c>
      <c r="CZ285" s="8">
        <f>SUMIF('Aceite de Oliva'!$A$6:$A$257,"&gt;="&amp;$A285,'Aceite de Oliva'!CZ$6:CZ$257)</f>
        <v>5.51</v>
      </c>
      <c r="DA285" s="8">
        <f>SUMIF('Aceite de Oliva'!$A$6:$A$257,"&gt;="&amp;$A285,'Aceite de Oliva'!DA$6:DA$257)</f>
        <v>3.5800000000000005</v>
      </c>
      <c r="DE285" s="8">
        <f>SUMIF('Aceite de Oliva'!$A$6:$A$257,"&gt;="&amp;$A285,'Aceite de Oliva'!DE$6:DE$257)</f>
        <v>5.05</v>
      </c>
      <c r="DF285" s="8">
        <f>SUMIF('Aceite de Oliva'!$A$6:$A$257,"&gt;="&amp;$A285,'Aceite de Oliva'!DF$6:DF$257)</f>
        <v>5.95</v>
      </c>
      <c r="DG285" s="8">
        <f>SUMIF('Aceite de Oliva'!$A$6:$A$257,"&gt;="&amp;$A285,'Aceite de Oliva'!DG$6:DG$257)</f>
        <v>4.49</v>
      </c>
      <c r="DH285" s="8">
        <f>SUMIF('Aceite de Oliva'!$A$6:$A$257,"&gt;="&amp;$A285,'Aceite de Oliva'!DH$6:DH$257)</f>
        <v>3.9299999999999997</v>
      </c>
      <c r="DL285" s="8">
        <f>SUMIF('Aceite de Oliva'!$A$6:$A$257,"&gt;="&amp;$A285,'Aceite de Oliva'!DL$6:DL$257)</f>
        <v>5.1999999999999984</v>
      </c>
      <c r="DM285" s="8">
        <f>SUMIF('Aceite de Oliva'!$A$6:$A$257,"&gt;="&amp;$A285,'Aceite de Oliva'!DM$6:DM$257)</f>
        <v>3.2</v>
      </c>
      <c r="DN285" s="8">
        <f>SUMIF('Aceite de Oliva'!$A$6:$A$257,"&gt;="&amp;$A285,'Aceite de Oliva'!DN$6:DN$257)</f>
        <v>5.330000000000001</v>
      </c>
      <c r="DO285" s="8">
        <f>SUMIF('Aceite de Oliva'!$A$6:$A$257,"&gt;="&amp;$A285,'Aceite de Oliva'!DO$6:DO$257)</f>
        <v>3.85</v>
      </c>
      <c r="DS285" s="8">
        <f>SUMIF('Aceite de Oliva'!$A$6:$A$257,"&gt;="&amp;$A285,'Aceite de Oliva'!DS$6:DS$257)</f>
        <v>6.6099999999999985</v>
      </c>
      <c r="DT285" s="8">
        <f>SUMIF('Aceite de Oliva'!$A$6:$A$257,"&gt;="&amp;$A285,'Aceite de Oliva'!DT$6:DT$257)</f>
        <v>3.59</v>
      </c>
      <c r="DU285" s="8">
        <f>SUMIF('Aceite de Oliva'!$A$6:$A$257,"&gt;="&amp;$A285,'Aceite de Oliva'!DU$6:DU$257)</f>
        <v>6.910000000000001</v>
      </c>
      <c r="DV285" s="8">
        <f>SUMIF('Aceite de Oliva'!$A$6:$A$257,"&gt;="&amp;$A285,'Aceite de Oliva'!DV$6:DV$257)</f>
        <v>3.04</v>
      </c>
      <c r="DZ285" s="8">
        <f>SUMIF('Aceite de Oliva'!$A$6:$A$257,"&gt;="&amp;$A285,'Aceite de Oliva'!DZ$6:DZ$257)</f>
        <v>6.02</v>
      </c>
      <c r="EA285" s="8">
        <f>SUMIF('Aceite de Oliva'!$A$6:$A$257,"&gt;="&amp;$A285,'Aceite de Oliva'!EA$6:EA$257)</f>
        <v>5.3299999999999992</v>
      </c>
      <c r="EB285" s="8">
        <f>SUMIF('Aceite de Oliva'!$A$6:$A$257,"&gt;="&amp;$A285,'Aceite de Oliva'!EB$6:EB$257)</f>
        <v>5.4699999999999989</v>
      </c>
      <c r="EC285" s="8">
        <f>SUMIF('Aceite de Oliva'!$A$6:$A$257,"&gt;="&amp;$A285,'Aceite de Oliva'!EC$6:EC$257)</f>
        <v>2.17</v>
      </c>
      <c r="EG285" s="8">
        <f>SUMIF('Aceite de Oliva'!$A$6:$A$257,"&gt;="&amp;$A285,'Aceite de Oliva'!EG$6:EG$257)</f>
        <v>4.8499999999999996</v>
      </c>
      <c r="EH285" s="8">
        <f>SUMIF('Aceite de Oliva'!$A$6:$A$257,"&gt;="&amp;$A285,'Aceite de Oliva'!EH$6:EH$257)</f>
        <v>4.22</v>
      </c>
      <c r="EI285" s="8">
        <f>SUMIF('Aceite de Oliva'!$A$6:$A$257,"&gt;="&amp;$A285,'Aceite de Oliva'!EI$6:EI$257)</f>
        <v>5.3199999999999985</v>
      </c>
      <c r="EJ285" s="8">
        <f>SUMIF('Aceite de Oliva'!$A$6:$A$257,"&gt;="&amp;$A285,'Aceite de Oliva'!EJ$6:EJ$257)</f>
        <v>1.6300000000000001</v>
      </c>
      <c r="EN285" s="8">
        <f>SUMIF('Aceite de Oliva'!$A$6:$A$257,"&gt;="&amp;$A285,'Aceite de Oliva'!EN$6:EN$257)</f>
        <v>4.75</v>
      </c>
      <c r="EO285" s="8">
        <f>SUMIF('Aceite de Oliva'!$A$6:$A$257,"&gt;="&amp;$A285,'Aceite de Oliva'!EO$6:EO$257)</f>
        <v>3.42</v>
      </c>
      <c r="EP285" s="8">
        <f>SUMIF('Aceite de Oliva'!$A$6:$A$257,"&gt;="&amp;$A285,'Aceite de Oliva'!EP$6:EP$257)</f>
        <v>4.6499999999999995</v>
      </c>
      <c r="EQ285" s="8">
        <f>SUMIF('Aceite de Oliva'!$A$6:$A$257,"&gt;="&amp;$A285,'Aceite de Oliva'!EQ$6:EQ$257)</f>
        <v>0.89</v>
      </c>
      <c r="EU285" s="8">
        <f>SUMIF('Aceite de Oliva'!$A$6:$A$257,"&gt;="&amp;$A285,'Aceite de Oliva'!EU$6:EU$257)</f>
        <v>4.6099999999999985</v>
      </c>
      <c r="EV285" s="8">
        <f>SUMIF('Aceite de Oliva'!$A$6:$A$257,"&gt;="&amp;$A285,'Aceite de Oliva'!EV$6:EV$257)</f>
        <v>4.4600000000000009</v>
      </c>
      <c r="EW285" s="8">
        <f>SUMIF('Aceite de Oliva'!$A$6:$A$257,"&gt;="&amp;$A285,'Aceite de Oliva'!EW$6:EW$257)</f>
        <v>4.67</v>
      </c>
      <c r="EX285" s="8">
        <f>SUMIF('Aceite de Oliva'!$A$6:$A$257,"&gt;="&amp;$A285,'Aceite de Oliva'!EX$6:EX$257)</f>
        <v>0.51</v>
      </c>
      <c r="FB285" s="8">
        <f>SUMIF('Aceite de Oliva'!$A$6:$A$257,"&gt;="&amp;$A285,'Aceite de Oliva'!FB$6:FB$257)</f>
        <v>2.7499999999999996</v>
      </c>
      <c r="FC285" s="8">
        <f>SUMIF('Aceite de Oliva'!$A$6:$A$257,"&gt;="&amp;$A285,'Aceite de Oliva'!FC$6:FC$257)</f>
        <v>2.3200000000000003</v>
      </c>
      <c r="FD285" s="8">
        <f>SUMIF('Aceite de Oliva'!$A$6:$A$257,"&gt;="&amp;$A285,'Aceite de Oliva'!FD$6:FD$257)</f>
        <v>2.2800000000000002</v>
      </c>
      <c r="FE285" s="8">
        <f>SUMIF('Aceite de Oliva'!$A$6:$A$257,"&gt;="&amp;$A285,'Aceite de Oliva'!FE$6:FE$257)</f>
        <v>3.76</v>
      </c>
      <c r="FI285" s="8">
        <f>SUMIF('Aceite de Oliva'!$A$6:$A$257,"&gt;="&amp;$A285,'Aceite de Oliva'!FI$6:FI$257)</f>
        <v>3.1199999999999997</v>
      </c>
      <c r="FJ285" s="8">
        <f>SUMIF('Aceite de Oliva'!$A$6:$A$257,"&gt;="&amp;$A285,'Aceite de Oliva'!FJ$6:FJ$257)</f>
        <v>1.9899999999999998</v>
      </c>
      <c r="FK285" s="8">
        <f>SUMIF('Aceite de Oliva'!$A$6:$A$257,"&gt;="&amp;$A285,'Aceite de Oliva'!FK$6:FK$257)</f>
        <v>2.48</v>
      </c>
      <c r="FL285" s="8">
        <f>SUMIF('Aceite de Oliva'!$A$6:$A$257,"&gt;="&amp;$A285,'Aceite de Oliva'!FL$6:FL$257)</f>
        <v>2.91</v>
      </c>
      <c r="FP285" s="8">
        <f>SUMIF('Aceite de Oliva'!$A$6:$A$257,"&gt;="&amp;$A285,'Aceite de Oliva'!FP$6:FP$257)</f>
        <v>2.8499999999999996</v>
      </c>
      <c r="FQ285" s="8">
        <f>SUMIF('Aceite de Oliva'!$A$6:$A$257,"&gt;="&amp;$A285,'Aceite de Oliva'!FQ$6:FQ$257)</f>
        <v>2.2800000000000002</v>
      </c>
      <c r="FR285" s="8">
        <f>SUMIF('Aceite de Oliva'!$A$6:$A$257,"&gt;="&amp;$A285,'Aceite de Oliva'!FR$6:FR$257)</f>
        <v>3.3699999999999997</v>
      </c>
      <c r="FS285" s="8">
        <f>SUMIF('Aceite de Oliva'!$A$6:$A$257,"&gt;="&amp;$A285,'Aceite de Oliva'!FS$6:FS$257)</f>
        <v>1.04</v>
      </c>
      <c r="FW285" s="8">
        <f>SUMIF('Aceite de Oliva'!$A$6:$A$257,"&gt;="&amp;$A285,'Aceite de Oliva'!FW$6:FW$257)</f>
        <v>2.5099999999999998</v>
      </c>
      <c r="FX285" s="8">
        <f>SUMIF('Aceite de Oliva'!$A$6:$A$257,"&gt;="&amp;$A285,'Aceite de Oliva'!FX$6:FX$257)</f>
        <v>6.2799999999999994</v>
      </c>
      <c r="FY285" s="8">
        <f>SUMIF('Aceite de Oliva'!$A$6:$A$257,"&gt;="&amp;$A285,'Aceite de Oliva'!FY$6:FY$257)</f>
        <v>1.5399999999999998</v>
      </c>
      <c r="FZ285" s="8">
        <f>SUMIF('Aceite de Oliva'!$A$6:$A$257,"&gt;="&amp;$A285,'Aceite de Oliva'!FZ$6:FZ$257)</f>
        <v>0.28999999999999998</v>
      </c>
      <c r="GD285" s="8">
        <f>SUMIF('Aceite de Oliva'!$A$6:$A$257,"&gt;="&amp;$A285,'Aceite de Oliva'!GD$6:GD$257)</f>
        <v>1.8900000000000001</v>
      </c>
      <c r="GE285" s="8">
        <f>SUMIF('Aceite de Oliva'!$A$6:$A$257,"&gt;="&amp;$A285,'Aceite de Oliva'!GE$6:GE$257)</f>
        <v>1.73</v>
      </c>
      <c r="GF285" s="8">
        <f>SUMIF('Aceite de Oliva'!$A$6:$A$257,"&gt;="&amp;$A285,'Aceite de Oliva'!GF$6:GF$257)</f>
        <v>1.7800000000000002</v>
      </c>
      <c r="GG285" s="8">
        <f>SUMIF('Aceite de Oliva'!$A$6:$A$257,"&gt;="&amp;$A285,'Aceite de Oliva'!GG$6:GG$257)</f>
        <v>0.67999999999999994</v>
      </c>
      <c r="GK285" s="8">
        <f>SUMIF('Aceite de Oliva'!$A$6:$A$257,"&gt;="&amp;$A285,'Aceite de Oliva'!GK$6:GK$257)</f>
        <v>1.81</v>
      </c>
      <c r="GL285" s="8">
        <f>SUMIF('Aceite de Oliva'!$A$6:$A$257,"&gt;="&amp;$A285,'Aceite de Oliva'!GL$6:GL$257)</f>
        <v>3.27</v>
      </c>
      <c r="GM285" s="8">
        <f>SUMIF('Aceite de Oliva'!$A$6:$A$257,"&gt;="&amp;$A285,'Aceite de Oliva'!GM$6:GM$257)</f>
        <v>1.7300000000000002</v>
      </c>
      <c r="GN285" s="8">
        <f>SUMIF('Aceite de Oliva'!$A$6:$A$257,"&gt;="&amp;$A285,'Aceite de Oliva'!GN$6:GN$257)</f>
        <v>0</v>
      </c>
      <c r="GR285" s="8">
        <f>SUMIF('Aceite de Oliva'!$A$6:$A$257,"&gt;="&amp;$A285,'Aceite de Oliva'!GR$6:GR$257)</f>
        <v>2.21</v>
      </c>
      <c r="GS285" s="8">
        <f>SUMIF('Aceite de Oliva'!$A$6:$A$257,"&gt;="&amp;$A285,'Aceite de Oliva'!GS$6:GS$257)</f>
        <v>2.62</v>
      </c>
      <c r="GT285" s="8">
        <f>SUMIF('Aceite de Oliva'!$A$6:$A$257,"&gt;="&amp;$A285,'Aceite de Oliva'!GT$6:GT$257)</f>
        <v>1.9300000000000002</v>
      </c>
      <c r="GU285" s="8">
        <f>SUMIF('Aceite de Oliva'!$A$6:$A$257,"&gt;="&amp;$A285,'Aceite de Oliva'!GU$6:GU$257)</f>
        <v>1.61</v>
      </c>
      <c r="GY285" s="8">
        <f>SUMIF('Aceite de Oliva'!$A$6:$A$257,"&gt;="&amp;$A285,'Aceite de Oliva'!GY$6:GY$257)</f>
        <v>1.77</v>
      </c>
      <c r="GZ285" s="8">
        <f>SUMIF('Aceite de Oliva'!$A$6:$A$257,"&gt;="&amp;$A285,'Aceite de Oliva'!GZ$6:GZ$257)</f>
        <v>2.63</v>
      </c>
      <c r="HA285" s="8">
        <f>SUMIF('Aceite de Oliva'!$A$6:$A$257,"&gt;="&amp;$A285,'Aceite de Oliva'!HA$6:HA$257)</f>
        <v>1.3800000000000001</v>
      </c>
      <c r="HB285" s="8">
        <f>SUMIF('Aceite de Oliva'!$A$6:$A$257,"&gt;="&amp;$A285,'Aceite de Oliva'!HB$6:HB$257)</f>
        <v>0.26</v>
      </c>
      <c r="HF285" s="8">
        <f>SUMIF('Aceite de Oliva'!$A$6:$A$257,"&gt;="&amp;$A285,'Aceite de Oliva'!HF$6:HF$257)</f>
        <v>2.09</v>
      </c>
      <c r="HG285" s="8">
        <f>SUMIF('Aceite de Oliva'!$A$6:$A$257,"&gt;="&amp;$A285,'Aceite de Oliva'!HG$6:HG$257)</f>
        <v>2.76</v>
      </c>
      <c r="HH285" s="8">
        <f>SUMIF('Aceite de Oliva'!$A$6:$A$257,"&gt;="&amp;$A285,'Aceite de Oliva'!HH$6:HH$257)</f>
        <v>1.42</v>
      </c>
      <c r="HI285" s="8">
        <f>SUMIF('Aceite de Oliva'!$A$6:$A$257,"&gt;="&amp;$A285,'Aceite de Oliva'!HI$6:HI$257)</f>
        <v>0</v>
      </c>
      <c r="HM285" s="8">
        <f>SUMIF('Aceite de Oliva'!$A$6:$A$257,"&gt;="&amp;$A285,'Aceite de Oliva'!HM$6:HM$257)</f>
        <v>1.2000000000000002</v>
      </c>
      <c r="HN285" s="8">
        <f>SUMIF('Aceite de Oliva'!$A$6:$A$257,"&gt;="&amp;$A285,'Aceite de Oliva'!HN$6:HN$257)</f>
        <v>1.3199999999999998</v>
      </c>
      <c r="HO285" s="8">
        <f>SUMIF('Aceite de Oliva'!$A$6:$A$257,"&gt;="&amp;$A285,'Aceite de Oliva'!HO$6:HO$257)</f>
        <v>0.87999999999999989</v>
      </c>
      <c r="HP285" s="8">
        <f>SUMIF('Aceite de Oliva'!$A$6:$A$257,"&gt;="&amp;$A285,'Aceite de Oliva'!HP$6:HP$257)</f>
        <v>0.67999999999999994</v>
      </c>
      <c r="HT285" s="8">
        <f>SUMIF('Aceite de Oliva'!$A$6:$A$257,"&gt;="&amp;$A285,'Aceite de Oliva'!HT$6:HT$257)</f>
        <v>1.54</v>
      </c>
      <c r="HU285" s="8">
        <f>SUMIF('Aceite de Oliva'!$A$6:$A$257,"&gt;="&amp;$A285,'Aceite de Oliva'!HU$6:HU$257)</f>
        <v>2.3200000000000003</v>
      </c>
      <c r="HV285" s="8">
        <f>SUMIF('Aceite de Oliva'!$A$6:$A$257,"&gt;="&amp;$A285,'Aceite de Oliva'!HV$6:HV$257)</f>
        <v>1.05</v>
      </c>
      <c r="HW285" s="8">
        <f>SUMIF('Aceite de Oliva'!$A$6:$A$257,"&gt;="&amp;$A285,'Aceite de Oliva'!HW$6:HW$257)</f>
        <v>0</v>
      </c>
      <c r="IA285" s="8">
        <f>SUMIF('Aceite de Oliva'!$A$6:$A$257,"&gt;="&amp;$A285,'Aceite de Oliva'!IA$6:IA$257)</f>
        <v>1.82</v>
      </c>
      <c r="IB285" s="8">
        <f>SUMIF('Aceite de Oliva'!$A$6:$A$257,"&gt;="&amp;$A285,'Aceite de Oliva'!IB$6:IB$257)</f>
        <v>2.52</v>
      </c>
      <c r="IC285" s="8">
        <f>SUMIF('Aceite de Oliva'!$A$6:$A$257,"&gt;="&amp;$A285,'Aceite de Oliva'!IC$6:IC$257)</f>
        <v>1.46</v>
      </c>
      <c r="ID285" s="8">
        <f>SUMIF('Aceite de Oliva'!$A$6:$A$257,"&gt;="&amp;$A285,'Aceite de Oliva'!ID$6:ID$257)</f>
        <v>0.5</v>
      </c>
      <c r="IH285" s="8">
        <f>SUMIF('Aceite de Oliva'!$A$6:$A$257,"&gt;="&amp;$A285,'Aceite de Oliva'!IH$6:IH$257)</f>
        <v>1.5999999999999999</v>
      </c>
      <c r="II285" s="8">
        <f>SUMIF('Aceite de Oliva'!$A$6:$A$257,"&gt;="&amp;$A285,'Aceite de Oliva'!II$6:II$257)</f>
        <v>4.26</v>
      </c>
      <c r="IJ285" s="8">
        <f>SUMIF('Aceite de Oliva'!$A$6:$A$257,"&gt;="&amp;$A285,'Aceite de Oliva'!IJ$6:IJ$257)</f>
        <v>1.1500000000000001</v>
      </c>
      <c r="IK285" s="8">
        <f>SUMIF('Aceite de Oliva'!$A$6:$A$257,"&gt;="&amp;$A285,'Aceite de Oliva'!IK$6:IK$257)</f>
        <v>0</v>
      </c>
      <c r="IO285" s="8">
        <f>SUMIF('Aceite de Oliva'!$A$6:$A$257,"&gt;="&amp;$A285,'Aceite de Oliva'!IO$6:IO$257)</f>
        <v>1.46</v>
      </c>
      <c r="IP285" s="8">
        <f>SUMIF('Aceite de Oliva'!$A$6:$A$257,"&gt;="&amp;$A285,'Aceite de Oliva'!IP$6:IP$257)</f>
        <v>1.8900000000000001</v>
      </c>
      <c r="IQ285" s="8">
        <f>SUMIF('Aceite de Oliva'!$A$6:$A$257,"&gt;="&amp;$A285,'Aceite de Oliva'!IQ$6:IQ$257)</f>
        <v>1.1300000000000001</v>
      </c>
      <c r="IR285" s="8">
        <f>SUMIF('Aceite de Oliva'!$A$6:$A$257,"&gt;="&amp;$A285,'Aceite de Oliva'!IR$6:IR$257)</f>
        <v>0</v>
      </c>
      <c r="IV285" s="8">
        <f>SUMIF('Aceite de Oliva'!$A$6:$A$257,"&gt;="&amp;$A285,'Aceite de Oliva'!IV$6:IV$257)</f>
        <v>2.2600000000000002</v>
      </c>
      <c r="IW285" s="8">
        <f>SUMIF('Aceite de Oliva'!$A$6:$A$257,"&gt;="&amp;$A285,'Aceite de Oliva'!IW$6:IW$257)</f>
        <v>4.9599999999999991</v>
      </c>
      <c r="IX285" s="8">
        <f>SUMIF('Aceite de Oliva'!$A$6:$A$257,"&gt;="&amp;$A285,'Aceite de Oliva'!IX$6:IX$257)</f>
        <v>0.83</v>
      </c>
      <c r="IY285" s="8">
        <f>SUMIF('Aceite de Oliva'!$A$6:$A$257,"&gt;="&amp;$A285,'Aceite de Oliva'!IY$6:IY$257)</f>
        <v>0</v>
      </c>
    </row>
    <row r="286" spans="1:259"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c r="IV286" s="64"/>
      <c r="IW286" s="64"/>
      <c r="IX286" s="64"/>
      <c r="IY286" s="64"/>
    </row>
    <row r="287" spans="1:259" x14ac:dyDescent="0.3">
      <c r="D287" s="11">
        <f>SUM(D262:D285)</f>
        <v>100.00999999999999</v>
      </c>
      <c r="E287" s="11">
        <f>SUM(E262:E285)</f>
        <v>100.01</v>
      </c>
      <c r="F287" s="11">
        <f>SUM(F262:F285)</f>
        <v>99.990000000000009</v>
      </c>
      <c r="G287" s="11">
        <f>SUM(G262:G285)</f>
        <v>100</v>
      </c>
      <c r="K287" s="11">
        <f>SUM(K262:K285)</f>
        <v>100.02000000000001</v>
      </c>
      <c r="L287" s="11">
        <f>SUM(L262:L285)</f>
        <v>100.03</v>
      </c>
      <c r="M287" s="11">
        <f>SUM(M262:M285)</f>
        <v>100.01</v>
      </c>
      <c r="N287" s="11">
        <f>SUM(N262:N285)</f>
        <v>100</v>
      </c>
      <c r="R287" s="11">
        <f>SUM(R262:R285)</f>
        <v>100.02</v>
      </c>
      <c r="S287" s="11">
        <f>SUM(S262:S285)</f>
        <v>100.01999999999998</v>
      </c>
      <c r="T287" s="11">
        <f>SUM(T262:T285)</f>
        <v>99.98</v>
      </c>
      <c r="U287" s="11">
        <f>SUM(U262:U285)</f>
        <v>100</v>
      </c>
      <c r="Y287" s="11">
        <f>SUM(Y262:Y285)</f>
        <v>99.99</v>
      </c>
      <c r="Z287" s="11">
        <f>SUM(Z262:Z285)</f>
        <v>100.02000000000001</v>
      </c>
      <c r="AA287" s="11">
        <f>SUM(AA262:AA285)</f>
        <v>100.02</v>
      </c>
      <c r="AB287" s="11">
        <f>SUM(AB262:AB285)</f>
        <v>99.98</v>
      </c>
      <c r="AF287" s="11">
        <f>SUM(AF262:AF285)</f>
        <v>99.989999999999981</v>
      </c>
      <c r="AG287" s="11">
        <f>SUM(AG262:AG285)</f>
        <v>99.98</v>
      </c>
      <c r="AH287" s="11">
        <f>SUM(AH262:AH285)</f>
        <v>100.00000000000001</v>
      </c>
      <c r="AI287" s="11">
        <f>SUM(AI262:AI285)</f>
        <v>100.00999999999999</v>
      </c>
      <c r="AM287" s="11">
        <f>SUM(AM262:AM285)</f>
        <v>100.02</v>
      </c>
      <c r="AN287" s="11">
        <f>SUM(AN262:AN285)</f>
        <v>100</v>
      </c>
      <c r="AO287" s="11">
        <f>SUM(AO262:AO285)</f>
        <v>99.969999999999985</v>
      </c>
      <c r="AP287" s="11">
        <f>SUM(AP262:AP285)</f>
        <v>99.980000000000018</v>
      </c>
      <c r="AT287" s="11">
        <f>SUM(AT262:AT285)</f>
        <v>100.00000000000001</v>
      </c>
      <c r="AU287" s="11">
        <f>SUM(AU262:AU285)</f>
        <v>100.02000000000001</v>
      </c>
      <c r="AV287" s="11">
        <f>SUM(AV262:AV285)</f>
        <v>100</v>
      </c>
      <c r="AW287" s="11">
        <f>SUM(AW262:AW285)</f>
        <v>100</v>
      </c>
      <c r="BA287" s="11">
        <f>SUM(BA262:BA285)</f>
        <v>99.98</v>
      </c>
      <c r="BB287" s="11">
        <f>SUM(BB262:BB285)</f>
        <v>99.98</v>
      </c>
      <c r="BC287" s="11">
        <f>SUM(BC262:BC285)</f>
        <v>99.970000000000013</v>
      </c>
      <c r="BD287" s="11">
        <f>SUM(BD262:BD285)</f>
        <v>100.00000000000001</v>
      </c>
      <c r="BE287" s="5"/>
      <c r="BH287" s="11">
        <f>SUM(BH262:BH285)</f>
        <v>100.03</v>
      </c>
      <c r="BI287" s="11">
        <f>SUM(BI262:BI285)</f>
        <v>99.990000000000009</v>
      </c>
      <c r="BJ287" s="11">
        <f>SUM(BJ262:BJ285)</f>
        <v>99.990000000000009</v>
      </c>
      <c r="BK287" s="11">
        <f>SUM(BK262:BK285)</f>
        <v>99.990000000000009</v>
      </c>
      <c r="BO287" s="11">
        <f>SUM(BO262:BO285)</f>
        <v>100.03999999999999</v>
      </c>
      <c r="BP287" s="11">
        <f>SUM(BP262:BP285)</f>
        <v>99.97</v>
      </c>
      <c r="BQ287" s="11">
        <f>SUM(BQ262:BQ285)</f>
        <v>100.02</v>
      </c>
      <c r="BR287" s="11">
        <f>SUM(BR262:BR285)</f>
        <v>100.02</v>
      </c>
      <c r="BV287" s="11">
        <f>SUM(BV262:BV285)</f>
        <v>99.97999999999999</v>
      </c>
      <c r="BW287" s="11">
        <f>SUM(BW262:BW285)</f>
        <v>100</v>
      </c>
      <c r="BX287" s="11">
        <f>SUM(BX262:BX285)</f>
        <v>100.01000000000002</v>
      </c>
      <c r="BY287" s="11">
        <f>SUM(BY262:BY285)</f>
        <v>99.990000000000009</v>
      </c>
      <c r="CC287" s="11">
        <f>SUM(CC262:CC285)</f>
        <v>99.98</v>
      </c>
      <c r="CD287" s="11">
        <f>SUM(CD262:CD285)</f>
        <v>99.97999999999999</v>
      </c>
      <c r="CE287" s="11">
        <f>SUM(CE262:CE285)</f>
        <v>99.97</v>
      </c>
      <c r="CF287" s="11">
        <f>SUM(CF262:CF285)</f>
        <v>100.00999999999999</v>
      </c>
      <c r="CJ287" s="11">
        <f>SUM(CJ262:CJ285)</f>
        <v>100.00999999999999</v>
      </c>
      <c r="CK287" s="11">
        <f>SUM(CK262:CK285)</f>
        <v>100.00000000000001</v>
      </c>
      <c r="CL287" s="11">
        <f>SUM(CL262:CL285)</f>
        <v>99.989999999999981</v>
      </c>
      <c r="CM287" s="11">
        <f>SUM(CM262:CM285)</f>
        <v>100.02</v>
      </c>
      <c r="CQ287" s="11">
        <f>SUM(CQ262:CQ285)</f>
        <v>99.979999999999976</v>
      </c>
      <c r="CR287" s="11">
        <f>SUM(CR262:CR285)</f>
        <v>99.990000000000009</v>
      </c>
      <c r="CS287" s="11">
        <f>SUM(CS262:CS285)</f>
        <v>99.970000000000013</v>
      </c>
      <c r="CT287" s="11">
        <f>SUM(CT262:CT285)</f>
        <v>100.02000000000001</v>
      </c>
      <c r="CX287" s="11">
        <f>SUM(CX262:CX285)</f>
        <v>100.00999999999998</v>
      </c>
      <c r="CY287" s="11">
        <f>SUM(CY262:CY285)</f>
        <v>100.00999999999999</v>
      </c>
      <c r="CZ287" s="11">
        <f>SUM(CZ262:CZ285)</f>
        <v>100.02</v>
      </c>
      <c r="DA287" s="11">
        <f>SUM(DA262:DA285)</f>
        <v>100.01</v>
      </c>
      <c r="DE287" s="11">
        <f>SUM(DE262:DE285)</f>
        <v>99.969999999999985</v>
      </c>
      <c r="DF287" s="11">
        <f>SUM(DF262:DF285)</f>
        <v>100.00999999999999</v>
      </c>
      <c r="DG287" s="11">
        <f>SUM(DG262:DG285)</f>
        <v>99.98</v>
      </c>
      <c r="DH287" s="11">
        <f>SUM(DH262:DH285)</f>
        <v>100.00999999999999</v>
      </c>
      <c r="DL287" s="11">
        <f>SUM(DL262:DL285)</f>
        <v>100.00000000000001</v>
      </c>
      <c r="DM287" s="11">
        <f>SUM(DM262:DM285)</f>
        <v>99.97</v>
      </c>
      <c r="DN287" s="11">
        <f>SUM(DN262:DN285)</f>
        <v>100.05</v>
      </c>
      <c r="DO287" s="11">
        <f>SUM(DO262:DO285)</f>
        <v>99.999999999999986</v>
      </c>
      <c r="DS287" s="11">
        <f>SUM(DS262:DS285)</f>
        <v>100.00999999999999</v>
      </c>
      <c r="DT287" s="11">
        <f>SUM(DT262:DT285)</f>
        <v>100.02</v>
      </c>
      <c r="DU287" s="11">
        <f>SUM(DU262:DU285)</f>
        <v>100.01999999999998</v>
      </c>
      <c r="DV287" s="11">
        <f>SUM(DV262:DV285)</f>
        <v>99.990000000000023</v>
      </c>
      <c r="DZ287" s="11">
        <f>SUM(DZ262:DZ285)</f>
        <v>100.02</v>
      </c>
      <c r="EA287" s="11">
        <f>SUM(EA262:EA285)</f>
        <v>100.01000000000002</v>
      </c>
      <c r="EB287" s="11">
        <f>SUM(EB262:EB285)</f>
        <v>99.979999999999976</v>
      </c>
      <c r="EC287" s="11">
        <f>SUM(EC262:EC285)</f>
        <v>99.99</v>
      </c>
      <c r="EG287" s="11">
        <f>SUM(EG262:EG285)</f>
        <v>100.01</v>
      </c>
      <c r="EH287" s="11">
        <f>SUM(EH262:EH285)</f>
        <v>99.999999999999972</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100</v>
      </c>
      <c r="FB287" s="11">
        <f>SUM(FB262:FB285)</f>
        <v>99.999999999999986</v>
      </c>
      <c r="FC287" s="11">
        <f>SUM(FC262:FC285)</f>
        <v>99.97999999999999</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99.99</v>
      </c>
      <c r="FR287" s="11">
        <f>SUM(FR262:FR285)</f>
        <v>100.03000000000003</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100.02000000000002</v>
      </c>
      <c r="GN287" s="11">
        <f>SUM(GN262:GN285)</f>
        <v>99.99</v>
      </c>
      <c r="GR287" s="11">
        <f>SUM(GR262:GR285)</f>
        <v>99.989999999999966</v>
      </c>
      <c r="GS287" s="11">
        <f>SUM(GS262:GS285)</f>
        <v>100.01</v>
      </c>
      <c r="GT287" s="11">
        <f>SUM(GT262:GT285)</f>
        <v>99.970000000000013</v>
      </c>
      <c r="GU287" s="11">
        <f>SUM(GU262:GU285)</f>
        <v>100.01000000000002</v>
      </c>
      <c r="GY287" s="11">
        <f>SUM(GY262:GY285)</f>
        <v>99.97</v>
      </c>
      <c r="GZ287" s="11">
        <f>SUM(GZ262:GZ285)</f>
        <v>99.97999999999999</v>
      </c>
      <c r="HA287" s="11">
        <f>SUM(HA262:HA285)</f>
        <v>100.01000000000002</v>
      </c>
      <c r="HB287" s="11">
        <f>SUM(HB262:HB285)</f>
        <v>99.989999999999981</v>
      </c>
      <c r="HF287" s="11">
        <f>SUM(HF262:HF285)</f>
        <v>99.989999999999981</v>
      </c>
      <c r="HG287" s="11">
        <f>SUM(HG262:HG285)</f>
        <v>100.02999999999999</v>
      </c>
      <c r="HH287" s="11">
        <f>SUM(HH262:HH285)</f>
        <v>100.01000000000002</v>
      </c>
      <c r="HI287" s="11">
        <f>SUM(HI262:HI285)</f>
        <v>99.990000000000023</v>
      </c>
      <c r="HM287" s="11">
        <f>SUM(HM262:HM285)</f>
        <v>99.999999999999986</v>
      </c>
      <c r="HN287" s="11">
        <f>SUM(HN262:HN285)</f>
        <v>100</v>
      </c>
      <c r="HO287" s="11">
        <f>SUM(HO262:HO285)</f>
        <v>100.00000000000001</v>
      </c>
      <c r="HP287" s="11">
        <f>SUM(HP262:HP285)</f>
        <v>100.00999999999999</v>
      </c>
      <c r="HT287" s="11">
        <f>SUM(HT262:HT285)</f>
        <v>99.979999999999976</v>
      </c>
      <c r="HU287" s="11">
        <f>SUM(HU262:HU285)</f>
        <v>100</v>
      </c>
      <c r="HV287" s="11">
        <f>SUM(HV262:HV285)</f>
        <v>100.01999999999998</v>
      </c>
      <c r="HW287" s="11">
        <f>SUM(HW262:HW285)</f>
        <v>99.98</v>
      </c>
      <c r="IA287" s="11">
        <f>SUM(IA262:IA285)</f>
        <v>99.979999999999976</v>
      </c>
      <c r="IB287" s="11">
        <f>SUM(IB262:IB285)</f>
        <v>100</v>
      </c>
      <c r="IC287" s="11">
        <f>SUM(IC262:IC285)</f>
        <v>100.00999999999998</v>
      </c>
      <c r="ID287" s="11">
        <f>SUM(ID262:ID285)</f>
        <v>100</v>
      </c>
      <c r="IH287" s="11">
        <f>SUM(IH262:IH285)</f>
        <v>100.00000000000001</v>
      </c>
      <c r="II287" s="11">
        <f>SUM(II262:II285)</f>
        <v>100.01000000000002</v>
      </c>
      <c r="IJ287" s="11">
        <f>SUM(IJ262:IJ285)</f>
        <v>100.01000000000002</v>
      </c>
      <c r="IK287" s="11">
        <f>SUM(IK262:IK285)</f>
        <v>99.960000000000008</v>
      </c>
      <c r="IO287" s="11">
        <f>SUM(IO262:IO285)</f>
        <v>99.97999999999999</v>
      </c>
      <c r="IP287" s="11">
        <f>SUM(IP262:IP285)</f>
        <v>99.980000000000018</v>
      </c>
      <c r="IQ287" s="11">
        <f>SUM(IQ262:IQ285)</f>
        <v>100.02000000000001</v>
      </c>
      <c r="IR287" s="11">
        <f>SUM(IR262:IR285)</f>
        <v>99.999999999999986</v>
      </c>
      <c r="IV287" s="11">
        <f>SUM(IV262:IV285)</f>
        <v>100.00999999999996</v>
      </c>
      <c r="IW287" s="11">
        <f>SUM(IW262:IW285)</f>
        <v>100</v>
      </c>
      <c r="IX287" s="11">
        <f>SUM(IX262:IX285)</f>
        <v>100.00000000000001</v>
      </c>
      <c r="IY287" s="11">
        <f>SUM(IY262:IY285)</f>
        <v>100.00999999999999</v>
      </c>
    </row>
    <row r="288" spans="1:259" x14ac:dyDescent="0.3">
      <c r="AZ288" s="6"/>
      <c r="BA288" s="6"/>
      <c r="BB288" s="6"/>
      <c r="BC288" s="6"/>
      <c r="BD288" s="6"/>
      <c r="CC288" s="6"/>
      <c r="CD288" s="6"/>
      <c r="CE288" s="6"/>
      <c r="CF288" s="6"/>
      <c r="IV288" s="64"/>
      <c r="IW288" s="64"/>
      <c r="IX288" s="64"/>
      <c r="IY288" s="64"/>
    </row>
    <row r="289" spans="52:56" x14ac:dyDescent="0.3">
      <c r="AZ289" s="6"/>
      <c r="BA289" s="6"/>
      <c r="BB289" s="6"/>
      <c r="BC289" s="6"/>
      <c r="BD289" s="6"/>
    </row>
  </sheetData>
  <mergeCells count="1">
    <mergeCell ref="A260:B260"/>
  </mergeCells>
  <conditionalFormatting sqref="BA287:BD287">
    <cfRule type="cellIs" dxfId="330" priority="121" operator="greaterThan">
      <formula>100.1</formula>
    </cfRule>
    <cfRule type="cellIs" dxfId="329" priority="122" operator="greaterThan">
      <formula>99.8</formula>
    </cfRule>
    <cfRule type="cellIs" dxfId="328" priority="123" operator="lessThan">
      <formula>99.8</formula>
    </cfRule>
  </conditionalFormatting>
  <conditionalFormatting sqref="BH287:BK287">
    <cfRule type="cellIs" dxfId="327" priority="118" operator="greaterThan">
      <formula>100.1</formula>
    </cfRule>
    <cfRule type="cellIs" dxfId="326" priority="119" operator="greaterThan">
      <formula>99.8</formula>
    </cfRule>
    <cfRule type="cellIs" dxfId="325" priority="120" operator="lessThan">
      <formula>99.8</formula>
    </cfRule>
  </conditionalFormatting>
  <conditionalFormatting sqref="BO287:BR287">
    <cfRule type="cellIs" dxfId="324" priority="115" operator="greaterThan">
      <formula>100.1</formula>
    </cfRule>
    <cfRule type="cellIs" dxfId="323" priority="116" operator="greaterThan">
      <formula>99.8</formula>
    </cfRule>
    <cfRule type="cellIs" dxfId="322" priority="117" operator="lessThan">
      <formula>99.8</formula>
    </cfRule>
  </conditionalFormatting>
  <conditionalFormatting sqref="BV287:BY287">
    <cfRule type="cellIs" dxfId="321" priority="112" operator="greaterThan">
      <formula>100.1</formula>
    </cfRule>
    <cfRule type="cellIs" dxfId="320" priority="113" operator="greaterThan">
      <formula>99.8</formula>
    </cfRule>
    <cfRule type="cellIs" dxfId="319" priority="114" operator="lessThan">
      <formula>99.8</formula>
    </cfRule>
  </conditionalFormatting>
  <conditionalFormatting sqref="AT287:AW287">
    <cfRule type="cellIs" dxfId="318" priority="109" operator="greaterThan">
      <formula>100.1</formula>
    </cfRule>
    <cfRule type="cellIs" dxfId="317" priority="110" operator="greaterThan">
      <formula>99.8</formula>
    </cfRule>
    <cfRule type="cellIs" dxfId="316" priority="111" operator="lessThan">
      <formula>99.8</formula>
    </cfRule>
  </conditionalFormatting>
  <conditionalFormatting sqref="AM287:AP287">
    <cfRule type="cellIs" dxfId="315" priority="106" operator="greaterThan">
      <formula>100.1</formula>
    </cfRule>
    <cfRule type="cellIs" dxfId="314" priority="107" operator="greaterThan">
      <formula>99.8</formula>
    </cfRule>
    <cfRule type="cellIs" dxfId="313" priority="108" operator="lessThan">
      <formula>99.8</formula>
    </cfRule>
  </conditionalFormatting>
  <conditionalFormatting sqref="AF287:AI287">
    <cfRule type="cellIs" dxfId="312" priority="103" operator="greaterThan">
      <formula>100.1</formula>
    </cfRule>
    <cfRule type="cellIs" dxfId="311" priority="104" operator="greaterThan">
      <formula>99.8</formula>
    </cfRule>
    <cfRule type="cellIs" dxfId="310" priority="105" operator="lessThan">
      <formula>99.8</formula>
    </cfRule>
  </conditionalFormatting>
  <conditionalFormatting sqref="Y287:AB287">
    <cfRule type="cellIs" dxfId="309" priority="100" operator="greaterThan">
      <formula>100.1</formula>
    </cfRule>
    <cfRule type="cellIs" dxfId="308" priority="101" operator="greaterThan">
      <formula>99.8</formula>
    </cfRule>
    <cfRule type="cellIs" dxfId="307" priority="102" operator="lessThan">
      <formula>99.8</formula>
    </cfRule>
  </conditionalFormatting>
  <conditionalFormatting sqref="R287:U287">
    <cfRule type="cellIs" dxfId="306" priority="97" operator="greaterThan">
      <formula>100.1</formula>
    </cfRule>
    <cfRule type="cellIs" dxfId="305" priority="98" operator="greaterThan">
      <formula>99.8</formula>
    </cfRule>
    <cfRule type="cellIs" dxfId="304" priority="99" operator="lessThan">
      <formula>99.8</formula>
    </cfRule>
  </conditionalFormatting>
  <conditionalFormatting sqref="K287:N287">
    <cfRule type="cellIs" dxfId="303" priority="94" operator="greaterThan">
      <formula>100.1</formula>
    </cfRule>
    <cfRule type="cellIs" dxfId="302" priority="95" operator="greaterThan">
      <formula>99.8</formula>
    </cfRule>
    <cfRule type="cellIs" dxfId="301" priority="96" operator="lessThan">
      <formula>99.8</formula>
    </cfRule>
  </conditionalFormatting>
  <conditionalFormatting sqref="D287:G287">
    <cfRule type="cellIs" dxfId="300" priority="91" operator="greaterThan">
      <formula>100.1</formula>
    </cfRule>
    <cfRule type="cellIs" dxfId="299" priority="92" operator="greaterThan">
      <formula>99.8</formula>
    </cfRule>
    <cfRule type="cellIs" dxfId="298" priority="93" operator="lessThan">
      <formula>99.8</formula>
    </cfRule>
  </conditionalFormatting>
  <conditionalFormatting sqref="CC287:CF287">
    <cfRule type="cellIs" dxfId="297" priority="88" operator="greaterThan">
      <formula>100.1</formula>
    </cfRule>
    <cfRule type="cellIs" dxfId="296" priority="89" operator="greaterThan">
      <formula>99.8</formula>
    </cfRule>
    <cfRule type="cellIs" dxfId="295" priority="90" operator="lessThan">
      <formula>99.8</formula>
    </cfRule>
  </conditionalFormatting>
  <conditionalFormatting sqref="CJ287:CM287">
    <cfRule type="cellIs" dxfId="294" priority="85" operator="greaterThan">
      <formula>100.1</formula>
    </cfRule>
    <cfRule type="cellIs" dxfId="293" priority="86" operator="greaterThan">
      <formula>99.8</formula>
    </cfRule>
    <cfRule type="cellIs" dxfId="292" priority="87" operator="lessThan">
      <formula>99.8</formula>
    </cfRule>
  </conditionalFormatting>
  <conditionalFormatting sqref="CQ287:CT287">
    <cfRule type="cellIs" dxfId="291" priority="82" operator="greaterThan">
      <formula>100.1</formula>
    </cfRule>
    <cfRule type="cellIs" dxfId="290" priority="83" operator="greaterThan">
      <formula>99.8</formula>
    </cfRule>
    <cfRule type="cellIs" dxfId="289" priority="84" operator="lessThan">
      <formula>99.8</formula>
    </cfRule>
  </conditionalFormatting>
  <conditionalFormatting sqref="CX287:DA287">
    <cfRule type="cellIs" dxfId="288" priority="79" operator="greaterThan">
      <formula>100.1</formula>
    </cfRule>
    <cfRule type="cellIs" dxfId="287" priority="80" operator="greaterThan">
      <formula>99.8</formula>
    </cfRule>
    <cfRule type="cellIs" dxfId="286" priority="81" operator="lessThan">
      <formula>99.8</formula>
    </cfRule>
  </conditionalFormatting>
  <conditionalFormatting sqref="DE287:DH287">
    <cfRule type="cellIs" dxfId="285" priority="76" operator="greaterThan">
      <formula>100.1</formula>
    </cfRule>
    <cfRule type="cellIs" dxfId="284" priority="77" operator="greaterThan">
      <formula>99.8</formula>
    </cfRule>
    <cfRule type="cellIs" dxfId="283" priority="78" operator="lessThan">
      <formula>99.8</formula>
    </cfRule>
  </conditionalFormatting>
  <conditionalFormatting sqref="DL287:DO287">
    <cfRule type="cellIs" dxfId="282" priority="73" operator="greaterThan">
      <formula>100.1</formula>
    </cfRule>
    <cfRule type="cellIs" dxfId="281" priority="74" operator="greaterThan">
      <formula>99.8</formula>
    </cfRule>
    <cfRule type="cellIs" dxfId="280" priority="75" operator="lessThan">
      <formula>99.8</formula>
    </cfRule>
  </conditionalFormatting>
  <conditionalFormatting sqref="DS287:DV287">
    <cfRule type="cellIs" dxfId="279" priority="70" operator="greaterThan">
      <formula>100.1</formula>
    </cfRule>
    <cfRule type="cellIs" dxfId="278" priority="71" operator="greaterThan">
      <formula>99.8</formula>
    </cfRule>
    <cfRule type="cellIs" dxfId="277" priority="72" operator="lessThan">
      <formula>99.8</formula>
    </cfRule>
  </conditionalFormatting>
  <conditionalFormatting sqref="DZ287:EC287">
    <cfRule type="cellIs" dxfId="276" priority="67" operator="greaterThan">
      <formula>100.1</formula>
    </cfRule>
    <cfRule type="cellIs" dxfId="275" priority="68" operator="greaterThan">
      <formula>99.8</formula>
    </cfRule>
    <cfRule type="cellIs" dxfId="274" priority="69" operator="lessThan">
      <formula>99.8</formula>
    </cfRule>
  </conditionalFormatting>
  <conditionalFormatting sqref="EG287:EJ287">
    <cfRule type="cellIs" dxfId="273" priority="64" operator="greaterThan">
      <formula>100.1</formula>
    </cfRule>
    <cfRule type="cellIs" dxfId="272" priority="65" operator="greaterThan">
      <formula>99.8</formula>
    </cfRule>
    <cfRule type="cellIs" dxfId="271" priority="66" operator="lessThan">
      <formula>99.8</formula>
    </cfRule>
  </conditionalFormatting>
  <conditionalFormatting sqref="EN287:EQ287">
    <cfRule type="cellIs" dxfId="270" priority="61" operator="greaterThan">
      <formula>100.1</formula>
    </cfRule>
    <cfRule type="cellIs" dxfId="269" priority="62" operator="greaterThan">
      <formula>99.8</formula>
    </cfRule>
    <cfRule type="cellIs" dxfId="268" priority="63" operator="lessThan">
      <formula>99.8</formula>
    </cfRule>
  </conditionalFormatting>
  <conditionalFormatting sqref="EU287:EX287">
    <cfRule type="cellIs" dxfId="267" priority="58" operator="greaterThan">
      <formula>100.1</formula>
    </cfRule>
    <cfRule type="cellIs" dxfId="266" priority="59" operator="greaterThan">
      <formula>99.8</formula>
    </cfRule>
    <cfRule type="cellIs" dxfId="265" priority="60" operator="lessThan">
      <formula>99.8</formula>
    </cfRule>
  </conditionalFormatting>
  <conditionalFormatting sqref="FB287:FE287">
    <cfRule type="cellIs" dxfId="264" priority="52" operator="greaterThan">
      <formula>100.1</formula>
    </cfRule>
    <cfRule type="cellIs" dxfId="263" priority="53" operator="greaterThan">
      <formula>99.8</formula>
    </cfRule>
    <cfRule type="cellIs" dxfId="262" priority="54" operator="lessThan">
      <formula>99.8</formula>
    </cfRule>
  </conditionalFormatting>
  <conditionalFormatting sqref="FI287:FL287">
    <cfRule type="cellIs" dxfId="261" priority="49" operator="greaterThan">
      <formula>100.1</formula>
    </cfRule>
    <cfRule type="cellIs" dxfId="260" priority="50" operator="greaterThan">
      <formula>99.8</formula>
    </cfRule>
    <cfRule type="cellIs" dxfId="259" priority="51" operator="lessThan">
      <formula>99.8</formula>
    </cfRule>
  </conditionalFormatting>
  <conditionalFormatting sqref="FP287:FS287">
    <cfRule type="cellIs" dxfId="258" priority="46" operator="greaterThan">
      <formula>100.1</formula>
    </cfRule>
    <cfRule type="cellIs" dxfId="257" priority="47" operator="greaterThan">
      <formula>99.8</formula>
    </cfRule>
    <cfRule type="cellIs" dxfId="256" priority="48" operator="lessThan">
      <formula>99.8</formula>
    </cfRule>
  </conditionalFormatting>
  <conditionalFormatting sqref="FW287:FZ287">
    <cfRule type="cellIs" dxfId="255" priority="43" operator="greaterThan">
      <formula>100.1</formula>
    </cfRule>
    <cfRule type="cellIs" dxfId="254" priority="44" operator="greaterThan">
      <formula>99.8</formula>
    </cfRule>
    <cfRule type="cellIs" dxfId="253" priority="45" operator="lessThan">
      <formula>99.8</formula>
    </cfRule>
  </conditionalFormatting>
  <conditionalFormatting sqref="GD287:GG287">
    <cfRule type="cellIs" dxfId="252" priority="40" operator="greaterThan">
      <formula>100.1</formula>
    </cfRule>
    <cfRule type="cellIs" dxfId="251" priority="41" operator="greaterThan">
      <formula>99.8</formula>
    </cfRule>
    <cfRule type="cellIs" dxfId="250" priority="42" operator="lessThan">
      <formula>99.8</formula>
    </cfRule>
  </conditionalFormatting>
  <conditionalFormatting sqref="GK287:GN287">
    <cfRule type="cellIs" dxfId="249" priority="31" operator="greaterThan">
      <formula>100.1</formula>
    </cfRule>
    <cfRule type="cellIs" dxfId="248" priority="32" operator="greaterThan">
      <formula>99.8</formula>
    </cfRule>
    <cfRule type="cellIs" dxfId="247" priority="33" operator="lessThan">
      <formula>99.8</formula>
    </cfRule>
  </conditionalFormatting>
  <conditionalFormatting sqref="GR287:GU287">
    <cfRule type="cellIs" dxfId="246" priority="28" operator="greaterThan">
      <formula>100.1</formula>
    </cfRule>
    <cfRule type="cellIs" dxfId="245" priority="29" operator="greaterThan">
      <formula>99.8</formula>
    </cfRule>
    <cfRule type="cellIs" dxfId="244" priority="30" operator="lessThan">
      <formula>99.8</formula>
    </cfRule>
  </conditionalFormatting>
  <conditionalFormatting sqref="GY287:HB287">
    <cfRule type="cellIs" dxfId="243" priority="25" operator="greaterThan">
      <formula>100.1</formula>
    </cfRule>
    <cfRule type="cellIs" dxfId="242" priority="26" operator="greaterThan">
      <formula>99.8</formula>
    </cfRule>
    <cfRule type="cellIs" dxfId="241" priority="27" operator="lessThan">
      <formula>99.8</formula>
    </cfRule>
  </conditionalFormatting>
  <conditionalFormatting sqref="HF287:HI287">
    <cfRule type="cellIs" dxfId="240" priority="22" operator="greaterThan">
      <formula>100.1</formula>
    </cfRule>
    <cfRule type="cellIs" dxfId="239" priority="23" operator="greaterThan">
      <formula>99.8</formula>
    </cfRule>
    <cfRule type="cellIs" dxfId="238" priority="24" operator="lessThan">
      <formula>99.8</formula>
    </cfRule>
  </conditionalFormatting>
  <conditionalFormatting sqref="HM287:HP287">
    <cfRule type="cellIs" dxfId="237" priority="19" operator="greaterThan">
      <formula>100.1</formula>
    </cfRule>
    <cfRule type="cellIs" dxfId="236" priority="20" operator="greaterThan">
      <formula>99.8</formula>
    </cfRule>
    <cfRule type="cellIs" dxfId="235" priority="21" operator="lessThan">
      <formula>99.8</formula>
    </cfRule>
  </conditionalFormatting>
  <conditionalFormatting sqref="HT287:HW287">
    <cfRule type="cellIs" dxfId="234" priority="16" operator="greaterThan">
      <formula>100.1</formula>
    </cfRule>
    <cfRule type="cellIs" dxfId="233" priority="17" operator="greaterThan">
      <formula>99.8</formula>
    </cfRule>
    <cfRule type="cellIs" dxfId="232" priority="18" operator="lessThan">
      <formula>99.8</formula>
    </cfRule>
  </conditionalFormatting>
  <conditionalFormatting sqref="IA287:ID287">
    <cfRule type="cellIs" dxfId="231" priority="13" operator="greaterThan">
      <formula>100.1</formula>
    </cfRule>
    <cfRule type="cellIs" dxfId="230" priority="14" operator="greaterThan">
      <formula>99.8</formula>
    </cfRule>
    <cfRule type="cellIs" dxfId="229" priority="15" operator="lessThan">
      <formula>99.8</formula>
    </cfRule>
  </conditionalFormatting>
  <conditionalFormatting sqref="IH287:IK287">
    <cfRule type="cellIs" dxfId="228" priority="10" operator="greaterThan">
      <formula>100.1</formula>
    </cfRule>
    <cfRule type="cellIs" dxfId="227" priority="11" operator="greaterThan">
      <formula>99.8</formula>
    </cfRule>
    <cfRule type="cellIs" dxfId="226" priority="12" operator="lessThan">
      <formula>99.8</formula>
    </cfRule>
  </conditionalFormatting>
  <conditionalFormatting sqref="IO287:IR287">
    <cfRule type="cellIs" dxfId="225" priority="7" operator="greaterThan">
      <formula>100.1</formula>
    </cfRule>
    <cfRule type="cellIs" dxfId="224" priority="8" operator="greaterThan">
      <formula>99.8</formula>
    </cfRule>
    <cfRule type="cellIs" dxfId="223" priority="9" operator="lessThan">
      <formula>99.8</formula>
    </cfRule>
  </conditionalFormatting>
  <conditionalFormatting sqref="IV287:IY287">
    <cfRule type="cellIs" dxfId="222" priority="1" operator="greaterThan">
      <formula>100.1</formula>
    </cfRule>
    <cfRule type="cellIs" dxfId="221" priority="2" operator="greaterThan">
      <formula>99.8</formula>
    </cfRule>
    <cfRule type="cellIs" dxfId="220"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IY289"/>
  <sheetViews>
    <sheetView showGridLines="0" zoomScale="70" zoomScaleNormal="70" workbookViewId="0">
      <pane xSplit="2" ySplit="3" topLeftCell="IM249" activePane="bottomRight" state="frozen"/>
      <selection activeCell="A287" sqref="A287"/>
      <selection pane="topRight" activeCell="A287" sqref="A287"/>
      <selection pane="bottomLeft" activeCell="A287" sqref="A287"/>
      <selection pane="bottomRight" activeCell="IU256" sqref="IU256"/>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77734375" style="6" customWidth="1"/>
    <col min="51" max="51" width="11.77734375" style="6" customWidth="1"/>
    <col min="52" max="52" width="9" style="6" customWidth="1"/>
    <col min="53" max="54" width="18" style="6" customWidth="1"/>
    <col min="55" max="56" width="11.44140625" style="6"/>
    <col min="57" max="57" width="17.21875" style="6" customWidth="1"/>
    <col min="58" max="58" width="15.44140625" style="6" customWidth="1"/>
    <col min="59" max="191" width="11.44140625" style="6"/>
    <col min="192" max="192" width="35.21875" style="58" bestFit="1" customWidth="1"/>
    <col min="193" max="193" width="9.77734375" style="58" bestFit="1" customWidth="1"/>
    <col min="194" max="194" width="16.21875" style="58" bestFit="1" customWidth="1"/>
    <col min="195" max="195" width="13.5546875" style="58" bestFit="1" customWidth="1"/>
    <col min="196" max="196" width="11.21875" style="58" bestFit="1" customWidth="1"/>
    <col min="197" max="205" width="11.44140625" style="6"/>
    <col min="206" max="210" width="11.44140625" style="60"/>
    <col min="211" max="212" width="11.44140625" style="6"/>
    <col min="213" max="224" width="11.44140625" style="64"/>
    <col min="225" max="226" width="11.44140625" style="6"/>
    <col min="227" max="231" width="11.44140625" style="64"/>
    <col min="232" max="233" width="11.44140625" style="6"/>
    <col min="234" max="234" width="35.21875" style="64" bestFit="1" customWidth="1"/>
    <col min="235" max="235" width="9.77734375" style="64" bestFit="1" customWidth="1"/>
    <col min="236" max="236" width="16.21875" style="64" bestFit="1" customWidth="1"/>
    <col min="237" max="237" width="13.5546875" style="64" bestFit="1" customWidth="1"/>
    <col min="238" max="238" width="11.21875" style="64" bestFit="1" customWidth="1"/>
    <col min="239" max="240" width="11.44140625" style="6"/>
    <col min="241" max="241" width="35.21875" style="64" bestFit="1" customWidth="1"/>
    <col min="242" max="242" width="9.77734375" style="64" bestFit="1" customWidth="1"/>
    <col min="243" max="243" width="16.21875" style="64" bestFit="1" customWidth="1"/>
    <col min="244" max="244" width="13.5546875" style="64" bestFit="1" customWidth="1"/>
    <col min="245" max="245" width="11.21875" style="64" bestFit="1" customWidth="1"/>
    <col min="246" max="247" width="11.44140625" style="64"/>
    <col min="248" max="248" width="35.21875" style="64" bestFit="1" customWidth="1"/>
    <col min="249" max="249" width="9.77734375" style="64" bestFit="1" customWidth="1"/>
    <col min="250" max="250" width="16.21875" style="64" bestFit="1" customWidth="1"/>
    <col min="251" max="251" width="13.5546875" style="64" bestFit="1" customWidth="1"/>
    <col min="252" max="252" width="11.21875" style="64" bestFit="1" customWidth="1"/>
    <col min="253" max="254" width="11.44140625" style="6"/>
    <col min="255" max="255" width="35.21875" style="64" bestFit="1" customWidth="1"/>
    <col min="256" max="256" width="9.77734375" style="64" bestFit="1" customWidth="1"/>
    <col min="257" max="257" width="16.21875" style="64" bestFit="1" customWidth="1"/>
    <col min="258" max="258" width="13.5546875" style="64" bestFit="1" customWidth="1"/>
    <col min="259" max="259" width="11.21875" style="64" bestFit="1" customWidth="1"/>
    <col min="260" max="16384" width="11.44140625" style="6"/>
  </cols>
  <sheetData>
    <row r="1" spans="1:259"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c r="GX1" s="62" t="s">
        <v>301</v>
      </c>
      <c r="GY1" s="62"/>
      <c r="GZ1" s="62"/>
      <c r="HA1" s="62"/>
      <c r="HB1" s="62"/>
      <c r="HE1" s="64" t="s">
        <v>379</v>
      </c>
      <c r="HL1" s="64" t="s">
        <v>379</v>
      </c>
      <c r="HS1" s="64" t="s">
        <v>379</v>
      </c>
      <c r="HZ1" s="64" t="s">
        <v>379</v>
      </c>
      <c r="IG1" s="64" t="s">
        <v>379</v>
      </c>
      <c r="IN1" s="64" t="s">
        <v>379</v>
      </c>
      <c r="IU1" s="64" t="s">
        <v>379</v>
      </c>
    </row>
    <row r="2" spans="1:259"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2" t="s">
        <v>0</v>
      </c>
      <c r="GY2" s="62"/>
      <c r="GZ2" s="62"/>
      <c r="HA2" s="62"/>
      <c r="HB2" s="62"/>
      <c r="HE2" s="64" t="s">
        <v>0</v>
      </c>
      <c r="HL2" s="64" t="s">
        <v>0</v>
      </c>
      <c r="HS2" s="64" t="s">
        <v>0</v>
      </c>
      <c r="HZ2" s="64" t="s">
        <v>0</v>
      </c>
      <c r="IG2" s="64" t="s">
        <v>0</v>
      </c>
      <c r="IN2" s="64" t="s">
        <v>0</v>
      </c>
      <c r="IU2" s="64" t="s">
        <v>0</v>
      </c>
    </row>
    <row r="3" spans="1:259"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3" t="s">
        <v>375</v>
      </c>
      <c r="GY3" s="62"/>
      <c r="GZ3" s="62"/>
      <c r="HA3" s="62"/>
      <c r="HB3" s="62"/>
      <c r="HE3" s="65" t="s">
        <v>377</v>
      </c>
      <c r="HL3" s="65" t="s">
        <v>380</v>
      </c>
      <c r="HS3" s="65" t="s">
        <v>382</v>
      </c>
      <c r="HZ3" s="65" t="s">
        <v>384</v>
      </c>
      <c r="IG3" s="65" t="s">
        <v>386</v>
      </c>
      <c r="IN3" s="65" t="s">
        <v>388</v>
      </c>
      <c r="IU3" s="65" t="s">
        <v>390</v>
      </c>
    </row>
    <row r="4" spans="1:259"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2" t="s">
        <v>376</v>
      </c>
      <c r="GY4" s="62" t="s">
        <v>3</v>
      </c>
      <c r="GZ4" s="62" t="s">
        <v>4</v>
      </c>
      <c r="HA4" s="62" t="s">
        <v>5</v>
      </c>
      <c r="HB4" s="62" t="s">
        <v>6</v>
      </c>
      <c r="HE4" s="64" t="s">
        <v>378</v>
      </c>
      <c r="HF4" s="64" t="s">
        <v>3</v>
      </c>
      <c r="HG4" s="64" t="s">
        <v>4</v>
      </c>
      <c r="HH4" s="64" t="s">
        <v>5</v>
      </c>
      <c r="HI4" s="64" t="s">
        <v>6</v>
      </c>
      <c r="HL4" s="64" t="s">
        <v>381</v>
      </c>
      <c r="HM4" s="64" t="s">
        <v>3</v>
      </c>
      <c r="HN4" s="64" t="s">
        <v>4</v>
      </c>
      <c r="HO4" s="64" t="s">
        <v>5</v>
      </c>
      <c r="HP4" s="64" t="s">
        <v>6</v>
      </c>
      <c r="HS4" s="64" t="s">
        <v>383</v>
      </c>
      <c r="HT4" s="64" t="s">
        <v>3</v>
      </c>
      <c r="HU4" s="64" t="s">
        <v>4</v>
      </c>
      <c r="HV4" s="64" t="s">
        <v>5</v>
      </c>
      <c r="HW4" s="64" t="s">
        <v>6</v>
      </c>
      <c r="HZ4" s="64" t="s">
        <v>385</v>
      </c>
      <c r="IA4" s="64" t="s">
        <v>3</v>
      </c>
      <c r="IB4" s="64" t="s">
        <v>4</v>
      </c>
      <c r="IC4" s="64" t="s">
        <v>5</v>
      </c>
      <c r="ID4" s="64" t="s">
        <v>6</v>
      </c>
      <c r="IG4" s="64" t="s">
        <v>387</v>
      </c>
      <c r="IH4" s="64" t="s">
        <v>3</v>
      </c>
      <c r="II4" s="64" t="s">
        <v>4</v>
      </c>
      <c r="IJ4" s="64" t="s">
        <v>5</v>
      </c>
      <c r="IK4" s="64" t="s">
        <v>6</v>
      </c>
      <c r="IN4" s="64" t="s">
        <v>389</v>
      </c>
      <c r="IO4" s="64" t="s">
        <v>3</v>
      </c>
      <c r="IP4" s="64" t="s">
        <v>4</v>
      </c>
      <c r="IQ4" s="64" t="s">
        <v>5</v>
      </c>
      <c r="IR4" s="64" t="s">
        <v>6</v>
      </c>
      <c r="IU4" s="64" t="s">
        <v>391</v>
      </c>
      <c r="IV4" s="64" t="s">
        <v>3</v>
      </c>
      <c r="IW4" s="64" t="s">
        <v>4</v>
      </c>
      <c r="IX4" s="64" t="s">
        <v>5</v>
      </c>
      <c r="IY4" s="64" t="s">
        <v>6</v>
      </c>
    </row>
    <row r="5" spans="1:259"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2" t="s">
        <v>7</v>
      </c>
      <c r="GY5" s="62">
        <v>100</v>
      </c>
      <c r="GZ5" s="62">
        <v>100</v>
      </c>
      <c r="HA5" s="62">
        <v>100</v>
      </c>
      <c r="HB5" s="62">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s="64" t="s">
        <v>7</v>
      </c>
      <c r="IV5" s="64">
        <v>100</v>
      </c>
      <c r="IW5" s="64">
        <v>100</v>
      </c>
      <c r="IX5" s="64">
        <v>100</v>
      </c>
      <c r="IY5" s="64">
        <v>100</v>
      </c>
    </row>
    <row r="6" spans="1:259"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2" t="s">
        <v>8</v>
      </c>
      <c r="GY6" s="62">
        <v>0</v>
      </c>
      <c r="GZ6" s="62">
        <v>0</v>
      </c>
      <c r="HA6" s="62">
        <v>0</v>
      </c>
      <c r="HB6" s="62">
        <v>0</v>
      </c>
      <c r="HE6" s="64" t="s">
        <v>8</v>
      </c>
      <c r="HF6" s="64">
        <v>0</v>
      </c>
      <c r="HG6" s="64">
        <v>0</v>
      </c>
      <c r="HH6" s="64">
        <v>0</v>
      </c>
      <c r="HI6" s="64">
        <v>0</v>
      </c>
      <c r="HL6" s="64" t="s">
        <v>8</v>
      </c>
      <c r="HM6" s="64">
        <v>0.08</v>
      </c>
      <c r="HN6" s="64">
        <v>0.26</v>
      </c>
      <c r="HO6" s="64">
        <v>0</v>
      </c>
      <c r="HP6" s="64">
        <v>0</v>
      </c>
      <c r="HS6" s="64" t="s">
        <v>8</v>
      </c>
      <c r="HT6" s="64">
        <v>7.0000000000000007E-2</v>
      </c>
      <c r="HU6" s="64">
        <v>0.15</v>
      </c>
      <c r="HV6" s="64">
        <v>0.06</v>
      </c>
      <c r="HW6" s="64">
        <v>0</v>
      </c>
      <c r="HZ6" s="64" t="s">
        <v>8</v>
      </c>
      <c r="IA6" s="64">
        <v>0</v>
      </c>
      <c r="IB6" s="64">
        <v>0</v>
      </c>
      <c r="IC6" s="64">
        <v>0</v>
      </c>
      <c r="ID6" s="64">
        <v>0</v>
      </c>
      <c r="IG6" s="64" t="s">
        <v>8</v>
      </c>
      <c r="IH6" s="64">
        <v>0.28000000000000003</v>
      </c>
      <c r="II6" s="64">
        <v>0.15</v>
      </c>
      <c r="IJ6" s="64">
        <v>0.38</v>
      </c>
      <c r="IK6" s="64">
        <v>0.21</v>
      </c>
      <c r="IN6" s="64" t="s">
        <v>8</v>
      </c>
      <c r="IO6" s="64">
        <v>0.05</v>
      </c>
      <c r="IP6" s="64">
        <v>0</v>
      </c>
      <c r="IQ6" s="64">
        <v>0.09</v>
      </c>
      <c r="IR6" s="64">
        <v>0</v>
      </c>
      <c r="IU6" s="64" t="s">
        <v>8</v>
      </c>
      <c r="IV6" s="64">
        <v>0.03</v>
      </c>
      <c r="IW6" s="64">
        <v>0</v>
      </c>
      <c r="IX6" s="64">
        <v>0</v>
      </c>
      <c r="IY6" s="64">
        <v>0</v>
      </c>
    </row>
    <row r="7" spans="1:259"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2" t="s">
        <v>9</v>
      </c>
      <c r="GY7" s="62">
        <v>0</v>
      </c>
      <c r="GZ7" s="62">
        <v>0</v>
      </c>
      <c r="HA7" s="62">
        <v>0</v>
      </c>
      <c r="HB7" s="62">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s="64" t="s">
        <v>9</v>
      </c>
      <c r="IV7" s="64">
        <v>0</v>
      </c>
      <c r="IW7" s="64">
        <v>0</v>
      </c>
      <c r="IX7" s="64">
        <v>0</v>
      </c>
      <c r="IY7" s="64">
        <v>0</v>
      </c>
    </row>
    <row r="8" spans="1:259"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2" t="s">
        <v>10</v>
      </c>
      <c r="GY8" s="62">
        <v>0</v>
      </c>
      <c r="GZ8" s="62">
        <v>0</v>
      </c>
      <c r="HA8" s="62">
        <v>0</v>
      </c>
      <c r="HB8" s="62">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s="64" t="s">
        <v>10</v>
      </c>
      <c r="IV8" s="64">
        <v>0</v>
      </c>
      <c r="IW8" s="64">
        <v>0</v>
      </c>
      <c r="IX8" s="64">
        <v>0</v>
      </c>
      <c r="IY8" s="64">
        <v>0</v>
      </c>
    </row>
    <row r="9" spans="1:259"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2" t="s">
        <v>11</v>
      </c>
      <c r="GY9" s="62">
        <v>0</v>
      </c>
      <c r="GZ9" s="62">
        <v>0</v>
      </c>
      <c r="HA9" s="62">
        <v>0</v>
      </c>
      <c r="HB9" s="62">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s="64" t="s">
        <v>11</v>
      </c>
      <c r="IV9" s="64">
        <v>0</v>
      </c>
      <c r="IW9" s="64">
        <v>0</v>
      </c>
      <c r="IX9" s="64">
        <v>0</v>
      </c>
      <c r="IY9" s="64">
        <v>0</v>
      </c>
    </row>
    <row r="10" spans="1:259"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2" t="s">
        <v>12</v>
      </c>
      <c r="GY10" s="62">
        <v>0</v>
      </c>
      <c r="GZ10" s="62">
        <v>0</v>
      </c>
      <c r="HA10" s="62">
        <v>0</v>
      </c>
      <c r="HB10" s="62">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s="64" t="s">
        <v>12</v>
      </c>
      <c r="IV10" s="64">
        <v>0</v>
      </c>
      <c r="IW10" s="64">
        <v>0</v>
      </c>
      <c r="IX10" s="64">
        <v>0</v>
      </c>
      <c r="IY10" s="64">
        <v>0</v>
      </c>
    </row>
    <row r="11" spans="1:259"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2" t="s">
        <v>13</v>
      </c>
      <c r="GY11" s="62">
        <v>0</v>
      </c>
      <c r="GZ11" s="62">
        <v>0</v>
      </c>
      <c r="HA11" s="62">
        <v>0</v>
      </c>
      <c r="HB11" s="62">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s="64" t="s">
        <v>13</v>
      </c>
      <c r="IV11" s="64">
        <v>0</v>
      </c>
      <c r="IW11" s="64">
        <v>0</v>
      </c>
      <c r="IX11" s="64">
        <v>0</v>
      </c>
      <c r="IY11" s="64">
        <v>0</v>
      </c>
    </row>
    <row r="12" spans="1:259"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2" t="s">
        <v>14</v>
      </c>
      <c r="GY12" s="62">
        <v>0</v>
      </c>
      <c r="GZ12" s="62">
        <v>0</v>
      </c>
      <c r="HA12" s="62">
        <v>0</v>
      </c>
      <c r="HB12" s="62">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s="64" t="s">
        <v>14</v>
      </c>
      <c r="IV12" s="64">
        <v>0</v>
      </c>
      <c r="IW12" s="64">
        <v>0</v>
      </c>
      <c r="IX12" s="64">
        <v>0</v>
      </c>
      <c r="IY12" s="64">
        <v>0</v>
      </c>
    </row>
    <row r="13" spans="1:259"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2" t="s">
        <v>15</v>
      </c>
      <c r="GY13" s="62">
        <v>0</v>
      </c>
      <c r="GZ13" s="62">
        <v>0</v>
      </c>
      <c r="HA13" s="62">
        <v>0</v>
      </c>
      <c r="HB13" s="62">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s="64" t="s">
        <v>15</v>
      </c>
      <c r="IV13" s="64">
        <v>0</v>
      </c>
      <c r="IW13" s="64">
        <v>0</v>
      </c>
      <c r="IX13" s="64">
        <v>0</v>
      </c>
      <c r="IY13" s="64">
        <v>0</v>
      </c>
    </row>
    <row r="14" spans="1:259"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2" t="s">
        <v>16</v>
      </c>
      <c r="GY14" s="62">
        <v>0</v>
      </c>
      <c r="GZ14" s="62">
        <v>0</v>
      </c>
      <c r="HA14" s="62">
        <v>0</v>
      </c>
      <c r="HB14" s="62">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s="64" t="s">
        <v>16</v>
      </c>
      <c r="IV14" s="64">
        <v>0</v>
      </c>
      <c r="IW14" s="64">
        <v>0</v>
      </c>
      <c r="IX14" s="64">
        <v>0</v>
      </c>
      <c r="IY14" s="64">
        <v>0</v>
      </c>
    </row>
    <row r="15" spans="1:259"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2" t="s">
        <v>17</v>
      </c>
      <c r="GY15" s="62">
        <v>0</v>
      </c>
      <c r="GZ15" s="62">
        <v>0</v>
      </c>
      <c r="HA15" s="62">
        <v>0</v>
      </c>
      <c r="HB15" s="62">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s="64" t="s">
        <v>17</v>
      </c>
      <c r="IV15" s="64">
        <v>0</v>
      </c>
      <c r="IW15" s="64">
        <v>0</v>
      </c>
      <c r="IX15" s="64">
        <v>0</v>
      </c>
      <c r="IY15" s="64">
        <v>0</v>
      </c>
    </row>
    <row r="16" spans="1:259"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2" t="s">
        <v>18</v>
      </c>
      <c r="GY16" s="62">
        <v>0</v>
      </c>
      <c r="GZ16" s="62">
        <v>0</v>
      </c>
      <c r="HA16" s="62">
        <v>0</v>
      </c>
      <c r="HB16" s="62">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s="64" t="s">
        <v>18</v>
      </c>
      <c r="IV16" s="64">
        <v>0</v>
      </c>
      <c r="IW16" s="64">
        <v>0</v>
      </c>
      <c r="IX16" s="64">
        <v>0</v>
      </c>
      <c r="IY16" s="64">
        <v>0</v>
      </c>
    </row>
    <row r="17" spans="1:259"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2" t="s">
        <v>19</v>
      </c>
      <c r="GY17" s="62">
        <v>0</v>
      </c>
      <c r="GZ17" s="62">
        <v>0</v>
      </c>
      <c r="HA17" s="62">
        <v>0</v>
      </c>
      <c r="HB17" s="62">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s="64" t="s">
        <v>19</v>
      </c>
      <c r="IV17" s="64">
        <v>0</v>
      </c>
      <c r="IW17" s="64">
        <v>0</v>
      </c>
      <c r="IX17" s="64">
        <v>0</v>
      </c>
      <c r="IY17" s="64">
        <v>0</v>
      </c>
    </row>
    <row r="18" spans="1:259"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2" t="s">
        <v>20</v>
      </c>
      <c r="GY18" s="62">
        <v>0</v>
      </c>
      <c r="GZ18" s="62">
        <v>0</v>
      </c>
      <c r="HA18" s="62">
        <v>0</v>
      </c>
      <c r="HB18" s="62">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s="64" t="s">
        <v>20</v>
      </c>
      <c r="IV18" s="64">
        <v>0</v>
      </c>
      <c r="IW18" s="64">
        <v>0</v>
      </c>
      <c r="IX18" s="64">
        <v>0</v>
      </c>
      <c r="IY18" s="64">
        <v>0</v>
      </c>
    </row>
    <row r="19" spans="1:259"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2" t="s">
        <v>21</v>
      </c>
      <c r="GY19" s="62">
        <v>0</v>
      </c>
      <c r="GZ19" s="62">
        <v>0</v>
      </c>
      <c r="HA19" s="62">
        <v>0</v>
      </c>
      <c r="HB19" s="62">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s="64" t="s">
        <v>21</v>
      </c>
      <c r="IV19" s="64">
        <v>0</v>
      </c>
      <c r="IW19" s="64">
        <v>0</v>
      </c>
      <c r="IX19" s="64">
        <v>0</v>
      </c>
      <c r="IY19" s="64">
        <v>0</v>
      </c>
    </row>
    <row r="20" spans="1:259"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2" t="s">
        <v>22</v>
      </c>
      <c r="GY20" s="62">
        <v>0</v>
      </c>
      <c r="GZ20" s="62">
        <v>0</v>
      </c>
      <c r="HA20" s="62">
        <v>0</v>
      </c>
      <c r="HB20" s="62">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s="64" t="s">
        <v>22</v>
      </c>
      <c r="IV20" s="64">
        <v>0</v>
      </c>
      <c r="IW20" s="64">
        <v>0</v>
      </c>
      <c r="IX20" s="64">
        <v>0</v>
      </c>
      <c r="IY20" s="64">
        <v>0</v>
      </c>
    </row>
    <row r="21" spans="1:259"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2" t="s">
        <v>23</v>
      </c>
      <c r="GY21" s="62">
        <v>0</v>
      </c>
      <c r="GZ21" s="62">
        <v>0</v>
      </c>
      <c r="HA21" s="62">
        <v>0</v>
      </c>
      <c r="HB21" s="62">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0.21</v>
      </c>
      <c r="IB21" s="64">
        <v>0</v>
      </c>
      <c r="IC21" s="64">
        <v>0.36</v>
      </c>
      <c r="ID21" s="64">
        <v>0</v>
      </c>
      <c r="IG21" s="64" t="s">
        <v>23</v>
      </c>
      <c r="IH21" s="64">
        <v>0</v>
      </c>
      <c r="II21" s="64">
        <v>0</v>
      </c>
      <c r="IJ21" s="64">
        <v>0</v>
      </c>
      <c r="IK21" s="64">
        <v>0</v>
      </c>
      <c r="IN21" s="64" t="s">
        <v>23</v>
      </c>
      <c r="IO21" s="64">
        <v>0</v>
      </c>
      <c r="IP21" s="64">
        <v>0</v>
      </c>
      <c r="IQ21" s="64">
        <v>0</v>
      </c>
      <c r="IR21" s="64">
        <v>0</v>
      </c>
      <c r="IU21" s="64" t="s">
        <v>23</v>
      </c>
      <c r="IV21" s="64">
        <v>0</v>
      </c>
      <c r="IW21" s="64">
        <v>0</v>
      </c>
      <c r="IX21" s="64">
        <v>0</v>
      </c>
      <c r="IY21" s="64">
        <v>0</v>
      </c>
    </row>
    <row r="22" spans="1:259"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2" t="s">
        <v>24</v>
      </c>
      <c r="GY22" s="62">
        <v>0</v>
      </c>
      <c r="GZ22" s="62">
        <v>0</v>
      </c>
      <c r="HA22" s="62">
        <v>0</v>
      </c>
      <c r="HB22" s="62">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0</v>
      </c>
      <c r="IP22" s="64">
        <v>0</v>
      </c>
      <c r="IQ22" s="64">
        <v>0</v>
      </c>
      <c r="IR22" s="64">
        <v>0</v>
      </c>
      <c r="IU22" s="64" t="s">
        <v>24</v>
      </c>
      <c r="IV22" s="64">
        <v>0</v>
      </c>
      <c r="IW22" s="64">
        <v>0</v>
      </c>
      <c r="IX22" s="64">
        <v>0</v>
      </c>
      <c r="IY22" s="64">
        <v>0</v>
      </c>
    </row>
    <row r="23" spans="1:259"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2" t="s">
        <v>25</v>
      </c>
      <c r="GY23" s="62">
        <v>0</v>
      </c>
      <c r="GZ23" s="62">
        <v>0</v>
      </c>
      <c r="HA23" s="62">
        <v>0</v>
      </c>
      <c r="HB23" s="62">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c r="IN23" s="64" t="s">
        <v>25</v>
      </c>
      <c r="IO23" s="64">
        <v>0</v>
      </c>
      <c r="IP23" s="64">
        <v>0</v>
      </c>
      <c r="IQ23" s="64">
        <v>0</v>
      </c>
      <c r="IR23" s="64">
        <v>0</v>
      </c>
      <c r="IU23" s="64" t="s">
        <v>25</v>
      </c>
      <c r="IV23" s="64">
        <v>0</v>
      </c>
      <c r="IW23" s="64">
        <v>0</v>
      </c>
      <c r="IX23" s="64">
        <v>0</v>
      </c>
      <c r="IY23" s="64">
        <v>0</v>
      </c>
    </row>
    <row r="24" spans="1:259"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c r="GX24" s="62" t="s">
        <v>26</v>
      </c>
      <c r="GY24" s="62">
        <v>0</v>
      </c>
      <c r="GZ24" s="62">
        <v>0</v>
      </c>
      <c r="HA24" s="62">
        <v>0</v>
      </c>
      <c r="HB24" s="62">
        <v>0</v>
      </c>
      <c r="HE24" s="64" t="s">
        <v>26</v>
      </c>
      <c r="HF24" s="64">
        <v>0.03</v>
      </c>
      <c r="HG24" s="64">
        <v>0</v>
      </c>
      <c r="HH24" s="64">
        <v>0.06</v>
      </c>
      <c r="HI24" s="64">
        <v>0</v>
      </c>
      <c r="HL24" s="64" t="s">
        <v>26</v>
      </c>
      <c r="HM24" s="64">
        <v>0.06</v>
      </c>
      <c r="HN24" s="64">
        <v>0</v>
      </c>
      <c r="HO24" s="64">
        <v>0.12</v>
      </c>
      <c r="HP24" s="64">
        <v>0</v>
      </c>
      <c r="HS24" s="64" t="s">
        <v>26</v>
      </c>
      <c r="HT24" s="64">
        <v>0.04</v>
      </c>
      <c r="HU24" s="64">
        <v>0</v>
      </c>
      <c r="HV24" s="64">
        <v>0.08</v>
      </c>
      <c r="HW24" s="64">
        <v>0</v>
      </c>
      <c r="HZ24" s="64" t="s">
        <v>26</v>
      </c>
      <c r="IA24" s="64">
        <v>0.11</v>
      </c>
      <c r="IB24" s="64">
        <v>0</v>
      </c>
      <c r="IC24" s="64">
        <v>7.0000000000000007E-2</v>
      </c>
      <c r="ID24" s="64">
        <v>0</v>
      </c>
      <c r="IG24" s="64" t="s">
        <v>26</v>
      </c>
      <c r="IH24" s="64">
        <v>0.02</v>
      </c>
      <c r="II24" s="64">
        <v>0</v>
      </c>
      <c r="IJ24" s="64">
        <v>0.04</v>
      </c>
      <c r="IK24" s="64">
        <v>0</v>
      </c>
      <c r="IN24" s="64" t="s">
        <v>26</v>
      </c>
      <c r="IO24" s="64">
        <v>0.02</v>
      </c>
      <c r="IP24" s="64">
        <v>0</v>
      </c>
      <c r="IQ24" s="64">
        <v>0.04</v>
      </c>
      <c r="IR24" s="64">
        <v>0</v>
      </c>
      <c r="IU24" s="64" t="s">
        <v>26</v>
      </c>
      <c r="IV24" s="64">
        <v>0.1</v>
      </c>
      <c r="IW24" s="64">
        <v>0</v>
      </c>
      <c r="IX24" s="64">
        <v>0.18</v>
      </c>
      <c r="IY24" s="64">
        <v>0</v>
      </c>
    </row>
    <row r="25" spans="1:259"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c r="GX25" s="62" t="s">
        <v>27</v>
      </c>
      <c r="GY25" s="62">
        <v>0</v>
      </c>
      <c r="GZ25" s="62">
        <v>0</v>
      </c>
      <c r="HA25" s="62">
        <v>0</v>
      </c>
      <c r="HB25" s="62">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v>
      </c>
      <c r="IP25" s="64">
        <v>0</v>
      </c>
      <c r="IQ25" s="64">
        <v>0</v>
      </c>
      <c r="IR25" s="64">
        <v>0</v>
      </c>
      <c r="IU25" s="64" t="s">
        <v>27</v>
      </c>
      <c r="IV25" s="64">
        <v>0</v>
      </c>
      <c r="IW25" s="64">
        <v>0</v>
      </c>
      <c r="IX25" s="64">
        <v>0</v>
      </c>
      <c r="IY25" s="64">
        <v>0</v>
      </c>
    </row>
    <row r="26" spans="1:259"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c r="GX26" s="62" t="s">
        <v>28</v>
      </c>
      <c r="GY26" s="62">
        <v>0</v>
      </c>
      <c r="GZ26" s="62">
        <v>0</v>
      </c>
      <c r="HA26" s="62">
        <v>0</v>
      </c>
      <c r="HB26" s="62">
        <v>0</v>
      </c>
      <c r="HE26" s="64" t="s">
        <v>28</v>
      </c>
      <c r="HF26" s="64">
        <v>0</v>
      </c>
      <c r="HG26" s="64">
        <v>0</v>
      </c>
      <c r="HH26" s="64">
        <v>0</v>
      </c>
      <c r="HI26" s="64">
        <v>0</v>
      </c>
      <c r="HL26" s="64" t="s">
        <v>28</v>
      </c>
      <c r="HM26" s="64">
        <v>0</v>
      </c>
      <c r="HN26" s="64">
        <v>0</v>
      </c>
      <c r="HO26" s="64">
        <v>0</v>
      </c>
      <c r="HP26" s="64">
        <v>0</v>
      </c>
      <c r="HS26" s="64" t="s">
        <v>28</v>
      </c>
      <c r="HT26" s="64">
        <v>0.12</v>
      </c>
      <c r="HU26" s="64">
        <v>0</v>
      </c>
      <c r="HV26" s="64">
        <v>0.22</v>
      </c>
      <c r="HW26" s="64">
        <v>0</v>
      </c>
      <c r="HZ26" s="64" t="s">
        <v>28</v>
      </c>
      <c r="IA26" s="64">
        <v>0.02</v>
      </c>
      <c r="IB26" s="64">
        <v>0</v>
      </c>
      <c r="IC26" s="64">
        <v>0.04</v>
      </c>
      <c r="ID26" s="64">
        <v>0</v>
      </c>
      <c r="IG26" s="64" t="s">
        <v>28</v>
      </c>
      <c r="IH26" s="64">
        <v>0.02</v>
      </c>
      <c r="II26" s="64">
        <v>0</v>
      </c>
      <c r="IJ26" s="64">
        <v>0.04</v>
      </c>
      <c r="IK26" s="64">
        <v>0</v>
      </c>
      <c r="IN26" s="64" t="s">
        <v>28</v>
      </c>
      <c r="IO26" s="64">
        <v>0</v>
      </c>
      <c r="IP26" s="64">
        <v>0</v>
      </c>
      <c r="IQ26" s="64">
        <v>0</v>
      </c>
      <c r="IR26" s="64">
        <v>0</v>
      </c>
      <c r="IU26" s="64" t="s">
        <v>28</v>
      </c>
      <c r="IV26" s="64">
        <v>0</v>
      </c>
      <c r="IW26" s="64">
        <v>0</v>
      </c>
      <c r="IX26" s="64">
        <v>0</v>
      </c>
      <c r="IY26" s="64">
        <v>0</v>
      </c>
    </row>
    <row r="27" spans="1:259"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2" t="s">
        <v>29</v>
      </c>
      <c r="GY27" s="62">
        <v>0</v>
      </c>
      <c r="GZ27" s="62">
        <v>0</v>
      </c>
      <c r="HA27" s="62">
        <v>0</v>
      </c>
      <c r="HB27" s="62">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c r="IN27" s="64" t="s">
        <v>29</v>
      </c>
      <c r="IO27" s="64">
        <v>0</v>
      </c>
      <c r="IP27" s="64">
        <v>0</v>
      </c>
      <c r="IQ27" s="64">
        <v>0</v>
      </c>
      <c r="IR27" s="64">
        <v>0</v>
      </c>
      <c r="IU27" s="64" t="s">
        <v>29</v>
      </c>
      <c r="IV27" s="64">
        <v>0</v>
      </c>
      <c r="IW27" s="64">
        <v>0</v>
      </c>
      <c r="IX27" s="64">
        <v>0</v>
      </c>
      <c r="IY27" s="64">
        <v>0</v>
      </c>
    </row>
    <row r="28" spans="1:259"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2" t="s">
        <v>30</v>
      </c>
      <c r="GY28" s="62">
        <v>0</v>
      </c>
      <c r="GZ28" s="62">
        <v>0</v>
      </c>
      <c r="HA28" s="62">
        <v>0</v>
      </c>
      <c r="HB28" s="62">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c r="IN28" s="64" t="s">
        <v>30</v>
      </c>
      <c r="IO28" s="64">
        <v>0</v>
      </c>
      <c r="IP28" s="64">
        <v>0</v>
      </c>
      <c r="IQ28" s="64">
        <v>0</v>
      </c>
      <c r="IR28" s="64">
        <v>0</v>
      </c>
      <c r="IU28" s="64" t="s">
        <v>30</v>
      </c>
      <c r="IV28" s="64">
        <v>0</v>
      </c>
      <c r="IW28" s="64">
        <v>0</v>
      </c>
      <c r="IX28" s="64">
        <v>0</v>
      </c>
      <c r="IY28" s="64">
        <v>0</v>
      </c>
    </row>
    <row r="29" spans="1:259"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2" t="s">
        <v>31</v>
      </c>
      <c r="GY29" s="62">
        <v>0</v>
      </c>
      <c r="GZ29" s="62">
        <v>0</v>
      </c>
      <c r="HA29" s="62">
        <v>0</v>
      </c>
      <c r="HB29" s="62">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s="64" t="s">
        <v>31</v>
      </c>
      <c r="IV29" s="64">
        <v>0</v>
      </c>
      <c r="IW29" s="64">
        <v>0</v>
      </c>
      <c r="IX29" s="64">
        <v>0</v>
      </c>
      <c r="IY29" s="64">
        <v>0</v>
      </c>
    </row>
    <row r="30" spans="1:259"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2" t="s">
        <v>32</v>
      </c>
      <c r="GY30" s="62">
        <v>0</v>
      </c>
      <c r="GZ30" s="62">
        <v>0</v>
      </c>
      <c r="HA30" s="62">
        <v>0</v>
      </c>
      <c r="HB30" s="62">
        <v>0</v>
      </c>
      <c r="HE30" s="64" t="s">
        <v>32</v>
      </c>
      <c r="HF30" s="64">
        <v>0.03</v>
      </c>
      <c r="HG30" s="64">
        <v>0</v>
      </c>
      <c r="HH30" s="64">
        <v>0.06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c r="IN30" s="64" t="s">
        <v>32</v>
      </c>
      <c r="IO30" s="64">
        <v>0.03</v>
      </c>
      <c r="IP30" s="64">
        <v>0.12</v>
      </c>
      <c r="IQ30" s="64">
        <v>0</v>
      </c>
      <c r="IR30" s="64">
        <v>0</v>
      </c>
      <c r="IU30" s="64" t="s">
        <v>32</v>
      </c>
      <c r="IV30" s="64">
        <v>0</v>
      </c>
      <c r="IW30" s="64">
        <v>0</v>
      </c>
      <c r="IX30" s="64">
        <v>0</v>
      </c>
      <c r="IY30" s="64">
        <v>0</v>
      </c>
    </row>
    <row r="31" spans="1:259"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2" t="s">
        <v>33</v>
      </c>
      <c r="GY31" s="62">
        <v>0</v>
      </c>
      <c r="GZ31" s="62">
        <v>0</v>
      </c>
      <c r="HA31" s="62">
        <v>0</v>
      </c>
      <c r="HB31" s="62">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0.09</v>
      </c>
      <c r="II31" s="64">
        <v>0</v>
      </c>
      <c r="IJ31" s="64">
        <v>0.05</v>
      </c>
      <c r="IK31" s="64">
        <v>0</v>
      </c>
      <c r="IN31" s="64" t="s">
        <v>33</v>
      </c>
      <c r="IO31" s="64">
        <v>0.05</v>
      </c>
      <c r="IP31" s="64">
        <v>0</v>
      </c>
      <c r="IQ31" s="64">
        <v>0</v>
      </c>
      <c r="IR31" s="64">
        <v>0</v>
      </c>
      <c r="IU31" s="64" t="s">
        <v>33</v>
      </c>
      <c r="IV31" s="64">
        <v>0</v>
      </c>
      <c r="IW31" s="64">
        <v>0</v>
      </c>
      <c r="IX31" s="64">
        <v>0</v>
      </c>
      <c r="IY31" s="64">
        <v>0</v>
      </c>
    </row>
    <row r="32" spans="1:259"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2" t="s">
        <v>34</v>
      </c>
      <c r="GY32" s="62">
        <v>0</v>
      </c>
      <c r="GZ32" s="62">
        <v>0</v>
      </c>
      <c r="HA32" s="62">
        <v>0</v>
      </c>
      <c r="HB32" s="62">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s="64" t="s">
        <v>34</v>
      </c>
      <c r="IV32" s="64">
        <v>0</v>
      </c>
      <c r="IW32" s="64">
        <v>0</v>
      </c>
      <c r="IX32" s="64">
        <v>0</v>
      </c>
      <c r="IY32" s="64">
        <v>0</v>
      </c>
    </row>
    <row r="33" spans="1:259"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c r="GX33" s="62" t="s">
        <v>35</v>
      </c>
      <c r="GY33" s="62">
        <v>0</v>
      </c>
      <c r="GZ33" s="62">
        <v>0</v>
      </c>
      <c r="HA33" s="62">
        <v>0</v>
      </c>
      <c r="HB33" s="62">
        <v>0</v>
      </c>
      <c r="HE33" s="64" t="s">
        <v>35</v>
      </c>
      <c r="HF33" s="64">
        <v>0</v>
      </c>
      <c r="HG33" s="64">
        <v>0</v>
      </c>
      <c r="HH33" s="64">
        <v>0</v>
      </c>
      <c r="HI33" s="64">
        <v>0</v>
      </c>
      <c r="HL33" s="64" t="s">
        <v>35</v>
      </c>
      <c r="HM33" s="64">
        <v>0.04</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s="64" t="s">
        <v>35</v>
      </c>
      <c r="IV33" s="64">
        <v>0</v>
      </c>
      <c r="IW33" s="64">
        <v>0</v>
      </c>
      <c r="IX33" s="64">
        <v>0</v>
      </c>
      <c r="IY33" s="64">
        <v>0</v>
      </c>
    </row>
    <row r="34" spans="1:259"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2" t="s">
        <v>36</v>
      </c>
      <c r="GY34" s="62">
        <v>0</v>
      </c>
      <c r="GZ34" s="62">
        <v>0</v>
      </c>
      <c r="HA34" s="62">
        <v>0</v>
      </c>
      <c r="HB34" s="62">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c r="IN34" s="64" t="s">
        <v>36</v>
      </c>
      <c r="IO34" s="64">
        <v>0</v>
      </c>
      <c r="IP34" s="64">
        <v>0</v>
      </c>
      <c r="IQ34" s="64">
        <v>0</v>
      </c>
      <c r="IR34" s="64">
        <v>0</v>
      </c>
      <c r="IU34" s="64" t="s">
        <v>36</v>
      </c>
      <c r="IV34" s="64">
        <v>0</v>
      </c>
      <c r="IW34" s="64">
        <v>0</v>
      </c>
      <c r="IX34" s="64">
        <v>0</v>
      </c>
      <c r="IY34" s="64">
        <v>0</v>
      </c>
    </row>
    <row r="35" spans="1:259"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2" t="s">
        <v>37</v>
      </c>
      <c r="GY35" s="62">
        <v>0</v>
      </c>
      <c r="GZ35" s="62">
        <v>0</v>
      </c>
      <c r="HA35" s="62">
        <v>0</v>
      </c>
      <c r="HB35" s="62">
        <v>0</v>
      </c>
      <c r="HE35" s="64" t="s">
        <v>37</v>
      </c>
      <c r="HF35" s="64">
        <v>0.05</v>
      </c>
      <c r="HG35" s="64">
        <v>0</v>
      </c>
      <c r="HH35" s="64">
        <v>0.09</v>
      </c>
      <c r="HI35" s="64">
        <v>0</v>
      </c>
      <c r="HL35" s="64" t="s">
        <v>37</v>
      </c>
      <c r="HM35" s="64">
        <v>0.08</v>
      </c>
      <c r="HN35" s="64">
        <v>0</v>
      </c>
      <c r="HO35" s="64">
        <v>0.14000000000000001</v>
      </c>
      <c r="HP35" s="64">
        <v>0</v>
      </c>
      <c r="HS35" s="64" t="s">
        <v>37</v>
      </c>
      <c r="HT35" s="64">
        <v>0</v>
      </c>
      <c r="HU35" s="64">
        <v>0</v>
      </c>
      <c r="HV35" s="64">
        <v>0</v>
      </c>
      <c r="HW35" s="64">
        <v>0</v>
      </c>
      <c r="HZ35" s="64" t="s">
        <v>37</v>
      </c>
      <c r="IA35" s="64">
        <v>0</v>
      </c>
      <c r="IB35" s="64">
        <v>0</v>
      </c>
      <c r="IC35" s="64">
        <v>0</v>
      </c>
      <c r="ID35" s="64">
        <v>0</v>
      </c>
      <c r="IG35" s="64" t="s">
        <v>37</v>
      </c>
      <c r="IH35" s="64">
        <v>7.0000000000000007E-2</v>
      </c>
      <c r="II35" s="64">
        <v>0</v>
      </c>
      <c r="IJ35" s="64">
        <v>0.12</v>
      </c>
      <c r="IK35" s="64">
        <v>0</v>
      </c>
      <c r="IN35" s="64" t="s">
        <v>37</v>
      </c>
      <c r="IO35" s="64">
        <v>0.02</v>
      </c>
      <c r="IP35" s="64">
        <v>0</v>
      </c>
      <c r="IQ35" s="64">
        <v>0</v>
      </c>
      <c r="IR35" s="64">
        <v>0</v>
      </c>
      <c r="IU35" s="64" t="s">
        <v>37</v>
      </c>
      <c r="IV35" s="64">
        <v>0.04</v>
      </c>
      <c r="IW35" s="64">
        <v>0</v>
      </c>
      <c r="IX35" s="64">
        <v>7.0000000000000007E-2</v>
      </c>
      <c r="IY35" s="64">
        <v>0</v>
      </c>
    </row>
    <row r="36" spans="1:259"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2" t="s">
        <v>38</v>
      </c>
      <c r="GY36" s="62">
        <v>0</v>
      </c>
      <c r="GZ36" s="62">
        <v>0</v>
      </c>
      <c r="HA36" s="62">
        <v>0</v>
      </c>
      <c r="HB36" s="62">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c r="IN36" s="64" t="s">
        <v>38</v>
      </c>
      <c r="IO36" s="64">
        <v>0</v>
      </c>
      <c r="IP36" s="64">
        <v>0</v>
      </c>
      <c r="IQ36" s="64">
        <v>0</v>
      </c>
      <c r="IR36" s="64">
        <v>0</v>
      </c>
      <c r="IU36" s="64" t="s">
        <v>38</v>
      </c>
      <c r="IV36" s="64">
        <v>0.03</v>
      </c>
      <c r="IW36" s="64">
        <v>0</v>
      </c>
      <c r="IX36" s="64">
        <v>0.05</v>
      </c>
      <c r="IY36" s="64">
        <v>0</v>
      </c>
    </row>
    <row r="37" spans="1:259"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2" t="s">
        <v>39</v>
      </c>
      <c r="GY37" s="62">
        <v>0</v>
      </c>
      <c r="GZ37" s="62">
        <v>0</v>
      </c>
      <c r="HA37" s="62">
        <v>0</v>
      </c>
      <c r="HB37" s="62">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0.04</v>
      </c>
      <c r="IB37" s="64">
        <v>0.16</v>
      </c>
      <c r="IC37" s="64">
        <v>0</v>
      </c>
      <c r="ID37" s="64">
        <v>0</v>
      </c>
      <c r="IG37" s="64" t="s">
        <v>39</v>
      </c>
      <c r="IH37" s="64">
        <v>0</v>
      </c>
      <c r="II37" s="64">
        <v>0</v>
      </c>
      <c r="IJ37" s="64">
        <v>0</v>
      </c>
      <c r="IK37" s="64">
        <v>0</v>
      </c>
      <c r="IN37" s="64" t="s">
        <v>39</v>
      </c>
      <c r="IO37" s="64">
        <v>0</v>
      </c>
      <c r="IP37" s="64">
        <v>0</v>
      </c>
      <c r="IQ37" s="64">
        <v>0</v>
      </c>
      <c r="IR37" s="64">
        <v>0</v>
      </c>
      <c r="IU37" s="64" t="s">
        <v>39</v>
      </c>
      <c r="IV37" s="64">
        <v>0</v>
      </c>
      <c r="IW37" s="64">
        <v>0</v>
      </c>
      <c r="IX37" s="64">
        <v>0</v>
      </c>
      <c r="IY37" s="64">
        <v>0</v>
      </c>
    </row>
    <row r="38" spans="1:259"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c r="GX38" s="62" t="s">
        <v>40</v>
      </c>
      <c r="GY38" s="62">
        <v>0</v>
      </c>
      <c r="GZ38" s="62">
        <v>0</v>
      </c>
      <c r="HA38" s="62">
        <v>0</v>
      </c>
      <c r="HB38" s="62">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s="64" t="s">
        <v>40</v>
      </c>
      <c r="IV38" s="64">
        <v>0</v>
      </c>
      <c r="IW38" s="64">
        <v>0</v>
      </c>
      <c r="IX38" s="64">
        <v>0</v>
      </c>
      <c r="IY38" s="64">
        <v>0</v>
      </c>
    </row>
    <row r="39" spans="1:259"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2" t="s">
        <v>41</v>
      </c>
      <c r="GY39" s="62">
        <v>0</v>
      </c>
      <c r="GZ39" s="62">
        <v>0</v>
      </c>
      <c r="HA39" s="62">
        <v>0</v>
      </c>
      <c r="HB39" s="62">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s="64" t="s">
        <v>41</v>
      </c>
      <c r="IV39" s="64">
        <v>0</v>
      </c>
      <c r="IW39" s="64">
        <v>0</v>
      </c>
      <c r="IX39" s="64">
        <v>0</v>
      </c>
      <c r="IY39" s="64">
        <v>0</v>
      </c>
    </row>
    <row r="40" spans="1:259"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2" t="s">
        <v>42</v>
      </c>
      <c r="GY40" s="62">
        <v>0.16</v>
      </c>
      <c r="GZ40" s="62">
        <v>0</v>
      </c>
      <c r="HA40" s="62">
        <v>0</v>
      </c>
      <c r="HB40" s="62">
        <v>0</v>
      </c>
      <c r="HE40" s="64" t="s">
        <v>42</v>
      </c>
      <c r="HF40" s="64">
        <v>0</v>
      </c>
      <c r="HG40" s="64">
        <v>0</v>
      </c>
      <c r="HH40" s="64">
        <v>0</v>
      </c>
      <c r="HI40" s="64">
        <v>0</v>
      </c>
      <c r="HL40" s="64" t="s">
        <v>42</v>
      </c>
      <c r="HM40" s="64">
        <v>0.03</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s="64" t="s">
        <v>42</v>
      </c>
      <c r="IV40" s="64">
        <v>0.11</v>
      </c>
      <c r="IW40" s="64">
        <v>0</v>
      </c>
      <c r="IX40" s="64">
        <v>0</v>
      </c>
      <c r="IY40" s="64">
        <v>0</v>
      </c>
    </row>
    <row r="41" spans="1:259"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c r="GX41" s="62" t="s">
        <v>43</v>
      </c>
      <c r="GY41" s="62">
        <v>0.04</v>
      </c>
      <c r="GZ41" s="62">
        <v>0.12</v>
      </c>
      <c r="HA41" s="62">
        <v>0</v>
      </c>
      <c r="HB41" s="62">
        <v>0</v>
      </c>
      <c r="HE41" s="64" t="s">
        <v>43</v>
      </c>
      <c r="HF41" s="64">
        <v>0</v>
      </c>
      <c r="HG41" s="64">
        <v>0</v>
      </c>
      <c r="HH41" s="64">
        <v>0</v>
      </c>
      <c r="HI41" s="64">
        <v>0</v>
      </c>
      <c r="HL41" s="64" t="s">
        <v>43</v>
      </c>
      <c r="HM41" s="64">
        <v>0.08</v>
      </c>
      <c r="HN41" s="64">
        <v>0.13</v>
      </c>
      <c r="HO41" s="64">
        <v>0</v>
      </c>
      <c r="HP41" s="64">
        <v>0</v>
      </c>
      <c r="HS41" s="64" t="s">
        <v>43</v>
      </c>
      <c r="HT41" s="64">
        <v>0.05</v>
      </c>
      <c r="HU41" s="64">
        <v>0.12</v>
      </c>
      <c r="HV41" s="64">
        <v>0</v>
      </c>
      <c r="HW41" s="64">
        <v>0</v>
      </c>
      <c r="HZ41" s="64" t="s">
        <v>43</v>
      </c>
      <c r="IA41" s="64">
        <v>0.03</v>
      </c>
      <c r="IB41" s="64">
        <v>0</v>
      </c>
      <c r="IC41" s="64">
        <v>0.05</v>
      </c>
      <c r="ID41" s="64">
        <v>0</v>
      </c>
      <c r="IG41" s="64" t="s">
        <v>43</v>
      </c>
      <c r="IH41" s="64">
        <v>0.06</v>
      </c>
      <c r="II41" s="64">
        <v>0.13</v>
      </c>
      <c r="IJ41" s="64">
        <v>0</v>
      </c>
      <c r="IK41" s="64">
        <v>0.25</v>
      </c>
      <c r="IN41" s="64" t="s">
        <v>43</v>
      </c>
      <c r="IO41" s="64">
        <v>0.03</v>
      </c>
      <c r="IP41" s="64">
        <v>0.13</v>
      </c>
      <c r="IQ41" s="64">
        <v>0</v>
      </c>
      <c r="IR41" s="64">
        <v>0</v>
      </c>
      <c r="IU41" s="64" t="s">
        <v>43</v>
      </c>
      <c r="IV41" s="64">
        <v>0</v>
      </c>
      <c r="IW41" s="64">
        <v>0</v>
      </c>
      <c r="IX41" s="64">
        <v>0</v>
      </c>
      <c r="IY41" s="64">
        <v>0</v>
      </c>
    </row>
    <row r="42" spans="1:259"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2" t="s">
        <v>44</v>
      </c>
      <c r="GY42" s="62">
        <v>0.11</v>
      </c>
      <c r="GZ42" s="62">
        <v>0.17</v>
      </c>
      <c r="HA42" s="62">
        <v>0</v>
      </c>
      <c r="HB42" s="62">
        <v>0</v>
      </c>
      <c r="HE42" s="64" t="s">
        <v>44</v>
      </c>
      <c r="HF42" s="64">
        <v>0</v>
      </c>
      <c r="HG42" s="64">
        <v>0</v>
      </c>
      <c r="HH42" s="64">
        <v>0</v>
      </c>
      <c r="HI42" s="64">
        <v>0</v>
      </c>
      <c r="HL42" s="64" t="s">
        <v>44</v>
      </c>
      <c r="HM42" s="64">
        <v>0.04</v>
      </c>
      <c r="HN42" s="64">
        <v>0.12</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c r="IN42" s="64" t="s">
        <v>44</v>
      </c>
      <c r="IO42" s="64">
        <v>0</v>
      </c>
      <c r="IP42" s="64">
        <v>0</v>
      </c>
      <c r="IQ42" s="64">
        <v>0</v>
      </c>
      <c r="IR42" s="64">
        <v>0</v>
      </c>
      <c r="IU42" s="64" t="s">
        <v>44</v>
      </c>
      <c r="IV42" s="64">
        <v>0</v>
      </c>
      <c r="IW42" s="64">
        <v>0</v>
      </c>
      <c r="IX42" s="64">
        <v>0</v>
      </c>
      <c r="IY42" s="64">
        <v>0</v>
      </c>
    </row>
    <row r="43" spans="1:259"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c r="GX43" s="62" t="s">
        <v>45</v>
      </c>
      <c r="GY43" s="62">
        <v>0</v>
      </c>
      <c r="GZ43" s="62">
        <v>0</v>
      </c>
      <c r="HA43" s="62">
        <v>0</v>
      </c>
      <c r="HB43" s="62">
        <v>0</v>
      </c>
      <c r="HE43" s="64" t="s">
        <v>45</v>
      </c>
      <c r="HF43" s="64">
        <v>0</v>
      </c>
      <c r="HG43" s="64">
        <v>0</v>
      </c>
      <c r="HH43" s="64">
        <v>0</v>
      </c>
      <c r="HI43" s="64">
        <v>0</v>
      </c>
      <c r="HL43" s="64" t="s">
        <v>45</v>
      </c>
      <c r="HM43" s="64">
        <v>7.0000000000000007E-2</v>
      </c>
      <c r="HN43" s="64">
        <v>0</v>
      </c>
      <c r="HO43" s="64">
        <v>0.14000000000000001</v>
      </c>
      <c r="HP43" s="64">
        <v>0</v>
      </c>
      <c r="HS43" s="64" t="s">
        <v>45</v>
      </c>
      <c r="HT43" s="64">
        <v>0</v>
      </c>
      <c r="HU43" s="64">
        <v>0</v>
      </c>
      <c r="HV43" s="64">
        <v>0</v>
      </c>
      <c r="HW43" s="64">
        <v>0</v>
      </c>
      <c r="HZ43" s="64" t="s">
        <v>45</v>
      </c>
      <c r="IA43" s="64">
        <v>0</v>
      </c>
      <c r="IB43" s="64">
        <v>0</v>
      </c>
      <c r="IC43" s="64">
        <v>0</v>
      </c>
      <c r="ID43" s="64">
        <v>0</v>
      </c>
      <c r="IG43" s="64" t="s">
        <v>45</v>
      </c>
      <c r="IH43" s="64">
        <v>0.04</v>
      </c>
      <c r="II43" s="64">
        <v>0</v>
      </c>
      <c r="IJ43" s="64">
        <v>0.06</v>
      </c>
      <c r="IK43" s="64">
        <v>0</v>
      </c>
      <c r="IN43" s="64" t="s">
        <v>45</v>
      </c>
      <c r="IO43" s="64">
        <v>0</v>
      </c>
      <c r="IP43" s="64">
        <v>0</v>
      </c>
      <c r="IQ43" s="64">
        <v>0</v>
      </c>
      <c r="IR43" s="64">
        <v>0</v>
      </c>
      <c r="IU43" s="64" t="s">
        <v>45</v>
      </c>
      <c r="IV43" s="64">
        <v>0</v>
      </c>
      <c r="IW43" s="64">
        <v>0</v>
      </c>
      <c r="IX43" s="64">
        <v>0</v>
      </c>
      <c r="IY43" s="64">
        <v>0</v>
      </c>
    </row>
    <row r="44" spans="1:259"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c r="GX44" s="62" t="s">
        <v>46</v>
      </c>
      <c r="GY44" s="62">
        <v>7.0000000000000007E-2</v>
      </c>
      <c r="GZ44" s="62">
        <v>0.22</v>
      </c>
      <c r="HA44" s="62">
        <v>0</v>
      </c>
      <c r="HB44" s="62">
        <v>0</v>
      </c>
      <c r="HE44" s="64" t="s">
        <v>46</v>
      </c>
      <c r="HF44" s="64">
        <v>0.05</v>
      </c>
      <c r="HG44" s="64">
        <v>0.12</v>
      </c>
      <c r="HH44" s="64">
        <v>0</v>
      </c>
      <c r="HI44" s="64">
        <v>0</v>
      </c>
      <c r="HL44" s="64" t="s">
        <v>46</v>
      </c>
      <c r="HM44" s="64">
        <v>0.03</v>
      </c>
      <c r="HN44" s="64">
        <v>0.1</v>
      </c>
      <c r="HO44" s="64">
        <v>0</v>
      </c>
      <c r="HP44" s="64">
        <v>0</v>
      </c>
      <c r="HS44" s="64" t="s">
        <v>46</v>
      </c>
      <c r="HT44" s="64">
        <v>0.03</v>
      </c>
      <c r="HU44" s="64">
        <v>0</v>
      </c>
      <c r="HV44" s="64">
        <v>0</v>
      </c>
      <c r="HW44" s="64">
        <v>0</v>
      </c>
      <c r="HZ44" s="64" t="s">
        <v>46</v>
      </c>
      <c r="IA44" s="64">
        <v>0</v>
      </c>
      <c r="IB44" s="64">
        <v>0</v>
      </c>
      <c r="IC44" s="64">
        <v>0</v>
      </c>
      <c r="ID44" s="64">
        <v>0</v>
      </c>
      <c r="IG44" s="64" t="s">
        <v>46</v>
      </c>
      <c r="IH44" s="64">
        <v>0.08</v>
      </c>
      <c r="II44" s="64">
        <v>0.23</v>
      </c>
      <c r="IJ44" s="64">
        <v>0.06</v>
      </c>
      <c r="IK44" s="64">
        <v>0</v>
      </c>
      <c r="IN44" s="64" t="s">
        <v>46</v>
      </c>
      <c r="IO44" s="64">
        <v>0.31</v>
      </c>
      <c r="IP44" s="64">
        <v>0.9</v>
      </c>
      <c r="IQ44" s="64">
        <v>0.15</v>
      </c>
      <c r="IR44" s="64">
        <v>0</v>
      </c>
      <c r="IU44" s="64" t="s">
        <v>46</v>
      </c>
      <c r="IV44" s="64">
        <v>0.09</v>
      </c>
      <c r="IW44" s="64">
        <v>0.11</v>
      </c>
      <c r="IX44" s="64">
        <v>7.0000000000000007E-2</v>
      </c>
      <c r="IY44" s="64">
        <v>0</v>
      </c>
    </row>
    <row r="45" spans="1:259"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c r="GX45" s="62" t="s">
        <v>47</v>
      </c>
      <c r="GY45" s="62">
        <v>0.19</v>
      </c>
      <c r="GZ45" s="62">
        <v>0.15</v>
      </c>
      <c r="HA45" s="62">
        <v>0.28000000000000003</v>
      </c>
      <c r="HB45" s="62">
        <v>0</v>
      </c>
      <c r="HE45" s="64" t="s">
        <v>47</v>
      </c>
      <c r="HF45" s="64">
        <v>0.13</v>
      </c>
      <c r="HG45" s="64">
        <v>0</v>
      </c>
      <c r="HH45" s="64">
        <v>7.0000000000000007E-2</v>
      </c>
      <c r="HI45" s="64">
        <v>0</v>
      </c>
      <c r="HL45" s="64" t="s">
        <v>47</v>
      </c>
      <c r="HM45" s="64">
        <v>0.19</v>
      </c>
      <c r="HN45" s="64">
        <v>0.11</v>
      </c>
      <c r="HO45" s="64">
        <v>0.3</v>
      </c>
      <c r="HP45" s="64">
        <v>0</v>
      </c>
      <c r="HS45" s="64" t="s">
        <v>47</v>
      </c>
      <c r="HT45" s="64">
        <v>0.03</v>
      </c>
      <c r="HU45" s="64">
        <v>0.11</v>
      </c>
      <c r="HV45" s="64">
        <v>0</v>
      </c>
      <c r="HW45" s="64">
        <v>0</v>
      </c>
      <c r="HZ45" s="64" t="s">
        <v>47</v>
      </c>
      <c r="IA45" s="64">
        <v>0.22</v>
      </c>
      <c r="IB45" s="64">
        <v>0</v>
      </c>
      <c r="IC45" s="64">
        <v>0.34</v>
      </c>
      <c r="ID45" s="64">
        <v>0</v>
      </c>
      <c r="IG45" s="64" t="s">
        <v>47</v>
      </c>
      <c r="IH45" s="64">
        <v>0.3</v>
      </c>
      <c r="II45" s="64">
        <v>0.14000000000000001</v>
      </c>
      <c r="IJ45" s="64">
        <v>0.15</v>
      </c>
      <c r="IK45" s="64">
        <v>0</v>
      </c>
      <c r="IN45" s="64" t="s">
        <v>47</v>
      </c>
      <c r="IO45" s="64">
        <v>0.56999999999999995</v>
      </c>
      <c r="IP45" s="64">
        <v>0.12</v>
      </c>
      <c r="IQ45" s="64">
        <v>0.8</v>
      </c>
      <c r="IR45" s="64">
        <v>0</v>
      </c>
      <c r="IU45" s="64" t="s">
        <v>47</v>
      </c>
      <c r="IV45" s="64">
        <v>0.14000000000000001</v>
      </c>
      <c r="IW45" s="64">
        <v>0</v>
      </c>
      <c r="IX45" s="64">
        <v>0.2</v>
      </c>
      <c r="IY45" s="64">
        <v>0</v>
      </c>
    </row>
    <row r="46" spans="1:259"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c r="GX46" s="62" t="s">
        <v>48</v>
      </c>
      <c r="GY46" s="62">
        <v>7.0000000000000007E-2</v>
      </c>
      <c r="GZ46" s="62">
        <v>0</v>
      </c>
      <c r="HA46" s="62">
        <v>0.14000000000000001</v>
      </c>
      <c r="HB46" s="62">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c r="IN46" s="64" t="s">
        <v>48</v>
      </c>
      <c r="IO46" s="64">
        <v>0.03</v>
      </c>
      <c r="IP46" s="64">
        <v>0</v>
      </c>
      <c r="IQ46" s="64">
        <v>0</v>
      </c>
      <c r="IR46" s="64">
        <v>0</v>
      </c>
      <c r="IU46" s="64" t="s">
        <v>48</v>
      </c>
      <c r="IV46" s="64">
        <v>0</v>
      </c>
      <c r="IW46" s="64">
        <v>0</v>
      </c>
      <c r="IX46" s="64">
        <v>0</v>
      </c>
      <c r="IY46" s="64">
        <v>0</v>
      </c>
    </row>
    <row r="47" spans="1:259"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c r="GX47" s="62" t="s">
        <v>49</v>
      </c>
      <c r="GY47" s="62">
        <v>0.06</v>
      </c>
      <c r="GZ47" s="62">
        <v>0</v>
      </c>
      <c r="HA47" s="62">
        <v>0</v>
      </c>
      <c r="HB47" s="62">
        <v>0</v>
      </c>
      <c r="HE47" s="64" t="s">
        <v>49</v>
      </c>
      <c r="HF47" s="64">
        <v>0</v>
      </c>
      <c r="HG47" s="64">
        <v>0</v>
      </c>
      <c r="HH47" s="64">
        <v>0</v>
      </c>
      <c r="HI47" s="64">
        <v>0</v>
      </c>
      <c r="HL47" s="64" t="s">
        <v>49</v>
      </c>
      <c r="HM47" s="64">
        <v>0.04</v>
      </c>
      <c r="HN47" s="64">
        <v>0</v>
      </c>
      <c r="HO47" s="64">
        <v>0</v>
      </c>
      <c r="HP47" s="64">
        <v>0</v>
      </c>
      <c r="HS47" s="64" t="s">
        <v>49</v>
      </c>
      <c r="HT47" s="64">
        <v>0.12</v>
      </c>
      <c r="HU47" s="64">
        <v>0</v>
      </c>
      <c r="HV47" s="64">
        <v>0</v>
      </c>
      <c r="HW47" s="64">
        <v>0</v>
      </c>
      <c r="HZ47" s="64" t="s">
        <v>49</v>
      </c>
      <c r="IA47" s="64">
        <v>0.03</v>
      </c>
      <c r="IB47" s="64">
        <v>0</v>
      </c>
      <c r="IC47" s="64">
        <v>0</v>
      </c>
      <c r="ID47" s="64">
        <v>0</v>
      </c>
      <c r="IG47" s="64" t="s">
        <v>49</v>
      </c>
      <c r="IH47" s="64">
        <v>0</v>
      </c>
      <c r="II47" s="64">
        <v>0</v>
      </c>
      <c r="IJ47" s="64">
        <v>0</v>
      </c>
      <c r="IK47" s="64">
        <v>0</v>
      </c>
      <c r="IN47" s="64" t="s">
        <v>49</v>
      </c>
      <c r="IO47" s="64">
        <v>0</v>
      </c>
      <c r="IP47" s="64">
        <v>0</v>
      </c>
      <c r="IQ47" s="64">
        <v>0</v>
      </c>
      <c r="IR47" s="64">
        <v>0</v>
      </c>
      <c r="IU47" s="64" t="s">
        <v>49</v>
      </c>
      <c r="IV47" s="64">
        <v>0</v>
      </c>
      <c r="IW47" s="64">
        <v>0</v>
      </c>
      <c r="IX47" s="64">
        <v>0</v>
      </c>
      <c r="IY47" s="64">
        <v>0</v>
      </c>
    </row>
    <row r="48" spans="1:259"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c r="GX48" s="62" t="s">
        <v>50</v>
      </c>
      <c r="GY48" s="62">
        <v>0</v>
      </c>
      <c r="GZ48" s="62">
        <v>0</v>
      </c>
      <c r="HA48" s="62">
        <v>0</v>
      </c>
      <c r="HB48" s="62">
        <v>0</v>
      </c>
      <c r="HE48" s="64" t="s">
        <v>50</v>
      </c>
      <c r="HF48" s="64">
        <v>0.04</v>
      </c>
      <c r="HG48" s="64">
        <v>0.17</v>
      </c>
      <c r="HH48" s="64">
        <v>0</v>
      </c>
      <c r="HI48" s="64">
        <v>0</v>
      </c>
      <c r="HL48" s="64" t="s">
        <v>50</v>
      </c>
      <c r="HM48" s="64">
        <v>0.3</v>
      </c>
      <c r="HN48" s="64">
        <v>0.88</v>
      </c>
      <c r="HO48" s="64">
        <v>0</v>
      </c>
      <c r="HP48" s="64">
        <v>0</v>
      </c>
      <c r="HS48" s="64" t="s">
        <v>50</v>
      </c>
      <c r="HT48" s="64">
        <v>1.2</v>
      </c>
      <c r="HU48" s="64">
        <v>3.86</v>
      </c>
      <c r="HV48" s="64">
        <v>0</v>
      </c>
      <c r="HW48" s="64">
        <v>0</v>
      </c>
      <c r="HZ48" s="64" t="s">
        <v>50</v>
      </c>
      <c r="IA48" s="64">
        <v>1.2</v>
      </c>
      <c r="IB48" s="64">
        <v>4.5599999999999996</v>
      </c>
      <c r="IC48" s="64">
        <v>0</v>
      </c>
      <c r="ID48" s="64">
        <v>0</v>
      </c>
      <c r="IG48" s="64" t="s">
        <v>50</v>
      </c>
      <c r="IH48" s="64">
        <v>0.13</v>
      </c>
      <c r="II48" s="64">
        <v>0.39</v>
      </c>
      <c r="IJ48" s="64">
        <v>7.0000000000000007E-2</v>
      </c>
      <c r="IK48" s="64">
        <v>0</v>
      </c>
      <c r="IN48" s="64" t="s">
        <v>50</v>
      </c>
      <c r="IO48" s="64">
        <v>0.13</v>
      </c>
      <c r="IP48" s="64">
        <v>0</v>
      </c>
      <c r="IQ48" s="64">
        <v>0.16</v>
      </c>
      <c r="IR48" s="64">
        <v>0</v>
      </c>
      <c r="IU48" s="64" t="s">
        <v>50</v>
      </c>
      <c r="IV48" s="64">
        <v>0.49</v>
      </c>
      <c r="IW48" s="64">
        <v>0</v>
      </c>
      <c r="IX48" s="64">
        <v>0.41</v>
      </c>
      <c r="IY48" s="64">
        <v>0</v>
      </c>
    </row>
    <row r="49" spans="1:259"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c r="GX49" s="62" t="s">
        <v>51</v>
      </c>
      <c r="GY49" s="62">
        <v>0.14000000000000001</v>
      </c>
      <c r="GZ49" s="62">
        <v>0.15</v>
      </c>
      <c r="HA49" s="62">
        <v>0.18</v>
      </c>
      <c r="HB49" s="62">
        <v>0</v>
      </c>
      <c r="HE49" s="64" t="s">
        <v>51</v>
      </c>
      <c r="HF49" s="64">
        <v>0.33</v>
      </c>
      <c r="HG49" s="64">
        <v>0.64</v>
      </c>
      <c r="HH49" s="64">
        <v>0.25</v>
      </c>
      <c r="HI49" s="64">
        <v>0</v>
      </c>
      <c r="HL49" s="64" t="s">
        <v>51</v>
      </c>
      <c r="HM49" s="64">
        <v>0.18</v>
      </c>
      <c r="HN49" s="64">
        <v>0.18</v>
      </c>
      <c r="HO49" s="64">
        <v>0.23</v>
      </c>
      <c r="HP49" s="64">
        <v>0</v>
      </c>
      <c r="HS49" s="64" t="s">
        <v>51</v>
      </c>
      <c r="HT49" s="64">
        <v>0.27</v>
      </c>
      <c r="HU49" s="64">
        <v>0</v>
      </c>
      <c r="HV49" s="64">
        <v>0.13</v>
      </c>
      <c r="HW49" s="64">
        <v>2</v>
      </c>
      <c r="HZ49" s="64" t="s">
        <v>51</v>
      </c>
      <c r="IA49" s="64">
        <v>0.06</v>
      </c>
      <c r="IB49" s="64">
        <v>0</v>
      </c>
      <c r="IC49" s="64">
        <v>0.05</v>
      </c>
      <c r="ID49" s="64">
        <v>0.28000000000000003</v>
      </c>
      <c r="IG49" s="64" t="s">
        <v>51</v>
      </c>
      <c r="IH49" s="64">
        <v>7.0000000000000007E-2</v>
      </c>
      <c r="II49" s="64">
        <v>0.34</v>
      </c>
      <c r="IJ49" s="64">
        <v>0</v>
      </c>
      <c r="IK49" s="64">
        <v>0</v>
      </c>
      <c r="IN49" s="64" t="s">
        <v>51</v>
      </c>
      <c r="IO49" s="64">
        <v>0.23</v>
      </c>
      <c r="IP49" s="64">
        <v>0.26</v>
      </c>
      <c r="IQ49" s="64">
        <v>0.22</v>
      </c>
      <c r="IR49" s="64">
        <v>0</v>
      </c>
      <c r="IU49" s="64" t="s">
        <v>51</v>
      </c>
      <c r="IV49" s="64">
        <v>0.31</v>
      </c>
      <c r="IW49" s="64">
        <v>0.61</v>
      </c>
      <c r="IX49" s="64">
        <v>0.28000000000000003</v>
      </c>
      <c r="IY49" s="64">
        <v>0</v>
      </c>
    </row>
    <row r="50" spans="1:259"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c r="GX50" s="62" t="s">
        <v>52</v>
      </c>
      <c r="GY50" s="62">
        <v>0.16</v>
      </c>
      <c r="GZ50" s="62">
        <v>0.36</v>
      </c>
      <c r="HA50" s="62">
        <v>0.03</v>
      </c>
      <c r="HB50" s="62">
        <v>0</v>
      </c>
      <c r="HE50" s="64" t="s">
        <v>52</v>
      </c>
      <c r="HF50" s="64">
        <v>0.49</v>
      </c>
      <c r="HG50" s="64">
        <v>0</v>
      </c>
      <c r="HH50" s="64">
        <v>0.86</v>
      </c>
      <c r="HI50" s="64">
        <v>0</v>
      </c>
      <c r="HL50" s="64" t="s">
        <v>52</v>
      </c>
      <c r="HM50" s="64">
        <v>0.13</v>
      </c>
      <c r="HN50" s="64">
        <v>0</v>
      </c>
      <c r="HO50" s="64">
        <v>0</v>
      </c>
      <c r="HP50" s="64">
        <v>1.3</v>
      </c>
      <c r="HS50" s="64" t="s">
        <v>52</v>
      </c>
      <c r="HT50" s="64">
        <v>0.66</v>
      </c>
      <c r="HU50" s="64">
        <v>2.2400000000000002</v>
      </c>
      <c r="HV50" s="64">
        <v>0.05</v>
      </c>
      <c r="HW50" s="64">
        <v>0</v>
      </c>
      <c r="HZ50" s="64" t="s">
        <v>52</v>
      </c>
      <c r="IA50" s="64">
        <v>0.06</v>
      </c>
      <c r="IB50" s="64">
        <v>0</v>
      </c>
      <c r="IC50" s="64">
        <v>0.1</v>
      </c>
      <c r="ID50" s="64">
        <v>0</v>
      </c>
      <c r="IG50" s="64" t="s">
        <v>52</v>
      </c>
      <c r="IH50" s="64">
        <v>0.1</v>
      </c>
      <c r="II50" s="64">
        <v>0.48</v>
      </c>
      <c r="IJ50" s="64">
        <v>0</v>
      </c>
      <c r="IK50" s="64">
        <v>0</v>
      </c>
      <c r="IN50" s="64" t="s">
        <v>52</v>
      </c>
      <c r="IO50" s="64">
        <v>0.21</v>
      </c>
      <c r="IP50" s="64">
        <v>0</v>
      </c>
      <c r="IQ50" s="64">
        <v>0.27</v>
      </c>
      <c r="IR50" s="64">
        <v>0.45</v>
      </c>
      <c r="IU50" s="64" t="s">
        <v>52</v>
      </c>
      <c r="IV50" s="64">
        <v>0.22</v>
      </c>
      <c r="IW50" s="64">
        <v>7.0000000000000007E-2</v>
      </c>
      <c r="IX50" s="64">
        <v>0</v>
      </c>
      <c r="IY50" s="64">
        <v>0</v>
      </c>
    </row>
    <row r="51" spans="1:259"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c r="GX51" s="62" t="s">
        <v>53</v>
      </c>
      <c r="GY51" s="62">
        <v>0.22</v>
      </c>
      <c r="GZ51" s="62">
        <v>0</v>
      </c>
      <c r="HA51" s="62">
        <v>0.41</v>
      </c>
      <c r="HB51" s="62">
        <v>0</v>
      </c>
      <c r="HE51" s="64" t="s">
        <v>53</v>
      </c>
      <c r="HF51" s="64">
        <v>0</v>
      </c>
      <c r="HG51" s="64">
        <v>0</v>
      </c>
      <c r="HH51" s="64">
        <v>0</v>
      </c>
      <c r="HI51" s="64">
        <v>0</v>
      </c>
      <c r="HL51" s="64" t="s">
        <v>53</v>
      </c>
      <c r="HM51" s="64">
        <v>0</v>
      </c>
      <c r="HN51" s="64">
        <v>0</v>
      </c>
      <c r="HO51" s="64">
        <v>0</v>
      </c>
      <c r="HP51" s="64">
        <v>0</v>
      </c>
      <c r="HS51" s="64" t="s">
        <v>53</v>
      </c>
      <c r="HT51" s="64">
        <v>0.05</v>
      </c>
      <c r="HU51" s="64">
        <v>0</v>
      </c>
      <c r="HV51" s="64">
        <v>0.08</v>
      </c>
      <c r="HW51" s="64">
        <v>0</v>
      </c>
      <c r="HZ51" s="64" t="s">
        <v>53</v>
      </c>
      <c r="IA51" s="64">
        <v>0.06</v>
      </c>
      <c r="IB51" s="64">
        <v>0.14000000000000001</v>
      </c>
      <c r="IC51" s="64">
        <v>0.05</v>
      </c>
      <c r="ID51" s="64">
        <v>0</v>
      </c>
      <c r="IG51" s="64" t="s">
        <v>53</v>
      </c>
      <c r="IH51" s="64">
        <v>0.12</v>
      </c>
      <c r="II51" s="64">
        <v>0</v>
      </c>
      <c r="IJ51" s="64">
        <v>0.21</v>
      </c>
      <c r="IK51" s="64">
        <v>0</v>
      </c>
      <c r="IN51" s="64" t="s">
        <v>53</v>
      </c>
      <c r="IO51" s="64">
        <v>0.03</v>
      </c>
      <c r="IP51" s="64">
        <v>0</v>
      </c>
      <c r="IQ51" s="64">
        <v>0.05</v>
      </c>
      <c r="IR51" s="64">
        <v>0</v>
      </c>
      <c r="IU51" s="64" t="s">
        <v>53</v>
      </c>
      <c r="IV51" s="64">
        <v>0.14000000000000001</v>
      </c>
      <c r="IW51" s="64">
        <v>0</v>
      </c>
      <c r="IX51" s="64">
        <v>0</v>
      </c>
      <c r="IY51" s="64">
        <v>0</v>
      </c>
    </row>
    <row r="52" spans="1:259"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c r="GX52" s="62" t="s">
        <v>54</v>
      </c>
      <c r="GY52" s="62">
        <v>0.05</v>
      </c>
      <c r="GZ52" s="62">
        <v>0</v>
      </c>
      <c r="HA52" s="62">
        <v>0</v>
      </c>
      <c r="HB52" s="62">
        <v>0.69</v>
      </c>
      <c r="HE52" s="64" t="s">
        <v>54</v>
      </c>
      <c r="HF52" s="64">
        <v>0.14000000000000001</v>
      </c>
      <c r="HG52" s="64">
        <v>0.35</v>
      </c>
      <c r="HH52" s="64">
        <v>0</v>
      </c>
      <c r="HI52" s="64">
        <v>0</v>
      </c>
      <c r="HL52" s="64" t="s">
        <v>54</v>
      </c>
      <c r="HM52" s="64">
        <v>0.35</v>
      </c>
      <c r="HN52" s="64">
        <v>0.12</v>
      </c>
      <c r="HO52" s="64">
        <v>0.51</v>
      </c>
      <c r="HP52" s="64">
        <v>0</v>
      </c>
      <c r="HS52" s="64" t="s">
        <v>54</v>
      </c>
      <c r="HT52" s="64">
        <v>1.39</v>
      </c>
      <c r="HU52" s="64">
        <v>2.16</v>
      </c>
      <c r="HV52" s="64">
        <v>0.68</v>
      </c>
      <c r="HW52" s="64">
        <v>3.97</v>
      </c>
      <c r="HZ52" s="64" t="s">
        <v>54</v>
      </c>
      <c r="IA52" s="64">
        <v>2.62</v>
      </c>
      <c r="IB52" s="64">
        <v>3.94</v>
      </c>
      <c r="IC52" s="64">
        <v>1.22</v>
      </c>
      <c r="ID52" s="64">
        <v>6.66</v>
      </c>
      <c r="IG52" s="64" t="s">
        <v>54</v>
      </c>
      <c r="IH52" s="64">
        <v>2.85</v>
      </c>
      <c r="II52" s="64">
        <v>2</v>
      </c>
      <c r="IJ52" s="64">
        <v>2.85</v>
      </c>
      <c r="IK52" s="64">
        <v>3.69</v>
      </c>
      <c r="IN52" s="64" t="s">
        <v>54</v>
      </c>
      <c r="IO52" s="64">
        <v>2.74</v>
      </c>
      <c r="IP52" s="64">
        <v>0.47</v>
      </c>
      <c r="IQ52" s="64">
        <v>3.17</v>
      </c>
      <c r="IR52" s="64">
        <v>5.04</v>
      </c>
      <c r="IU52" s="64" t="s">
        <v>54</v>
      </c>
      <c r="IV52" s="64">
        <v>3.17</v>
      </c>
      <c r="IW52" s="64">
        <v>5.93</v>
      </c>
      <c r="IX52" s="64">
        <v>2.39</v>
      </c>
      <c r="IY52" s="64">
        <v>1.1299999999999999</v>
      </c>
    </row>
    <row r="53" spans="1:259"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c r="GX53" s="62" t="s">
        <v>55</v>
      </c>
      <c r="GY53" s="62">
        <v>0.76</v>
      </c>
      <c r="GZ53" s="62">
        <v>0.6</v>
      </c>
      <c r="HA53" s="62">
        <v>0.7</v>
      </c>
      <c r="HB53" s="62">
        <v>0</v>
      </c>
      <c r="HE53" s="64" t="s">
        <v>55</v>
      </c>
      <c r="HF53" s="64">
        <v>0.36</v>
      </c>
      <c r="HG53" s="64">
        <v>0.46</v>
      </c>
      <c r="HH53" s="64">
        <v>0.36</v>
      </c>
      <c r="HI53" s="64">
        <v>0</v>
      </c>
      <c r="HL53" s="64" t="s">
        <v>55</v>
      </c>
      <c r="HM53" s="64">
        <v>0.5</v>
      </c>
      <c r="HN53" s="64">
        <v>0.51</v>
      </c>
      <c r="HO53" s="64">
        <v>0.18</v>
      </c>
      <c r="HP53" s="64">
        <v>0</v>
      </c>
      <c r="HS53" s="64" t="s">
        <v>55</v>
      </c>
      <c r="HT53" s="64">
        <v>0.59</v>
      </c>
      <c r="HU53" s="64">
        <v>0.45</v>
      </c>
      <c r="HV53" s="64">
        <v>0.71</v>
      </c>
      <c r="HW53" s="64">
        <v>0</v>
      </c>
      <c r="HZ53" s="64" t="s">
        <v>55</v>
      </c>
      <c r="IA53" s="64">
        <v>0.68</v>
      </c>
      <c r="IB53" s="64">
        <v>1.07</v>
      </c>
      <c r="IC53" s="64">
        <v>0.75</v>
      </c>
      <c r="ID53" s="64">
        <v>0</v>
      </c>
      <c r="IG53" s="64" t="s">
        <v>55</v>
      </c>
      <c r="IH53" s="64">
        <v>0.65</v>
      </c>
      <c r="II53" s="64">
        <v>0.56000000000000005</v>
      </c>
      <c r="IJ53" s="64">
        <v>0.64</v>
      </c>
      <c r="IK53" s="64">
        <v>0</v>
      </c>
      <c r="IN53" s="64" t="s">
        <v>55</v>
      </c>
      <c r="IO53" s="64">
        <v>0.7</v>
      </c>
      <c r="IP53" s="64">
        <v>1.08</v>
      </c>
      <c r="IQ53" s="64">
        <v>0.56000000000000005</v>
      </c>
      <c r="IR53" s="64">
        <v>0</v>
      </c>
      <c r="IU53" s="64" t="s">
        <v>55</v>
      </c>
      <c r="IV53" s="64">
        <v>0.45</v>
      </c>
      <c r="IW53" s="64">
        <v>0.97</v>
      </c>
      <c r="IX53" s="64">
        <v>0.24</v>
      </c>
      <c r="IY53" s="64">
        <v>0</v>
      </c>
    </row>
    <row r="54" spans="1:259"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c r="GX54" s="62" t="s">
        <v>56</v>
      </c>
      <c r="GY54" s="62">
        <v>0</v>
      </c>
      <c r="GZ54" s="62">
        <v>0</v>
      </c>
      <c r="HA54" s="62">
        <v>0</v>
      </c>
      <c r="HB54" s="62">
        <v>0</v>
      </c>
      <c r="HE54" s="64" t="s">
        <v>56</v>
      </c>
      <c r="HF54" s="64">
        <v>0.79</v>
      </c>
      <c r="HG54" s="64">
        <v>0.89</v>
      </c>
      <c r="HH54" s="64">
        <v>0.83</v>
      </c>
      <c r="HI54" s="64">
        <v>1.02</v>
      </c>
      <c r="HL54" s="64" t="s">
        <v>56</v>
      </c>
      <c r="HM54" s="64">
        <v>1.82</v>
      </c>
      <c r="HN54" s="64">
        <v>0.42</v>
      </c>
      <c r="HO54" s="64">
        <v>2.5</v>
      </c>
      <c r="HP54" s="64">
        <v>2.71</v>
      </c>
      <c r="HS54" s="64" t="s">
        <v>56</v>
      </c>
      <c r="HT54" s="64">
        <v>0.71</v>
      </c>
      <c r="HU54" s="64">
        <v>0.53</v>
      </c>
      <c r="HV54" s="64">
        <v>0.73</v>
      </c>
      <c r="HW54" s="64">
        <v>0</v>
      </c>
      <c r="HZ54" s="64" t="s">
        <v>56</v>
      </c>
      <c r="IA54" s="64">
        <v>0.69</v>
      </c>
      <c r="IB54" s="64">
        <v>0.45</v>
      </c>
      <c r="IC54" s="64">
        <v>0.96</v>
      </c>
      <c r="ID54" s="64">
        <v>0</v>
      </c>
      <c r="IG54" s="64" t="s">
        <v>56</v>
      </c>
      <c r="IH54" s="64">
        <v>0.62</v>
      </c>
      <c r="II54" s="64">
        <v>2.63</v>
      </c>
      <c r="IJ54" s="64">
        <v>0.05</v>
      </c>
      <c r="IK54" s="64">
        <v>0</v>
      </c>
      <c r="IN54" s="64" t="s">
        <v>56</v>
      </c>
      <c r="IO54" s="64">
        <v>0.97</v>
      </c>
      <c r="IP54" s="64">
        <v>2.58</v>
      </c>
      <c r="IQ54" s="64">
        <v>0.5</v>
      </c>
      <c r="IR54" s="64">
        <v>0</v>
      </c>
      <c r="IU54" s="64" t="s">
        <v>56</v>
      </c>
      <c r="IV54" s="64">
        <v>1.44</v>
      </c>
      <c r="IW54" s="64">
        <v>1.49</v>
      </c>
      <c r="IX54" s="64">
        <v>1.3</v>
      </c>
      <c r="IY54" s="64">
        <v>2.82</v>
      </c>
    </row>
    <row r="55" spans="1:259"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c r="GX55" s="62" t="s">
        <v>57</v>
      </c>
      <c r="GY55" s="62">
        <v>0.28000000000000003</v>
      </c>
      <c r="GZ55" s="62">
        <v>0</v>
      </c>
      <c r="HA55" s="62">
        <v>0.31</v>
      </c>
      <c r="HB55" s="62">
        <v>0</v>
      </c>
      <c r="HE55" s="64" t="s">
        <v>57</v>
      </c>
      <c r="HF55" s="64">
        <v>0.32</v>
      </c>
      <c r="HG55" s="64">
        <v>1.2</v>
      </c>
      <c r="HH55" s="64">
        <v>0.08</v>
      </c>
      <c r="HI55" s="64">
        <v>0</v>
      </c>
      <c r="HL55" s="64" t="s">
        <v>57</v>
      </c>
      <c r="HM55" s="64">
        <v>0.32</v>
      </c>
      <c r="HN55" s="64">
        <v>0.22</v>
      </c>
      <c r="HO55" s="64">
        <v>0.38</v>
      </c>
      <c r="HP55" s="64">
        <v>0</v>
      </c>
      <c r="HS55" s="64" t="s">
        <v>57</v>
      </c>
      <c r="HT55" s="64">
        <v>1.18</v>
      </c>
      <c r="HU55" s="64">
        <v>1.96</v>
      </c>
      <c r="HV55" s="64">
        <v>0.85</v>
      </c>
      <c r="HW55" s="64">
        <v>0</v>
      </c>
      <c r="HZ55" s="64" t="s">
        <v>57</v>
      </c>
      <c r="IA55" s="64">
        <v>0.85</v>
      </c>
      <c r="IB55" s="64">
        <v>0.47</v>
      </c>
      <c r="IC55" s="64">
        <v>0.67</v>
      </c>
      <c r="ID55" s="64">
        <v>0</v>
      </c>
      <c r="IG55" s="64" t="s">
        <v>57</v>
      </c>
      <c r="IH55" s="64">
        <v>0.86</v>
      </c>
      <c r="II55" s="64">
        <v>0.76</v>
      </c>
      <c r="IJ55" s="64">
        <v>0.79</v>
      </c>
      <c r="IK55" s="64">
        <v>0</v>
      </c>
      <c r="IN55" s="64" t="s">
        <v>57</v>
      </c>
      <c r="IO55" s="64">
        <v>0.9</v>
      </c>
      <c r="IP55" s="64">
        <v>0.68</v>
      </c>
      <c r="IQ55" s="64">
        <v>1.23</v>
      </c>
      <c r="IR55" s="64">
        <v>0</v>
      </c>
      <c r="IU55" s="64" t="s">
        <v>57</v>
      </c>
      <c r="IV55" s="64">
        <v>2.73</v>
      </c>
      <c r="IW55" s="64">
        <v>0.16</v>
      </c>
      <c r="IX55" s="64">
        <v>4.57</v>
      </c>
      <c r="IY55" s="64">
        <v>0</v>
      </c>
    </row>
    <row r="56" spans="1:259"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c r="GX56" s="62" t="s">
        <v>58</v>
      </c>
      <c r="GY56" s="62">
        <v>1.45</v>
      </c>
      <c r="GZ56" s="62">
        <v>1.38</v>
      </c>
      <c r="HA56" s="62">
        <v>1.95</v>
      </c>
      <c r="HB56" s="62">
        <v>0</v>
      </c>
      <c r="HE56" s="64" t="s">
        <v>58</v>
      </c>
      <c r="HF56" s="64">
        <v>2.93</v>
      </c>
      <c r="HG56" s="64">
        <v>5.62</v>
      </c>
      <c r="HH56" s="64">
        <v>2.8</v>
      </c>
      <c r="HI56" s="64">
        <v>0</v>
      </c>
      <c r="HL56" s="64" t="s">
        <v>58</v>
      </c>
      <c r="HM56" s="64">
        <v>1.02</v>
      </c>
      <c r="HN56" s="64">
        <v>1.23</v>
      </c>
      <c r="HO56" s="64">
        <v>0.95</v>
      </c>
      <c r="HP56" s="64">
        <v>0.89</v>
      </c>
      <c r="HS56" s="64" t="s">
        <v>58</v>
      </c>
      <c r="HT56" s="64">
        <v>1.88</v>
      </c>
      <c r="HU56" s="64">
        <v>5.22</v>
      </c>
      <c r="HV56" s="64">
        <v>0.63</v>
      </c>
      <c r="HW56" s="64">
        <v>0</v>
      </c>
      <c r="HZ56" s="64" t="s">
        <v>58</v>
      </c>
      <c r="IA56" s="64">
        <v>2.37</v>
      </c>
      <c r="IB56" s="64">
        <v>3.97</v>
      </c>
      <c r="IC56" s="64">
        <v>2.16</v>
      </c>
      <c r="ID56" s="64">
        <v>0</v>
      </c>
      <c r="IG56" s="64" t="s">
        <v>58</v>
      </c>
      <c r="IH56" s="64">
        <v>0.97</v>
      </c>
      <c r="II56" s="64">
        <v>1.79</v>
      </c>
      <c r="IJ56" s="64">
        <v>0.86</v>
      </c>
      <c r="IK56" s="64">
        <v>0</v>
      </c>
      <c r="IN56" s="64" t="s">
        <v>58</v>
      </c>
      <c r="IO56" s="64">
        <v>1.87</v>
      </c>
      <c r="IP56" s="64">
        <v>6.62</v>
      </c>
      <c r="IQ56" s="64">
        <v>0.63</v>
      </c>
      <c r="IR56" s="64">
        <v>0</v>
      </c>
      <c r="IU56" s="64" t="s">
        <v>58</v>
      </c>
      <c r="IV56" s="64">
        <v>1.29</v>
      </c>
      <c r="IW56" s="64">
        <v>2.6</v>
      </c>
      <c r="IX56" s="64">
        <v>0.55000000000000004</v>
      </c>
      <c r="IY56" s="64">
        <v>0</v>
      </c>
    </row>
    <row r="57" spans="1:259"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c r="GX57" s="62" t="s">
        <v>59</v>
      </c>
      <c r="GY57" s="62">
        <v>0.22</v>
      </c>
      <c r="GZ57" s="62">
        <v>0.12</v>
      </c>
      <c r="HA57" s="62">
        <v>0</v>
      </c>
      <c r="HB57" s="62">
        <v>0</v>
      </c>
      <c r="HE57" s="64" t="s">
        <v>59</v>
      </c>
      <c r="HF57" s="64">
        <v>0.39</v>
      </c>
      <c r="HG57" s="64">
        <v>0</v>
      </c>
      <c r="HH57" s="64">
        <v>0</v>
      </c>
      <c r="HI57" s="64">
        <v>0</v>
      </c>
      <c r="HL57" s="64" t="s">
        <v>59</v>
      </c>
      <c r="HM57" s="64">
        <v>0.04</v>
      </c>
      <c r="HN57" s="64">
        <v>0.12</v>
      </c>
      <c r="HO57" s="64">
        <v>0</v>
      </c>
      <c r="HP57" s="64">
        <v>0</v>
      </c>
      <c r="HS57" s="64" t="s">
        <v>59</v>
      </c>
      <c r="HT57" s="64">
        <v>0.08</v>
      </c>
      <c r="HU57" s="64">
        <v>0</v>
      </c>
      <c r="HV57" s="64">
        <v>0.14000000000000001</v>
      </c>
      <c r="HW57" s="64">
        <v>0</v>
      </c>
      <c r="HZ57" s="64" t="s">
        <v>59</v>
      </c>
      <c r="IA57" s="64">
        <v>0.97</v>
      </c>
      <c r="IB57" s="64">
        <v>0.38</v>
      </c>
      <c r="IC57" s="64">
        <v>0.89</v>
      </c>
      <c r="ID57" s="64">
        <v>0</v>
      </c>
      <c r="IG57" s="64" t="s">
        <v>59</v>
      </c>
      <c r="IH57" s="64">
        <v>0.44</v>
      </c>
      <c r="II57" s="64">
        <v>0.09</v>
      </c>
      <c r="IJ57" s="64">
        <v>0.4</v>
      </c>
      <c r="IK57" s="64">
        <v>0</v>
      </c>
      <c r="IN57" s="64" t="s">
        <v>59</v>
      </c>
      <c r="IO57" s="64">
        <v>0.96</v>
      </c>
      <c r="IP57" s="64">
        <v>0.74</v>
      </c>
      <c r="IQ57" s="64">
        <v>1.33</v>
      </c>
      <c r="IR57" s="64">
        <v>0</v>
      </c>
      <c r="IU57" s="64" t="s">
        <v>59</v>
      </c>
      <c r="IV57" s="64">
        <v>0.28999999999999998</v>
      </c>
      <c r="IW57" s="64">
        <v>0.43</v>
      </c>
      <c r="IX57" s="64">
        <v>0.26</v>
      </c>
      <c r="IY57" s="64">
        <v>0</v>
      </c>
    </row>
    <row r="58" spans="1:259"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c r="GX58" s="62" t="s">
        <v>60</v>
      </c>
      <c r="GY58" s="62">
        <v>0.64</v>
      </c>
      <c r="GZ58" s="62">
        <v>1.19</v>
      </c>
      <c r="HA58" s="62">
        <v>0.42</v>
      </c>
      <c r="HB58" s="62">
        <v>0</v>
      </c>
      <c r="HE58" s="64" t="s">
        <v>60</v>
      </c>
      <c r="HF58" s="64">
        <v>6.08</v>
      </c>
      <c r="HG58" s="64">
        <v>2.72</v>
      </c>
      <c r="HH58" s="64">
        <v>8.1199999999999992</v>
      </c>
      <c r="HI58" s="64">
        <v>8.33</v>
      </c>
      <c r="HL58" s="64" t="s">
        <v>60</v>
      </c>
      <c r="HM58" s="64">
        <v>5.67</v>
      </c>
      <c r="HN58" s="64">
        <v>4.18</v>
      </c>
      <c r="HO58" s="64">
        <v>6.79</v>
      </c>
      <c r="HP58" s="64">
        <v>3.84</v>
      </c>
      <c r="HS58" s="64" t="s">
        <v>60</v>
      </c>
      <c r="HT58" s="64">
        <v>5.55</v>
      </c>
      <c r="HU58" s="64">
        <v>1.67</v>
      </c>
      <c r="HV58" s="64">
        <v>7.82</v>
      </c>
      <c r="HW58" s="64">
        <v>4.6399999999999997</v>
      </c>
      <c r="HZ58" s="64" t="s">
        <v>60</v>
      </c>
      <c r="IA58" s="64">
        <v>4.1399999999999997</v>
      </c>
      <c r="IB58" s="64">
        <v>1.79</v>
      </c>
      <c r="IC58" s="64">
        <v>5.1100000000000003</v>
      </c>
      <c r="ID58" s="64">
        <v>6.55</v>
      </c>
      <c r="IG58" s="64" t="s">
        <v>60</v>
      </c>
      <c r="IH58" s="64">
        <v>4.71</v>
      </c>
      <c r="II58" s="64">
        <v>2</v>
      </c>
      <c r="IJ58" s="64">
        <v>5.81</v>
      </c>
      <c r="IK58" s="64">
        <v>7.05</v>
      </c>
      <c r="IN58" s="64" t="s">
        <v>60</v>
      </c>
      <c r="IO58" s="64">
        <v>5.78</v>
      </c>
      <c r="IP58" s="64">
        <v>3.85</v>
      </c>
      <c r="IQ58" s="64">
        <v>6.78</v>
      </c>
      <c r="IR58" s="64">
        <v>7.12</v>
      </c>
      <c r="IU58" s="64" t="s">
        <v>60</v>
      </c>
      <c r="IV58" s="64">
        <v>3.73</v>
      </c>
      <c r="IW58" s="64">
        <v>5.21</v>
      </c>
      <c r="IX58" s="64">
        <v>2.36</v>
      </c>
      <c r="IY58" s="64">
        <v>8.4499999999999993</v>
      </c>
    </row>
    <row r="59" spans="1:259"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c r="GX59" s="62" t="s">
        <v>61</v>
      </c>
      <c r="GY59" s="62">
        <v>0.41</v>
      </c>
      <c r="GZ59" s="62">
        <v>0.3</v>
      </c>
      <c r="HA59" s="62">
        <v>0.27</v>
      </c>
      <c r="HB59" s="62">
        <v>0</v>
      </c>
      <c r="HE59" s="64" t="s">
        <v>61</v>
      </c>
      <c r="HF59" s="64">
        <v>0.45</v>
      </c>
      <c r="HG59" s="64">
        <v>0.95</v>
      </c>
      <c r="HH59" s="64">
        <v>0.13</v>
      </c>
      <c r="HI59" s="64">
        <v>2.08</v>
      </c>
      <c r="HL59" s="64" t="s">
        <v>61</v>
      </c>
      <c r="HM59" s="64">
        <v>2.16</v>
      </c>
      <c r="HN59" s="64">
        <v>1.67</v>
      </c>
      <c r="HO59" s="64">
        <v>0.23</v>
      </c>
      <c r="HP59" s="64">
        <v>12.77</v>
      </c>
      <c r="HS59" s="64" t="s">
        <v>61</v>
      </c>
      <c r="HT59" s="64">
        <v>1.23</v>
      </c>
      <c r="HU59" s="64">
        <v>0.48</v>
      </c>
      <c r="HV59" s="64">
        <v>0.94</v>
      </c>
      <c r="HW59" s="64">
        <v>4.9000000000000004</v>
      </c>
      <c r="HZ59" s="64" t="s">
        <v>61</v>
      </c>
      <c r="IA59" s="64">
        <v>1.53</v>
      </c>
      <c r="IB59" s="64">
        <v>0.18</v>
      </c>
      <c r="IC59" s="64">
        <v>1.69</v>
      </c>
      <c r="ID59" s="64">
        <v>3.33</v>
      </c>
      <c r="IG59" s="64" t="s">
        <v>61</v>
      </c>
      <c r="IH59" s="64">
        <v>1.67</v>
      </c>
      <c r="II59" s="64">
        <v>0.59</v>
      </c>
      <c r="IJ59" s="64">
        <v>0.72</v>
      </c>
      <c r="IK59" s="64">
        <v>9.51</v>
      </c>
      <c r="IN59" s="64" t="s">
        <v>61</v>
      </c>
      <c r="IO59" s="64">
        <v>1.28</v>
      </c>
      <c r="IP59" s="64">
        <v>0.33</v>
      </c>
      <c r="IQ59" s="64">
        <v>0.83</v>
      </c>
      <c r="IR59" s="64">
        <v>4.67</v>
      </c>
      <c r="IU59" s="64" t="s">
        <v>61</v>
      </c>
      <c r="IV59" s="64">
        <v>4.0199999999999996</v>
      </c>
      <c r="IW59" s="64">
        <v>0.28000000000000003</v>
      </c>
      <c r="IX59" s="64">
        <v>5.77</v>
      </c>
      <c r="IY59" s="64">
        <v>4.0599999999999996</v>
      </c>
    </row>
    <row r="60" spans="1:259"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c r="GX60" s="62" t="s">
        <v>62</v>
      </c>
      <c r="GY60" s="62">
        <v>3.91</v>
      </c>
      <c r="GZ60" s="62">
        <v>8.5299999999999994</v>
      </c>
      <c r="HA60" s="62">
        <v>1.9</v>
      </c>
      <c r="HB60" s="62">
        <v>0</v>
      </c>
      <c r="HE60" s="64" t="s">
        <v>62</v>
      </c>
      <c r="HF60" s="64">
        <v>2.2799999999999998</v>
      </c>
      <c r="HG60" s="64">
        <v>4.5599999999999996</v>
      </c>
      <c r="HH60" s="64">
        <v>1.96</v>
      </c>
      <c r="HI60" s="64">
        <v>1.36</v>
      </c>
      <c r="HL60" s="64" t="s">
        <v>62</v>
      </c>
      <c r="HM60" s="64">
        <v>8.5299999999999994</v>
      </c>
      <c r="HN60" s="64">
        <v>9.26</v>
      </c>
      <c r="HO60" s="64">
        <v>9.8800000000000008</v>
      </c>
      <c r="HP60" s="64">
        <v>0.99</v>
      </c>
      <c r="HS60" s="64" t="s">
        <v>62</v>
      </c>
      <c r="HT60" s="64">
        <v>4.74</v>
      </c>
      <c r="HU60" s="64">
        <v>3.52</v>
      </c>
      <c r="HV60" s="64">
        <v>6.3</v>
      </c>
      <c r="HW60" s="64">
        <v>0</v>
      </c>
      <c r="HZ60" s="64" t="s">
        <v>62</v>
      </c>
      <c r="IA60" s="64">
        <v>6.82</v>
      </c>
      <c r="IB60" s="64">
        <v>5.34</v>
      </c>
      <c r="IC60" s="64">
        <v>8.49</v>
      </c>
      <c r="ID60" s="64">
        <v>0</v>
      </c>
      <c r="IG60" s="64" t="s">
        <v>62</v>
      </c>
      <c r="IH60" s="64">
        <v>3.72</v>
      </c>
      <c r="II60" s="64">
        <v>2.37</v>
      </c>
      <c r="IJ60" s="64">
        <v>4.8899999999999997</v>
      </c>
      <c r="IK60" s="64">
        <v>0.6</v>
      </c>
      <c r="IN60" s="64" t="s">
        <v>62</v>
      </c>
      <c r="IO60" s="64">
        <v>4.09</v>
      </c>
      <c r="IP60" s="64">
        <v>3.65</v>
      </c>
      <c r="IQ60" s="64">
        <v>4.28</v>
      </c>
      <c r="IR60" s="64">
        <v>3.93</v>
      </c>
      <c r="IU60" s="64" t="s">
        <v>62</v>
      </c>
      <c r="IV60" s="64">
        <v>2.77</v>
      </c>
      <c r="IW60" s="64">
        <v>5.44</v>
      </c>
      <c r="IX60" s="64">
        <v>1.59</v>
      </c>
      <c r="IY60" s="64">
        <v>1.01</v>
      </c>
    </row>
    <row r="61" spans="1:259"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c r="GX61" s="62" t="s">
        <v>63</v>
      </c>
      <c r="GY61" s="62">
        <v>0.16</v>
      </c>
      <c r="GZ61" s="62">
        <v>0</v>
      </c>
      <c r="HA61" s="62">
        <v>0.06</v>
      </c>
      <c r="HB61" s="62">
        <v>0</v>
      </c>
      <c r="HE61" s="64" t="s">
        <v>63</v>
      </c>
      <c r="HF61" s="64">
        <v>0.33</v>
      </c>
      <c r="HG61" s="64">
        <v>0.31</v>
      </c>
      <c r="HH61" s="64">
        <v>0.32</v>
      </c>
      <c r="HI61" s="64">
        <v>0</v>
      </c>
      <c r="HL61" s="64" t="s">
        <v>63</v>
      </c>
      <c r="HM61" s="64">
        <v>0.26</v>
      </c>
      <c r="HN61" s="64">
        <v>0</v>
      </c>
      <c r="HO61" s="64">
        <v>0.24</v>
      </c>
      <c r="HP61" s="64">
        <v>1.42</v>
      </c>
      <c r="HS61" s="64" t="s">
        <v>63</v>
      </c>
      <c r="HT61" s="64">
        <v>0.33</v>
      </c>
      <c r="HU61" s="64">
        <v>0.14000000000000001</v>
      </c>
      <c r="HV61" s="64">
        <v>0</v>
      </c>
      <c r="HW61" s="64">
        <v>1.41</v>
      </c>
      <c r="HZ61" s="64" t="s">
        <v>63</v>
      </c>
      <c r="IA61" s="64">
        <v>0.91</v>
      </c>
      <c r="IB61" s="64">
        <v>0.26</v>
      </c>
      <c r="IC61" s="64">
        <v>0.54</v>
      </c>
      <c r="ID61" s="64">
        <v>4.96</v>
      </c>
      <c r="IG61" s="64" t="s">
        <v>63</v>
      </c>
      <c r="IH61" s="64">
        <v>0.51</v>
      </c>
      <c r="II61" s="64">
        <v>0</v>
      </c>
      <c r="IJ61" s="64">
        <v>0.76</v>
      </c>
      <c r="IK61" s="64">
        <v>0</v>
      </c>
      <c r="IN61" s="64" t="s">
        <v>63</v>
      </c>
      <c r="IO61" s="64">
        <v>0.13</v>
      </c>
      <c r="IP61" s="64">
        <v>0.22</v>
      </c>
      <c r="IQ61" s="64">
        <v>0</v>
      </c>
      <c r="IR61" s="64">
        <v>0</v>
      </c>
      <c r="IU61" s="64" t="s">
        <v>63</v>
      </c>
      <c r="IV61" s="64">
        <v>0.14000000000000001</v>
      </c>
      <c r="IW61" s="64">
        <v>0.41</v>
      </c>
      <c r="IX61" s="64">
        <v>0.06</v>
      </c>
      <c r="IY61" s="64">
        <v>0</v>
      </c>
    </row>
    <row r="62" spans="1:259"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c r="GX62" s="62" t="s">
        <v>64</v>
      </c>
      <c r="GY62" s="62">
        <v>1.4</v>
      </c>
      <c r="GZ62" s="62">
        <v>0.4</v>
      </c>
      <c r="HA62" s="62">
        <v>2.09</v>
      </c>
      <c r="HB62" s="62">
        <v>0</v>
      </c>
      <c r="HE62" s="64" t="s">
        <v>64</v>
      </c>
      <c r="HF62" s="64">
        <v>2.59</v>
      </c>
      <c r="HG62" s="64">
        <v>7.77</v>
      </c>
      <c r="HH62" s="64">
        <v>0.98</v>
      </c>
      <c r="HI62" s="64">
        <v>0</v>
      </c>
      <c r="HL62" s="64" t="s">
        <v>64</v>
      </c>
      <c r="HM62" s="64">
        <v>1.8</v>
      </c>
      <c r="HN62" s="64">
        <v>2.4</v>
      </c>
      <c r="HO62" s="64">
        <v>1.79</v>
      </c>
      <c r="HP62" s="64">
        <v>0</v>
      </c>
      <c r="HS62" s="64" t="s">
        <v>64</v>
      </c>
      <c r="HT62" s="64">
        <v>1.58</v>
      </c>
      <c r="HU62" s="64">
        <v>3.35</v>
      </c>
      <c r="HV62" s="64">
        <v>1.1299999999999999</v>
      </c>
      <c r="HW62" s="64">
        <v>0</v>
      </c>
      <c r="HZ62" s="64" t="s">
        <v>64</v>
      </c>
      <c r="IA62" s="64">
        <v>1.1399999999999999</v>
      </c>
      <c r="IB62" s="64">
        <v>2.0299999999999998</v>
      </c>
      <c r="IC62" s="64">
        <v>0.77</v>
      </c>
      <c r="ID62" s="64">
        <v>0</v>
      </c>
      <c r="IG62" s="64" t="s">
        <v>64</v>
      </c>
      <c r="IH62" s="64">
        <v>1.64</v>
      </c>
      <c r="II62" s="64">
        <v>2.8</v>
      </c>
      <c r="IJ62" s="64">
        <v>1.35</v>
      </c>
      <c r="IK62" s="64">
        <v>0.28999999999999998</v>
      </c>
      <c r="IN62" s="64" t="s">
        <v>64</v>
      </c>
      <c r="IO62" s="64">
        <v>1.67</v>
      </c>
      <c r="IP62" s="64">
        <v>2.46</v>
      </c>
      <c r="IQ62" s="64">
        <v>1.61</v>
      </c>
      <c r="IR62" s="64">
        <v>0</v>
      </c>
      <c r="IU62" s="64" t="s">
        <v>64</v>
      </c>
      <c r="IV62" s="64">
        <v>1.88</v>
      </c>
      <c r="IW62" s="64">
        <v>2.7</v>
      </c>
      <c r="IX62" s="64">
        <v>2.06</v>
      </c>
      <c r="IY62" s="64">
        <v>0.4</v>
      </c>
    </row>
    <row r="63" spans="1:259"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c r="GX63" s="62" t="s">
        <v>65</v>
      </c>
      <c r="GY63" s="62">
        <v>1.0900000000000001</v>
      </c>
      <c r="GZ63" s="62">
        <v>2.59</v>
      </c>
      <c r="HA63" s="62">
        <v>0.1</v>
      </c>
      <c r="HB63" s="62">
        <v>0</v>
      </c>
      <c r="HE63" s="64" t="s">
        <v>65</v>
      </c>
      <c r="HF63" s="64">
        <v>0.59</v>
      </c>
      <c r="HG63" s="64">
        <v>2</v>
      </c>
      <c r="HH63" s="64">
        <v>0.04</v>
      </c>
      <c r="HI63" s="64">
        <v>0</v>
      </c>
      <c r="HL63" s="64" t="s">
        <v>65</v>
      </c>
      <c r="HM63" s="64">
        <v>1</v>
      </c>
      <c r="HN63" s="64">
        <v>2.3199999999999998</v>
      </c>
      <c r="HO63" s="64">
        <v>0.08</v>
      </c>
      <c r="HP63" s="64">
        <v>1.41</v>
      </c>
      <c r="HS63" s="64" t="s">
        <v>65</v>
      </c>
      <c r="HT63" s="64">
        <v>1.64</v>
      </c>
      <c r="HU63" s="64">
        <v>3.59</v>
      </c>
      <c r="HV63" s="64">
        <v>0.8</v>
      </c>
      <c r="HW63" s="64">
        <v>1.29</v>
      </c>
      <c r="HZ63" s="64" t="s">
        <v>65</v>
      </c>
      <c r="IA63" s="64">
        <v>0.82</v>
      </c>
      <c r="IB63" s="64">
        <v>2.04</v>
      </c>
      <c r="IC63" s="64">
        <v>0.51</v>
      </c>
      <c r="ID63" s="64">
        <v>0</v>
      </c>
      <c r="IG63" s="64" t="s">
        <v>65</v>
      </c>
      <c r="IH63" s="64">
        <v>0.42</v>
      </c>
      <c r="II63" s="64">
        <v>1.48</v>
      </c>
      <c r="IJ63" s="64">
        <v>0.18</v>
      </c>
      <c r="IK63" s="64">
        <v>0</v>
      </c>
      <c r="IN63" s="64" t="s">
        <v>65</v>
      </c>
      <c r="IO63" s="64">
        <v>0.75</v>
      </c>
      <c r="IP63" s="64">
        <v>1.21</v>
      </c>
      <c r="IQ63" s="64">
        <v>0.78</v>
      </c>
      <c r="IR63" s="64">
        <v>0</v>
      </c>
      <c r="IU63" s="64" t="s">
        <v>65</v>
      </c>
      <c r="IV63" s="64">
        <v>0.61</v>
      </c>
      <c r="IW63" s="64">
        <v>0.94</v>
      </c>
      <c r="IX63" s="64">
        <v>0.56000000000000005</v>
      </c>
      <c r="IY63" s="64">
        <v>0</v>
      </c>
    </row>
    <row r="64" spans="1:259"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c r="GX64" s="62" t="s">
        <v>66</v>
      </c>
      <c r="GY64" s="62">
        <v>5.83</v>
      </c>
      <c r="GZ64" s="62">
        <v>4.17</v>
      </c>
      <c r="HA64" s="62">
        <v>6.64</v>
      </c>
      <c r="HB64" s="62">
        <v>9.4700000000000006</v>
      </c>
      <c r="HE64" s="64" t="s">
        <v>66</v>
      </c>
      <c r="HF64" s="64">
        <v>4.8499999999999996</v>
      </c>
      <c r="HG64" s="64">
        <v>1.67</v>
      </c>
      <c r="HH64" s="64">
        <v>7</v>
      </c>
      <c r="HI64" s="64">
        <v>5.04</v>
      </c>
      <c r="HL64" s="64" t="s">
        <v>66</v>
      </c>
      <c r="HM64" s="64">
        <v>2.17</v>
      </c>
      <c r="HN64" s="64">
        <v>1.62</v>
      </c>
      <c r="HO64" s="64">
        <v>2.06</v>
      </c>
      <c r="HP64" s="64">
        <v>4.07</v>
      </c>
      <c r="HS64" s="64" t="s">
        <v>66</v>
      </c>
      <c r="HT64" s="64">
        <v>5.65</v>
      </c>
      <c r="HU64" s="64">
        <v>4.47</v>
      </c>
      <c r="HV64" s="64">
        <v>6.73</v>
      </c>
      <c r="HW64" s="64">
        <v>5.28</v>
      </c>
      <c r="HZ64" s="64" t="s">
        <v>66</v>
      </c>
      <c r="IA64" s="64">
        <v>3.71</v>
      </c>
      <c r="IB64" s="64">
        <v>3.07</v>
      </c>
      <c r="IC64" s="64">
        <v>4.0199999999999996</v>
      </c>
      <c r="ID64" s="64">
        <v>5.0999999999999996</v>
      </c>
      <c r="IG64" s="64" t="s">
        <v>66</v>
      </c>
      <c r="IH64" s="64">
        <v>4.76</v>
      </c>
      <c r="II64" s="64">
        <v>7.11</v>
      </c>
      <c r="IJ64" s="64">
        <v>3.98</v>
      </c>
      <c r="IK64" s="64">
        <v>2.27</v>
      </c>
      <c r="IN64" s="64" t="s">
        <v>66</v>
      </c>
      <c r="IO64" s="64">
        <v>6.04</v>
      </c>
      <c r="IP64" s="64">
        <v>5.92</v>
      </c>
      <c r="IQ64" s="64">
        <v>4.33</v>
      </c>
      <c r="IR64" s="64">
        <v>15.61</v>
      </c>
      <c r="IU64" s="64" t="s">
        <v>66</v>
      </c>
      <c r="IV64" s="64">
        <v>3.84</v>
      </c>
      <c r="IW64" s="64">
        <v>4.4400000000000004</v>
      </c>
      <c r="IX64" s="64">
        <v>2.86</v>
      </c>
      <c r="IY64" s="64">
        <v>8.33</v>
      </c>
    </row>
    <row r="65" spans="1:259"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c r="GX65" s="62" t="s">
        <v>67</v>
      </c>
      <c r="GY65" s="62">
        <v>1.1299999999999999</v>
      </c>
      <c r="GZ65" s="62">
        <v>0.35</v>
      </c>
      <c r="HA65" s="62">
        <v>1.18</v>
      </c>
      <c r="HB65" s="62">
        <v>0.63</v>
      </c>
      <c r="HE65" s="64" t="s">
        <v>67</v>
      </c>
      <c r="HF65" s="64">
        <v>0.73</v>
      </c>
      <c r="HG65" s="64">
        <v>0.73</v>
      </c>
      <c r="HH65" s="64">
        <v>0.61</v>
      </c>
      <c r="HI65" s="64">
        <v>0</v>
      </c>
      <c r="HL65" s="64" t="s">
        <v>67</v>
      </c>
      <c r="HM65" s="64">
        <v>1.1299999999999999</v>
      </c>
      <c r="HN65" s="64">
        <v>0.72</v>
      </c>
      <c r="HO65" s="64">
        <v>1.29</v>
      </c>
      <c r="HP65" s="64">
        <v>0</v>
      </c>
      <c r="HS65" s="64" t="s">
        <v>67</v>
      </c>
      <c r="HT65" s="64">
        <v>1.36</v>
      </c>
      <c r="HU65" s="64">
        <v>2.13</v>
      </c>
      <c r="HV65" s="64">
        <v>0.46</v>
      </c>
      <c r="HW65" s="64">
        <v>0</v>
      </c>
      <c r="HZ65" s="64" t="s">
        <v>67</v>
      </c>
      <c r="IA65" s="64">
        <v>0.93</v>
      </c>
      <c r="IB65" s="64">
        <v>1.42</v>
      </c>
      <c r="IC65" s="64">
        <v>0.45</v>
      </c>
      <c r="ID65" s="64">
        <v>0.86</v>
      </c>
      <c r="IG65" s="64" t="s">
        <v>67</v>
      </c>
      <c r="IH65" s="64">
        <v>1.37</v>
      </c>
      <c r="II65" s="64">
        <v>1.89</v>
      </c>
      <c r="IJ65" s="64">
        <v>1.39</v>
      </c>
      <c r="IK65" s="64">
        <v>0</v>
      </c>
      <c r="IN65" s="64" t="s">
        <v>67</v>
      </c>
      <c r="IO65" s="64">
        <v>0.99</v>
      </c>
      <c r="IP65" s="64">
        <v>1.95</v>
      </c>
      <c r="IQ65" s="64">
        <v>0.71</v>
      </c>
      <c r="IR65" s="64">
        <v>0.59</v>
      </c>
      <c r="IU65" s="64" t="s">
        <v>67</v>
      </c>
      <c r="IV65" s="64">
        <v>1.01</v>
      </c>
      <c r="IW65" s="64">
        <v>0.43</v>
      </c>
      <c r="IX65" s="64">
        <v>1.1399999999999999</v>
      </c>
      <c r="IY65" s="64">
        <v>0.34</v>
      </c>
    </row>
    <row r="66" spans="1:259"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c r="GX66" s="62" t="s">
        <v>68</v>
      </c>
      <c r="GY66" s="62">
        <v>1.22</v>
      </c>
      <c r="GZ66" s="62">
        <v>0</v>
      </c>
      <c r="HA66" s="62">
        <v>1.87</v>
      </c>
      <c r="HB66" s="62">
        <v>1.02</v>
      </c>
      <c r="HE66" s="64" t="s">
        <v>68</v>
      </c>
      <c r="HF66" s="64">
        <v>0.92</v>
      </c>
      <c r="HG66" s="64">
        <v>2.5299999999999998</v>
      </c>
      <c r="HH66" s="64">
        <v>0.62</v>
      </c>
      <c r="HI66" s="64">
        <v>0</v>
      </c>
      <c r="HL66" s="64" t="s">
        <v>68</v>
      </c>
      <c r="HM66" s="64">
        <v>0.93</v>
      </c>
      <c r="HN66" s="64">
        <v>1.48</v>
      </c>
      <c r="HO66" s="64">
        <v>0.69</v>
      </c>
      <c r="HP66" s="64">
        <v>0.34</v>
      </c>
      <c r="HS66" s="64" t="s">
        <v>68</v>
      </c>
      <c r="HT66" s="64">
        <v>1.46</v>
      </c>
      <c r="HU66" s="64">
        <v>0</v>
      </c>
      <c r="HV66" s="64">
        <v>0.63</v>
      </c>
      <c r="HW66" s="64">
        <v>10.58</v>
      </c>
      <c r="HZ66" s="64" t="s">
        <v>68</v>
      </c>
      <c r="IA66" s="64">
        <v>1.9</v>
      </c>
      <c r="IB66" s="64">
        <v>2.71</v>
      </c>
      <c r="IC66" s="64">
        <v>1.57</v>
      </c>
      <c r="ID66" s="64">
        <v>1.24</v>
      </c>
      <c r="IG66" s="64" t="s">
        <v>68</v>
      </c>
      <c r="IH66" s="64">
        <v>1.5</v>
      </c>
      <c r="II66" s="64">
        <v>2.31</v>
      </c>
      <c r="IJ66" s="64">
        <v>1.23</v>
      </c>
      <c r="IK66" s="64">
        <v>1.19</v>
      </c>
      <c r="IN66" s="64" t="s">
        <v>68</v>
      </c>
      <c r="IO66" s="64">
        <v>1.55</v>
      </c>
      <c r="IP66" s="64">
        <v>2.2799999999999998</v>
      </c>
      <c r="IQ66" s="64">
        <v>1.29</v>
      </c>
      <c r="IR66" s="64">
        <v>2</v>
      </c>
      <c r="IU66" s="64" t="s">
        <v>68</v>
      </c>
      <c r="IV66" s="64">
        <v>2.06</v>
      </c>
      <c r="IW66" s="64">
        <v>3.33</v>
      </c>
      <c r="IX66" s="64">
        <v>1.85</v>
      </c>
      <c r="IY66" s="64">
        <v>0.98</v>
      </c>
    </row>
    <row r="67" spans="1:259"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c r="GX67" s="62" t="s">
        <v>69</v>
      </c>
      <c r="GY67" s="62">
        <v>0.21</v>
      </c>
      <c r="GZ67" s="62">
        <v>0.16</v>
      </c>
      <c r="HA67" s="62">
        <v>0.16</v>
      </c>
      <c r="HB67" s="62">
        <v>0</v>
      </c>
      <c r="HE67" s="64" t="s">
        <v>69</v>
      </c>
      <c r="HF67" s="64">
        <v>0.34</v>
      </c>
      <c r="HG67" s="64">
        <v>0.21</v>
      </c>
      <c r="HH67" s="64">
        <v>0.34</v>
      </c>
      <c r="HI67" s="64">
        <v>0</v>
      </c>
      <c r="HL67" s="64" t="s">
        <v>69</v>
      </c>
      <c r="HM67" s="64">
        <v>0.17</v>
      </c>
      <c r="HN67" s="64">
        <v>0</v>
      </c>
      <c r="HO67" s="64">
        <v>0.27</v>
      </c>
      <c r="HP67" s="64">
        <v>0</v>
      </c>
      <c r="HS67" s="64" t="s">
        <v>69</v>
      </c>
      <c r="HT67" s="64">
        <v>0.16</v>
      </c>
      <c r="HU67" s="64">
        <v>0.11</v>
      </c>
      <c r="HV67" s="64">
        <v>0.23</v>
      </c>
      <c r="HW67" s="64">
        <v>0</v>
      </c>
      <c r="HZ67" s="64" t="s">
        <v>69</v>
      </c>
      <c r="IA67" s="64">
        <v>0.41</v>
      </c>
      <c r="IB67" s="64">
        <v>0.98</v>
      </c>
      <c r="IC67" s="64">
        <v>0.26</v>
      </c>
      <c r="ID67" s="64">
        <v>0</v>
      </c>
      <c r="IG67" s="64" t="s">
        <v>69</v>
      </c>
      <c r="IH67" s="64">
        <v>0.32</v>
      </c>
      <c r="II67" s="64">
        <v>0.2</v>
      </c>
      <c r="IJ67" s="64">
        <v>0.18</v>
      </c>
      <c r="IK67" s="64">
        <v>1.05</v>
      </c>
      <c r="IN67" s="64" t="s">
        <v>69</v>
      </c>
      <c r="IO67" s="64">
        <v>0.85</v>
      </c>
      <c r="IP67" s="64">
        <v>0.48</v>
      </c>
      <c r="IQ67" s="64">
        <v>0.76</v>
      </c>
      <c r="IR67" s="64">
        <v>1.44</v>
      </c>
      <c r="IU67" s="64" t="s">
        <v>69</v>
      </c>
      <c r="IV67" s="64">
        <v>0.33</v>
      </c>
      <c r="IW67" s="64">
        <v>0.32</v>
      </c>
      <c r="IX67" s="64">
        <v>0.35</v>
      </c>
      <c r="IY67" s="64">
        <v>0.59</v>
      </c>
    </row>
    <row r="68" spans="1:259"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c r="GX68" s="62" t="s">
        <v>70</v>
      </c>
      <c r="GY68" s="62">
        <v>10.72</v>
      </c>
      <c r="GZ68" s="62">
        <v>5.71</v>
      </c>
      <c r="HA68" s="62">
        <v>14.95</v>
      </c>
      <c r="HB68" s="62">
        <v>8.7899999999999991</v>
      </c>
      <c r="HE68" s="64" t="s">
        <v>70</v>
      </c>
      <c r="HF68" s="64">
        <v>8.85</v>
      </c>
      <c r="HG68" s="64">
        <v>4.34</v>
      </c>
      <c r="HH68" s="64">
        <v>10.9</v>
      </c>
      <c r="HI68" s="64">
        <v>18.170000000000002</v>
      </c>
      <c r="HL68" s="64" t="s">
        <v>70</v>
      </c>
      <c r="HM68" s="64">
        <v>11.41</v>
      </c>
      <c r="HN68" s="64">
        <v>3.67</v>
      </c>
      <c r="HO68" s="64">
        <v>16.309999999999999</v>
      </c>
      <c r="HP68" s="64">
        <v>15.37</v>
      </c>
      <c r="HS68" s="64" t="s">
        <v>70</v>
      </c>
      <c r="HT68" s="64">
        <v>9.52</v>
      </c>
      <c r="HU68" s="64">
        <v>2.44</v>
      </c>
      <c r="HV68" s="64">
        <v>14.7</v>
      </c>
      <c r="HW68" s="64">
        <v>3.94</v>
      </c>
      <c r="HZ68" s="64" t="s">
        <v>70</v>
      </c>
      <c r="IA68" s="64">
        <v>11.29</v>
      </c>
      <c r="IB68" s="64">
        <v>3.12</v>
      </c>
      <c r="IC68" s="64">
        <v>15.68</v>
      </c>
      <c r="ID68" s="64">
        <v>12.18</v>
      </c>
      <c r="IG68" s="64" t="s">
        <v>70</v>
      </c>
      <c r="IH68" s="64">
        <v>11.72</v>
      </c>
      <c r="II68" s="64">
        <v>1.1200000000000001</v>
      </c>
      <c r="IJ68" s="64">
        <v>16.66</v>
      </c>
      <c r="IK68" s="64">
        <v>12.51</v>
      </c>
      <c r="IN68" s="64" t="s">
        <v>70</v>
      </c>
      <c r="IO68" s="64">
        <v>11.84</v>
      </c>
      <c r="IP68" s="64">
        <v>3.37</v>
      </c>
      <c r="IQ68" s="64">
        <v>16.760000000000002</v>
      </c>
      <c r="IR68" s="64">
        <v>7.45</v>
      </c>
      <c r="IU68" s="64" t="s">
        <v>70</v>
      </c>
      <c r="IV68" s="64">
        <v>11.98</v>
      </c>
      <c r="IW68" s="64">
        <v>6.15</v>
      </c>
      <c r="IX68" s="64">
        <v>15.61</v>
      </c>
      <c r="IY68" s="64">
        <v>12.92</v>
      </c>
    </row>
    <row r="69" spans="1:259"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c r="GX69" s="62" t="s">
        <v>71</v>
      </c>
      <c r="GY69" s="62">
        <v>0.17</v>
      </c>
      <c r="GZ69" s="62">
        <v>0.23</v>
      </c>
      <c r="HA69" s="62">
        <v>0</v>
      </c>
      <c r="HB69" s="62">
        <v>0</v>
      </c>
      <c r="HE69" s="64" t="s">
        <v>71</v>
      </c>
      <c r="HF69" s="64">
        <v>3.75</v>
      </c>
      <c r="HG69" s="64">
        <v>1.74</v>
      </c>
      <c r="HH69" s="64">
        <v>5.57</v>
      </c>
      <c r="HI69" s="64">
        <v>0</v>
      </c>
      <c r="HL69" s="64" t="s">
        <v>71</v>
      </c>
      <c r="HM69" s="64">
        <v>0.69</v>
      </c>
      <c r="HN69" s="64">
        <v>1.1299999999999999</v>
      </c>
      <c r="HO69" s="64">
        <v>0.52</v>
      </c>
      <c r="HP69" s="64">
        <v>0</v>
      </c>
      <c r="HS69" s="64" t="s">
        <v>71</v>
      </c>
      <c r="HT69" s="64">
        <v>0.48</v>
      </c>
      <c r="HU69" s="64">
        <v>0.94</v>
      </c>
      <c r="HV69" s="64">
        <v>0.39</v>
      </c>
      <c r="HW69" s="64">
        <v>0</v>
      </c>
      <c r="HZ69" s="64" t="s">
        <v>71</v>
      </c>
      <c r="IA69" s="64">
        <v>0.54</v>
      </c>
      <c r="IB69" s="64">
        <v>0</v>
      </c>
      <c r="IC69" s="64">
        <v>0.8</v>
      </c>
      <c r="ID69" s="64">
        <v>0</v>
      </c>
      <c r="IG69" s="64" t="s">
        <v>71</v>
      </c>
      <c r="IH69" s="64">
        <v>0.46</v>
      </c>
      <c r="II69" s="64">
        <v>0</v>
      </c>
      <c r="IJ69" s="64">
        <v>0.5</v>
      </c>
      <c r="IK69" s="64">
        <v>0</v>
      </c>
      <c r="IN69" s="64" t="s">
        <v>71</v>
      </c>
      <c r="IO69" s="64">
        <v>0.49</v>
      </c>
      <c r="IP69" s="64">
        <v>0</v>
      </c>
      <c r="IQ69" s="64">
        <v>0.84</v>
      </c>
      <c r="IR69" s="64">
        <v>0</v>
      </c>
      <c r="IU69" s="64" t="s">
        <v>71</v>
      </c>
      <c r="IV69" s="64">
        <v>0.51</v>
      </c>
      <c r="IW69" s="64">
        <v>0</v>
      </c>
      <c r="IX69" s="64">
        <v>0.7</v>
      </c>
      <c r="IY69" s="64">
        <v>0.61</v>
      </c>
    </row>
    <row r="70" spans="1:259"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c r="GX70" s="62" t="s">
        <v>72</v>
      </c>
      <c r="GY70" s="62">
        <v>0.65</v>
      </c>
      <c r="GZ70" s="62">
        <v>0.63</v>
      </c>
      <c r="HA70" s="62">
        <v>0.68</v>
      </c>
      <c r="HB70" s="62">
        <v>0</v>
      </c>
      <c r="HE70" s="64" t="s">
        <v>72</v>
      </c>
      <c r="HF70" s="64">
        <v>1.1000000000000001</v>
      </c>
      <c r="HG70" s="64">
        <v>1.44</v>
      </c>
      <c r="HH70" s="64">
        <v>0.49</v>
      </c>
      <c r="HI70" s="64">
        <v>6.4</v>
      </c>
      <c r="HL70" s="64" t="s">
        <v>72</v>
      </c>
      <c r="HM70" s="64">
        <v>0.68</v>
      </c>
      <c r="HN70" s="64">
        <v>0.86</v>
      </c>
      <c r="HO70" s="64">
        <v>0.7</v>
      </c>
      <c r="HP70" s="64">
        <v>0</v>
      </c>
      <c r="HS70" s="64" t="s">
        <v>72</v>
      </c>
      <c r="HT70" s="64">
        <v>0.39</v>
      </c>
      <c r="HU70" s="64">
        <v>0.21</v>
      </c>
      <c r="HV70" s="64">
        <v>0.43</v>
      </c>
      <c r="HW70" s="64">
        <v>0.56000000000000005</v>
      </c>
      <c r="HZ70" s="64" t="s">
        <v>72</v>
      </c>
      <c r="IA70" s="64">
        <v>0.56000000000000005</v>
      </c>
      <c r="IB70" s="64">
        <v>1.05</v>
      </c>
      <c r="IC70" s="64">
        <v>0.3</v>
      </c>
      <c r="ID70" s="64">
        <v>0</v>
      </c>
      <c r="IG70" s="64" t="s">
        <v>72</v>
      </c>
      <c r="IH70" s="64">
        <v>0.49</v>
      </c>
      <c r="II70" s="64">
        <v>0.68</v>
      </c>
      <c r="IJ70" s="64">
        <v>0.37</v>
      </c>
      <c r="IK70" s="64">
        <v>0</v>
      </c>
      <c r="IN70" s="64" t="s">
        <v>72</v>
      </c>
      <c r="IO70" s="64">
        <v>0.44</v>
      </c>
      <c r="IP70" s="64">
        <v>0.55000000000000004</v>
      </c>
      <c r="IQ70" s="64">
        <v>0.36</v>
      </c>
      <c r="IR70" s="64">
        <v>0.87</v>
      </c>
      <c r="IU70" s="64" t="s">
        <v>72</v>
      </c>
      <c r="IV70" s="64">
        <v>1.1499999999999999</v>
      </c>
      <c r="IW70" s="64">
        <v>1.67</v>
      </c>
      <c r="IX70" s="64">
        <v>1.24</v>
      </c>
      <c r="IY70" s="64">
        <v>0.36</v>
      </c>
    </row>
    <row r="71" spans="1:259"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c r="GX71" s="62" t="s">
        <v>73</v>
      </c>
      <c r="GY71" s="62">
        <v>1.9</v>
      </c>
      <c r="GZ71" s="62">
        <v>0.54</v>
      </c>
      <c r="HA71" s="62">
        <v>0.69</v>
      </c>
      <c r="HB71" s="62">
        <v>14.98</v>
      </c>
      <c r="HE71" s="64" t="s">
        <v>73</v>
      </c>
      <c r="HF71" s="64">
        <v>0.47</v>
      </c>
      <c r="HG71" s="64">
        <v>0.49</v>
      </c>
      <c r="HH71" s="64">
        <v>0.62</v>
      </c>
      <c r="HI71" s="64">
        <v>0</v>
      </c>
      <c r="HL71" s="64" t="s">
        <v>73</v>
      </c>
      <c r="HM71" s="64">
        <v>0.74</v>
      </c>
      <c r="HN71" s="64">
        <v>0.46</v>
      </c>
      <c r="HO71" s="64">
        <v>0.25</v>
      </c>
      <c r="HP71" s="64">
        <v>4.8099999999999996</v>
      </c>
      <c r="HS71" s="64" t="s">
        <v>73</v>
      </c>
      <c r="HT71" s="64">
        <v>1.01</v>
      </c>
      <c r="HU71" s="64">
        <v>1.57</v>
      </c>
      <c r="HV71" s="64">
        <v>0.62</v>
      </c>
      <c r="HW71" s="64">
        <v>1.55</v>
      </c>
      <c r="HZ71" s="64" t="s">
        <v>73</v>
      </c>
      <c r="IA71" s="64">
        <v>0.4</v>
      </c>
      <c r="IB71" s="64">
        <v>0.16</v>
      </c>
      <c r="IC71" s="64">
        <v>0.63</v>
      </c>
      <c r="ID71" s="64">
        <v>0</v>
      </c>
      <c r="IG71" s="64" t="s">
        <v>73</v>
      </c>
      <c r="IH71" s="64">
        <v>0.48</v>
      </c>
      <c r="II71" s="64">
        <v>0.48</v>
      </c>
      <c r="IJ71" s="64">
        <v>0.54</v>
      </c>
      <c r="IK71" s="64">
        <v>0.28000000000000003</v>
      </c>
      <c r="IN71" s="64" t="s">
        <v>73</v>
      </c>
      <c r="IO71" s="64">
        <v>0.59</v>
      </c>
      <c r="IP71" s="64">
        <v>0.62</v>
      </c>
      <c r="IQ71" s="64">
        <v>0.52</v>
      </c>
      <c r="IR71" s="64">
        <v>0</v>
      </c>
      <c r="IU71" s="64" t="s">
        <v>73</v>
      </c>
      <c r="IV71" s="64">
        <v>0.7</v>
      </c>
      <c r="IW71" s="64">
        <v>0.91</v>
      </c>
      <c r="IX71" s="64">
        <v>0.08</v>
      </c>
      <c r="IY71" s="64">
        <v>0</v>
      </c>
    </row>
    <row r="72" spans="1:259"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c r="GX72" s="62" t="s">
        <v>74</v>
      </c>
      <c r="GY72" s="62">
        <v>1.04</v>
      </c>
      <c r="GZ72" s="62">
        <v>1.33</v>
      </c>
      <c r="HA72" s="62">
        <v>0.94</v>
      </c>
      <c r="HB72" s="62">
        <v>0.45</v>
      </c>
      <c r="HE72" s="64" t="s">
        <v>74</v>
      </c>
      <c r="HF72" s="64">
        <v>0.72</v>
      </c>
      <c r="HG72" s="64">
        <v>1.17</v>
      </c>
      <c r="HH72" s="64">
        <v>0.3</v>
      </c>
      <c r="HI72" s="64">
        <v>0.73</v>
      </c>
      <c r="HL72" s="64" t="s">
        <v>74</v>
      </c>
      <c r="HM72" s="64">
        <v>0.71</v>
      </c>
      <c r="HN72" s="64">
        <v>0.65</v>
      </c>
      <c r="HO72" s="64">
        <v>0.96</v>
      </c>
      <c r="HP72" s="64">
        <v>0</v>
      </c>
      <c r="HS72" s="64" t="s">
        <v>74</v>
      </c>
      <c r="HT72" s="64">
        <v>0.48</v>
      </c>
      <c r="HU72" s="64">
        <v>0.9</v>
      </c>
      <c r="HV72" s="64">
        <v>0.25</v>
      </c>
      <c r="HW72" s="64">
        <v>0.9</v>
      </c>
      <c r="HZ72" s="64" t="s">
        <v>74</v>
      </c>
      <c r="IA72" s="64">
        <v>0.42</v>
      </c>
      <c r="IB72" s="64">
        <v>0.57999999999999996</v>
      </c>
      <c r="IC72" s="64">
        <v>0.39</v>
      </c>
      <c r="ID72" s="64">
        <v>0</v>
      </c>
      <c r="IG72" s="64" t="s">
        <v>74</v>
      </c>
      <c r="IH72" s="64">
        <v>1.22</v>
      </c>
      <c r="II72" s="64">
        <v>2.87</v>
      </c>
      <c r="IJ72" s="64">
        <v>0.76</v>
      </c>
      <c r="IK72" s="64">
        <v>0</v>
      </c>
      <c r="IN72" s="64" t="s">
        <v>74</v>
      </c>
      <c r="IO72" s="64">
        <v>1.78</v>
      </c>
      <c r="IP72" s="64">
        <v>4.37</v>
      </c>
      <c r="IQ72" s="64">
        <v>1.23</v>
      </c>
      <c r="IR72" s="64">
        <v>0.22</v>
      </c>
      <c r="IU72" s="64" t="s">
        <v>74</v>
      </c>
      <c r="IV72" s="64">
        <v>1.54</v>
      </c>
      <c r="IW72" s="64">
        <v>2.5499999999999998</v>
      </c>
      <c r="IX72" s="64">
        <v>1.28</v>
      </c>
      <c r="IY72" s="64">
        <v>0</v>
      </c>
    </row>
    <row r="73" spans="1:259"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c r="GX73" s="62" t="s">
        <v>75</v>
      </c>
      <c r="GY73" s="62">
        <v>0.78</v>
      </c>
      <c r="GZ73" s="62">
        <v>0.55000000000000004</v>
      </c>
      <c r="HA73" s="62">
        <v>1.07</v>
      </c>
      <c r="HB73" s="62">
        <v>0</v>
      </c>
      <c r="HE73" s="64" t="s">
        <v>75</v>
      </c>
      <c r="HF73" s="64">
        <v>0.21</v>
      </c>
      <c r="HG73" s="64">
        <v>0.28999999999999998</v>
      </c>
      <c r="HH73" s="64">
        <v>0.12</v>
      </c>
      <c r="HI73" s="64">
        <v>0</v>
      </c>
      <c r="HL73" s="64" t="s">
        <v>75</v>
      </c>
      <c r="HM73" s="64">
        <v>0.18</v>
      </c>
      <c r="HN73" s="64">
        <v>0.21</v>
      </c>
      <c r="HO73" s="64">
        <v>0.22</v>
      </c>
      <c r="HP73" s="64">
        <v>0</v>
      </c>
      <c r="HS73" s="64" t="s">
        <v>75</v>
      </c>
      <c r="HT73" s="64">
        <v>0.21</v>
      </c>
      <c r="HU73" s="64">
        <v>0.17</v>
      </c>
      <c r="HV73" s="64">
        <v>0.09</v>
      </c>
      <c r="HW73" s="64">
        <v>0.71</v>
      </c>
      <c r="HZ73" s="64" t="s">
        <v>75</v>
      </c>
      <c r="IA73" s="64">
        <v>0.32</v>
      </c>
      <c r="IB73" s="64">
        <v>0.68</v>
      </c>
      <c r="IC73" s="64">
        <v>0.28000000000000003</v>
      </c>
      <c r="ID73" s="64">
        <v>0</v>
      </c>
      <c r="IG73" s="64" t="s">
        <v>75</v>
      </c>
      <c r="IH73" s="64">
        <v>0.56999999999999995</v>
      </c>
      <c r="II73" s="64">
        <v>0.69</v>
      </c>
      <c r="IJ73" s="64">
        <v>0.16</v>
      </c>
      <c r="IK73" s="64">
        <v>1.32</v>
      </c>
      <c r="IN73" s="64" t="s">
        <v>75</v>
      </c>
      <c r="IO73" s="64">
        <v>0.39</v>
      </c>
      <c r="IP73" s="64">
        <v>0.7</v>
      </c>
      <c r="IQ73" s="64">
        <v>0.11</v>
      </c>
      <c r="IR73" s="64">
        <v>1.35</v>
      </c>
      <c r="IU73" s="64" t="s">
        <v>75</v>
      </c>
      <c r="IV73" s="64">
        <v>0.84</v>
      </c>
      <c r="IW73" s="64">
        <v>1.18</v>
      </c>
      <c r="IX73" s="64">
        <v>0.64</v>
      </c>
      <c r="IY73" s="64">
        <v>0.49</v>
      </c>
    </row>
    <row r="74" spans="1:259"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c r="GX74" s="62" t="s">
        <v>76</v>
      </c>
      <c r="GY74" s="62">
        <v>1.1000000000000001</v>
      </c>
      <c r="GZ74" s="62">
        <v>0.94</v>
      </c>
      <c r="HA74" s="62">
        <v>1.31</v>
      </c>
      <c r="HB74" s="62">
        <v>1.51</v>
      </c>
      <c r="HE74" s="64" t="s">
        <v>76</v>
      </c>
      <c r="HF74" s="64">
        <v>1.8</v>
      </c>
      <c r="HG74" s="64">
        <v>3.55</v>
      </c>
      <c r="HH74" s="64">
        <v>1.69</v>
      </c>
      <c r="HI74" s="64">
        <v>0</v>
      </c>
      <c r="HL74" s="64" t="s">
        <v>76</v>
      </c>
      <c r="HM74" s="64">
        <v>4.0599999999999996</v>
      </c>
      <c r="HN74" s="64">
        <v>5.86</v>
      </c>
      <c r="HO74" s="64">
        <v>1.27</v>
      </c>
      <c r="HP74" s="64">
        <v>14.43</v>
      </c>
      <c r="HS74" s="64" t="s">
        <v>76</v>
      </c>
      <c r="HT74" s="64">
        <v>5.29</v>
      </c>
      <c r="HU74" s="64">
        <v>3.95</v>
      </c>
      <c r="HV74" s="64">
        <v>1.66</v>
      </c>
      <c r="HW74" s="64">
        <v>26.86</v>
      </c>
      <c r="HZ74" s="64" t="s">
        <v>76</v>
      </c>
      <c r="IA74" s="64">
        <v>5.97</v>
      </c>
      <c r="IB74" s="64">
        <v>8.6</v>
      </c>
      <c r="IC74" s="64">
        <v>2.77</v>
      </c>
      <c r="ID74" s="64">
        <v>18.600000000000001</v>
      </c>
      <c r="IG74" s="64" t="s">
        <v>76</v>
      </c>
      <c r="IH74" s="64">
        <v>3.81</v>
      </c>
      <c r="II74" s="64">
        <v>5.2</v>
      </c>
      <c r="IJ74" s="64">
        <v>1.9</v>
      </c>
      <c r="IK74" s="64">
        <v>12.33</v>
      </c>
      <c r="IN74" s="64" t="s">
        <v>76</v>
      </c>
      <c r="IO74" s="64">
        <v>4.18</v>
      </c>
      <c r="IP74" s="64">
        <v>3.2</v>
      </c>
      <c r="IQ74" s="64">
        <v>3.62</v>
      </c>
      <c r="IR74" s="64">
        <v>9.4700000000000006</v>
      </c>
      <c r="IU74" s="64" t="s">
        <v>76</v>
      </c>
      <c r="IV74" s="64">
        <v>2.79</v>
      </c>
      <c r="IW74" s="64">
        <v>0.9</v>
      </c>
      <c r="IX74" s="64">
        <v>2.11</v>
      </c>
      <c r="IY74" s="64">
        <v>13.44</v>
      </c>
    </row>
    <row r="75" spans="1:259"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c r="GX75" s="62" t="s">
        <v>77</v>
      </c>
      <c r="GY75" s="62">
        <v>0.66</v>
      </c>
      <c r="GZ75" s="62">
        <v>1.47</v>
      </c>
      <c r="HA75" s="62">
        <v>0.08</v>
      </c>
      <c r="HB75" s="62">
        <v>1.84</v>
      </c>
      <c r="HE75" s="64" t="s">
        <v>77</v>
      </c>
      <c r="HF75" s="64">
        <v>2.4</v>
      </c>
      <c r="HG75" s="64">
        <v>0.38</v>
      </c>
      <c r="HH75" s="64">
        <v>3.95</v>
      </c>
      <c r="HI75" s="64">
        <v>0</v>
      </c>
      <c r="HL75" s="64" t="s">
        <v>77</v>
      </c>
      <c r="HM75" s="64">
        <v>7.19</v>
      </c>
      <c r="HN75" s="64">
        <v>0.89</v>
      </c>
      <c r="HO75" s="64">
        <v>12.41</v>
      </c>
      <c r="HP75" s="64">
        <v>3.18</v>
      </c>
      <c r="HS75" s="64" t="s">
        <v>77</v>
      </c>
      <c r="HT75" s="64">
        <v>8.35</v>
      </c>
      <c r="HU75" s="64">
        <v>1.22</v>
      </c>
      <c r="HV75" s="64">
        <v>13.59</v>
      </c>
      <c r="HW75" s="64">
        <v>1.05</v>
      </c>
      <c r="HZ75" s="64" t="s">
        <v>77</v>
      </c>
      <c r="IA75" s="64">
        <v>11.27</v>
      </c>
      <c r="IB75" s="64">
        <v>0.95</v>
      </c>
      <c r="IC75" s="64">
        <v>17.11</v>
      </c>
      <c r="ID75" s="64">
        <v>10.45</v>
      </c>
      <c r="IG75" s="64" t="s">
        <v>77</v>
      </c>
      <c r="IH75" s="64">
        <v>13.47</v>
      </c>
      <c r="II75" s="64">
        <v>1.1200000000000001</v>
      </c>
      <c r="IJ75" s="64">
        <v>17.260000000000002</v>
      </c>
      <c r="IK75" s="64">
        <v>24.67</v>
      </c>
      <c r="IN75" s="64" t="s">
        <v>77</v>
      </c>
      <c r="IO75" s="64">
        <v>11.12</v>
      </c>
      <c r="IP75" s="64">
        <v>0.62</v>
      </c>
      <c r="IQ75" s="64">
        <v>15.12</v>
      </c>
      <c r="IR75" s="64">
        <v>15.66</v>
      </c>
      <c r="IU75" s="64" t="s">
        <v>77</v>
      </c>
      <c r="IV75" s="64">
        <v>11.74</v>
      </c>
      <c r="IW75" s="64">
        <v>2.5099999999999998</v>
      </c>
      <c r="IX75" s="64">
        <v>16.170000000000002</v>
      </c>
      <c r="IY75" s="64">
        <v>16.260000000000002</v>
      </c>
    </row>
    <row r="76" spans="1:259"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c r="GX76" s="62" t="s">
        <v>78</v>
      </c>
      <c r="GY76" s="62">
        <v>14.42</v>
      </c>
      <c r="GZ76" s="62">
        <v>2.87</v>
      </c>
      <c r="HA76" s="62">
        <v>20.57</v>
      </c>
      <c r="HB76" s="62">
        <v>31.34</v>
      </c>
      <c r="HE76" s="64" t="s">
        <v>78</v>
      </c>
      <c r="HF76" s="64">
        <v>10.08</v>
      </c>
      <c r="HG76" s="64">
        <v>4.3099999999999996</v>
      </c>
      <c r="HH76" s="64">
        <v>12.68</v>
      </c>
      <c r="HI76" s="64">
        <v>21.91</v>
      </c>
      <c r="HL76" s="64" t="s">
        <v>78</v>
      </c>
      <c r="HM76" s="64">
        <v>3.52</v>
      </c>
      <c r="HN76" s="64">
        <v>2.91</v>
      </c>
      <c r="HO76" s="64">
        <v>2.58</v>
      </c>
      <c r="HP76" s="64">
        <v>11.37</v>
      </c>
      <c r="HS76" s="64" t="s">
        <v>78</v>
      </c>
      <c r="HT76" s="64">
        <v>2.0499999999999998</v>
      </c>
      <c r="HU76" s="64">
        <v>0.38</v>
      </c>
      <c r="HV76" s="64">
        <v>2.65</v>
      </c>
      <c r="HW76" s="64">
        <v>3.96</v>
      </c>
      <c r="HZ76" s="64" t="s">
        <v>78</v>
      </c>
      <c r="IA76" s="64">
        <v>1.02</v>
      </c>
      <c r="IB76" s="64">
        <v>1.55</v>
      </c>
      <c r="IC76" s="64">
        <v>0.74</v>
      </c>
      <c r="ID76" s="64">
        <v>0.53</v>
      </c>
      <c r="IG76" s="64" t="s">
        <v>78</v>
      </c>
      <c r="IH76" s="64">
        <v>1.69</v>
      </c>
      <c r="II76" s="64">
        <v>0.76</v>
      </c>
      <c r="IJ76" s="64">
        <v>1.75</v>
      </c>
      <c r="IK76" s="64">
        <v>2.62</v>
      </c>
      <c r="IN76" s="64" t="s">
        <v>78</v>
      </c>
      <c r="IO76" s="64">
        <v>1.05</v>
      </c>
      <c r="IP76" s="64">
        <v>0.08</v>
      </c>
      <c r="IQ76" s="64">
        <v>1</v>
      </c>
      <c r="IR76" s="64">
        <v>1.77</v>
      </c>
      <c r="IU76" s="64" t="s">
        <v>78</v>
      </c>
      <c r="IV76" s="64">
        <v>1.37</v>
      </c>
      <c r="IW76" s="64">
        <v>1.58</v>
      </c>
      <c r="IX76" s="64">
        <v>1.1399999999999999</v>
      </c>
      <c r="IY76" s="64">
        <v>3.08</v>
      </c>
    </row>
    <row r="77" spans="1:259"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c r="GX77" s="62" t="s">
        <v>79</v>
      </c>
      <c r="GY77" s="62">
        <v>0.39</v>
      </c>
      <c r="GZ77" s="62">
        <v>0.17</v>
      </c>
      <c r="HA77" s="62">
        <v>0.5</v>
      </c>
      <c r="HB77" s="62">
        <v>0</v>
      </c>
      <c r="HE77" s="64" t="s">
        <v>79</v>
      </c>
      <c r="HF77" s="64">
        <v>0.62</v>
      </c>
      <c r="HG77" s="64">
        <v>0.96</v>
      </c>
      <c r="HH77" s="64">
        <v>0.45</v>
      </c>
      <c r="HI77" s="64">
        <v>0</v>
      </c>
      <c r="HL77" s="64" t="s">
        <v>79</v>
      </c>
      <c r="HM77" s="64">
        <v>0.35</v>
      </c>
      <c r="HN77" s="64">
        <v>0.5</v>
      </c>
      <c r="HO77" s="64">
        <v>0.22</v>
      </c>
      <c r="HP77" s="64">
        <v>0</v>
      </c>
      <c r="HS77" s="64" t="s">
        <v>79</v>
      </c>
      <c r="HT77" s="64">
        <v>0.34</v>
      </c>
      <c r="HU77" s="64">
        <v>0</v>
      </c>
      <c r="HV77" s="64">
        <v>0.42</v>
      </c>
      <c r="HW77" s="64">
        <v>0.56999999999999995</v>
      </c>
      <c r="HZ77" s="64" t="s">
        <v>79</v>
      </c>
      <c r="IA77" s="64">
        <v>0.36</v>
      </c>
      <c r="IB77" s="64">
        <v>0.12</v>
      </c>
      <c r="IC77" s="64">
        <v>0.52</v>
      </c>
      <c r="ID77" s="64">
        <v>0</v>
      </c>
      <c r="IG77" s="64" t="s">
        <v>79</v>
      </c>
      <c r="IH77" s="64">
        <v>0.6</v>
      </c>
      <c r="II77" s="64">
        <v>1.1000000000000001</v>
      </c>
      <c r="IJ77" s="64">
        <v>0.54</v>
      </c>
      <c r="IK77" s="64">
        <v>0</v>
      </c>
      <c r="IN77" s="64" t="s">
        <v>79</v>
      </c>
      <c r="IO77" s="64">
        <v>0.7</v>
      </c>
      <c r="IP77" s="64">
        <v>0.4</v>
      </c>
      <c r="IQ77" s="64">
        <v>0.95</v>
      </c>
      <c r="IR77" s="64">
        <v>0</v>
      </c>
      <c r="IU77" s="64" t="s">
        <v>79</v>
      </c>
      <c r="IV77" s="64">
        <v>0.43</v>
      </c>
      <c r="IW77" s="64">
        <v>0.38</v>
      </c>
      <c r="IX77" s="64">
        <v>0.2</v>
      </c>
      <c r="IY77" s="64">
        <v>0.66</v>
      </c>
    </row>
    <row r="78" spans="1:259"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c r="GX78" s="62" t="s">
        <v>80</v>
      </c>
      <c r="GY78" s="62">
        <v>0.24</v>
      </c>
      <c r="GZ78" s="62">
        <v>0.09</v>
      </c>
      <c r="HA78" s="62">
        <v>0.1</v>
      </c>
      <c r="HB78" s="62">
        <v>2.0299999999999998</v>
      </c>
      <c r="HE78" s="64" t="s">
        <v>80</v>
      </c>
      <c r="HF78" s="64">
        <v>0.7</v>
      </c>
      <c r="HG78" s="64">
        <v>0.26</v>
      </c>
      <c r="HH78" s="64">
        <v>0.71</v>
      </c>
      <c r="HI78" s="64">
        <v>3.04</v>
      </c>
      <c r="HL78" s="64" t="s">
        <v>80</v>
      </c>
      <c r="HM78" s="64">
        <v>0.55000000000000004</v>
      </c>
      <c r="HN78" s="64">
        <v>0.52</v>
      </c>
      <c r="HO78" s="64">
        <v>0.48</v>
      </c>
      <c r="HP78" s="64">
        <v>1.41</v>
      </c>
      <c r="HS78" s="64" t="s">
        <v>80</v>
      </c>
      <c r="HT78" s="64">
        <v>0.76</v>
      </c>
      <c r="HU78" s="64">
        <v>0</v>
      </c>
      <c r="HV78" s="64">
        <v>1.27</v>
      </c>
      <c r="HW78" s="64">
        <v>0.4</v>
      </c>
      <c r="HZ78" s="64" t="s">
        <v>80</v>
      </c>
      <c r="IA78" s="64">
        <v>0.64</v>
      </c>
      <c r="IB78" s="64">
        <v>0.53</v>
      </c>
      <c r="IC78" s="64">
        <v>0.9</v>
      </c>
      <c r="ID78" s="64">
        <v>0</v>
      </c>
      <c r="IG78" s="64" t="s">
        <v>80</v>
      </c>
      <c r="IH78" s="64">
        <v>0.31</v>
      </c>
      <c r="II78" s="64">
        <v>0.21</v>
      </c>
      <c r="IJ78" s="64">
        <v>0.36</v>
      </c>
      <c r="IK78" s="64">
        <v>0</v>
      </c>
      <c r="IN78" s="64" t="s">
        <v>80</v>
      </c>
      <c r="IO78" s="64">
        <v>0.65</v>
      </c>
      <c r="IP78" s="64">
        <v>7.0000000000000007E-2</v>
      </c>
      <c r="IQ78" s="64">
        <v>0.56000000000000005</v>
      </c>
      <c r="IR78" s="64">
        <v>0</v>
      </c>
      <c r="IU78" s="64" t="s">
        <v>80</v>
      </c>
      <c r="IV78" s="64">
        <v>0.5</v>
      </c>
      <c r="IW78" s="64">
        <v>0</v>
      </c>
      <c r="IX78" s="64">
        <v>0.85</v>
      </c>
      <c r="IY78" s="64">
        <v>0</v>
      </c>
    </row>
    <row r="79" spans="1:259"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c r="GX79" s="62" t="s">
        <v>81</v>
      </c>
      <c r="GY79" s="62">
        <v>0.35</v>
      </c>
      <c r="GZ79" s="62">
        <v>0.23</v>
      </c>
      <c r="HA79" s="62">
        <v>0.52</v>
      </c>
      <c r="HB79" s="62">
        <v>0</v>
      </c>
      <c r="HE79" s="64" t="s">
        <v>81</v>
      </c>
      <c r="HF79" s="64">
        <v>0.12</v>
      </c>
      <c r="HG79" s="64">
        <v>0</v>
      </c>
      <c r="HH79" s="64">
        <v>0.21</v>
      </c>
      <c r="HI79" s="64">
        <v>0</v>
      </c>
      <c r="HL79" s="64" t="s">
        <v>81</v>
      </c>
      <c r="HM79" s="64">
        <v>0.63</v>
      </c>
      <c r="HN79" s="64">
        <v>0.95</v>
      </c>
      <c r="HO79" s="64">
        <v>0.56999999999999995</v>
      </c>
      <c r="HP79" s="64">
        <v>0</v>
      </c>
      <c r="HS79" s="64" t="s">
        <v>81</v>
      </c>
      <c r="HT79" s="64">
        <v>0.53</v>
      </c>
      <c r="HU79" s="64">
        <v>0.61</v>
      </c>
      <c r="HV79" s="64">
        <v>0.64</v>
      </c>
      <c r="HW79" s="64">
        <v>0</v>
      </c>
      <c r="HZ79" s="64" t="s">
        <v>81</v>
      </c>
      <c r="IA79" s="64">
        <v>1.1200000000000001</v>
      </c>
      <c r="IB79" s="64">
        <v>1.91</v>
      </c>
      <c r="IC79" s="64">
        <v>1.0900000000000001</v>
      </c>
      <c r="ID79" s="64">
        <v>0</v>
      </c>
      <c r="IG79" s="64" t="s">
        <v>81</v>
      </c>
      <c r="IH79" s="64">
        <v>0.23</v>
      </c>
      <c r="II79" s="64">
        <v>0.7</v>
      </c>
      <c r="IJ79" s="64">
        <v>0.14000000000000001</v>
      </c>
      <c r="IK79" s="64">
        <v>0</v>
      </c>
      <c r="IN79" s="64" t="s">
        <v>81</v>
      </c>
      <c r="IO79" s="64">
        <v>0.42</v>
      </c>
      <c r="IP79" s="64">
        <v>1.0900000000000001</v>
      </c>
      <c r="IQ79" s="64">
        <v>0.19</v>
      </c>
      <c r="IR79" s="64">
        <v>0.27</v>
      </c>
      <c r="IU79" s="64" t="s">
        <v>81</v>
      </c>
      <c r="IV79" s="64">
        <v>0.14000000000000001</v>
      </c>
      <c r="IW79" s="64">
        <v>0.56000000000000005</v>
      </c>
      <c r="IX79" s="64">
        <v>0</v>
      </c>
      <c r="IY79" s="64">
        <v>0</v>
      </c>
    </row>
    <row r="80" spans="1:259"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c r="GX80" s="62" t="s">
        <v>82</v>
      </c>
      <c r="GY80" s="62">
        <v>2.08</v>
      </c>
      <c r="GZ80" s="62">
        <v>2.85</v>
      </c>
      <c r="HA80" s="62">
        <v>1.93</v>
      </c>
      <c r="HB80" s="62">
        <v>0.59</v>
      </c>
      <c r="HE80" s="64" t="s">
        <v>82</v>
      </c>
      <c r="HF80" s="64">
        <v>1.05</v>
      </c>
      <c r="HG80" s="64">
        <v>1.55</v>
      </c>
      <c r="HH80" s="64">
        <v>1.07</v>
      </c>
      <c r="HI80" s="64">
        <v>0</v>
      </c>
      <c r="HL80" s="64" t="s">
        <v>82</v>
      </c>
      <c r="HM80" s="64">
        <v>0.78</v>
      </c>
      <c r="HN80" s="64">
        <v>0.72</v>
      </c>
      <c r="HO80" s="64">
        <v>0.82</v>
      </c>
      <c r="HP80" s="64">
        <v>0</v>
      </c>
      <c r="HS80" s="64" t="s">
        <v>82</v>
      </c>
      <c r="HT80" s="64">
        <v>0.66</v>
      </c>
      <c r="HU80" s="64">
        <v>0.75</v>
      </c>
      <c r="HV80" s="64">
        <v>0.79</v>
      </c>
      <c r="HW80" s="64">
        <v>0</v>
      </c>
      <c r="HZ80" s="64" t="s">
        <v>82</v>
      </c>
      <c r="IA80" s="64">
        <v>0.49</v>
      </c>
      <c r="IB80" s="64">
        <v>0.65</v>
      </c>
      <c r="IC80" s="64">
        <v>0.45</v>
      </c>
      <c r="ID80" s="64">
        <v>0</v>
      </c>
      <c r="IG80" s="64" t="s">
        <v>82</v>
      </c>
      <c r="IH80" s="64">
        <v>1.29</v>
      </c>
      <c r="II80" s="64">
        <v>3.01</v>
      </c>
      <c r="IJ80" s="64">
        <v>0.86</v>
      </c>
      <c r="IK80" s="64">
        <v>0</v>
      </c>
      <c r="IN80" s="64" t="s">
        <v>82</v>
      </c>
      <c r="IO80" s="64">
        <v>0.66</v>
      </c>
      <c r="IP80" s="64">
        <v>0.76</v>
      </c>
      <c r="IQ80" s="64">
        <v>0.49</v>
      </c>
      <c r="IR80" s="64">
        <v>0.28999999999999998</v>
      </c>
      <c r="IU80" s="64" t="s">
        <v>82</v>
      </c>
      <c r="IV80" s="64">
        <v>0.42</v>
      </c>
      <c r="IW80" s="64">
        <v>0.79</v>
      </c>
      <c r="IX80" s="64">
        <v>0.28000000000000003</v>
      </c>
      <c r="IY80" s="64">
        <v>0</v>
      </c>
    </row>
    <row r="81" spans="1:259"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c r="GX81" s="62" t="s">
        <v>83</v>
      </c>
      <c r="GY81" s="62">
        <v>0.12</v>
      </c>
      <c r="GZ81" s="62">
        <v>0</v>
      </c>
      <c r="HA81" s="62">
        <v>0.22</v>
      </c>
      <c r="HB81" s="62">
        <v>0</v>
      </c>
      <c r="HE81" s="64" t="s">
        <v>83</v>
      </c>
      <c r="HF81" s="64">
        <v>0.23</v>
      </c>
      <c r="HG81" s="64">
        <v>0.14000000000000001</v>
      </c>
      <c r="HH81" s="64">
        <v>0.08</v>
      </c>
      <c r="HI81" s="64">
        <v>1.36</v>
      </c>
      <c r="HL81" s="64" t="s">
        <v>83</v>
      </c>
      <c r="HM81" s="64">
        <v>0.23</v>
      </c>
      <c r="HN81" s="64">
        <v>0.09</v>
      </c>
      <c r="HO81" s="64">
        <v>0.27</v>
      </c>
      <c r="HP81" s="64">
        <v>0.6</v>
      </c>
      <c r="HS81" s="64" t="s">
        <v>83</v>
      </c>
      <c r="HT81" s="64">
        <v>0.36</v>
      </c>
      <c r="HU81" s="64">
        <v>0</v>
      </c>
      <c r="HV81" s="64">
        <v>0.56999999999999995</v>
      </c>
      <c r="HW81" s="64">
        <v>0</v>
      </c>
      <c r="HZ81" s="64" t="s">
        <v>83</v>
      </c>
      <c r="IA81" s="64">
        <v>0.04</v>
      </c>
      <c r="IB81" s="64">
        <v>0</v>
      </c>
      <c r="IC81" s="64">
        <v>0</v>
      </c>
      <c r="ID81" s="64">
        <v>0.44</v>
      </c>
      <c r="IG81" s="64" t="s">
        <v>83</v>
      </c>
      <c r="IH81" s="64">
        <v>0.28999999999999998</v>
      </c>
      <c r="II81" s="64">
        <v>0</v>
      </c>
      <c r="IJ81" s="64">
        <v>0.26</v>
      </c>
      <c r="IK81" s="64">
        <v>0</v>
      </c>
      <c r="IN81" s="64" t="s">
        <v>83</v>
      </c>
      <c r="IO81" s="64">
        <v>0.45</v>
      </c>
      <c r="IP81" s="64">
        <v>0</v>
      </c>
      <c r="IQ81" s="64">
        <v>0.74</v>
      </c>
      <c r="IR81" s="64">
        <v>0</v>
      </c>
      <c r="IU81" s="64" t="s">
        <v>83</v>
      </c>
      <c r="IV81" s="64">
        <v>0.24</v>
      </c>
      <c r="IW81" s="64">
        <v>0.23</v>
      </c>
      <c r="IX81" s="64">
        <v>0.32</v>
      </c>
      <c r="IY81" s="64">
        <v>0</v>
      </c>
    </row>
    <row r="82" spans="1:259"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c r="GX82" s="62" t="s">
        <v>84</v>
      </c>
      <c r="GY82" s="62">
        <v>0.51</v>
      </c>
      <c r="GZ82" s="62">
        <v>0.19</v>
      </c>
      <c r="HA82" s="62">
        <v>0.47</v>
      </c>
      <c r="HB82" s="62">
        <v>0.52</v>
      </c>
      <c r="HE82" s="64" t="s">
        <v>84</v>
      </c>
      <c r="HF82" s="64">
        <v>0.53</v>
      </c>
      <c r="HG82" s="64">
        <v>1.64</v>
      </c>
      <c r="HH82" s="64">
        <v>0.21</v>
      </c>
      <c r="HI82" s="64">
        <v>0</v>
      </c>
      <c r="HL82" s="64" t="s">
        <v>84</v>
      </c>
      <c r="HM82" s="64">
        <v>0.39</v>
      </c>
      <c r="HN82" s="64">
        <v>0.85</v>
      </c>
      <c r="HO82" s="64">
        <v>0.18</v>
      </c>
      <c r="HP82" s="64">
        <v>0</v>
      </c>
      <c r="HS82" s="64" t="s">
        <v>84</v>
      </c>
      <c r="HT82" s="64">
        <v>0.27</v>
      </c>
      <c r="HU82" s="64">
        <v>0.61</v>
      </c>
      <c r="HV82" s="64">
        <v>0.18</v>
      </c>
      <c r="HW82" s="64">
        <v>0</v>
      </c>
      <c r="HZ82" s="64" t="s">
        <v>84</v>
      </c>
      <c r="IA82" s="64">
        <v>0.45</v>
      </c>
      <c r="IB82" s="64">
        <v>0.46</v>
      </c>
      <c r="IC82" s="64">
        <v>0.51</v>
      </c>
      <c r="ID82" s="64">
        <v>0</v>
      </c>
      <c r="IG82" s="64" t="s">
        <v>84</v>
      </c>
      <c r="IH82" s="64">
        <v>0.87</v>
      </c>
      <c r="II82" s="64">
        <v>1.36</v>
      </c>
      <c r="IJ82" s="64">
        <v>0.67</v>
      </c>
      <c r="IK82" s="64">
        <v>1.64</v>
      </c>
      <c r="IN82" s="64" t="s">
        <v>84</v>
      </c>
      <c r="IO82" s="64">
        <v>0.32</v>
      </c>
      <c r="IP82" s="64">
        <v>0.77</v>
      </c>
      <c r="IQ82" s="64">
        <v>0.23</v>
      </c>
      <c r="IR82" s="64">
        <v>0</v>
      </c>
      <c r="IU82" s="64" t="s">
        <v>84</v>
      </c>
      <c r="IV82" s="64">
        <v>0.08</v>
      </c>
      <c r="IW82" s="64">
        <v>0.33</v>
      </c>
      <c r="IX82" s="64">
        <v>0</v>
      </c>
      <c r="IY82" s="64">
        <v>0</v>
      </c>
    </row>
    <row r="83" spans="1:259"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c r="GX83" s="62" t="s">
        <v>85</v>
      </c>
      <c r="GY83" s="62">
        <v>0.19</v>
      </c>
      <c r="GZ83" s="62">
        <v>0.61</v>
      </c>
      <c r="HA83" s="62">
        <v>0</v>
      </c>
      <c r="HB83" s="62">
        <v>0</v>
      </c>
      <c r="HE83" s="64" t="s">
        <v>85</v>
      </c>
      <c r="HF83" s="64">
        <v>0.33</v>
      </c>
      <c r="HG83" s="64">
        <v>0.66</v>
      </c>
      <c r="HH83" s="64">
        <v>0.25</v>
      </c>
      <c r="HI83" s="64">
        <v>0.33</v>
      </c>
      <c r="HL83" s="64" t="s">
        <v>85</v>
      </c>
      <c r="HM83" s="64">
        <v>0.42</v>
      </c>
      <c r="HN83" s="64">
        <v>0.33</v>
      </c>
      <c r="HO83" s="64">
        <v>0.54</v>
      </c>
      <c r="HP83" s="64">
        <v>0.34</v>
      </c>
      <c r="HS83" s="64" t="s">
        <v>85</v>
      </c>
      <c r="HT83" s="64">
        <v>0.69</v>
      </c>
      <c r="HU83" s="64">
        <v>1.58</v>
      </c>
      <c r="HV83" s="64">
        <v>0.33</v>
      </c>
      <c r="HW83" s="64">
        <v>0.26</v>
      </c>
      <c r="HZ83" s="64" t="s">
        <v>85</v>
      </c>
      <c r="IA83" s="64">
        <v>0.66</v>
      </c>
      <c r="IB83" s="64">
        <v>0.17</v>
      </c>
      <c r="IC83" s="64">
        <v>0.89</v>
      </c>
      <c r="ID83" s="64">
        <v>0</v>
      </c>
      <c r="IG83" s="64" t="s">
        <v>85</v>
      </c>
      <c r="IH83" s="64">
        <v>0.79</v>
      </c>
      <c r="II83" s="64">
        <v>0.89</v>
      </c>
      <c r="IJ83" s="64">
        <v>0.97</v>
      </c>
      <c r="IK83" s="64">
        <v>0</v>
      </c>
      <c r="IN83" s="64" t="s">
        <v>85</v>
      </c>
      <c r="IO83" s="64">
        <v>0.76</v>
      </c>
      <c r="IP83" s="64">
        <v>1.9</v>
      </c>
      <c r="IQ83" s="64">
        <v>0.57999999999999996</v>
      </c>
      <c r="IR83" s="64">
        <v>0</v>
      </c>
      <c r="IU83" s="64" t="s">
        <v>85</v>
      </c>
      <c r="IV83" s="64">
        <v>0.48</v>
      </c>
      <c r="IW83" s="64">
        <v>0.9</v>
      </c>
      <c r="IX83" s="64">
        <v>0.45</v>
      </c>
      <c r="IY83" s="64">
        <v>0</v>
      </c>
    </row>
    <row r="84" spans="1:259"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c r="GX84" s="62" t="s">
        <v>86</v>
      </c>
      <c r="GY84" s="62">
        <v>3</v>
      </c>
      <c r="GZ84" s="62">
        <v>2.96</v>
      </c>
      <c r="HA84" s="62">
        <v>3.11</v>
      </c>
      <c r="HB84" s="62">
        <v>0.62</v>
      </c>
      <c r="HE84" s="64" t="s">
        <v>86</v>
      </c>
      <c r="HF84" s="64">
        <v>2.86</v>
      </c>
      <c r="HG84" s="64">
        <v>4.91</v>
      </c>
      <c r="HH84" s="64">
        <v>2.66</v>
      </c>
      <c r="HI84" s="64">
        <v>0</v>
      </c>
      <c r="HL84" s="64" t="s">
        <v>86</v>
      </c>
      <c r="HM84" s="64">
        <v>3.97</v>
      </c>
      <c r="HN84" s="64">
        <v>4.32</v>
      </c>
      <c r="HO84" s="64">
        <v>4.7</v>
      </c>
      <c r="HP84" s="64">
        <v>0</v>
      </c>
      <c r="HS84" s="64" t="s">
        <v>86</v>
      </c>
      <c r="HT84" s="64">
        <v>1.86</v>
      </c>
      <c r="HU84" s="64">
        <v>2.97</v>
      </c>
      <c r="HV84" s="64">
        <v>1.53</v>
      </c>
      <c r="HW84" s="64">
        <v>0</v>
      </c>
      <c r="HZ84" s="64" t="s">
        <v>86</v>
      </c>
      <c r="IA84" s="64">
        <v>2.12</v>
      </c>
      <c r="IB84" s="64">
        <v>3.73</v>
      </c>
      <c r="IC84" s="64">
        <v>1.55</v>
      </c>
      <c r="ID84" s="64">
        <v>0.64</v>
      </c>
      <c r="IG84" s="64" t="s">
        <v>86</v>
      </c>
      <c r="IH84" s="64">
        <v>2.57</v>
      </c>
      <c r="II84" s="64">
        <v>2.84</v>
      </c>
      <c r="IJ84" s="64">
        <v>2.0699999999999998</v>
      </c>
      <c r="IK84" s="64">
        <v>1.17</v>
      </c>
      <c r="IN84" s="64" t="s">
        <v>86</v>
      </c>
      <c r="IO84" s="64">
        <v>2.6</v>
      </c>
      <c r="IP84" s="64">
        <v>2</v>
      </c>
      <c r="IQ84" s="64">
        <v>3</v>
      </c>
      <c r="IR84" s="64">
        <v>1.86</v>
      </c>
      <c r="IU84" s="64" t="s">
        <v>86</v>
      </c>
      <c r="IV84" s="64">
        <v>2.19</v>
      </c>
      <c r="IW84" s="64">
        <v>3.05</v>
      </c>
      <c r="IX84" s="64">
        <v>1.71</v>
      </c>
      <c r="IY84" s="64">
        <v>2.9</v>
      </c>
    </row>
    <row r="85" spans="1:259"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c r="GX85" s="62" t="s">
        <v>87</v>
      </c>
      <c r="GY85" s="62">
        <v>1.53</v>
      </c>
      <c r="GZ85" s="62">
        <v>4.03</v>
      </c>
      <c r="HA85" s="62">
        <v>0.23</v>
      </c>
      <c r="HB85" s="62">
        <v>0</v>
      </c>
      <c r="HE85" s="64" t="s">
        <v>87</v>
      </c>
      <c r="HF85" s="64">
        <v>0.35</v>
      </c>
      <c r="HG85" s="64">
        <v>0</v>
      </c>
      <c r="HH85" s="64">
        <v>0.41</v>
      </c>
      <c r="HI85" s="64">
        <v>0</v>
      </c>
      <c r="HL85" s="64" t="s">
        <v>87</v>
      </c>
      <c r="HM85" s="64">
        <v>0.69</v>
      </c>
      <c r="HN85" s="64">
        <v>0.26</v>
      </c>
      <c r="HO85" s="64">
        <v>0.44</v>
      </c>
      <c r="HP85" s="64">
        <v>0</v>
      </c>
      <c r="HS85" s="64" t="s">
        <v>87</v>
      </c>
      <c r="HT85" s="64">
        <v>0.96</v>
      </c>
      <c r="HU85" s="64">
        <v>0.14000000000000001</v>
      </c>
      <c r="HV85" s="64">
        <v>1.1299999999999999</v>
      </c>
      <c r="HW85" s="64">
        <v>1.76</v>
      </c>
      <c r="HZ85" s="64" t="s">
        <v>87</v>
      </c>
      <c r="IA85" s="64">
        <v>0.91</v>
      </c>
      <c r="IB85" s="64">
        <v>0.78</v>
      </c>
      <c r="IC85" s="64">
        <v>0.73</v>
      </c>
      <c r="ID85" s="64">
        <v>1.35</v>
      </c>
      <c r="IG85" s="64" t="s">
        <v>87</v>
      </c>
      <c r="IH85" s="64">
        <v>0.41</v>
      </c>
      <c r="II85" s="64">
        <v>0.53</v>
      </c>
      <c r="IJ85" s="64">
        <v>0.45</v>
      </c>
      <c r="IK85" s="64">
        <v>0</v>
      </c>
      <c r="IN85" s="64" t="s">
        <v>87</v>
      </c>
      <c r="IO85" s="64">
        <v>0.18</v>
      </c>
      <c r="IP85" s="64">
        <v>0.13</v>
      </c>
      <c r="IQ85" s="64">
        <v>0.03</v>
      </c>
      <c r="IR85" s="64">
        <v>0.24</v>
      </c>
      <c r="IU85" s="64" t="s">
        <v>87</v>
      </c>
      <c r="IV85" s="64">
        <v>0.57999999999999996</v>
      </c>
      <c r="IW85" s="64">
        <v>0.42</v>
      </c>
      <c r="IX85" s="64">
        <v>0.36</v>
      </c>
      <c r="IY85" s="64">
        <v>0.9</v>
      </c>
    </row>
    <row r="86" spans="1:259"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c r="GX86" s="62" t="s">
        <v>88</v>
      </c>
      <c r="GY86" s="62">
        <v>0.16</v>
      </c>
      <c r="GZ86" s="62">
        <v>0.14000000000000001</v>
      </c>
      <c r="HA86" s="62">
        <v>0.22</v>
      </c>
      <c r="HB86" s="62">
        <v>0</v>
      </c>
      <c r="HE86" s="64" t="s">
        <v>88</v>
      </c>
      <c r="HF86" s="64">
        <v>0.12</v>
      </c>
      <c r="HG86" s="64">
        <v>0.53</v>
      </c>
      <c r="HH86" s="64">
        <v>0</v>
      </c>
      <c r="HI86" s="64">
        <v>0</v>
      </c>
      <c r="HL86" s="64" t="s">
        <v>88</v>
      </c>
      <c r="HM86" s="64">
        <v>7.0000000000000007E-2</v>
      </c>
      <c r="HN86" s="64">
        <v>0</v>
      </c>
      <c r="HO86" s="64">
        <v>0.11</v>
      </c>
      <c r="HP86" s="64">
        <v>0</v>
      </c>
      <c r="HS86" s="64" t="s">
        <v>88</v>
      </c>
      <c r="HT86" s="64">
        <v>0.79</v>
      </c>
      <c r="HU86" s="64">
        <v>2.44</v>
      </c>
      <c r="HV86" s="64">
        <v>0.18</v>
      </c>
      <c r="HW86" s="64">
        <v>0</v>
      </c>
      <c r="HZ86" s="64" t="s">
        <v>88</v>
      </c>
      <c r="IA86" s="64">
        <v>0.26</v>
      </c>
      <c r="IB86" s="64">
        <v>0.11</v>
      </c>
      <c r="IC86" s="64">
        <v>0.1</v>
      </c>
      <c r="ID86" s="64">
        <v>0</v>
      </c>
      <c r="IG86" s="64" t="s">
        <v>88</v>
      </c>
      <c r="IH86" s="64">
        <v>0.21</v>
      </c>
      <c r="II86" s="64">
        <v>0</v>
      </c>
      <c r="IJ86" s="64">
        <v>0.14000000000000001</v>
      </c>
      <c r="IK86" s="64">
        <v>0</v>
      </c>
      <c r="IN86" s="64" t="s">
        <v>88</v>
      </c>
      <c r="IO86" s="64">
        <v>0.04</v>
      </c>
      <c r="IP86" s="64">
        <v>0</v>
      </c>
      <c r="IQ86" s="64">
        <v>0.06</v>
      </c>
      <c r="IR86" s="64">
        <v>0</v>
      </c>
      <c r="IU86" s="64" t="s">
        <v>88</v>
      </c>
      <c r="IV86" s="64">
        <v>0.06</v>
      </c>
      <c r="IW86" s="64">
        <v>0</v>
      </c>
      <c r="IX86" s="64">
        <v>0.1</v>
      </c>
      <c r="IY86" s="64">
        <v>0</v>
      </c>
    </row>
    <row r="87" spans="1:259"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c r="GX87" s="62" t="s">
        <v>89</v>
      </c>
      <c r="GY87" s="62">
        <v>0.43</v>
      </c>
      <c r="GZ87" s="62">
        <v>0</v>
      </c>
      <c r="HA87" s="62">
        <v>0.81</v>
      </c>
      <c r="HB87" s="62">
        <v>0</v>
      </c>
      <c r="HE87" s="64" t="s">
        <v>89</v>
      </c>
      <c r="HF87" s="64">
        <v>0.95</v>
      </c>
      <c r="HG87" s="64">
        <v>1.19</v>
      </c>
      <c r="HH87" s="64">
        <v>0.49</v>
      </c>
      <c r="HI87" s="64">
        <v>5.23</v>
      </c>
      <c r="HL87" s="64" t="s">
        <v>89</v>
      </c>
      <c r="HM87" s="64">
        <v>0.05</v>
      </c>
      <c r="HN87" s="64">
        <v>0</v>
      </c>
      <c r="HO87" s="64">
        <v>0</v>
      </c>
      <c r="HP87" s="64">
        <v>0.53</v>
      </c>
      <c r="HS87" s="64" t="s">
        <v>89</v>
      </c>
      <c r="HT87" s="64">
        <v>0.27</v>
      </c>
      <c r="HU87" s="64">
        <v>0.28999999999999998</v>
      </c>
      <c r="HV87" s="64">
        <v>0.19</v>
      </c>
      <c r="HW87" s="64">
        <v>0.83</v>
      </c>
      <c r="HZ87" s="64" t="s">
        <v>89</v>
      </c>
      <c r="IA87" s="64">
        <v>0.28000000000000003</v>
      </c>
      <c r="IB87" s="64">
        <v>0.1</v>
      </c>
      <c r="IC87" s="64">
        <v>0.16</v>
      </c>
      <c r="ID87" s="64">
        <v>0.49</v>
      </c>
      <c r="IG87" s="64" t="s">
        <v>89</v>
      </c>
      <c r="IH87" s="64">
        <v>0.16</v>
      </c>
      <c r="II87" s="64">
        <v>0.47</v>
      </c>
      <c r="IJ87" s="64">
        <v>0.1</v>
      </c>
      <c r="IK87" s="64">
        <v>0</v>
      </c>
      <c r="IN87" s="64" t="s">
        <v>89</v>
      </c>
      <c r="IO87" s="64">
        <v>0.28999999999999998</v>
      </c>
      <c r="IP87" s="64">
        <v>0.86</v>
      </c>
      <c r="IQ87" s="64">
        <v>7.0000000000000007E-2</v>
      </c>
      <c r="IR87" s="64">
        <v>0</v>
      </c>
      <c r="IU87" s="64" t="s">
        <v>89</v>
      </c>
      <c r="IV87" s="64">
        <v>0.41</v>
      </c>
      <c r="IW87" s="64">
        <v>0.74</v>
      </c>
      <c r="IX87" s="64">
        <v>0.28000000000000003</v>
      </c>
      <c r="IY87" s="64">
        <v>0</v>
      </c>
    </row>
    <row r="88" spans="1:259"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c r="GX88" s="62" t="s">
        <v>90</v>
      </c>
      <c r="GY88" s="62">
        <v>1.03</v>
      </c>
      <c r="GZ88" s="62">
        <v>0.76</v>
      </c>
      <c r="HA88" s="62">
        <v>1.1499999999999999</v>
      </c>
      <c r="HB88" s="62">
        <v>2.4</v>
      </c>
      <c r="HE88" s="64" t="s">
        <v>90</v>
      </c>
      <c r="HF88" s="64">
        <v>0.32</v>
      </c>
      <c r="HG88" s="64">
        <v>0.35</v>
      </c>
      <c r="HH88" s="64">
        <v>0.28000000000000003</v>
      </c>
      <c r="HI88" s="64">
        <v>1.1200000000000001</v>
      </c>
      <c r="HL88" s="64" t="s">
        <v>90</v>
      </c>
      <c r="HM88" s="64">
        <v>0.71</v>
      </c>
      <c r="HN88" s="64">
        <v>0</v>
      </c>
      <c r="HO88" s="64">
        <v>0.31</v>
      </c>
      <c r="HP88" s="64">
        <v>5.69</v>
      </c>
      <c r="HS88" s="64" t="s">
        <v>90</v>
      </c>
      <c r="HT88" s="64">
        <v>0.69</v>
      </c>
      <c r="HU88" s="64">
        <v>0.37</v>
      </c>
      <c r="HV88" s="64">
        <v>0.15</v>
      </c>
      <c r="HW88" s="64">
        <v>5.03</v>
      </c>
      <c r="HZ88" s="64" t="s">
        <v>90</v>
      </c>
      <c r="IA88" s="64">
        <v>0.51</v>
      </c>
      <c r="IB88" s="64">
        <v>0</v>
      </c>
      <c r="IC88" s="64">
        <v>0.61</v>
      </c>
      <c r="ID88" s="64">
        <v>0.91</v>
      </c>
      <c r="IG88" s="64" t="s">
        <v>90</v>
      </c>
      <c r="IH88" s="64">
        <v>1.01</v>
      </c>
      <c r="II88" s="64">
        <v>0.38</v>
      </c>
      <c r="IJ88" s="64">
        <v>1.36</v>
      </c>
      <c r="IK88" s="64">
        <v>1.1000000000000001</v>
      </c>
      <c r="IN88" s="64" t="s">
        <v>90</v>
      </c>
      <c r="IO88" s="64">
        <v>0.63</v>
      </c>
      <c r="IP88" s="64">
        <v>0.53</v>
      </c>
      <c r="IQ88" s="64">
        <v>0.56999999999999995</v>
      </c>
      <c r="IR88" s="64">
        <v>1.24</v>
      </c>
      <c r="IU88" s="64" t="s">
        <v>90</v>
      </c>
      <c r="IV88" s="64">
        <v>0.55000000000000004</v>
      </c>
      <c r="IW88" s="64">
        <v>1.29</v>
      </c>
      <c r="IX88" s="64">
        <v>0.32</v>
      </c>
      <c r="IY88" s="64">
        <v>0</v>
      </c>
    </row>
    <row r="89" spans="1:259"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c r="GX89" s="62" t="s">
        <v>91</v>
      </c>
      <c r="GY89" s="62">
        <v>1.01</v>
      </c>
      <c r="GZ89" s="62">
        <v>1.92</v>
      </c>
      <c r="HA89" s="62">
        <v>0.35</v>
      </c>
      <c r="HB89" s="62">
        <v>2.0499999999999998</v>
      </c>
      <c r="HE89" s="64" t="s">
        <v>91</v>
      </c>
      <c r="HF89" s="64">
        <v>0.75</v>
      </c>
      <c r="HG89" s="64">
        <v>0.49</v>
      </c>
      <c r="HH89" s="64">
        <v>0.65</v>
      </c>
      <c r="HI89" s="64">
        <v>3.07</v>
      </c>
      <c r="HL89" s="64" t="s">
        <v>91</v>
      </c>
      <c r="HM89" s="64">
        <v>1.1000000000000001</v>
      </c>
      <c r="HN89" s="64">
        <v>1.28</v>
      </c>
      <c r="HO89" s="64">
        <v>0.78</v>
      </c>
      <c r="HP89" s="64">
        <v>2.4</v>
      </c>
      <c r="HS89" s="64" t="s">
        <v>91</v>
      </c>
      <c r="HT89" s="64">
        <v>0.31</v>
      </c>
      <c r="HU89" s="64">
        <v>0.14000000000000001</v>
      </c>
      <c r="HV89" s="64">
        <v>0.2</v>
      </c>
      <c r="HW89" s="64">
        <v>1.61</v>
      </c>
      <c r="HZ89" s="64" t="s">
        <v>91</v>
      </c>
      <c r="IA89" s="64">
        <v>0.66</v>
      </c>
      <c r="IB89" s="64">
        <v>0.69</v>
      </c>
      <c r="IC89" s="64">
        <v>0.76</v>
      </c>
      <c r="ID89" s="64">
        <v>0</v>
      </c>
      <c r="IG89" s="64" t="s">
        <v>91</v>
      </c>
      <c r="IH89" s="64">
        <v>0.19</v>
      </c>
      <c r="II89" s="64">
        <v>0.28000000000000003</v>
      </c>
      <c r="IJ89" s="64">
        <v>0.05</v>
      </c>
      <c r="IK89" s="64">
        <v>0.47</v>
      </c>
      <c r="IN89" s="64" t="s">
        <v>91</v>
      </c>
      <c r="IO89" s="64">
        <v>0.67</v>
      </c>
      <c r="IP89" s="64">
        <v>0.18</v>
      </c>
      <c r="IQ89" s="64">
        <v>0.78</v>
      </c>
      <c r="IR89" s="64">
        <v>1.47</v>
      </c>
      <c r="IU89" s="64" t="s">
        <v>91</v>
      </c>
      <c r="IV89" s="64">
        <v>0.36</v>
      </c>
      <c r="IW89" s="64">
        <v>0.33</v>
      </c>
      <c r="IX89" s="64">
        <v>0.46</v>
      </c>
      <c r="IY89" s="64">
        <v>0</v>
      </c>
    </row>
    <row r="90" spans="1:259"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c r="GX90" s="62" t="s">
        <v>92</v>
      </c>
      <c r="GY90" s="62">
        <v>0.47</v>
      </c>
      <c r="GZ90" s="62">
        <v>0.16</v>
      </c>
      <c r="HA90" s="62">
        <v>0.7</v>
      </c>
      <c r="HB90" s="62">
        <v>0</v>
      </c>
      <c r="HE90" s="64" t="s">
        <v>92</v>
      </c>
      <c r="HF90" s="64">
        <v>0</v>
      </c>
      <c r="HG90" s="64">
        <v>0</v>
      </c>
      <c r="HH90" s="64">
        <v>0</v>
      </c>
      <c r="HI90" s="64">
        <v>0</v>
      </c>
      <c r="HL90" s="64" t="s">
        <v>92</v>
      </c>
      <c r="HM90" s="64">
        <v>2.98</v>
      </c>
      <c r="HN90" s="64">
        <v>8.32</v>
      </c>
      <c r="HO90" s="64">
        <v>0.62</v>
      </c>
      <c r="HP90" s="64">
        <v>0</v>
      </c>
      <c r="HS90" s="64" t="s">
        <v>92</v>
      </c>
      <c r="HT90" s="64">
        <v>0.88</v>
      </c>
      <c r="HU90" s="64">
        <v>1.32</v>
      </c>
      <c r="HV90" s="64">
        <v>0.89</v>
      </c>
      <c r="HW90" s="64">
        <v>0</v>
      </c>
      <c r="HZ90" s="64" t="s">
        <v>92</v>
      </c>
      <c r="IA90" s="64">
        <v>1.54</v>
      </c>
      <c r="IB90" s="64">
        <v>4.99</v>
      </c>
      <c r="IC90" s="64">
        <v>0.49</v>
      </c>
      <c r="ID90" s="64">
        <v>0.49</v>
      </c>
      <c r="IG90" s="64" t="s">
        <v>92</v>
      </c>
      <c r="IH90" s="64">
        <v>2.27</v>
      </c>
      <c r="II90" s="64">
        <v>5.93</v>
      </c>
      <c r="IJ90" s="64">
        <v>1.43</v>
      </c>
      <c r="IK90" s="64">
        <v>1.46</v>
      </c>
      <c r="IN90" s="64" t="s">
        <v>92</v>
      </c>
      <c r="IO90" s="64">
        <v>1.1000000000000001</v>
      </c>
      <c r="IP90" s="64">
        <v>1.17</v>
      </c>
      <c r="IQ90" s="64">
        <v>0.85</v>
      </c>
      <c r="IR90" s="64">
        <v>2.77</v>
      </c>
      <c r="IU90" s="64" t="s">
        <v>92</v>
      </c>
      <c r="IV90" s="64">
        <v>1.1599999999999999</v>
      </c>
      <c r="IW90" s="64">
        <v>1.62</v>
      </c>
      <c r="IX90" s="64">
        <v>0.91</v>
      </c>
      <c r="IY90" s="64">
        <v>2.2400000000000002</v>
      </c>
    </row>
    <row r="91" spans="1:259"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c r="GX91" s="62" t="s">
        <v>93</v>
      </c>
      <c r="GY91" s="62">
        <v>1.26</v>
      </c>
      <c r="GZ91" s="62">
        <v>3.88</v>
      </c>
      <c r="HA91" s="62">
        <v>0</v>
      </c>
      <c r="HB91" s="62">
        <v>0.56000000000000005</v>
      </c>
      <c r="HE91" s="64" t="s">
        <v>93</v>
      </c>
      <c r="HF91" s="64">
        <v>1.26</v>
      </c>
      <c r="HG91" s="64">
        <v>3.82</v>
      </c>
      <c r="HH91" s="64">
        <v>0.18</v>
      </c>
      <c r="HI91" s="64">
        <v>0.39</v>
      </c>
      <c r="HL91" s="64" t="s">
        <v>93</v>
      </c>
      <c r="HM91" s="64">
        <v>0.2</v>
      </c>
      <c r="HN91" s="64">
        <v>0.49</v>
      </c>
      <c r="HO91" s="64">
        <v>0</v>
      </c>
      <c r="HP91" s="64">
        <v>0</v>
      </c>
      <c r="HS91" s="64" t="s">
        <v>93</v>
      </c>
      <c r="HT91" s="64">
        <v>0.47</v>
      </c>
      <c r="HU91" s="64">
        <v>1.1299999999999999</v>
      </c>
      <c r="HV91" s="64">
        <v>0.21</v>
      </c>
      <c r="HW91" s="64">
        <v>0</v>
      </c>
      <c r="HZ91" s="64" t="s">
        <v>93</v>
      </c>
      <c r="IA91" s="64">
        <v>0.66</v>
      </c>
      <c r="IB91" s="64">
        <v>0.49</v>
      </c>
      <c r="IC91" s="64">
        <v>0.68</v>
      </c>
      <c r="ID91" s="64">
        <v>0</v>
      </c>
      <c r="IG91" s="64" t="s">
        <v>93</v>
      </c>
      <c r="IH91" s="64">
        <v>0.13</v>
      </c>
      <c r="II91" s="64">
        <v>0.22</v>
      </c>
      <c r="IJ91" s="64">
        <v>0.08</v>
      </c>
      <c r="IK91" s="64">
        <v>0</v>
      </c>
      <c r="IN91" s="64" t="s">
        <v>93</v>
      </c>
      <c r="IO91" s="64">
        <v>0.19</v>
      </c>
      <c r="IP91" s="64">
        <v>0.64</v>
      </c>
      <c r="IQ91" s="64">
        <v>0.08</v>
      </c>
      <c r="IR91" s="64">
        <v>0</v>
      </c>
      <c r="IU91" s="64" t="s">
        <v>93</v>
      </c>
      <c r="IV91" s="64">
        <v>0.1</v>
      </c>
      <c r="IW91" s="64">
        <v>0.22</v>
      </c>
      <c r="IX91" s="64">
        <v>0</v>
      </c>
      <c r="IY91" s="64">
        <v>0</v>
      </c>
    </row>
    <row r="92" spans="1:259"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c r="GX92" s="62" t="s">
        <v>94</v>
      </c>
      <c r="GY92" s="62">
        <v>1.67</v>
      </c>
      <c r="GZ92" s="62">
        <v>4.08</v>
      </c>
      <c r="HA92" s="62">
        <v>0.75</v>
      </c>
      <c r="HB92" s="62">
        <v>0</v>
      </c>
      <c r="HE92" s="64" t="s">
        <v>94</v>
      </c>
      <c r="HF92" s="64">
        <v>1.49</v>
      </c>
      <c r="HG92" s="64">
        <v>1.1100000000000001</v>
      </c>
      <c r="HH92" s="64">
        <v>2.12</v>
      </c>
      <c r="HI92" s="64">
        <v>0.33</v>
      </c>
      <c r="HL92" s="64" t="s">
        <v>94</v>
      </c>
      <c r="HM92" s="64">
        <v>1.19</v>
      </c>
      <c r="HN92" s="64">
        <v>1.28</v>
      </c>
      <c r="HO92" s="64">
        <v>1.51</v>
      </c>
      <c r="HP92" s="64">
        <v>0</v>
      </c>
      <c r="HS92" s="64" t="s">
        <v>94</v>
      </c>
      <c r="HT92" s="64">
        <v>0.96</v>
      </c>
      <c r="HU92" s="64">
        <v>0.62</v>
      </c>
      <c r="HV92" s="64">
        <v>1.38</v>
      </c>
      <c r="HW92" s="64">
        <v>0</v>
      </c>
      <c r="HZ92" s="64" t="s">
        <v>94</v>
      </c>
      <c r="IA92" s="64">
        <v>0.21</v>
      </c>
      <c r="IB92" s="64">
        <v>0</v>
      </c>
      <c r="IC92" s="64">
        <v>0.21</v>
      </c>
      <c r="ID92" s="64">
        <v>0</v>
      </c>
      <c r="IG92" s="64" t="s">
        <v>94</v>
      </c>
      <c r="IH92" s="64">
        <v>1.18</v>
      </c>
      <c r="II92" s="64">
        <v>4.3099999999999996</v>
      </c>
      <c r="IJ92" s="64">
        <v>0.3</v>
      </c>
      <c r="IK92" s="64">
        <v>0.4</v>
      </c>
      <c r="IN92" s="64" t="s">
        <v>94</v>
      </c>
      <c r="IO92" s="64">
        <v>2.0299999999999998</v>
      </c>
      <c r="IP92" s="64">
        <v>4.1100000000000003</v>
      </c>
      <c r="IQ92" s="64">
        <v>0.84</v>
      </c>
      <c r="IR92" s="64">
        <v>2.5499999999999998</v>
      </c>
      <c r="IU92" s="64" t="s">
        <v>94</v>
      </c>
      <c r="IV92" s="64">
        <v>2.0099999999999998</v>
      </c>
      <c r="IW92" s="64">
        <v>3.71</v>
      </c>
      <c r="IX92" s="64">
        <v>1.8</v>
      </c>
      <c r="IY92" s="64">
        <v>0.59</v>
      </c>
    </row>
    <row r="93" spans="1:259"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c r="GX93" s="62" t="s">
        <v>95</v>
      </c>
      <c r="GY93" s="62">
        <v>0.08</v>
      </c>
      <c r="GZ93" s="62">
        <v>0</v>
      </c>
      <c r="HA93" s="62">
        <v>0</v>
      </c>
      <c r="HB93" s="62">
        <v>0</v>
      </c>
      <c r="HE93" s="64" t="s">
        <v>95</v>
      </c>
      <c r="HF93" s="64">
        <v>0.2</v>
      </c>
      <c r="HG93" s="64">
        <v>0.27</v>
      </c>
      <c r="HH93" s="64">
        <v>0.09</v>
      </c>
      <c r="HI93" s="64">
        <v>0</v>
      </c>
      <c r="HL93" s="64" t="s">
        <v>95</v>
      </c>
      <c r="HM93" s="64">
        <v>0.2</v>
      </c>
      <c r="HN93" s="64">
        <v>0.4</v>
      </c>
      <c r="HO93" s="64">
        <v>0.16</v>
      </c>
      <c r="HP93" s="64">
        <v>0</v>
      </c>
      <c r="HS93" s="64" t="s">
        <v>95</v>
      </c>
      <c r="HT93" s="64">
        <v>0.48</v>
      </c>
      <c r="HU93" s="64">
        <v>1.08</v>
      </c>
      <c r="HV93" s="64">
        <v>0.19</v>
      </c>
      <c r="HW93" s="64">
        <v>0</v>
      </c>
      <c r="HZ93" s="64" t="s">
        <v>95</v>
      </c>
      <c r="IA93" s="64">
        <v>0.59</v>
      </c>
      <c r="IB93" s="64">
        <v>0.98</v>
      </c>
      <c r="IC93" s="64">
        <v>0.11</v>
      </c>
      <c r="ID93" s="64">
        <v>0</v>
      </c>
      <c r="IG93" s="64" t="s">
        <v>95</v>
      </c>
      <c r="IH93" s="64">
        <v>0.39</v>
      </c>
      <c r="II93" s="64">
        <v>1.84</v>
      </c>
      <c r="IJ93" s="64">
        <v>0</v>
      </c>
      <c r="IK93" s="64">
        <v>0</v>
      </c>
      <c r="IN93" s="64" t="s">
        <v>95</v>
      </c>
      <c r="IO93" s="64">
        <v>0</v>
      </c>
      <c r="IP93" s="64">
        <v>0</v>
      </c>
      <c r="IQ93" s="64">
        <v>0</v>
      </c>
      <c r="IR93" s="64">
        <v>0</v>
      </c>
      <c r="IU93" s="64" t="s">
        <v>95</v>
      </c>
      <c r="IV93" s="64">
        <v>0.14000000000000001</v>
      </c>
      <c r="IW93" s="64">
        <v>0.14000000000000001</v>
      </c>
      <c r="IX93" s="64">
        <v>0.05</v>
      </c>
      <c r="IY93" s="64">
        <v>0</v>
      </c>
    </row>
    <row r="94" spans="1:259"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c r="GX94" s="62" t="s">
        <v>96</v>
      </c>
      <c r="GY94" s="62">
        <v>1.79</v>
      </c>
      <c r="GZ94" s="62">
        <v>1.54</v>
      </c>
      <c r="HA94" s="62">
        <v>2.4900000000000002</v>
      </c>
      <c r="HB94" s="62">
        <v>0</v>
      </c>
      <c r="HE94" s="64" t="s">
        <v>96</v>
      </c>
      <c r="HF94" s="64">
        <v>1.85</v>
      </c>
      <c r="HG94" s="64">
        <v>2.56</v>
      </c>
      <c r="HH94" s="64">
        <v>1.95</v>
      </c>
      <c r="HI94" s="64">
        <v>0.41</v>
      </c>
      <c r="HL94" s="64" t="s">
        <v>96</v>
      </c>
      <c r="HM94" s="64">
        <v>2.76</v>
      </c>
      <c r="HN94" s="64">
        <v>6.58</v>
      </c>
      <c r="HO94" s="64">
        <v>1.26</v>
      </c>
      <c r="HP94" s="64">
        <v>0</v>
      </c>
      <c r="HS94" s="64" t="s">
        <v>96</v>
      </c>
      <c r="HT94" s="64">
        <v>5.51</v>
      </c>
      <c r="HU94" s="64">
        <v>8.6300000000000008</v>
      </c>
      <c r="HV94" s="64">
        <v>5.27</v>
      </c>
      <c r="HW94" s="64">
        <v>0</v>
      </c>
      <c r="HZ94" s="64" t="s">
        <v>96</v>
      </c>
      <c r="IA94" s="64">
        <v>4.18</v>
      </c>
      <c r="IB94" s="64">
        <v>11.29</v>
      </c>
      <c r="IC94" s="64">
        <v>2.4500000000000002</v>
      </c>
      <c r="ID94" s="64">
        <v>0.71</v>
      </c>
      <c r="IG94" s="64" t="s">
        <v>96</v>
      </c>
      <c r="IH94" s="64">
        <v>5.13</v>
      </c>
      <c r="II94" s="64">
        <v>11.08</v>
      </c>
      <c r="IJ94" s="64">
        <v>3.41</v>
      </c>
      <c r="IK94" s="64">
        <v>1.27</v>
      </c>
      <c r="IN94" s="64" t="s">
        <v>96</v>
      </c>
      <c r="IO94" s="64">
        <v>3.73</v>
      </c>
      <c r="IP94" s="64">
        <v>9.85</v>
      </c>
      <c r="IQ94" s="64">
        <v>2.2599999999999998</v>
      </c>
      <c r="IR94" s="64">
        <v>1.04</v>
      </c>
      <c r="IU94" s="64" t="s">
        <v>96</v>
      </c>
      <c r="IV94" s="64">
        <v>6.63</v>
      </c>
      <c r="IW94" s="64">
        <v>16.59</v>
      </c>
      <c r="IX94" s="64">
        <v>3.57</v>
      </c>
      <c r="IY94" s="64">
        <v>0.87</v>
      </c>
    </row>
    <row r="95" spans="1:259"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c r="GX95" s="62" t="s">
        <v>97</v>
      </c>
      <c r="GY95" s="62">
        <v>0.12</v>
      </c>
      <c r="GZ95" s="62">
        <v>0</v>
      </c>
      <c r="HA95" s="62">
        <v>0.23</v>
      </c>
      <c r="HB95" s="62">
        <v>0</v>
      </c>
      <c r="HE95" s="64" t="s">
        <v>97</v>
      </c>
      <c r="HF95" s="64">
        <v>0.95</v>
      </c>
      <c r="HG95" s="64">
        <v>0.64</v>
      </c>
      <c r="HH95" s="64">
        <v>1.41</v>
      </c>
      <c r="HI95" s="64">
        <v>0</v>
      </c>
      <c r="HL95" s="64" t="s">
        <v>97</v>
      </c>
      <c r="HM95" s="64">
        <v>0.05</v>
      </c>
      <c r="HN95" s="64">
        <v>0</v>
      </c>
      <c r="HO95" s="64">
        <v>0</v>
      </c>
      <c r="HP95" s="64">
        <v>0</v>
      </c>
      <c r="HS95" s="64" t="s">
        <v>97</v>
      </c>
      <c r="HT95" s="64">
        <v>0.16</v>
      </c>
      <c r="HU95" s="64">
        <v>0.13</v>
      </c>
      <c r="HV95" s="64">
        <v>0.22</v>
      </c>
      <c r="HW95" s="64">
        <v>0</v>
      </c>
      <c r="HZ95" s="64" t="s">
        <v>97</v>
      </c>
      <c r="IA95" s="64">
        <v>0.39</v>
      </c>
      <c r="IB95" s="64">
        <v>0.46</v>
      </c>
      <c r="IC95" s="64">
        <v>0.3</v>
      </c>
      <c r="ID95" s="64">
        <v>1.1000000000000001</v>
      </c>
      <c r="IG95" s="64" t="s">
        <v>97</v>
      </c>
      <c r="IH95" s="64">
        <v>0.27</v>
      </c>
      <c r="II95" s="64">
        <v>0</v>
      </c>
      <c r="IJ95" s="64">
        <v>0.03</v>
      </c>
      <c r="IK95" s="64">
        <v>1.35</v>
      </c>
      <c r="IN95" s="64" t="s">
        <v>97</v>
      </c>
      <c r="IO95" s="64">
        <v>0.12</v>
      </c>
      <c r="IP95" s="64">
        <v>0</v>
      </c>
      <c r="IQ95" s="64">
        <v>0.13</v>
      </c>
      <c r="IR95" s="64">
        <v>0</v>
      </c>
      <c r="IU95" s="64" t="s">
        <v>97</v>
      </c>
      <c r="IV95" s="64">
        <v>0.19</v>
      </c>
      <c r="IW95" s="64">
        <v>0.25</v>
      </c>
      <c r="IX95" s="64">
        <v>0.12</v>
      </c>
      <c r="IY95" s="64">
        <v>0</v>
      </c>
    </row>
    <row r="96" spans="1:259"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c r="GX96" s="62" t="s">
        <v>98</v>
      </c>
      <c r="GY96" s="62">
        <v>0.71</v>
      </c>
      <c r="GZ96" s="62">
        <v>0.52</v>
      </c>
      <c r="HA96" s="62">
        <v>0.83</v>
      </c>
      <c r="HB96" s="62">
        <v>0.33</v>
      </c>
      <c r="HE96" s="64" t="s">
        <v>98</v>
      </c>
      <c r="HF96" s="64">
        <v>0</v>
      </c>
      <c r="HG96" s="64">
        <v>0</v>
      </c>
      <c r="HH96" s="64">
        <v>0</v>
      </c>
      <c r="HI96" s="64">
        <v>0</v>
      </c>
      <c r="HL96" s="64" t="s">
        <v>98</v>
      </c>
      <c r="HM96" s="64">
        <v>0.65</v>
      </c>
      <c r="HN96" s="64">
        <v>2.0299999999999998</v>
      </c>
      <c r="HO96" s="64">
        <v>0</v>
      </c>
      <c r="HP96" s="64">
        <v>0</v>
      </c>
      <c r="HS96" s="64" t="s">
        <v>98</v>
      </c>
      <c r="HT96" s="64">
        <v>2.61</v>
      </c>
      <c r="HU96" s="64">
        <v>8.75</v>
      </c>
      <c r="HV96" s="64">
        <v>0.15</v>
      </c>
      <c r="HW96" s="64">
        <v>0</v>
      </c>
      <c r="HZ96" s="64" t="s">
        <v>98</v>
      </c>
      <c r="IA96" s="64">
        <v>0.36</v>
      </c>
      <c r="IB96" s="64">
        <v>0.83</v>
      </c>
      <c r="IC96" s="64">
        <v>0.18</v>
      </c>
      <c r="ID96" s="64">
        <v>0.47</v>
      </c>
      <c r="IG96" s="64" t="s">
        <v>98</v>
      </c>
      <c r="IH96" s="64">
        <v>0.2</v>
      </c>
      <c r="II96" s="64">
        <v>0.53</v>
      </c>
      <c r="IJ96" s="64">
        <v>0.09</v>
      </c>
      <c r="IK96" s="64">
        <v>0</v>
      </c>
      <c r="IN96" s="64" t="s">
        <v>98</v>
      </c>
      <c r="IO96" s="64">
        <v>0.1</v>
      </c>
      <c r="IP96" s="64">
        <v>0.12</v>
      </c>
      <c r="IQ96" s="64">
        <v>0.04</v>
      </c>
      <c r="IR96" s="64">
        <v>0</v>
      </c>
      <c r="IU96" s="64" t="s">
        <v>98</v>
      </c>
      <c r="IV96" s="64">
        <v>0.08</v>
      </c>
      <c r="IW96" s="64">
        <v>0</v>
      </c>
      <c r="IX96" s="64">
        <v>0</v>
      </c>
      <c r="IY96" s="64">
        <v>0</v>
      </c>
    </row>
    <row r="97" spans="1:259"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c r="GX97" s="62" t="s">
        <v>99</v>
      </c>
      <c r="GY97" s="62">
        <v>0.64</v>
      </c>
      <c r="GZ97" s="62">
        <v>0.89</v>
      </c>
      <c r="HA97" s="62">
        <v>0.56000000000000005</v>
      </c>
      <c r="HB97" s="62">
        <v>0.77</v>
      </c>
      <c r="HE97" s="64" t="s">
        <v>99</v>
      </c>
      <c r="HF97" s="64">
        <v>0.21</v>
      </c>
      <c r="HG97" s="64">
        <v>0</v>
      </c>
      <c r="HH97" s="64">
        <v>0.11</v>
      </c>
      <c r="HI97" s="64">
        <v>0</v>
      </c>
      <c r="HL97" s="64" t="s">
        <v>99</v>
      </c>
      <c r="HM97" s="64">
        <v>0</v>
      </c>
      <c r="HN97" s="64">
        <v>0</v>
      </c>
      <c r="HO97" s="64">
        <v>0</v>
      </c>
      <c r="HP97" s="64">
        <v>0</v>
      </c>
      <c r="HS97" s="64" t="s">
        <v>99</v>
      </c>
      <c r="HT97" s="64">
        <v>7.0000000000000007E-2</v>
      </c>
      <c r="HU97" s="64">
        <v>0.14000000000000001</v>
      </c>
      <c r="HV97" s="64">
        <v>0</v>
      </c>
      <c r="HW97" s="64">
        <v>0</v>
      </c>
      <c r="HZ97" s="64" t="s">
        <v>99</v>
      </c>
      <c r="IA97" s="64">
        <v>0.13</v>
      </c>
      <c r="IB97" s="64">
        <v>0</v>
      </c>
      <c r="IC97" s="64">
        <v>0.1</v>
      </c>
      <c r="ID97" s="64">
        <v>0</v>
      </c>
      <c r="IG97" s="64" t="s">
        <v>99</v>
      </c>
      <c r="IH97" s="64">
        <v>0.1</v>
      </c>
      <c r="II97" s="64">
        <v>0</v>
      </c>
      <c r="IJ97" s="64">
        <v>0.06</v>
      </c>
      <c r="IK97" s="64">
        <v>0</v>
      </c>
      <c r="IN97" s="64" t="s">
        <v>99</v>
      </c>
      <c r="IO97" s="64">
        <v>0.12</v>
      </c>
      <c r="IP97" s="64">
        <v>0</v>
      </c>
      <c r="IQ97" s="64">
        <v>7.0000000000000007E-2</v>
      </c>
      <c r="IR97" s="64">
        <v>0.14000000000000001</v>
      </c>
      <c r="IU97" s="64" t="s">
        <v>99</v>
      </c>
      <c r="IV97" s="64">
        <v>0.1</v>
      </c>
      <c r="IW97" s="64">
        <v>0.31</v>
      </c>
      <c r="IX97" s="64">
        <v>0.04</v>
      </c>
      <c r="IY97" s="64">
        <v>0</v>
      </c>
    </row>
    <row r="98" spans="1:259"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c r="GX98" s="62" t="s">
        <v>100</v>
      </c>
      <c r="GY98" s="62">
        <v>0.25</v>
      </c>
      <c r="GZ98" s="62">
        <v>0.1</v>
      </c>
      <c r="HA98" s="62">
        <v>0.2</v>
      </c>
      <c r="HB98" s="62">
        <v>1.44</v>
      </c>
      <c r="HE98" s="64" t="s">
        <v>100</v>
      </c>
      <c r="HF98" s="64">
        <v>1.04</v>
      </c>
      <c r="HG98" s="64">
        <v>0.27</v>
      </c>
      <c r="HH98" s="64">
        <v>1.22</v>
      </c>
      <c r="HI98" s="64">
        <v>0</v>
      </c>
      <c r="HL98" s="64" t="s">
        <v>100</v>
      </c>
      <c r="HM98" s="64">
        <v>0.46</v>
      </c>
      <c r="HN98" s="64">
        <v>0.47</v>
      </c>
      <c r="HO98" s="64">
        <v>0.6</v>
      </c>
      <c r="HP98" s="64">
        <v>0</v>
      </c>
      <c r="HS98" s="64" t="s">
        <v>100</v>
      </c>
      <c r="HT98" s="64">
        <v>0.41</v>
      </c>
      <c r="HU98" s="64">
        <v>0.57999999999999996</v>
      </c>
      <c r="HV98" s="64">
        <v>0.37</v>
      </c>
      <c r="HW98" s="64">
        <v>0</v>
      </c>
      <c r="HZ98" s="64" t="s">
        <v>100</v>
      </c>
      <c r="IA98" s="64">
        <v>0.18</v>
      </c>
      <c r="IB98" s="64">
        <v>0</v>
      </c>
      <c r="IC98" s="64">
        <v>7.0000000000000007E-2</v>
      </c>
      <c r="ID98" s="64">
        <v>0.83</v>
      </c>
      <c r="IG98" s="64" t="s">
        <v>100</v>
      </c>
      <c r="IH98" s="64">
        <v>0.22</v>
      </c>
      <c r="II98" s="64">
        <v>0</v>
      </c>
      <c r="IJ98" s="64">
        <v>0.34</v>
      </c>
      <c r="IK98" s="64">
        <v>0</v>
      </c>
      <c r="IN98" s="64" t="s">
        <v>100</v>
      </c>
      <c r="IO98" s="64">
        <v>0.28999999999999998</v>
      </c>
      <c r="IP98" s="64">
        <v>0</v>
      </c>
      <c r="IQ98" s="64">
        <v>0.47</v>
      </c>
      <c r="IR98" s="64">
        <v>0.16</v>
      </c>
      <c r="IU98" s="64" t="s">
        <v>100</v>
      </c>
      <c r="IV98" s="64">
        <v>0.05</v>
      </c>
      <c r="IW98" s="64">
        <v>0</v>
      </c>
      <c r="IX98" s="64">
        <v>0.08</v>
      </c>
      <c r="IY98" s="64">
        <v>0</v>
      </c>
    </row>
    <row r="99" spans="1:259"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c r="GX99" s="62" t="s">
        <v>101</v>
      </c>
      <c r="GY99" s="62">
        <v>1.78</v>
      </c>
      <c r="GZ99" s="62">
        <v>0.18</v>
      </c>
      <c r="HA99" s="62">
        <v>3.26</v>
      </c>
      <c r="HB99" s="62">
        <v>0</v>
      </c>
      <c r="HE99" s="64" t="s">
        <v>101</v>
      </c>
      <c r="HF99" s="64">
        <v>1.52</v>
      </c>
      <c r="HG99" s="64">
        <v>0.53</v>
      </c>
      <c r="HH99" s="64">
        <v>2.31</v>
      </c>
      <c r="HI99" s="64">
        <v>0</v>
      </c>
      <c r="HL99" s="64" t="s">
        <v>101</v>
      </c>
      <c r="HM99" s="64">
        <v>1.57</v>
      </c>
      <c r="HN99" s="64">
        <v>0.33</v>
      </c>
      <c r="HO99" s="64">
        <v>2.67</v>
      </c>
      <c r="HP99" s="64">
        <v>0</v>
      </c>
      <c r="HS99" s="64" t="s">
        <v>101</v>
      </c>
      <c r="HT99" s="64">
        <v>1.1599999999999999</v>
      </c>
      <c r="HU99" s="64">
        <v>0.22</v>
      </c>
      <c r="HV99" s="64">
        <v>1.84</v>
      </c>
      <c r="HW99" s="64">
        <v>0</v>
      </c>
      <c r="HZ99" s="64" t="s">
        <v>101</v>
      </c>
      <c r="IA99" s="64">
        <v>1.6</v>
      </c>
      <c r="IB99" s="64">
        <v>2.2000000000000002</v>
      </c>
      <c r="IC99" s="64">
        <v>1.81</v>
      </c>
      <c r="ID99" s="64">
        <v>0</v>
      </c>
      <c r="IG99" s="64" t="s">
        <v>101</v>
      </c>
      <c r="IH99" s="64">
        <v>2.0499999999999998</v>
      </c>
      <c r="II99" s="64">
        <v>2.2799999999999998</v>
      </c>
      <c r="IJ99" s="64">
        <v>2.4900000000000002</v>
      </c>
      <c r="IK99" s="64">
        <v>0</v>
      </c>
      <c r="IN99" s="64" t="s">
        <v>101</v>
      </c>
      <c r="IO99" s="64">
        <v>0.94</v>
      </c>
      <c r="IP99" s="64">
        <v>1.33</v>
      </c>
      <c r="IQ99" s="64">
        <v>0.95</v>
      </c>
      <c r="IR99" s="64">
        <v>0</v>
      </c>
      <c r="IU99" s="64" t="s">
        <v>101</v>
      </c>
      <c r="IV99" s="64">
        <v>1.93</v>
      </c>
      <c r="IW99" s="64">
        <v>0.42</v>
      </c>
      <c r="IX99" s="64">
        <v>3.25</v>
      </c>
      <c r="IY99" s="64">
        <v>0</v>
      </c>
    </row>
    <row r="100" spans="1:259"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c r="GX100" s="62" t="s">
        <v>102</v>
      </c>
      <c r="GY100" s="62">
        <v>1.53</v>
      </c>
      <c r="GZ100" s="62">
        <v>0.86</v>
      </c>
      <c r="HA100" s="62">
        <v>2.1</v>
      </c>
      <c r="HB100" s="62">
        <v>0.8</v>
      </c>
      <c r="HE100" s="64" t="s">
        <v>102</v>
      </c>
      <c r="HF100" s="64">
        <v>1.32</v>
      </c>
      <c r="HG100" s="64">
        <v>0.19</v>
      </c>
      <c r="HH100" s="64">
        <v>2.0699999999999998</v>
      </c>
      <c r="HI100" s="64">
        <v>0.34</v>
      </c>
      <c r="HL100" s="64" t="s">
        <v>102</v>
      </c>
      <c r="HM100" s="64">
        <v>1.25</v>
      </c>
      <c r="HN100" s="64">
        <v>0.82</v>
      </c>
      <c r="HO100" s="64">
        <v>1.38</v>
      </c>
      <c r="HP100" s="64">
        <v>1.43</v>
      </c>
      <c r="HS100" s="64" t="s">
        <v>102</v>
      </c>
      <c r="HT100" s="64">
        <v>1.23</v>
      </c>
      <c r="HU100" s="64">
        <v>0.9</v>
      </c>
      <c r="HV100" s="64">
        <v>1.07</v>
      </c>
      <c r="HW100" s="64">
        <v>3.43</v>
      </c>
      <c r="HZ100" s="64" t="s">
        <v>102</v>
      </c>
      <c r="IA100" s="64">
        <v>1.52</v>
      </c>
      <c r="IB100" s="64">
        <v>0.4</v>
      </c>
      <c r="IC100" s="64">
        <v>1.05</v>
      </c>
      <c r="ID100" s="64">
        <v>7.5</v>
      </c>
      <c r="IG100" s="64" t="s">
        <v>102</v>
      </c>
      <c r="IH100" s="64">
        <v>1.4</v>
      </c>
      <c r="II100" s="64">
        <v>1</v>
      </c>
      <c r="IJ100" s="64">
        <v>1.96</v>
      </c>
      <c r="IK100" s="64">
        <v>0.24</v>
      </c>
      <c r="IN100" s="64" t="s">
        <v>102</v>
      </c>
      <c r="IO100" s="64">
        <v>1.1000000000000001</v>
      </c>
      <c r="IP100" s="64">
        <v>0.7</v>
      </c>
      <c r="IQ100" s="64">
        <v>1.24</v>
      </c>
      <c r="IR100" s="64">
        <v>0</v>
      </c>
      <c r="IU100" s="64" t="s">
        <v>102</v>
      </c>
      <c r="IV100" s="64">
        <v>0.74</v>
      </c>
      <c r="IW100" s="64">
        <v>0.67</v>
      </c>
      <c r="IX100" s="64">
        <v>0.84</v>
      </c>
      <c r="IY100" s="64">
        <v>0</v>
      </c>
    </row>
    <row r="101" spans="1:259"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c r="GX101" s="62" t="s">
        <v>103</v>
      </c>
      <c r="GY101" s="62">
        <v>0.11</v>
      </c>
      <c r="GZ101" s="62">
        <v>0</v>
      </c>
      <c r="HA101" s="62">
        <v>0.1</v>
      </c>
      <c r="HB101" s="62">
        <v>0</v>
      </c>
      <c r="HE101" s="64" t="s">
        <v>103</v>
      </c>
      <c r="HF101" s="64">
        <v>0.02</v>
      </c>
      <c r="HG101" s="64">
        <v>0</v>
      </c>
      <c r="HH101" s="64">
        <v>0.04</v>
      </c>
      <c r="HI101" s="64">
        <v>0</v>
      </c>
      <c r="HL101" s="64" t="s">
        <v>103</v>
      </c>
      <c r="HM101" s="64">
        <v>0</v>
      </c>
      <c r="HN101" s="64">
        <v>0</v>
      </c>
      <c r="HO101" s="64">
        <v>0</v>
      </c>
      <c r="HP101" s="64">
        <v>0</v>
      </c>
      <c r="HS101" s="64" t="s">
        <v>103</v>
      </c>
      <c r="HT101" s="64">
        <v>0.1</v>
      </c>
      <c r="HU101" s="64">
        <v>0</v>
      </c>
      <c r="HV101" s="64">
        <v>0.17</v>
      </c>
      <c r="HW101" s="64">
        <v>0</v>
      </c>
      <c r="HZ101" s="64" t="s">
        <v>103</v>
      </c>
      <c r="IA101" s="64">
        <v>0.05</v>
      </c>
      <c r="IB101" s="64">
        <v>0</v>
      </c>
      <c r="IC101" s="64">
        <v>0.08</v>
      </c>
      <c r="ID101" s="64">
        <v>0</v>
      </c>
      <c r="IG101" s="64" t="s">
        <v>103</v>
      </c>
      <c r="IH101" s="64">
        <v>0.02</v>
      </c>
      <c r="II101" s="64">
        <v>0</v>
      </c>
      <c r="IJ101" s="64">
        <v>0.04</v>
      </c>
      <c r="IK101" s="64">
        <v>0</v>
      </c>
      <c r="IN101" s="64" t="s">
        <v>103</v>
      </c>
      <c r="IO101" s="64">
        <v>0.13</v>
      </c>
      <c r="IP101" s="64">
        <v>0.14000000000000001</v>
      </c>
      <c r="IQ101" s="64">
        <v>0.16</v>
      </c>
      <c r="IR101" s="64">
        <v>0</v>
      </c>
      <c r="IU101" s="64" t="s">
        <v>103</v>
      </c>
      <c r="IV101" s="64">
        <v>0.16</v>
      </c>
      <c r="IW101" s="64">
        <v>0.32</v>
      </c>
      <c r="IX101" s="64">
        <v>0.14000000000000001</v>
      </c>
      <c r="IY101" s="64">
        <v>0</v>
      </c>
    </row>
    <row r="102" spans="1:259"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c r="GX102" s="62" t="s">
        <v>104</v>
      </c>
      <c r="GY102" s="62">
        <v>0.11</v>
      </c>
      <c r="GZ102" s="62">
        <v>0</v>
      </c>
      <c r="HA102" s="62">
        <v>0.09</v>
      </c>
      <c r="HB102" s="62">
        <v>0.83</v>
      </c>
      <c r="HE102" s="64" t="s">
        <v>104</v>
      </c>
      <c r="HF102" s="64">
        <v>0.37</v>
      </c>
      <c r="HG102" s="64">
        <v>0</v>
      </c>
      <c r="HH102" s="64">
        <v>0.33</v>
      </c>
      <c r="HI102" s="64">
        <v>2.4</v>
      </c>
      <c r="HL102" s="64" t="s">
        <v>104</v>
      </c>
      <c r="HM102" s="64">
        <v>0.45</v>
      </c>
      <c r="HN102" s="64">
        <v>1.08</v>
      </c>
      <c r="HO102" s="64">
        <v>0.16</v>
      </c>
      <c r="HP102" s="64">
        <v>0</v>
      </c>
      <c r="HS102" s="64" t="s">
        <v>104</v>
      </c>
      <c r="HT102" s="64">
        <v>0.75</v>
      </c>
      <c r="HU102" s="64">
        <v>1.37</v>
      </c>
      <c r="HV102" s="64">
        <v>0.53</v>
      </c>
      <c r="HW102" s="64">
        <v>0</v>
      </c>
      <c r="HZ102" s="64" t="s">
        <v>104</v>
      </c>
      <c r="IA102" s="64">
        <v>0.28000000000000003</v>
      </c>
      <c r="IB102" s="64">
        <v>0</v>
      </c>
      <c r="IC102" s="64">
        <v>0.24</v>
      </c>
      <c r="ID102" s="64">
        <v>1.42</v>
      </c>
      <c r="IG102" s="64" t="s">
        <v>104</v>
      </c>
      <c r="IH102" s="64">
        <v>0.43</v>
      </c>
      <c r="II102" s="64">
        <v>0.72</v>
      </c>
      <c r="IJ102" s="64">
        <v>0.21</v>
      </c>
      <c r="IK102" s="64">
        <v>0.83</v>
      </c>
      <c r="IN102" s="64" t="s">
        <v>104</v>
      </c>
      <c r="IO102" s="64">
        <v>2.31</v>
      </c>
      <c r="IP102" s="64">
        <v>8</v>
      </c>
      <c r="IQ102" s="64">
        <v>0.44</v>
      </c>
      <c r="IR102" s="64">
        <v>0.89</v>
      </c>
      <c r="IU102" s="64" t="s">
        <v>104</v>
      </c>
      <c r="IV102" s="64">
        <v>2.08</v>
      </c>
      <c r="IW102" s="64">
        <v>4.3499999999999996</v>
      </c>
      <c r="IX102" s="64">
        <v>0.94</v>
      </c>
      <c r="IY102" s="64">
        <v>4.28</v>
      </c>
    </row>
    <row r="103" spans="1:259"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c r="GX103" s="62" t="s">
        <v>105</v>
      </c>
      <c r="GY103" s="62">
        <v>3.21</v>
      </c>
      <c r="GZ103" s="62">
        <v>0.71</v>
      </c>
      <c r="HA103" s="62">
        <v>4.96</v>
      </c>
      <c r="HB103" s="62">
        <v>2.15</v>
      </c>
      <c r="HE103" s="64" t="s">
        <v>105</v>
      </c>
      <c r="HF103" s="64">
        <v>1.56</v>
      </c>
      <c r="HG103" s="64">
        <v>0.83</v>
      </c>
      <c r="HH103" s="64">
        <v>1.97</v>
      </c>
      <c r="HI103" s="64">
        <v>1.57</v>
      </c>
      <c r="HL103" s="64" t="s">
        <v>105</v>
      </c>
      <c r="HM103" s="64">
        <v>2.5299999999999998</v>
      </c>
      <c r="HN103" s="64">
        <v>1.1200000000000001</v>
      </c>
      <c r="HO103" s="64">
        <v>3.77</v>
      </c>
      <c r="HP103" s="64">
        <v>0.63</v>
      </c>
      <c r="HS103" s="64" t="s">
        <v>105</v>
      </c>
      <c r="HT103" s="64">
        <v>1.77</v>
      </c>
      <c r="HU103" s="64">
        <v>0.77</v>
      </c>
      <c r="HV103" s="64">
        <v>2.5099999999999998</v>
      </c>
      <c r="HW103" s="64">
        <v>0.36</v>
      </c>
      <c r="HZ103" s="64" t="s">
        <v>105</v>
      </c>
      <c r="IA103" s="64">
        <v>2</v>
      </c>
      <c r="IB103" s="64">
        <v>1.04</v>
      </c>
      <c r="IC103" s="64">
        <v>2.63</v>
      </c>
      <c r="ID103" s="64">
        <v>1.66</v>
      </c>
      <c r="IG103" s="64" t="s">
        <v>105</v>
      </c>
      <c r="IH103" s="64">
        <v>3.25</v>
      </c>
      <c r="II103" s="64">
        <v>1.7</v>
      </c>
      <c r="IJ103" s="64">
        <v>4.1500000000000004</v>
      </c>
      <c r="IK103" s="64">
        <v>2.2000000000000002</v>
      </c>
      <c r="IN103" s="64" t="s">
        <v>105</v>
      </c>
      <c r="IO103" s="64">
        <v>2.08</v>
      </c>
      <c r="IP103" s="64">
        <v>0.66</v>
      </c>
      <c r="IQ103" s="64">
        <v>2.91</v>
      </c>
      <c r="IR103" s="64">
        <v>1.1299999999999999</v>
      </c>
      <c r="IU103" s="64" t="s">
        <v>105</v>
      </c>
      <c r="IV103" s="64">
        <v>1.88</v>
      </c>
      <c r="IW103" s="64">
        <v>0.11</v>
      </c>
      <c r="IX103" s="64">
        <v>2.91</v>
      </c>
      <c r="IY103" s="64">
        <v>0</v>
      </c>
    </row>
    <row r="104" spans="1:259"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c r="GX104" s="62" t="s">
        <v>106</v>
      </c>
      <c r="GY104" s="62">
        <v>6.55</v>
      </c>
      <c r="GZ104" s="62">
        <v>16.2</v>
      </c>
      <c r="HA104" s="62">
        <v>1</v>
      </c>
      <c r="HB104" s="62">
        <v>5.82</v>
      </c>
      <c r="HE104" s="64" t="s">
        <v>106</v>
      </c>
      <c r="HF104" s="64">
        <v>4.33</v>
      </c>
      <c r="HG104" s="64">
        <v>10.119999999999999</v>
      </c>
      <c r="HH104" s="64">
        <v>2.66</v>
      </c>
      <c r="HI104" s="64">
        <v>6</v>
      </c>
      <c r="HL104" s="64" t="s">
        <v>106</v>
      </c>
      <c r="HM104" s="64">
        <v>4.24</v>
      </c>
      <c r="HN104" s="64">
        <v>9.75</v>
      </c>
      <c r="HO104" s="64">
        <v>1.76</v>
      </c>
      <c r="HP104" s="64">
        <v>0.94</v>
      </c>
      <c r="HS104" s="64" t="s">
        <v>106</v>
      </c>
      <c r="HT104" s="64">
        <v>1.61</v>
      </c>
      <c r="HU104" s="64">
        <v>2.4700000000000002</v>
      </c>
      <c r="HV104" s="64">
        <v>1.2</v>
      </c>
      <c r="HW104" s="64">
        <v>2.4</v>
      </c>
      <c r="HZ104" s="64" t="s">
        <v>106</v>
      </c>
      <c r="IA104" s="64">
        <v>2.58</v>
      </c>
      <c r="IB104" s="64">
        <v>4.1100000000000003</v>
      </c>
      <c r="IC104" s="64">
        <v>1.7</v>
      </c>
      <c r="ID104" s="64">
        <v>2.87</v>
      </c>
      <c r="IG104" s="64" t="s">
        <v>106</v>
      </c>
      <c r="IH104" s="64">
        <v>1.62</v>
      </c>
      <c r="II104" s="64">
        <v>2.75</v>
      </c>
      <c r="IJ104" s="64">
        <v>1.17</v>
      </c>
      <c r="IK104" s="64">
        <v>0.55000000000000004</v>
      </c>
      <c r="IN104" s="64" t="s">
        <v>106</v>
      </c>
      <c r="IO104" s="64">
        <v>1.26</v>
      </c>
      <c r="IP104" s="64">
        <v>2.85</v>
      </c>
      <c r="IQ104" s="64">
        <v>0.65</v>
      </c>
      <c r="IR104" s="64">
        <v>1.05</v>
      </c>
      <c r="IU104" s="64" t="s">
        <v>106</v>
      </c>
      <c r="IV104" s="64">
        <v>1.7</v>
      </c>
      <c r="IW104" s="64">
        <v>1.9</v>
      </c>
      <c r="IX104" s="64">
        <v>1.39</v>
      </c>
      <c r="IY104" s="64">
        <v>0.87</v>
      </c>
    </row>
    <row r="105" spans="1:259"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c r="GX105" s="62" t="s">
        <v>107</v>
      </c>
      <c r="GY105" s="62">
        <v>0.3</v>
      </c>
      <c r="GZ105" s="62">
        <v>0.42</v>
      </c>
      <c r="HA105" s="62">
        <v>0.32</v>
      </c>
      <c r="HB105" s="62">
        <v>0</v>
      </c>
      <c r="HE105" s="64" t="s">
        <v>107</v>
      </c>
      <c r="HF105" s="64">
        <v>0.43</v>
      </c>
      <c r="HG105" s="64">
        <v>0</v>
      </c>
      <c r="HH105" s="64">
        <v>0.75</v>
      </c>
      <c r="HI105" s="64">
        <v>0</v>
      </c>
      <c r="HL105" s="64" t="s">
        <v>107</v>
      </c>
      <c r="HM105" s="64">
        <v>0</v>
      </c>
      <c r="HN105" s="64">
        <v>0</v>
      </c>
      <c r="HO105" s="64">
        <v>0</v>
      </c>
      <c r="HP105" s="64">
        <v>0</v>
      </c>
      <c r="HS105" s="64" t="s">
        <v>107</v>
      </c>
      <c r="HT105" s="64">
        <v>0.24</v>
      </c>
      <c r="HU105" s="64">
        <v>0.12</v>
      </c>
      <c r="HV105" s="64">
        <v>0.2</v>
      </c>
      <c r="HW105" s="64">
        <v>0</v>
      </c>
      <c r="HZ105" s="64" t="s">
        <v>107</v>
      </c>
      <c r="IA105" s="64">
        <v>0.03</v>
      </c>
      <c r="IB105" s="64">
        <v>0</v>
      </c>
      <c r="IC105" s="64">
        <v>0</v>
      </c>
      <c r="ID105" s="64">
        <v>0.3</v>
      </c>
      <c r="IG105" s="64" t="s">
        <v>107</v>
      </c>
      <c r="IH105" s="64">
        <v>0.16</v>
      </c>
      <c r="II105" s="64">
        <v>0.42</v>
      </c>
      <c r="IJ105" s="64">
        <v>0.06</v>
      </c>
      <c r="IK105" s="64">
        <v>0</v>
      </c>
      <c r="IN105" s="64" t="s">
        <v>107</v>
      </c>
      <c r="IO105" s="64">
        <v>0.34</v>
      </c>
      <c r="IP105" s="64">
        <v>0.16</v>
      </c>
      <c r="IQ105" s="64">
        <v>0.53</v>
      </c>
      <c r="IR105" s="64">
        <v>0</v>
      </c>
      <c r="IU105" s="64" t="s">
        <v>107</v>
      </c>
      <c r="IV105" s="64">
        <v>0.28000000000000003</v>
      </c>
      <c r="IW105" s="64">
        <v>0</v>
      </c>
      <c r="IX105" s="64">
        <v>0.2</v>
      </c>
      <c r="IY105" s="64">
        <v>0</v>
      </c>
    </row>
    <row r="106" spans="1:259"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c r="GX106" s="62" t="s">
        <v>108</v>
      </c>
      <c r="GY106" s="62">
        <v>0.45</v>
      </c>
      <c r="GZ106" s="62">
        <v>1.44</v>
      </c>
      <c r="HA106" s="62">
        <v>0</v>
      </c>
      <c r="HB106" s="62">
        <v>0</v>
      </c>
      <c r="HE106" s="64" t="s">
        <v>108</v>
      </c>
      <c r="HF106" s="64">
        <v>0.14000000000000001</v>
      </c>
      <c r="HG106" s="64">
        <v>0</v>
      </c>
      <c r="HH106" s="64">
        <v>0.24</v>
      </c>
      <c r="HI106" s="64">
        <v>0</v>
      </c>
      <c r="HL106" s="64" t="s">
        <v>108</v>
      </c>
      <c r="HM106" s="64">
        <v>0.26</v>
      </c>
      <c r="HN106" s="64">
        <v>0.68</v>
      </c>
      <c r="HO106" s="64">
        <v>0.09</v>
      </c>
      <c r="HP106" s="64">
        <v>0</v>
      </c>
      <c r="HS106" s="64" t="s">
        <v>108</v>
      </c>
      <c r="HT106" s="64">
        <v>0.14000000000000001</v>
      </c>
      <c r="HU106" s="64">
        <v>0.49</v>
      </c>
      <c r="HV106" s="64">
        <v>0</v>
      </c>
      <c r="HW106" s="64">
        <v>0</v>
      </c>
      <c r="HZ106" s="64" t="s">
        <v>108</v>
      </c>
      <c r="IA106" s="64">
        <v>0</v>
      </c>
      <c r="IB106" s="64">
        <v>0</v>
      </c>
      <c r="IC106" s="64">
        <v>0</v>
      </c>
      <c r="ID106" s="64">
        <v>0</v>
      </c>
      <c r="IG106" s="64" t="s">
        <v>108</v>
      </c>
      <c r="IH106" s="64">
        <v>0.08</v>
      </c>
      <c r="II106" s="64">
        <v>0</v>
      </c>
      <c r="IJ106" s="64">
        <v>0.06</v>
      </c>
      <c r="IK106" s="64">
        <v>0</v>
      </c>
      <c r="IN106" s="64" t="s">
        <v>108</v>
      </c>
      <c r="IO106" s="64">
        <v>0.16</v>
      </c>
      <c r="IP106" s="64">
        <v>0.2</v>
      </c>
      <c r="IQ106" s="64">
        <v>0.2</v>
      </c>
      <c r="IR106" s="64">
        <v>0</v>
      </c>
      <c r="IU106" s="64" t="s">
        <v>108</v>
      </c>
      <c r="IV106" s="64">
        <v>0.14000000000000001</v>
      </c>
      <c r="IW106" s="64">
        <v>0</v>
      </c>
      <c r="IX106" s="64">
        <v>0.16</v>
      </c>
      <c r="IY106" s="64">
        <v>0</v>
      </c>
    </row>
    <row r="107" spans="1:259"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c r="GX107" s="62" t="s">
        <v>109</v>
      </c>
      <c r="GY107" s="62">
        <v>0.06</v>
      </c>
      <c r="GZ107" s="62">
        <v>0</v>
      </c>
      <c r="HA107" s="62">
        <v>0.12</v>
      </c>
      <c r="HB107" s="62">
        <v>0</v>
      </c>
      <c r="HE107" s="64" t="s">
        <v>109</v>
      </c>
      <c r="HF107" s="64">
        <v>0.14000000000000001</v>
      </c>
      <c r="HG107" s="64">
        <v>0</v>
      </c>
      <c r="HH107" s="64">
        <v>0.25</v>
      </c>
      <c r="HI107" s="64">
        <v>0</v>
      </c>
      <c r="HL107" s="64" t="s">
        <v>109</v>
      </c>
      <c r="HM107" s="64">
        <v>0.09</v>
      </c>
      <c r="HN107" s="64">
        <v>0</v>
      </c>
      <c r="HO107" s="64">
        <v>0.16</v>
      </c>
      <c r="HP107" s="64">
        <v>0</v>
      </c>
      <c r="HS107" s="64" t="s">
        <v>109</v>
      </c>
      <c r="HT107" s="64">
        <v>0</v>
      </c>
      <c r="HU107" s="64">
        <v>0</v>
      </c>
      <c r="HV107" s="64">
        <v>0</v>
      </c>
      <c r="HW107" s="64">
        <v>0</v>
      </c>
      <c r="HZ107" s="64" t="s">
        <v>109</v>
      </c>
      <c r="IA107" s="64">
        <v>0.2</v>
      </c>
      <c r="IB107" s="64">
        <v>0</v>
      </c>
      <c r="IC107" s="64">
        <v>0.35</v>
      </c>
      <c r="ID107" s="64">
        <v>0</v>
      </c>
      <c r="IG107" s="64" t="s">
        <v>109</v>
      </c>
      <c r="IH107" s="64">
        <v>0.09</v>
      </c>
      <c r="II107" s="64">
        <v>0.25</v>
      </c>
      <c r="IJ107" s="64">
        <v>0.06</v>
      </c>
      <c r="IK107" s="64">
        <v>0</v>
      </c>
      <c r="IN107" s="64" t="s">
        <v>109</v>
      </c>
      <c r="IO107" s="64">
        <v>0.16</v>
      </c>
      <c r="IP107" s="64">
        <v>0</v>
      </c>
      <c r="IQ107" s="64">
        <v>0.12</v>
      </c>
      <c r="IR107" s="64">
        <v>0</v>
      </c>
      <c r="IU107" s="64" t="s">
        <v>109</v>
      </c>
      <c r="IV107" s="64">
        <v>0.03</v>
      </c>
      <c r="IW107" s="64">
        <v>0</v>
      </c>
      <c r="IX107" s="64">
        <v>0.06</v>
      </c>
      <c r="IY107" s="64">
        <v>0</v>
      </c>
    </row>
    <row r="108" spans="1:259"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c r="GX108" s="62" t="s">
        <v>110</v>
      </c>
      <c r="GY108" s="62">
        <v>0.7</v>
      </c>
      <c r="GZ108" s="62">
        <v>0.75</v>
      </c>
      <c r="HA108" s="62">
        <v>0.89</v>
      </c>
      <c r="HB108" s="62">
        <v>0</v>
      </c>
      <c r="HE108" s="64" t="s">
        <v>110</v>
      </c>
      <c r="HF108" s="64">
        <v>0.24</v>
      </c>
      <c r="HG108" s="64">
        <v>0</v>
      </c>
      <c r="HH108" s="64">
        <v>0.35</v>
      </c>
      <c r="HI108" s="64">
        <v>0</v>
      </c>
      <c r="HL108" s="64" t="s">
        <v>110</v>
      </c>
      <c r="HM108" s="64">
        <v>0.18</v>
      </c>
      <c r="HN108" s="64">
        <v>0.09</v>
      </c>
      <c r="HO108" s="64">
        <v>0.21</v>
      </c>
      <c r="HP108" s="64">
        <v>0</v>
      </c>
      <c r="HS108" s="64" t="s">
        <v>110</v>
      </c>
      <c r="HT108" s="64">
        <v>0</v>
      </c>
      <c r="HU108" s="64">
        <v>0</v>
      </c>
      <c r="HV108" s="64">
        <v>0</v>
      </c>
      <c r="HW108" s="64">
        <v>0</v>
      </c>
      <c r="HZ108" s="64" t="s">
        <v>110</v>
      </c>
      <c r="IA108" s="64">
        <v>0.22</v>
      </c>
      <c r="IB108" s="64">
        <v>0</v>
      </c>
      <c r="IC108" s="64">
        <v>0.05</v>
      </c>
      <c r="ID108" s="64">
        <v>1.91</v>
      </c>
      <c r="IG108" s="64" t="s">
        <v>110</v>
      </c>
      <c r="IH108" s="64">
        <v>0.26</v>
      </c>
      <c r="II108" s="64">
        <v>0.95</v>
      </c>
      <c r="IJ108" s="64">
        <v>0.05</v>
      </c>
      <c r="IK108" s="64">
        <v>0.22</v>
      </c>
      <c r="IN108" s="64" t="s">
        <v>110</v>
      </c>
      <c r="IO108" s="64">
        <v>0.44</v>
      </c>
      <c r="IP108" s="64">
        <v>0</v>
      </c>
      <c r="IQ108" s="64">
        <v>0.53</v>
      </c>
      <c r="IR108" s="64">
        <v>1.1000000000000001</v>
      </c>
      <c r="IU108" s="64" t="s">
        <v>110</v>
      </c>
      <c r="IV108" s="64">
        <v>0.21</v>
      </c>
      <c r="IW108" s="64">
        <v>0</v>
      </c>
      <c r="IX108" s="64">
        <v>0.26</v>
      </c>
      <c r="IY108" s="64">
        <v>0.73</v>
      </c>
    </row>
    <row r="109" spans="1:259"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c r="GX109" s="62" t="s">
        <v>111</v>
      </c>
      <c r="GY109" s="62">
        <v>0.37</v>
      </c>
      <c r="GZ109" s="62">
        <v>1.17</v>
      </c>
      <c r="HA109" s="62">
        <v>0</v>
      </c>
      <c r="HB109" s="62">
        <v>0</v>
      </c>
      <c r="HE109" s="64" t="s">
        <v>111</v>
      </c>
      <c r="HF109" s="64">
        <v>0.48</v>
      </c>
      <c r="HG109" s="64">
        <v>1.46</v>
      </c>
      <c r="HH109" s="64">
        <v>0.09</v>
      </c>
      <c r="HI109" s="64">
        <v>0</v>
      </c>
      <c r="HL109" s="64" t="s">
        <v>111</v>
      </c>
      <c r="HM109" s="64">
        <v>0.04</v>
      </c>
      <c r="HN109" s="64">
        <v>0</v>
      </c>
      <c r="HO109" s="64">
        <v>0</v>
      </c>
      <c r="HP109" s="64">
        <v>0.37</v>
      </c>
      <c r="HS109" s="64" t="s">
        <v>111</v>
      </c>
      <c r="HT109" s="64">
        <v>0.4</v>
      </c>
      <c r="HU109" s="64">
        <v>0.46</v>
      </c>
      <c r="HV109" s="64">
        <v>0.48</v>
      </c>
      <c r="HW109" s="64">
        <v>0</v>
      </c>
      <c r="HZ109" s="64" t="s">
        <v>111</v>
      </c>
      <c r="IA109" s="64">
        <v>0.14000000000000001</v>
      </c>
      <c r="IB109" s="64">
        <v>0.3</v>
      </c>
      <c r="IC109" s="64">
        <v>0.12</v>
      </c>
      <c r="ID109" s="64">
        <v>0</v>
      </c>
      <c r="IG109" s="64" t="s">
        <v>111</v>
      </c>
      <c r="IH109" s="64">
        <v>0.15</v>
      </c>
      <c r="II109" s="64">
        <v>0.72</v>
      </c>
      <c r="IJ109" s="64">
        <v>0</v>
      </c>
      <c r="IK109" s="64">
        <v>0</v>
      </c>
      <c r="IN109" s="64" t="s">
        <v>111</v>
      </c>
      <c r="IO109" s="64">
        <v>0.03</v>
      </c>
      <c r="IP109" s="64">
        <v>0</v>
      </c>
      <c r="IQ109" s="64">
        <v>0</v>
      </c>
      <c r="IR109" s="64">
        <v>0</v>
      </c>
      <c r="IU109" s="64" t="s">
        <v>111</v>
      </c>
      <c r="IV109" s="64">
        <v>0.06</v>
      </c>
      <c r="IW109" s="64">
        <v>0</v>
      </c>
      <c r="IX109" s="64">
        <v>0.04</v>
      </c>
      <c r="IY109" s="64">
        <v>0</v>
      </c>
    </row>
    <row r="110" spans="1:259"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c r="GX110" s="62" t="s">
        <v>112</v>
      </c>
      <c r="GY110" s="62">
        <v>0.38</v>
      </c>
      <c r="GZ110" s="62">
        <v>0.52</v>
      </c>
      <c r="HA110" s="62">
        <v>0.27</v>
      </c>
      <c r="HB110" s="62">
        <v>0.96</v>
      </c>
      <c r="HE110" s="64" t="s">
        <v>112</v>
      </c>
      <c r="HF110" s="64">
        <v>0.25</v>
      </c>
      <c r="HG110" s="64">
        <v>0.79</v>
      </c>
      <c r="HH110" s="64">
        <v>0.13</v>
      </c>
      <c r="HI110" s="64">
        <v>0</v>
      </c>
      <c r="HL110" s="64" t="s">
        <v>112</v>
      </c>
      <c r="HM110" s="64">
        <v>0.26</v>
      </c>
      <c r="HN110" s="64">
        <v>0.56000000000000005</v>
      </c>
      <c r="HO110" s="64">
        <v>0.16</v>
      </c>
      <c r="HP110" s="64">
        <v>0</v>
      </c>
      <c r="HS110" s="64" t="s">
        <v>112</v>
      </c>
      <c r="HT110" s="64">
        <v>0.26</v>
      </c>
      <c r="HU110" s="64">
        <v>0.25</v>
      </c>
      <c r="HV110" s="64">
        <v>0.34</v>
      </c>
      <c r="HW110" s="64">
        <v>0</v>
      </c>
      <c r="HZ110" s="64" t="s">
        <v>112</v>
      </c>
      <c r="IA110" s="64">
        <v>0.19</v>
      </c>
      <c r="IB110" s="64">
        <v>0.43</v>
      </c>
      <c r="IC110" s="64">
        <v>0.15</v>
      </c>
      <c r="ID110" s="64">
        <v>0</v>
      </c>
      <c r="IG110" s="64" t="s">
        <v>112</v>
      </c>
      <c r="IH110" s="64">
        <v>0.32</v>
      </c>
      <c r="II110" s="64">
        <v>0.98</v>
      </c>
      <c r="IJ110" s="64">
        <v>0.19</v>
      </c>
      <c r="IK110" s="64">
        <v>0</v>
      </c>
      <c r="IN110" s="64" t="s">
        <v>112</v>
      </c>
      <c r="IO110" s="64">
        <v>0.04</v>
      </c>
      <c r="IP110" s="64">
        <v>0.17</v>
      </c>
      <c r="IQ110" s="64">
        <v>0</v>
      </c>
      <c r="IR110" s="64">
        <v>0</v>
      </c>
      <c r="IU110" s="64" t="s">
        <v>112</v>
      </c>
      <c r="IV110" s="64">
        <v>0.27</v>
      </c>
      <c r="IW110" s="64">
        <v>0.25</v>
      </c>
      <c r="IX110" s="64">
        <v>0.28000000000000003</v>
      </c>
      <c r="IY110" s="64">
        <v>0</v>
      </c>
    </row>
    <row r="111" spans="1:259"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c r="GX111" s="62" t="s">
        <v>113</v>
      </c>
      <c r="GY111" s="62">
        <v>1.62</v>
      </c>
      <c r="GZ111" s="62">
        <v>2.09</v>
      </c>
      <c r="HA111" s="62">
        <v>1.65</v>
      </c>
      <c r="HB111" s="62">
        <v>0.76</v>
      </c>
      <c r="HE111" s="64" t="s">
        <v>113</v>
      </c>
      <c r="HF111" s="64">
        <v>0.85</v>
      </c>
      <c r="HG111" s="64">
        <v>1.32</v>
      </c>
      <c r="HH111" s="64">
        <v>0.72</v>
      </c>
      <c r="HI111" s="64">
        <v>0.23</v>
      </c>
      <c r="HL111" s="64" t="s">
        <v>113</v>
      </c>
      <c r="HM111" s="64">
        <v>0.71</v>
      </c>
      <c r="HN111" s="64">
        <v>0.68</v>
      </c>
      <c r="HO111" s="64">
        <v>0.9</v>
      </c>
      <c r="HP111" s="64">
        <v>0</v>
      </c>
      <c r="HS111" s="64" t="s">
        <v>113</v>
      </c>
      <c r="HT111" s="64">
        <v>0.88</v>
      </c>
      <c r="HU111" s="64">
        <v>0.32</v>
      </c>
      <c r="HV111" s="64">
        <v>1.1599999999999999</v>
      </c>
      <c r="HW111" s="64">
        <v>1.41</v>
      </c>
      <c r="HZ111" s="64" t="s">
        <v>113</v>
      </c>
      <c r="IA111" s="64">
        <v>0.76</v>
      </c>
      <c r="IB111" s="64">
        <v>0.91</v>
      </c>
      <c r="IC111" s="64">
        <v>0.84</v>
      </c>
      <c r="ID111" s="64">
        <v>0.27</v>
      </c>
      <c r="IG111" s="64" t="s">
        <v>113</v>
      </c>
      <c r="IH111" s="64">
        <v>0.3</v>
      </c>
      <c r="II111" s="64">
        <v>0.13</v>
      </c>
      <c r="IJ111" s="64">
        <v>0.4</v>
      </c>
      <c r="IK111" s="64">
        <v>0</v>
      </c>
      <c r="IN111" s="64" t="s">
        <v>113</v>
      </c>
      <c r="IO111" s="64">
        <v>0.65</v>
      </c>
      <c r="IP111" s="64">
        <v>0.39</v>
      </c>
      <c r="IQ111" s="64">
        <v>0.88</v>
      </c>
      <c r="IR111" s="64">
        <v>0</v>
      </c>
      <c r="IU111" s="64" t="s">
        <v>113</v>
      </c>
      <c r="IV111" s="64">
        <v>0.39</v>
      </c>
      <c r="IW111" s="64">
        <v>0.12</v>
      </c>
      <c r="IX111" s="64">
        <v>0.56999999999999995</v>
      </c>
      <c r="IY111" s="64">
        <v>0</v>
      </c>
    </row>
    <row r="112" spans="1:259"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c r="GX112" s="62" t="s">
        <v>114</v>
      </c>
      <c r="GY112" s="62">
        <v>0.15</v>
      </c>
      <c r="GZ112" s="62">
        <v>0</v>
      </c>
      <c r="HA112" s="62">
        <v>0.28000000000000003</v>
      </c>
      <c r="HB112" s="62">
        <v>0</v>
      </c>
      <c r="HE112" s="64" t="s">
        <v>114</v>
      </c>
      <c r="HF112" s="64">
        <v>0.31</v>
      </c>
      <c r="HG112" s="64">
        <v>0</v>
      </c>
      <c r="HH112" s="64">
        <v>0.45</v>
      </c>
      <c r="HI112" s="64">
        <v>0</v>
      </c>
      <c r="HL112" s="64" t="s">
        <v>114</v>
      </c>
      <c r="HM112" s="64">
        <v>0.12</v>
      </c>
      <c r="HN112" s="64">
        <v>0</v>
      </c>
      <c r="HO112" s="64">
        <v>0.22</v>
      </c>
      <c r="HP112" s="64">
        <v>0</v>
      </c>
      <c r="HS112" s="64" t="s">
        <v>114</v>
      </c>
      <c r="HT112" s="64">
        <v>0</v>
      </c>
      <c r="HU112" s="64">
        <v>0</v>
      </c>
      <c r="HV112" s="64">
        <v>0</v>
      </c>
      <c r="HW112" s="64">
        <v>0</v>
      </c>
      <c r="HZ112" s="64" t="s">
        <v>114</v>
      </c>
      <c r="IA112" s="64">
        <v>0</v>
      </c>
      <c r="IB112" s="64">
        <v>0</v>
      </c>
      <c r="IC112" s="64">
        <v>0</v>
      </c>
      <c r="ID112" s="64">
        <v>0</v>
      </c>
      <c r="IG112" s="64" t="s">
        <v>114</v>
      </c>
      <c r="IH112" s="64">
        <v>0.03</v>
      </c>
      <c r="II112" s="64">
        <v>0</v>
      </c>
      <c r="IJ112" s="64">
        <v>0</v>
      </c>
      <c r="IK112" s="64">
        <v>0</v>
      </c>
      <c r="IN112" s="64" t="s">
        <v>114</v>
      </c>
      <c r="IO112" s="64">
        <v>0.04</v>
      </c>
      <c r="IP112" s="64">
        <v>0.19</v>
      </c>
      <c r="IQ112" s="64">
        <v>0</v>
      </c>
      <c r="IR112" s="64">
        <v>0</v>
      </c>
      <c r="IU112" s="64" t="s">
        <v>114</v>
      </c>
      <c r="IV112" s="64">
        <v>0</v>
      </c>
      <c r="IW112" s="64">
        <v>0</v>
      </c>
      <c r="IX112" s="64">
        <v>0</v>
      </c>
      <c r="IY112" s="64">
        <v>0</v>
      </c>
    </row>
    <row r="113" spans="1:259"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2" t="s">
        <v>115</v>
      </c>
      <c r="GY113" s="62">
        <v>0.1</v>
      </c>
      <c r="GZ113" s="62">
        <v>0.15</v>
      </c>
      <c r="HA113" s="62">
        <v>0</v>
      </c>
      <c r="HB113" s="62">
        <v>0</v>
      </c>
      <c r="HE113" s="64" t="s">
        <v>115</v>
      </c>
      <c r="HF113" s="64">
        <v>0.06</v>
      </c>
      <c r="HG113" s="64">
        <v>0</v>
      </c>
      <c r="HH113" s="64">
        <v>0.08</v>
      </c>
      <c r="HI113" s="64">
        <v>0</v>
      </c>
      <c r="HL113" s="64" t="s">
        <v>115</v>
      </c>
      <c r="HM113" s="64">
        <v>0.06</v>
      </c>
      <c r="HN113" s="64">
        <v>0</v>
      </c>
      <c r="HO113" s="64">
        <v>0.05</v>
      </c>
      <c r="HP113" s="64">
        <v>0</v>
      </c>
      <c r="HS113" s="64" t="s">
        <v>115</v>
      </c>
      <c r="HT113" s="64">
        <v>0</v>
      </c>
      <c r="HU113" s="64">
        <v>0</v>
      </c>
      <c r="HV113" s="64">
        <v>0</v>
      </c>
      <c r="HW113" s="64">
        <v>0</v>
      </c>
      <c r="HZ113" s="64" t="s">
        <v>115</v>
      </c>
      <c r="IA113" s="64">
        <v>0.04</v>
      </c>
      <c r="IB113" s="64">
        <v>0</v>
      </c>
      <c r="IC113" s="64">
        <v>0</v>
      </c>
      <c r="ID113" s="64">
        <v>0</v>
      </c>
      <c r="IG113" s="64" t="s">
        <v>115</v>
      </c>
      <c r="IH113" s="64">
        <v>0.28999999999999998</v>
      </c>
      <c r="II113" s="64">
        <v>0.7</v>
      </c>
      <c r="IJ113" s="64">
        <v>0.14000000000000001</v>
      </c>
      <c r="IK113" s="64">
        <v>0</v>
      </c>
      <c r="IN113" s="64" t="s">
        <v>115</v>
      </c>
      <c r="IO113" s="64">
        <v>0.38</v>
      </c>
      <c r="IP113" s="64">
        <v>1.48</v>
      </c>
      <c r="IQ113" s="64">
        <v>0.04</v>
      </c>
      <c r="IR113" s="64">
        <v>0</v>
      </c>
      <c r="IU113" s="64" t="s">
        <v>115</v>
      </c>
      <c r="IV113" s="64">
        <v>0.04</v>
      </c>
      <c r="IW113" s="64">
        <v>0.16</v>
      </c>
      <c r="IX113" s="64">
        <v>0</v>
      </c>
      <c r="IY113" s="64">
        <v>0</v>
      </c>
    </row>
    <row r="114" spans="1:259"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c r="GX114" s="62" t="s">
        <v>116</v>
      </c>
      <c r="GY114" s="62">
        <v>0.28999999999999998</v>
      </c>
      <c r="GZ114" s="62">
        <v>0</v>
      </c>
      <c r="HA114" s="62">
        <v>0.25</v>
      </c>
      <c r="HB114" s="62">
        <v>0.56999999999999995</v>
      </c>
      <c r="HE114" s="64" t="s">
        <v>116</v>
      </c>
      <c r="HF114" s="64">
        <v>0.04</v>
      </c>
      <c r="HG114" s="64">
        <v>0.18</v>
      </c>
      <c r="HH114" s="64">
        <v>0</v>
      </c>
      <c r="HI114" s="64">
        <v>0</v>
      </c>
      <c r="HL114" s="64" t="s">
        <v>116</v>
      </c>
      <c r="HM114" s="64">
        <v>0.28000000000000003</v>
      </c>
      <c r="HN114" s="64">
        <v>0.62</v>
      </c>
      <c r="HO114" s="64">
        <v>0.18</v>
      </c>
      <c r="HP114" s="64">
        <v>0</v>
      </c>
      <c r="HS114" s="64" t="s">
        <v>116</v>
      </c>
      <c r="HT114" s="64">
        <v>0</v>
      </c>
      <c r="HU114" s="64">
        <v>0</v>
      </c>
      <c r="HV114" s="64">
        <v>0</v>
      </c>
      <c r="HW114" s="64">
        <v>0</v>
      </c>
      <c r="HZ114" s="64" t="s">
        <v>116</v>
      </c>
      <c r="IA114" s="64">
        <v>0.18</v>
      </c>
      <c r="IB114" s="64">
        <v>0.51</v>
      </c>
      <c r="IC114" s="64">
        <v>0.11</v>
      </c>
      <c r="ID114" s="64">
        <v>0</v>
      </c>
      <c r="IG114" s="64" t="s">
        <v>116</v>
      </c>
      <c r="IH114" s="64">
        <v>0.3</v>
      </c>
      <c r="II114" s="64">
        <v>0.37</v>
      </c>
      <c r="IJ114" s="64">
        <v>0.31</v>
      </c>
      <c r="IK114" s="64">
        <v>0</v>
      </c>
      <c r="IN114" s="64" t="s">
        <v>116</v>
      </c>
      <c r="IO114" s="64">
        <v>7.0000000000000007E-2</v>
      </c>
      <c r="IP114" s="64">
        <v>0</v>
      </c>
      <c r="IQ114" s="64">
        <v>0.13</v>
      </c>
      <c r="IR114" s="64">
        <v>0</v>
      </c>
      <c r="IU114" s="64" t="s">
        <v>116</v>
      </c>
      <c r="IV114" s="64">
        <v>0.12</v>
      </c>
      <c r="IW114" s="64">
        <v>0.15</v>
      </c>
      <c r="IX114" s="64">
        <v>0.15</v>
      </c>
      <c r="IY114" s="64">
        <v>0</v>
      </c>
    </row>
    <row r="115" spans="1:259"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c r="GX115" s="62" t="s">
        <v>117</v>
      </c>
      <c r="GY115" s="62">
        <v>7.0000000000000007E-2</v>
      </c>
      <c r="GZ115" s="62">
        <v>0</v>
      </c>
      <c r="HA115" s="62">
        <v>0</v>
      </c>
      <c r="HB115" s="62">
        <v>0</v>
      </c>
      <c r="HE115" s="64" t="s">
        <v>117</v>
      </c>
      <c r="HF115" s="64">
        <v>0.32</v>
      </c>
      <c r="HG115" s="64">
        <v>0.18</v>
      </c>
      <c r="HH115" s="64">
        <v>0.1</v>
      </c>
      <c r="HI115" s="64">
        <v>0</v>
      </c>
      <c r="HL115" s="64" t="s">
        <v>117</v>
      </c>
      <c r="HM115" s="64">
        <v>0</v>
      </c>
      <c r="HN115" s="64">
        <v>0</v>
      </c>
      <c r="HO115" s="64">
        <v>0</v>
      </c>
      <c r="HP115" s="64">
        <v>0</v>
      </c>
      <c r="HS115" s="64" t="s">
        <v>117</v>
      </c>
      <c r="HT115" s="64">
        <v>7.0000000000000007E-2</v>
      </c>
      <c r="HU115" s="64">
        <v>0.11</v>
      </c>
      <c r="HV115" s="64">
        <v>7.0000000000000007E-2</v>
      </c>
      <c r="HW115" s="64">
        <v>0</v>
      </c>
      <c r="HZ115" s="64" t="s">
        <v>117</v>
      </c>
      <c r="IA115" s="64">
        <v>0.17</v>
      </c>
      <c r="IB115" s="64">
        <v>0</v>
      </c>
      <c r="IC115" s="64">
        <v>0.2</v>
      </c>
      <c r="ID115" s="64">
        <v>0</v>
      </c>
      <c r="IG115" s="64" t="s">
        <v>117</v>
      </c>
      <c r="IH115" s="64">
        <v>0.1</v>
      </c>
      <c r="II115" s="64">
        <v>0</v>
      </c>
      <c r="IJ115" s="64">
        <v>0</v>
      </c>
      <c r="IK115" s="64">
        <v>0.87</v>
      </c>
      <c r="IN115" s="64" t="s">
        <v>117</v>
      </c>
      <c r="IO115" s="64">
        <v>0</v>
      </c>
      <c r="IP115" s="64">
        <v>0</v>
      </c>
      <c r="IQ115" s="64">
        <v>0</v>
      </c>
      <c r="IR115" s="64">
        <v>0</v>
      </c>
      <c r="IU115" s="64" t="s">
        <v>117</v>
      </c>
      <c r="IV115" s="64">
        <v>0.03</v>
      </c>
      <c r="IW115" s="64">
        <v>0</v>
      </c>
      <c r="IX115" s="64">
        <v>0</v>
      </c>
      <c r="IY115" s="64">
        <v>0</v>
      </c>
    </row>
    <row r="116" spans="1:259"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c r="GX116" s="62" t="s">
        <v>118</v>
      </c>
      <c r="GY116" s="62">
        <v>0.49</v>
      </c>
      <c r="GZ116" s="62">
        <v>1.44</v>
      </c>
      <c r="HA116" s="62">
        <v>0</v>
      </c>
      <c r="HB116" s="62">
        <v>0.56000000000000005</v>
      </c>
      <c r="HE116" s="64" t="s">
        <v>118</v>
      </c>
      <c r="HF116" s="64">
        <v>0</v>
      </c>
      <c r="HG116" s="64">
        <v>0</v>
      </c>
      <c r="HH116" s="64">
        <v>0</v>
      </c>
      <c r="HI116" s="64">
        <v>0</v>
      </c>
      <c r="HL116" s="64" t="s">
        <v>118</v>
      </c>
      <c r="HM116" s="64">
        <v>0.03</v>
      </c>
      <c r="HN116" s="64">
        <v>0.1</v>
      </c>
      <c r="HO116" s="64">
        <v>0</v>
      </c>
      <c r="HP116" s="64">
        <v>0</v>
      </c>
      <c r="HS116" s="64" t="s">
        <v>118</v>
      </c>
      <c r="HT116" s="64">
        <v>0</v>
      </c>
      <c r="HU116" s="64">
        <v>0</v>
      </c>
      <c r="HV116" s="64">
        <v>0</v>
      </c>
      <c r="HW116" s="64">
        <v>0</v>
      </c>
      <c r="HZ116" s="64" t="s">
        <v>118</v>
      </c>
      <c r="IA116" s="64">
        <v>0.03</v>
      </c>
      <c r="IB116" s="64">
        <v>0</v>
      </c>
      <c r="IC116" s="64">
        <v>0</v>
      </c>
      <c r="ID116" s="64">
        <v>0</v>
      </c>
      <c r="IG116" s="64" t="s">
        <v>118</v>
      </c>
      <c r="IH116" s="64">
        <v>0.02</v>
      </c>
      <c r="II116" s="64">
        <v>0.09</v>
      </c>
      <c r="IJ116" s="64">
        <v>0</v>
      </c>
      <c r="IK116" s="64">
        <v>0</v>
      </c>
      <c r="IN116" s="64" t="s">
        <v>118</v>
      </c>
      <c r="IO116" s="64">
        <v>0</v>
      </c>
      <c r="IP116" s="64">
        <v>0</v>
      </c>
      <c r="IQ116" s="64">
        <v>0</v>
      </c>
      <c r="IR116" s="64">
        <v>0</v>
      </c>
      <c r="IU116" s="64" t="s">
        <v>118</v>
      </c>
      <c r="IV116" s="64">
        <v>0.15</v>
      </c>
      <c r="IW116" s="64">
        <v>0.11</v>
      </c>
      <c r="IX116" s="64">
        <v>0.22</v>
      </c>
      <c r="IY116" s="64">
        <v>0</v>
      </c>
    </row>
    <row r="117" spans="1:259"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c r="GX117" s="62" t="s">
        <v>119</v>
      </c>
      <c r="GY117" s="62">
        <v>0.5</v>
      </c>
      <c r="GZ117" s="62">
        <v>0.99</v>
      </c>
      <c r="HA117" s="62">
        <v>0.2</v>
      </c>
      <c r="HB117" s="62">
        <v>0</v>
      </c>
      <c r="HE117" s="64" t="s">
        <v>119</v>
      </c>
      <c r="HF117" s="64">
        <v>0.02</v>
      </c>
      <c r="HG117" s="64">
        <v>0.1</v>
      </c>
      <c r="HH117" s="64">
        <v>0</v>
      </c>
      <c r="HI117" s="64">
        <v>0</v>
      </c>
      <c r="HL117" s="64" t="s">
        <v>119</v>
      </c>
      <c r="HM117" s="64">
        <v>0.1</v>
      </c>
      <c r="HN117" s="64">
        <v>0</v>
      </c>
      <c r="HO117" s="64">
        <v>0</v>
      </c>
      <c r="HP117" s="64">
        <v>0</v>
      </c>
      <c r="HS117" s="64" t="s">
        <v>119</v>
      </c>
      <c r="HT117" s="64">
        <v>7.0000000000000007E-2</v>
      </c>
      <c r="HU117" s="64">
        <v>0</v>
      </c>
      <c r="HV117" s="64">
        <v>0</v>
      </c>
      <c r="HW117" s="64">
        <v>0</v>
      </c>
      <c r="HZ117" s="64" t="s">
        <v>119</v>
      </c>
      <c r="IA117" s="64">
        <v>0.1</v>
      </c>
      <c r="IB117" s="64">
        <v>0</v>
      </c>
      <c r="IC117" s="64">
        <v>0</v>
      </c>
      <c r="ID117" s="64">
        <v>0</v>
      </c>
      <c r="IG117" s="64" t="s">
        <v>119</v>
      </c>
      <c r="IH117" s="64">
        <v>0.02</v>
      </c>
      <c r="II117" s="64">
        <v>0</v>
      </c>
      <c r="IJ117" s="64">
        <v>0.04</v>
      </c>
      <c r="IK117" s="64">
        <v>0</v>
      </c>
      <c r="IN117" s="64" t="s">
        <v>119</v>
      </c>
      <c r="IO117" s="64">
        <v>0</v>
      </c>
      <c r="IP117" s="64">
        <v>0</v>
      </c>
      <c r="IQ117" s="64">
        <v>0</v>
      </c>
      <c r="IR117" s="64">
        <v>0</v>
      </c>
      <c r="IU117" s="64" t="s">
        <v>119</v>
      </c>
      <c r="IV117" s="64">
        <v>0</v>
      </c>
      <c r="IW117" s="64">
        <v>0</v>
      </c>
      <c r="IX117" s="64">
        <v>0</v>
      </c>
      <c r="IY117" s="64">
        <v>0</v>
      </c>
    </row>
    <row r="118" spans="1:259"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c r="GX118" s="62" t="s">
        <v>120</v>
      </c>
      <c r="GY118" s="62">
        <v>0.33</v>
      </c>
      <c r="GZ118" s="62">
        <v>0.48</v>
      </c>
      <c r="HA118" s="62">
        <v>0.19</v>
      </c>
      <c r="HB118" s="62">
        <v>0</v>
      </c>
      <c r="HE118" s="64" t="s">
        <v>120</v>
      </c>
      <c r="HF118" s="64">
        <v>0.13</v>
      </c>
      <c r="HG118" s="64">
        <v>0.08</v>
      </c>
      <c r="HH118" s="64">
        <v>0.19</v>
      </c>
      <c r="HI118" s="64">
        <v>0</v>
      </c>
      <c r="HL118" s="64" t="s">
        <v>120</v>
      </c>
      <c r="HM118" s="64">
        <v>0.06</v>
      </c>
      <c r="HN118" s="64">
        <v>0</v>
      </c>
      <c r="HO118" s="64">
        <v>0.12</v>
      </c>
      <c r="HP118" s="64">
        <v>0</v>
      </c>
      <c r="HS118" s="64" t="s">
        <v>120</v>
      </c>
      <c r="HT118" s="64">
        <v>7.0000000000000007E-2</v>
      </c>
      <c r="HU118" s="64">
        <v>0</v>
      </c>
      <c r="HV118" s="64">
        <v>0.12</v>
      </c>
      <c r="HW118" s="64">
        <v>0</v>
      </c>
      <c r="HZ118" s="64" t="s">
        <v>120</v>
      </c>
      <c r="IA118" s="64">
        <v>0</v>
      </c>
      <c r="IB118" s="64">
        <v>0</v>
      </c>
      <c r="IC118" s="64">
        <v>0</v>
      </c>
      <c r="ID118" s="64">
        <v>0</v>
      </c>
      <c r="IG118" s="64" t="s">
        <v>120</v>
      </c>
      <c r="IH118" s="64">
        <v>0.15</v>
      </c>
      <c r="II118" s="64">
        <v>0.59</v>
      </c>
      <c r="IJ118" s="64">
        <v>0.05</v>
      </c>
      <c r="IK118" s="64">
        <v>0</v>
      </c>
      <c r="IN118" s="64" t="s">
        <v>120</v>
      </c>
      <c r="IO118" s="64">
        <v>0.04</v>
      </c>
      <c r="IP118" s="64">
        <v>0.12</v>
      </c>
      <c r="IQ118" s="64">
        <v>0.03</v>
      </c>
      <c r="IR118" s="64">
        <v>0</v>
      </c>
      <c r="IU118" s="64" t="s">
        <v>120</v>
      </c>
      <c r="IV118" s="64">
        <v>0.05</v>
      </c>
      <c r="IW118" s="64">
        <v>0</v>
      </c>
      <c r="IX118" s="64">
        <v>0</v>
      </c>
      <c r="IY118" s="64">
        <v>0</v>
      </c>
    </row>
    <row r="119" spans="1:259"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c r="GX119" s="62" t="s">
        <v>121</v>
      </c>
      <c r="GY119" s="62">
        <v>0.13</v>
      </c>
      <c r="GZ119" s="62">
        <v>0.16</v>
      </c>
      <c r="HA119" s="62">
        <v>0</v>
      </c>
      <c r="HB119" s="62">
        <v>0</v>
      </c>
      <c r="HE119" s="64" t="s">
        <v>121</v>
      </c>
      <c r="HF119" s="64">
        <v>0.11</v>
      </c>
      <c r="HG119" s="64">
        <v>0</v>
      </c>
      <c r="HH119" s="64">
        <v>0.14000000000000001</v>
      </c>
      <c r="HI119" s="64">
        <v>0</v>
      </c>
      <c r="HL119" s="64" t="s">
        <v>121</v>
      </c>
      <c r="HM119" s="64">
        <v>0.11</v>
      </c>
      <c r="HN119" s="64">
        <v>0.21</v>
      </c>
      <c r="HO119" s="64">
        <v>0</v>
      </c>
      <c r="HP119" s="64">
        <v>0</v>
      </c>
      <c r="HS119" s="64" t="s">
        <v>121</v>
      </c>
      <c r="HT119" s="64">
        <v>0.32</v>
      </c>
      <c r="HU119" s="64">
        <v>0.33</v>
      </c>
      <c r="HV119" s="64">
        <v>0.32</v>
      </c>
      <c r="HW119" s="64">
        <v>0</v>
      </c>
      <c r="HZ119" s="64" t="s">
        <v>121</v>
      </c>
      <c r="IA119" s="64">
        <v>0.11</v>
      </c>
      <c r="IB119" s="64">
        <v>0.34</v>
      </c>
      <c r="IC119" s="64">
        <v>0</v>
      </c>
      <c r="ID119" s="64">
        <v>0</v>
      </c>
      <c r="IG119" s="64" t="s">
        <v>121</v>
      </c>
      <c r="IH119" s="64">
        <v>0.44</v>
      </c>
      <c r="II119" s="64">
        <v>0.6</v>
      </c>
      <c r="IJ119" s="64">
        <v>0.35</v>
      </c>
      <c r="IK119" s="64">
        <v>0</v>
      </c>
      <c r="IN119" s="64" t="s">
        <v>121</v>
      </c>
      <c r="IO119" s="64">
        <v>7.0000000000000007E-2</v>
      </c>
      <c r="IP119" s="64">
        <v>0</v>
      </c>
      <c r="IQ119" s="64">
        <v>0.05</v>
      </c>
      <c r="IR119" s="64">
        <v>0</v>
      </c>
      <c r="IU119" s="64" t="s">
        <v>121</v>
      </c>
      <c r="IV119" s="64">
        <v>0.04</v>
      </c>
      <c r="IW119" s="64">
        <v>0</v>
      </c>
      <c r="IX119" s="64">
        <v>0</v>
      </c>
      <c r="IY119" s="64">
        <v>0</v>
      </c>
    </row>
    <row r="120" spans="1:259"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c r="GX120" s="62" t="s">
        <v>122</v>
      </c>
      <c r="GY120" s="62">
        <v>0</v>
      </c>
      <c r="GZ120" s="62">
        <v>0</v>
      </c>
      <c r="HA120" s="62">
        <v>0</v>
      </c>
      <c r="HB120" s="62">
        <v>0</v>
      </c>
      <c r="HE120" s="64" t="s">
        <v>122</v>
      </c>
      <c r="HF120" s="64">
        <v>0</v>
      </c>
      <c r="HG120" s="64">
        <v>0</v>
      </c>
      <c r="HH120" s="64">
        <v>0</v>
      </c>
      <c r="HI120" s="64">
        <v>0</v>
      </c>
      <c r="HL120" s="64" t="s">
        <v>122</v>
      </c>
      <c r="HM120" s="64">
        <v>0.04</v>
      </c>
      <c r="HN120" s="64">
        <v>0</v>
      </c>
      <c r="HO120" s="64">
        <v>0.08</v>
      </c>
      <c r="HP120" s="64">
        <v>0</v>
      </c>
      <c r="HS120" s="64" t="s">
        <v>122</v>
      </c>
      <c r="HT120" s="64">
        <v>0</v>
      </c>
      <c r="HU120" s="64">
        <v>0</v>
      </c>
      <c r="HV120" s="64">
        <v>0</v>
      </c>
      <c r="HW120" s="64">
        <v>0</v>
      </c>
      <c r="HZ120" s="64" t="s">
        <v>122</v>
      </c>
      <c r="IA120" s="64">
        <v>7.0000000000000007E-2</v>
      </c>
      <c r="IB120" s="64">
        <v>0</v>
      </c>
      <c r="IC120" s="64">
        <v>0.12</v>
      </c>
      <c r="ID120" s="64">
        <v>0</v>
      </c>
      <c r="IG120" s="64" t="s">
        <v>122</v>
      </c>
      <c r="IH120" s="64">
        <v>0</v>
      </c>
      <c r="II120" s="64">
        <v>0</v>
      </c>
      <c r="IJ120" s="64">
        <v>0</v>
      </c>
      <c r="IK120" s="64">
        <v>0</v>
      </c>
      <c r="IN120" s="64" t="s">
        <v>122</v>
      </c>
      <c r="IO120" s="64">
        <v>0.06</v>
      </c>
      <c r="IP120" s="64">
        <v>0</v>
      </c>
      <c r="IQ120" s="64">
        <v>0.1</v>
      </c>
      <c r="IR120" s="64">
        <v>0</v>
      </c>
      <c r="IU120" s="64" t="s">
        <v>122</v>
      </c>
      <c r="IV120" s="64">
        <v>0.19</v>
      </c>
      <c r="IW120" s="64">
        <v>0</v>
      </c>
      <c r="IX120" s="64">
        <v>0.34</v>
      </c>
      <c r="IY120" s="64">
        <v>0</v>
      </c>
    </row>
    <row r="121" spans="1:259"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c r="GX121" s="62" t="s">
        <v>123</v>
      </c>
      <c r="GY121" s="62">
        <v>7.0000000000000007E-2</v>
      </c>
      <c r="GZ121" s="62">
        <v>0</v>
      </c>
      <c r="HA121" s="62">
        <v>0</v>
      </c>
      <c r="HB121" s="62">
        <v>0</v>
      </c>
      <c r="HE121" s="64" t="s">
        <v>123</v>
      </c>
      <c r="HF121" s="64">
        <v>0.14000000000000001</v>
      </c>
      <c r="HG121" s="64">
        <v>0</v>
      </c>
      <c r="HH121" s="64">
        <v>0.25</v>
      </c>
      <c r="HI121" s="64">
        <v>0</v>
      </c>
      <c r="HL121" s="64" t="s">
        <v>123</v>
      </c>
      <c r="HM121" s="64">
        <v>0.17</v>
      </c>
      <c r="HN121" s="64">
        <v>0.34</v>
      </c>
      <c r="HO121" s="64">
        <v>0</v>
      </c>
      <c r="HP121" s="64">
        <v>0</v>
      </c>
      <c r="HS121" s="64" t="s">
        <v>123</v>
      </c>
      <c r="HT121" s="64">
        <v>0.14000000000000001</v>
      </c>
      <c r="HU121" s="64">
        <v>0</v>
      </c>
      <c r="HV121" s="64">
        <v>0</v>
      </c>
      <c r="HW121" s="64">
        <v>0</v>
      </c>
      <c r="HZ121" s="64" t="s">
        <v>123</v>
      </c>
      <c r="IA121" s="64">
        <v>0.2</v>
      </c>
      <c r="IB121" s="64">
        <v>0.28000000000000003</v>
      </c>
      <c r="IC121" s="64">
        <v>0</v>
      </c>
      <c r="ID121" s="64">
        <v>0</v>
      </c>
      <c r="IG121" s="64" t="s">
        <v>123</v>
      </c>
      <c r="IH121" s="64">
        <v>0.03</v>
      </c>
      <c r="II121" s="64">
        <v>0</v>
      </c>
      <c r="IJ121" s="64">
        <v>0.05</v>
      </c>
      <c r="IK121" s="64">
        <v>0</v>
      </c>
      <c r="IN121" s="64" t="s">
        <v>123</v>
      </c>
      <c r="IO121" s="64">
        <v>0.06</v>
      </c>
      <c r="IP121" s="64">
        <v>0</v>
      </c>
      <c r="IQ121" s="64">
        <v>0</v>
      </c>
      <c r="IR121" s="64">
        <v>0</v>
      </c>
      <c r="IU121" s="64" t="s">
        <v>123</v>
      </c>
      <c r="IV121" s="64">
        <v>0.1</v>
      </c>
      <c r="IW121" s="64">
        <v>0</v>
      </c>
      <c r="IX121" s="64">
        <v>0.06</v>
      </c>
      <c r="IY121" s="64">
        <v>0</v>
      </c>
    </row>
    <row r="122" spans="1:259"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c r="GX122" s="62" t="s">
        <v>124</v>
      </c>
      <c r="GY122" s="62">
        <v>0</v>
      </c>
      <c r="GZ122" s="62">
        <v>0</v>
      </c>
      <c r="HA122" s="62">
        <v>0</v>
      </c>
      <c r="HB122" s="62">
        <v>0</v>
      </c>
      <c r="HE122" s="64" t="s">
        <v>124</v>
      </c>
      <c r="HF122" s="64">
        <v>0.04</v>
      </c>
      <c r="HG122" s="64">
        <v>0</v>
      </c>
      <c r="HH122" s="64">
        <v>7.0000000000000007E-2</v>
      </c>
      <c r="HI122" s="64">
        <v>0</v>
      </c>
      <c r="HL122" s="64" t="s">
        <v>124</v>
      </c>
      <c r="HM122" s="64">
        <v>0.17</v>
      </c>
      <c r="HN122" s="64">
        <v>0</v>
      </c>
      <c r="HO122" s="64">
        <v>0.33</v>
      </c>
      <c r="HP122" s="64">
        <v>0</v>
      </c>
      <c r="HS122" s="64" t="s">
        <v>124</v>
      </c>
      <c r="HT122" s="64">
        <v>0.23</v>
      </c>
      <c r="HU122" s="64">
        <v>0</v>
      </c>
      <c r="HV122" s="64">
        <v>0.41</v>
      </c>
      <c r="HW122" s="64">
        <v>0</v>
      </c>
      <c r="HZ122" s="64" t="s">
        <v>124</v>
      </c>
      <c r="IA122" s="64">
        <v>0.03</v>
      </c>
      <c r="IB122" s="64">
        <v>0</v>
      </c>
      <c r="IC122" s="64">
        <v>0.06</v>
      </c>
      <c r="ID122" s="64">
        <v>0</v>
      </c>
      <c r="IG122" s="64" t="s">
        <v>124</v>
      </c>
      <c r="IH122" s="64">
        <v>0</v>
      </c>
      <c r="II122" s="64">
        <v>0</v>
      </c>
      <c r="IJ122" s="64">
        <v>0</v>
      </c>
      <c r="IK122" s="64">
        <v>0</v>
      </c>
      <c r="IN122" s="64" t="s">
        <v>124</v>
      </c>
      <c r="IO122" s="64">
        <v>0</v>
      </c>
      <c r="IP122" s="64">
        <v>0</v>
      </c>
      <c r="IQ122" s="64">
        <v>0</v>
      </c>
      <c r="IR122" s="64">
        <v>0</v>
      </c>
      <c r="IU122" s="64" t="s">
        <v>124</v>
      </c>
      <c r="IV122" s="64">
        <v>0</v>
      </c>
      <c r="IW122" s="64">
        <v>0</v>
      </c>
      <c r="IX122" s="64">
        <v>0</v>
      </c>
      <c r="IY122" s="64">
        <v>0</v>
      </c>
    </row>
    <row r="123" spans="1:259"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c r="GX123" s="62" t="s">
        <v>125</v>
      </c>
      <c r="GY123" s="62">
        <v>0.04</v>
      </c>
      <c r="GZ123" s="62">
        <v>0</v>
      </c>
      <c r="HA123" s="62">
        <v>7.0000000000000007E-2</v>
      </c>
      <c r="HB123" s="62">
        <v>0</v>
      </c>
      <c r="HE123" s="64" t="s">
        <v>125</v>
      </c>
      <c r="HF123" s="64">
        <v>0.11</v>
      </c>
      <c r="HG123" s="64">
        <v>0</v>
      </c>
      <c r="HH123" s="64">
        <v>0</v>
      </c>
      <c r="HI123" s="64">
        <v>1.39</v>
      </c>
      <c r="HL123" s="64" t="s">
        <v>125</v>
      </c>
      <c r="HM123" s="64">
        <v>0.12</v>
      </c>
      <c r="HN123" s="64">
        <v>0</v>
      </c>
      <c r="HO123" s="64">
        <v>0</v>
      </c>
      <c r="HP123" s="64">
        <v>0.69</v>
      </c>
      <c r="HS123" s="64" t="s">
        <v>125</v>
      </c>
      <c r="HT123" s="64">
        <v>0.04</v>
      </c>
      <c r="HU123" s="64">
        <v>0.12</v>
      </c>
      <c r="HV123" s="64">
        <v>0</v>
      </c>
      <c r="HW123" s="64">
        <v>0</v>
      </c>
      <c r="HZ123" s="64" t="s">
        <v>125</v>
      </c>
      <c r="IA123" s="64">
        <v>0.22</v>
      </c>
      <c r="IB123" s="64">
        <v>0</v>
      </c>
      <c r="IC123" s="64">
        <v>0.3</v>
      </c>
      <c r="ID123" s="64">
        <v>0</v>
      </c>
      <c r="IG123" s="64" t="s">
        <v>125</v>
      </c>
      <c r="IH123" s="64">
        <v>0.18</v>
      </c>
      <c r="II123" s="64">
        <v>0.17</v>
      </c>
      <c r="IJ123" s="64">
        <v>0</v>
      </c>
      <c r="IK123" s="64">
        <v>0</v>
      </c>
      <c r="IN123" s="64" t="s">
        <v>125</v>
      </c>
      <c r="IO123" s="64">
        <v>0</v>
      </c>
      <c r="IP123" s="64">
        <v>0</v>
      </c>
      <c r="IQ123" s="64">
        <v>0</v>
      </c>
      <c r="IR123" s="64">
        <v>0</v>
      </c>
      <c r="IU123" s="64" t="s">
        <v>125</v>
      </c>
      <c r="IV123" s="64">
        <v>7.0000000000000007E-2</v>
      </c>
      <c r="IW123" s="64">
        <v>0.11</v>
      </c>
      <c r="IX123" s="64">
        <v>0.08</v>
      </c>
      <c r="IY123" s="64">
        <v>0</v>
      </c>
    </row>
    <row r="124" spans="1:259"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c r="GX124" s="62" t="s">
        <v>126</v>
      </c>
      <c r="GY124" s="62">
        <v>0.51</v>
      </c>
      <c r="GZ124" s="62">
        <v>0.13</v>
      </c>
      <c r="HA124" s="62">
        <v>0.57999999999999996</v>
      </c>
      <c r="HB124" s="62">
        <v>1.08</v>
      </c>
      <c r="HE124" s="64" t="s">
        <v>126</v>
      </c>
      <c r="HF124" s="64">
        <v>0.87</v>
      </c>
      <c r="HG124" s="64">
        <v>2.0499999999999998</v>
      </c>
      <c r="HH124" s="64">
        <v>0.71</v>
      </c>
      <c r="HI124" s="64">
        <v>0</v>
      </c>
      <c r="HL124" s="64" t="s">
        <v>126</v>
      </c>
      <c r="HM124" s="64">
        <v>1.0900000000000001</v>
      </c>
      <c r="HN124" s="64">
        <v>0.67</v>
      </c>
      <c r="HO124" s="64">
        <v>1.02</v>
      </c>
      <c r="HP124" s="64">
        <v>3.57</v>
      </c>
      <c r="HS124" s="64" t="s">
        <v>126</v>
      </c>
      <c r="HT124" s="64">
        <v>1.35</v>
      </c>
      <c r="HU124" s="64">
        <v>1.34</v>
      </c>
      <c r="HV124" s="64">
        <v>0.43</v>
      </c>
      <c r="HW124" s="64">
        <v>6.59</v>
      </c>
      <c r="HZ124" s="64" t="s">
        <v>126</v>
      </c>
      <c r="IA124" s="64">
        <v>0.68</v>
      </c>
      <c r="IB124" s="64">
        <v>1.05</v>
      </c>
      <c r="IC124" s="64">
        <v>0.52</v>
      </c>
      <c r="ID124" s="64">
        <v>1.38</v>
      </c>
      <c r="IG124" s="64" t="s">
        <v>126</v>
      </c>
      <c r="IH124" s="64">
        <v>0.6</v>
      </c>
      <c r="II124" s="64">
        <v>0</v>
      </c>
      <c r="IJ124" s="64">
        <v>0.48</v>
      </c>
      <c r="IK124" s="64">
        <v>2.84</v>
      </c>
      <c r="IN124" s="64" t="s">
        <v>126</v>
      </c>
      <c r="IO124" s="64">
        <v>0.45</v>
      </c>
      <c r="IP124" s="64">
        <v>1.03</v>
      </c>
      <c r="IQ124" s="64">
        <v>0.04</v>
      </c>
      <c r="IR124" s="64">
        <v>1.58</v>
      </c>
      <c r="IU124" s="64" t="s">
        <v>126</v>
      </c>
      <c r="IV124" s="64">
        <v>0.37</v>
      </c>
      <c r="IW124" s="64">
        <v>0.5</v>
      </c>
      <c r="IX124" s="64">
        <v>0.28000000000000003</v>
      </c>
      <c r="IY124" s="64">
        <v>0.37</v>
      </c>
    </row>
    <row r="125" spans="1:259"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c r="GX125" s="62" t="s">
        <v>127</v>
      </c>
      <c r="GY125" s="62">
        <v>0.83</v>
      </c>
      <c r="GZ125" s="62">
        <v>1.1499999999999999</v>
      </c>
      <c r="HA125" s="62">
        <v>0.9</v>
      </c>
      <c r="HB125" s="62">
        <v>0</v>
      </c>
      <c r="HE125" s="64" t="s">
        <v>127</v>
      </c>
      <c r="HF125" s="64">
        <v>0.38</v>
      </c>
      <c r="HG125" s="64">
        <v>0.41</v>
      </c>
      <c r="HH125" s="64">
        <v>0.18</v>
      </c>
      <c r="HI125" s="64">
        <v>0</v>
      </c>
      <c r="HL125" s="64" t="s">
        <v>127</v>
      </c>
      <c r="HM125" s="64">
        <v>0.4</v>
      </c>
      <c r="HN125" s="64">
        <v>0.41</v>
      </c>
      <c r="HO125" s="64">
        <v>0.22</v>
      </c>
      <c r="HP125" s="64">
        <v>1.31</v>
      </c>
      <c r="HS125" s="64" t="s">
        <v>127</v>
      </c>
      <c r="HT125" s="64">
        <v>0.36</v>
      </c>
      <c r="HU125" s="64">
        <v>0.97</v>
      </c>
      <c r="HV125" s="64">
        <v>0.06</v>
      </c>
      <c r="HW125" s="64">
        <v>0.21</v>
      </c>
      <c r="HZ125" s="64" t="s">
        <v>127</v>
      </c>
      <c r="IA125" s="64">
        <v>0.26</v>
      </c>
      <c r="IB125" s="64">
        <v>0.35</v>
      </c>
      <c r="IC125" s="64">
        <v>0.21</v>
      </c>
      <c r="ID125" s="64">
        <v>0</v>
      </c>
      <c r="IG125" s="64" t="s">
        <v>127</v>
      </c>
      <c r="IH125" s="64">
        <v>0.11</v>
      </c>
      <c r="II125" s="64">
        <v>0.25</v>
      </c>
      <c r="IJ125" s="64">
        <v>0.1</v>
      </c>
      <c r="IK125" s="64">
        <v>0</v>
      </c>
      <c r="IN125" s="64" t="s">
        <v>127</v>
      </c>
      <c r="IO125" s="64">
        <v>0.53</v>
      </c>
      <c r="IP125" s="64">
        <v>0.81</v>
      </c>
      <c r="IQ125" s="64">
        <v>0.38</v>
      </c>
      <c r="IR125" s="64">
        <v>0</v>
      </c>
      <c r="IU125" s="64" t="s">
        <v>127</v>
      </c>
      <c r="IV125" s="64">
        <v>0.27</v>
      </c>
      <c r="IW125" s="64">
        <v>0.62</v>
      </c>
      <c r="IX125" s="64">
        <v>0.15</v>
      </c>
      <c r="IY125" s="64">
        <v>0</v>
      </c>
    </row>
    <row r="126" spans="1:259"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c r="GX126" s="62" t="s">
        <v>128</v>
      </c>
      <c r="GY126" s="62">
        <v>0</v>
      </c>
      <c r="GZ126" s="62">
        <v>0</v>
      </c>
      <c r="HA126" s="62">
        <v>0</v>
      </c>
      <c r="HB126" s="62">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0.13</v>
      </c>
      <c r="IB126" s="64">
        <v>0</v>
      </c>
      <c r="IC126" s="64">
        <v>0.22</v>
      </c>
      <c r="ID126" s="64">
        <v>0</v>
      </c>
      <c r="IG126" s="64" t="s">
        <v>128</v>
      </c>
      <c r="IH126" s="64">
        <v>0.03</v>
      </c>
      <c r="II126" s="64">
        <v>0.13</v>
      </c>
      <c r="IJ126" s="64">
        <v>0</v>
      </c>
      <c r="IK126" s="64">
        <v>0</v>
      </c>
      <c r="IN126" s="64" t="s">
        <v>128</v>
      </c>
      <c r="IO126" s="64">
        <v>0</v>
      </c>
      <c r="IP126" s="64">
        <v>0</v>
      </c>
      <c r="IQ126" s="64">
        <v>0</v>
      </c>
      <c r="IR126" s="64">
        <v>0</v>
      </c>
      <c r="IU126" s="64" t="s">
        <v>128</v>
      </c>
      <c r="IV126" s="64">
        <v>0</v>
      </c>
      <c r="IW126" s="64">
        <v>0</v>
      </c>
      <c r="IX126" s="64">
        <v>0</v>
      </c>
      <c r="IY126" s="64">
        <v>0</v>
      </c>
    </row>
    <row r="127" spans="1:259"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c r="GX127" s="62" t="s">
        <v>129</v>
      </c>
      <c r="GY127" s="62">
        <v>0.11</v>
      </c>
      <c r="GZ127" s="62">
        <v>0</v>
      </c>
      <c r="HA127" s="62">
        <v>0</v>
      </c>
      <c r="HB127" s="62">
        <v>0</v>
      </c>
      <c r="HE127" s="64" t="s">
        <v>129</v>
      </c>
      <c r="HF127" s="64">
        <v>0.04</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s="64" t="s">
        <v>129</v>
      </c>
      <c r="IV127" s="64">
        <v>0.06</v>
      </c>
      <c r="IW127" s="64">
        <v>0</v>
      </c>
      <c r="IX127" s="64">
        <v>0.1</v>
      </c>
      <c r="IY127" s="64">
        <v>0</v>
      </c>
    </row>
    <row r="128" spans="1:259"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c r="GX128" s="62" t="s">
        <v>130</v>
      </c>
      <c r="GY128" s="62">
        <v>0</v>
      </c>
      <c r="GZ128" s="62">
        <v>0</v>
      </c>
      <c r="HA128" s="62">
        <v>0</v>
      </c>
      <c r="HB128" s="62">
        <v>0</v>
      </c>
      <c r="HE128" s="64" t="s">
        <v>130</v>
      </c>
      <c r="HF128" s="64">
        <v>0</v>
      </c>
      <c r="HG128" s="64">
        <v>0</v>
      </c>
      <c r="HH128" s="64">
        <v>0</v>
      </c>
      <c r="HI128" s="64">
        <v>0</v>
      </c>
      <c r="HL128" s="64" t="s">
        <v>130</v>
      </c>
      <c r="HM128" s="64">
        <v>0</v>
      </c>
      <c r="HN128" s="64">
        <v>0</v>
      </c>
      <c r="HO128" s="64">
        <v>0</v>
      </c>
      <c r="HP128" s="64">
        <v>0</v>
      </c>
      <c r="HS128" s="64" t="s">
        <v>130</v>
      </c>
      <c r="HT128" s="64">
        <v>0.16</v>
      </c>
      <c r="HU128" s="64">
        <v>0.56000000000000005</v>
      </c>
      <c r="HV128" s="64">
        <v>0</v>
      </c>
      <c r="HW128" s="64">
        <v>0</v>
      </c>
      <c r="HZ128" s="64" t="s">
        <v>130</v>
      </c>
      <c r="IA128" s="64">
        <v>0</v>
      </c>
      <c r="IB128" s="64">
        <v>0</v>
      </c>
      <c r="IC128" s="64">
        <v>0</v>
      </c>
      <c r="ID128" s="64">
        <v>0</v>
      </c>
      <c r="IG128" s="64" t="s">
        <v>130</v>
      </c>
      <c r="IH128" s="64">
        <v>0.03</v>
      </c>
      <c r="II128" s="64">
        <v>0</v>
      </c>
      <c r="IJ128" s="64">
        <v>0</v>
      </c>
      <c r="IK128" s="64">
        <v>0</v>
      </c>
      <c r="IN128" s="64" t="s">
        <v>130</v>
      </c>
      <c r="IO128" s="64">
        <v>0</v>
      </c>
      <c r="IP128" s="64">
        <v>0</v>
      </c>
      <c r="IQ128" s="64">
        <v>0</v>
      </c>
      <c r="IR128" s="64">
        <v>0</v>
      </c>
      <c r="IU128" s="64" t="s">
        <v>130</v>
      </c>
      <c r="IV128" s="64">
        <v>0</v>
      </c>
      <c r="IW128" s="64">
        <v>0</v>
      </c>
      <c r="IX128" s="64">
        <v>0</v>
      </c>
      <c r="IY128" s="64">
        <v>0</v>
      </c>
    </row>
    <row r="129" spans="1:259"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2" t="s">
        <v>131</v>
      </c>
      <c r="GY129" s="62">
        <v>0</v>
      </c>
      <c r="GZ129" s="62">
        <v>0</v>
      </c>
      <c r="HA129" s="62">
        <v>0</v>
      </c>
      <c r="HB129" s="62">
        <v>0</v>
      </c>
      <c r="HE129" s="64" t="s">
        <v>131</v>
      </c>
      <c r="HF129" s="64">
        <v>0.21</v>
      </c>
      <c r="HG129" s="64">
        <v>0</v>
      </c>
      <c r="HH129" s="64">
        <v>0</v>
      </c>
      <c r="HI129" s="64">
        <v>0</v>
      </c>
      <c r="HL129" s="64" t="s">
        <v>131</v>
      </c>
      <c r="HM129" s="64">
        <v>0</v>
      </c>
      <c r="HN129" s="64">
        <v>0</v>
      </c>
      <c r="HO129" s="64">
        <v>0</v>
      </c>
      <c r="HP129" s="64">
        <v>0</v>
      </c>
      <c r="HS129" s="64" t="s">
        <v>131</v>
      </c>
      <c r="HT129" s="64">
        <v>0.03</v>
      </c>
      <c r="HU129" s="64">
        <v>0</v>
      </c>
      <c r="HV129" s="64">
        <v>0.05</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s="64" t="s">
        <v>131</v>
      </c>
      <c r="IV129" s="64">
        <v>0</v>
      </c>
      <c r="IW129" s="64">
        <v>0</v>
      </c>
      <c r="IX129" s="64">
        <v>0</v>
      </c>
      <c r="IY129" s="64">
        <v>0</v>
      </c>
    </row>
    <row r="130" spans="1:259"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c r="GX130" s="62" t="s">
        <v>132</v>
      </c>
      <c r="GY130" s="62">
        <v>1.02</v>
      </c>
      <c r="GZ130" s="62">
        <v>2.92</v>
      </c>
      <c r="HA130" s="62">
        <v>0.2</v>
      </c>
      <c r="HB130" s="62">
        <v>0</v>
      </c>
      <c r="HE130" s="64" t="s">
        <v>132</v>
      </c>
      <c r="HF130" s="64">
        <v>0.44</v>
      </c>
      <c r="HG130" s="64">
        <v>1.1200000000000001</v>
      </c>
      <c r="HH130" s="64">
        <v>0.05</v>
      </c>
      <c r="HI130" s="64">
        <v>0</v>
      </c>
      <c r="HL130" s="64" t="s">
        <v>132</v>
      </c>
      <c r="HM130" s="64">
        <v>0.34</v>
      </c>
      <c r="HN130" s="64">
        <v>0.37</v>
      </c>
      <c r="HO130" s="64">
        <v>0.43</v>
      </c>
      <c r="HP130" s="64">
        <v>0</v>
      </c>
      <c r="HS130" s="64" t="s">
        <v>132</v>
      </c>
      <c r="HT130" s="64">
        <v>0.22</v>
      </c>
      <c r="HU130" s="64">
        <v>0.27</v>
      </c>
      <c r="HV130" s="64">
        <v>0.11</v>
      </c>
      <c r="HW130" s="64">
        <v>0</v>
      </c>
      <c r="HZ130" s="64" t="s">
        <v>132</v>
      </c>
      <c r="IA130" s="64">
        <v>0</v>
      </c>
      <c r="IB130" s="64">
        <v>0</v>
      </c>
      <c r="IC130" s="64">
        <v>0</v>
      </c>
      <c r="ID130" s="64">
        <v>0</v>
      </c>
      <c r="IG130" s="64" t="s">
        <v>132</v>
      </c>
      <c r="IH130" s="64">
        <v>0.13</v>
      </c>
      <c r="II130" s="64">
        <v>0.27</v>
      </c>
      <c r="IJ130" s="64">
        <v>0</v>
      </c>
      <c r="IK130" s="64">
        <v>0</v>
      </c>
      <c r="IN130" s="64" t="s">
        <v>132</v>
      </c>
      <c r="IO130" s="64">
        <v>0</v>
      </c>
      <c r="IP130" s="64">
        <v>0</v>
      </c>
      <c r="IQ130" s="64">
        <v>0</v>
      </c>
      <c r="IR130" s="64">
        <v>0</v>
      </c>
      <c r="IU130" s="64" t="s">
        <v>132</v>
      </c>
      <c r="IV130" s="64">
        <v>0.02</v>
      </c>
      <c r="IW130" s="64">
        <v>0.06</v>
      </c>
      <c r="IX130" s="64">
        <v>0</v>
      </c>
      <c r="IY130" s="64">
        <v>0</v>
      </c>
    </row>
    <row r="131" spans="1:259"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c r="GX131" s="62" t="s">
        <v>133</v>
      </c>
      <c r="GY131" s="62">
        <v>0</v>
      </c>
      <c r="GZ131" s="62">
        <v>0</v>
      </c>
      <c r="HA131" s="62">
        <v>0</v>
      </c>
      <c r="HB131" s="62">
        <v>0</v>
      </c>
      <c r="HE131" s="64" t="s">
        <v>133</v>
      </c>
      <c r="HF131" s="64">
        <v>0.05</v>
      </c>
      <c r="HG131" s="64">
        <v>0</v>
      </c>
      <c r="HH131" s="64">
        <v>0</v>
      </c>
      <c r="HI131" s="64">
        <v>0</v>
      </c>
      <c r="HL131" s="64" t="s">
        <v>133</v>
      </c>
      <c r="HM131" s="64">
        <v>0.05</v>
      </c>
      <c r="HN131" s="64">
        <v>0</v>
      </c>
      <c r="HO131" s="64">
        <v>0</v>
      </c>
      <c r="HP131" s="64">
        <v>0</v>
      </c>
      <c r="HS131" s="64" t="s">
        <v>133</v>
      </c>
      <c r="HT131" s="64">
        <v>7.0000000000000007E-2</v>
      </c>
      <c r="HU131" s="64">
        <v>0</v>
      </c>
      <c r="HV131" s="64">
        <v>0.12</v>
      </c>
      <c r="HW131" s="64">
        <v>0</v>
      </c>
      <c r="HZ131" s="64" t="s">
        <v>133</v>
      </c>
      <c r="IA131" s="64">
        <v>0.09</v>
      </c>
      <c r="IB131" s="64">
        <v>0</v>
      </c>
      <c r="IC131" s="64">
        <v>0.15</v>
      </c>
      <c r="ID131" s="64">
        <v>0</v>
      </c>
      <c r="IG131" s="64" t="s">
        <v>133</v>
      </c>
      <c r="IH131" s="64">
        <v>0.04</v>
      </c>
      <c r="II131" s="64">
        <v>0.2</v>
      </c>
      <c r="IJ131" s="64">
        <v>0</v>
      </c>
      <c r="IK131" s="64">
        <v>0</v>
      </c>
      <c r="IN131" s="64" t="s">
        <v>133</v>
      </c>
      <c r="IO131" s="64">
        <v>0.33</v>
      </c>
      <c r="IP131" s="64">
        <v>0.28000000000000003</v>
      </c>
      <c r="IQ131" s="64">
        <v>0.43</v>
      </c>
      <c r="IR131" s="64">
        <v>0</v>
      </c>
      <c r="IU131" s="64" t="s">
        <v>133</v>
      </c>
      <c r="IV131" s="64">
        <v>0.35</v>
      </c>
      <c r="IW131" s="64">
        <v>0.8</v>
      </c>
      <c r="IX131" s="64">
        <v>0.18</v>
      </c>
      <c r="IY131" s="64">
        <v>0</v>
      </c>
    </row>
    <row r="132" spans="1:259"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c r="GX132" s="62" t="s">
        <v>134</v>
      </c>
      <c r="GY132" s="62">
        <v>0.44</v>
      </c>
      <c r="GZ132" s="62">
        <v>0.22</v>
      </c>
      <c r="HA132" s="62">
        <v>0.37</v>
      </c>
      <c r="HB132" s="62">
        <v>0</v>
      </c>
      <c r="HE132" s="64" t="s">
        <v>134</v>
      </c>
      <c r="HF132" s="64">
        <v>0.39</v>
      </c>
      <c r="HG132" s="64">
        <v>0</v>
      </c>
      <c r="HH132" s="64">
        <v>0.68</v>
      </c>
      <c r="HI132" s="64">
        <v>0</v>
      </c>
      <c r="HL132" s="64" t="s">
        <v>134</v>
      </c>
      <c r="HM132" s="64">
        <v>0.5</v>
      </c>
      <c r="HN132" s="64">
        <v>0.26</v>
      </c>
      <c r="HO132" s="64">
        <v>0.74</v>
      </c>
      <c r="HP132" s="64">
        <v>0</v>
      </c>
      <c r="HS132" s="64" t="s">
        <v>134</v>
      </c>
      <c r="HT132" s="64">
        <v>0.26</v>
      </c>
      <c r="HU132" s="64">
        <v>0</v>
      </c>
      <c r="HV132" s="64">
        <v>0.25</v>
      </c>
      <c r="HW132" s="64">
        <v>1.24</v>
      </c>
      <c r="HZ132" s="64" t="s">
        <v>134</v>
      </c>
      <c r="IA132" s="64">
        <v>0.22</v>
      </c>
      <c r="IB132" s="64">
        <v>0</v>
      </c>
      <c r="IC132" s="64">
        <v>0.18</v>
      </c>
      <c r="ID132" s="64">
        <v>1.1399999999999999</v>
      </c>
      <c r="IG132" s="64" t="s">
        <v>134</v>
      </c>
      <c r="IH132" s="64">
        <v>0.17</v>
      </c>
      <c r="II132" s="64">
        <v>0.28999999999999998</v>
      </c>
      <c r="IJ132" s="64">
        <v>0</v>
      </c>
      <c r="IK132" s="64">
        <v>0.97</v>
      </c>
      <c r="IN132" s="64" t="s">
        <v>134</v>
      </c>
      <c r="IO132" s="64">
        <v>0.03</v>
      </c>
      <c r="IP132" s="64">
        <v>0</v>
      </c>
      <c r="IQ132" s="64">
        <v>0.04</v>
      </c>
      <c r="IR132" s="64">
        <v>0</v>
      </c>
      <c r="IU132" s="64" t="s">
        <v>134</v>
      </c>
      <c r="IV132" s="64">
        <v>0.12</v>
      </c>
      <c r="IW132" s="64">
        <v>0</v>
      </c>
      <c r="IX132" s="64">
        <v>0.22</v>
      </c>
      <c r="IY132" s="64">
        <v>0</v>
      </c>
    </row>
    <row r="133" spans="1:259"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c r="GX133" s="62" t="s">
        <v>135</v>
      </c>
      <c r="GY133" s="62">
        <v>0</v>
      </c>
      <c r="GZ133" s="62">
        <v>0</v>
      </c>
      <c r="HA133" s="62">
        <v>0</v>
      </c>
      <c r="HB133" s="62">
        <v>0</v>
      </c>
      <c r="HE133" s="64" t="s">
        <v>135</v>
      </c>
      <c r="HF133" s="64">
        <v>0.22</v>
      </c>
      <c r="HG133" s="64">
        <v>0</v>
      </c>
      <c r="HH133" s="64">
        <v>0</v>
      </c>
      <c r="HI133" s="64">
        <v>0</v>
      </c>
      <c r="HL133" s="64" t="s">
        <v>135</v>
      </c>
      <c r="HM133" s="64">
        <v>0.06</v>
      </c>
      <c r="HN133" s="64">
        <v>0.21</v>
      </c>
      <c r="HO133" s="64">
        <v>0</v>
      </c>
      <c r="HP133" s="64">
        <v>0</v>
      </c>
      <c r="HS133" s="64" t="s">
        <v>135</v>
      </c>
      <c r="HT133" s="64">
        <v>0</v>
      </c>
      <c r="HU133" s="64">
        <v>0</v>
      </c>
      <c r="HV133" s="64">
        <v>0</v>
      </c>
      <c r="HW133" s="64">
        <v>0</v>
      </c>
      <c r="HZ133" s="64" t="s">
        <v>135</v>
      </c>
      <c r="IA133" s="64">
        <v>0.02</v>
      </c>
      <c r="IB133" s="64">
        <v>0</v>
      </c>
      <c r="IC133" s="64">
        <v>0.04</v>
      </c>
      <c r="ID133" s="64">
        <v>0</v>
      </c>
      <c r="IG133" s="64" t="s">
        <v>135</v>
      </c>
      <c r="IH133" s="64">
        <v>0.11</v>
      </c>
      <c r="II133" s="64">
        <v>0</v>
      </c>
      <c r="IJ133" s="64">
        <v>0.13</v>
      </c>
      <c r="IK133" s="64">
        <v>0</v>
      </c>
      <c r="IN133" s="64" t="s">
        <v>135</v>
      </c>
      <c r="IO133" s="64">
        <v>0.04</v>
      </c>
      <c r="IP133" s="64">
        <v>0.16</v>
      </c>
      <c r="IQ133" s="64">
        <v>0</v>
      </c>
      <c r="IR133" s="64">
        <v>0</v>
      </c>
      <c r="IU133" s="64" t="s">
        <v>135</v>
      </c>
      <c r="IV133" s="64">
        <v>0.02</v>
      </c>
      <c r="IW133" s="64">
        <v>0.09</v>
      </c>
      <c r="IX133" s="64">
        <v>0</v>
      </c>
      <c r="IY133" s="64">
        <v>0</v>
      </c>
    </row>
    <row r="134" spans="1:259"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c r="GX134" s="62" t="s">
        <v>136</v>
      </c>
      <c r="GY134" s="62">
        <v>0.06</v>
      </c>
      <c r="GZ134" s="62">
        <v>0.18</v>
      </c>
      <c r="HA134" s="62">
        <v>0</v>
      </c>
      <c r="HB134" s="62">
        <v>0</v>
      </c>
      <c r="HE134" s="64" t="s">
        <v>136</v>
      </c>
      <c r="HF134" s="64">
        <v>0</v>
      </c>
      <c r="HG134" s="64">
        <v>0</v>
      </c>
      <c r="HH134" s="64">
        <v>0</v>
      </c>
      <c r="HI134" s="64">
        <v>0</v>
      </c>
      <c r="HL134" s="64" t="s">
        <v>136</v>
      </c>
      <c r="HM134" s="64">
        <v>0.05</v>
      </c>
      <c r="HN134" s="64">
        <v>0</v>
      </c>
      <c r="HO134" s="64">
        <v>0</v>
      </c>
      <c r="HP134" s="64">
        <v>0</v>
      </c>
      <c r="HS134" s="64" t="s">
        <v>136</v>
      </c>
      <c r="HT134" s="64">
        <v>0.31</v>
      </c>
      <c r="HU134" s="64">
        <v>1.1100000000000001</v>
      </c>
      <c r="HV134" s="64">
        <v>0</v>
      </c>
      <c r="HW134" s="64">
        <v>0</v>
      </c>
      <c r="HZ134" s="64" t="s">
        <v>136</v>
      </c>
      <c r="IA134" s="64">
        <v>0.18</v>
      </c>
      <c r="IB134" s="64">
        <v>0.6</v>
      </c>
      <c r="IC134" s="64">
        <v>0</v>
      </c>
      <c r="ID134" s="64">
        <v>0</v>
      </c>
      <c r="IG134" s="64" t="s">
        <v>136</v>
      </c>
      <c r="IH134" s="64">
        <v>0</v>
      </c>
      <c r="II134" s="64">
        <v>0</v>
      </c>
      <c r="IJ134" s="64">
        <v>0</v>
      </c>
      <c r="IK134" s="64">
        <v>0</v>
      </c>
      <c r="IN134" s="64" t="s">
        <v>136</v>
      </c>
      <c r="IO134" s="64">
        <v>7.0000000000000007E-2</v>
      </c>
      <c r="IP134" s="64">
        <v>0</v>
      </c>
      <c r="IQ134" s="64">
        <v>0</v>
      </c>
      <c r="IR134" s="64">
        <v>0</v>
      </c>
      <c r="IU134" s="64" t="s">
        <v>136</v>
      </c>
      <c r="IV134" s="64">
        <v>0</v>
      </c>
      <c r="IW134" s="64">
        <v>0</v>
      </c>
      <c r="IX134" s="64">
        <v>0</v>
      </c>
      <c r="IY134" s="64">
        <v>0</v>
      </c>
    </row>
    <row r="135" spans="1:259"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c r="GX135" s="62" t="s">
        <v>137</v>
      </c>
      <c r="GY135" s="62">
        <v>0.05</v>
      </c>
      <c r="GZ135" s="62">
        <v>0</v>
      </c>
      <c r="HA135" s="62">
        <v>0.09</v>
      </c>
      <c r="HB135" s="62">
        <v>0</v>
      </c>
      <c r="HE135" s="64" t="s">
        <v>137</v>
      </c>
      <c r="HF135" s="64">
        <v>0.22</v>
      </c>
      <c r="HG135" s="64">
        <v>0</v>
      </c>
      <c r="HH135" s="64">
        <v>0.34</v>
      </c>
      <c r="HI135" s="64">
        <v>0</v>
      </c>
      <c r="HL135" s="64" t="s">
        <v>137</v>
      </c>
      <c r="HM135" s="64">
        <v>0</v>
      </c>
      <c r="HN135" s="64">
        <v>0</v>
      </c>
      <c r="HO135" s="64">
        <v>0</v>
      </c>
      <c r="HP135" s="64">
        <v>0</v>
      </c>
      <c r="HS135" s="64" t="s">
        <v>137</v>
      </c>
      <c r="HT135" s="64">
        <v>0.1</v>
      </c>
      <c r="HU135" s="64">
        <v>0</v>
      </c>
      <c r="HV135" s="64">
        <v>0.18</v>
      </c>
      <c r="HW135" s="64">
        <v>0</v>
      </c>
      <c r="HZ135" s="64" t="s">
        <v>137</v>
      </c>
      <c r="IA135" s="64">
        <v>0.03</v>
      </c>
      <c r="IB135" s="64">
        <v>0</v>
      </c>
      <c r="IC135" s="64">
        <v>0.05</v>
      </c>
      <c r="ID135" s="64">
        <v>0</v>
      </c>
      <c r="IG135" s="64" t="s">
        <v>137</v>
      </c>
      <c r="IH135" s="64">
        <v>0</v>
      </c>
      <c r="II135" s="64">
        <v>0</v>
      </c>
      <c r="IJ135" s="64">
        <v>0</v>
      </c>
      <c r="IK135" s="64">
        <v>0</v>
      </c>
      <c r="IN135" s="64" t="s">
        <v>137</v>
      </c>
      <c r="IO135" s="64">
        <v>0.04</v>
      </c>
      <c r="IP135" s="64">
        <v>0</v>
      </c>
      <c r="IQ135" s="64">
        <v>0</v>
      </c>
      <c r="IR135" s="64">
        <v>0</v>
      </c>
      <c r="IU135" s="64" t="s">
        <v>137</v>
      </c>
      <c r="IV135" s="64">
        <v>0</v>
      </c>
      <c r="IW135" s="64">
        <v>0</v>
      </c>
      <c r="IX135" s="64">
        <v>0</v>
      </c>
      <c r="IY135" s="64">
        <v>0</v>
      </c>
    </row>
    <row r="136" spans="1:259"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2" t="s">
        <v>138</v>
      </c>
      <c r="GY136" s="62">
        <v>0.03</v>
      </c>
      <c r="GZ136" s="62">
        <v>0.1</v>
      </c>
      <c r="HA136" s="62">
        <v>0</v>
      </c>
      <c r="HB136" s="62">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0.04</v>
      </c>
      <c r="IB136" s="64">
        <v>0</v>
      </c>
      <c r="IC136" s="64">
        <v>0</v>
      </c>
      <c r="ID136" s="64">
        <v>0.44</v>
      </c>
      <c r="IG136" s="64" t="s">
        <v>138</v>
      </c>
      <c r="IH136" s="64">
        <v>0</v>
      </c>
      <c r="II136" s="64">
        <v>0</v>
      </c>
      <c r="IJ136" s="64">
        <v>0</v>
      </c>
      <c r="IK136" s="64">
        <v>0</v>
      </c>
      <c r="IN136" s="64" t="s">
        <v>138</v>
      </c>
      <c r="IO136" s="64">
        <v>0</v>
      </c>
      <c r="IP136" s="64">
        <v>0</v>
      </c>
      <c r="IQ136" s="64">
        <v>0</v>
      </c>
      <c r="IR136" s="64">
        <v>0</v>
      </c>
      <c r="IU136" s="64" t="s">
        <v>138</v>
      </c>
      <c r="IV136" s="64">
        <v>0.05</v>
      </c>
      <c r="IW136" s="64">
        <v>0</v>
      </c>
      <c r="IX136" s="64">
        <v>0</v>
      </c>
      <c r="IY136" s="64">
        <v>0</v>
      </c>
    </row>
    <row r="137" spans="1:259"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c r="GX137" s="62" t="s">
        <v>139</v>
      </c>
      <c r="GY137" s="62">
        <v>0.91</v>
      </c>
      <c r="GZ137" s="62">
        <v>2.67</v>
      </c>
      <c r="HA137" s="62">
        <v>0.15</v>
      </c>
      <c r="HB137" s="62">
        <v>0</v>
      </c>
      <c r="HE137" s="64" t="s">
        <v>139</v>
      </c>
      <c r="HF137" s="64">
        <v>0.55000000000000004</v>
      </c>
      <c r="HG137" s="64">
        <v>1.34</v>
      </c>
      <c r="HH137" s="64">
        <v>0.17</v>
      </c>
      <c r="HI137" s="64">
        <v>1.65</v>
      </c>
      <c r="HL137" s="64" t="s">
        <v>139</v>
      </c>
      <c r="HM137" s="64">
        <v>0.48</v>
      </c>
      <c r="HN137" s="64">
        <v>0.46</v>
      </c>
      <c r="HO137" s="64">
        <v>0.5</v>
      </c>
      <c r="HP137" s="64">
        <v>0</v>
      </c>
      <c r="HS137" s="64" t="s">
        <v>139</v>
      </c>
      <c r="HT137" s="64">
        <v>0.34</v>
      </c>
      <c r="HU137" s="64">
        <v>0.73</v>
      </c>
      <c r="HV137" s="64">
        <v>0.19</v>
      </c>
      <c r="HW137" s="64">
        <v>0</v>
      </c>
      <c r="HZ137" s="64" t="s">
        <v>139</v>
      </c>
      <c r="IA137" s="64">
        <v>0.11</v>
      </c>
      <c r="IB137" s="64">
        <v>0.46</v>
      </c>
      <c r="IC137" s="64">
        <v>0</v>
      </c>
      <c r="ID137" s="64">
        <v>0</v>
      </c>
      <c r="IG137" s="64" t="s">
        <v>139</v>
      </c>
      <c r="IH137" s="64">
        <v>0.18</v>
      </c>
      <c r="II137" s="64">
        <v>0.74</v>
      </c>
      <c r="IJ137" s="64">
        <v>0</v>
      </c>
      <c r="IK137" s="64">
        <v>0.22</v>
      </c>
      <c r="IN137" s="64" t="s">
        <v>139</v>
      </c>
      <c r="IO137" s="64">
        <v>0.02</v>
      </c>
      <c r="IP137" s="64">
        <v>0.09</v>
      </c>
      <c r="IQ137" s="64">
        <v>0</v>
      </c>
      <c r="IR137" s="64">
        <v>0</v>
      </c>
      <c r="IU137" s="64" t="s">
        <v>139</v>
      </c>
      <c r="IV137" s="64">
        <v>0.21</v>
      </c>
      <c r="IW137" s="64">
        <v>0.62</v>
      </c>
      <c r="IX137" s="64">
        <v>0</v>
      </c>
      <c r="IY137" s="64">
        <v>0.56000000000000005</v>
      </c>
    </row>
    <row r="138" spans="1:259"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c r="GX138" s="62" t="s">
        <v>140</v>
      </c>
      <c r="GY138" s="62">
        <v>0.24</v>
      </c>
      <c r="GZ138" s="62">
        <v>0.63</v>
      </c>
      <c r="HA138" s="62">
        <v>0.08</v>
      </c>
      <c r="HB138" s="62">
        <v>0</v>
      </c>
      <c r="HE138" s="64" t="s">
        <v>140</v>
      </c>
      <c r="HF138" s="64">
        <v>0</v>
      </c>
      <c r="HG138" s="64">
        <v>0</v>
      </c>
      <c r="HH138" s="64">
        <v>0</v>
      </c>
      <c r="HI138" s="64">
        <v>0</v>
      </c>
      <c r="HL138" s="64" t="s">
        <v>140</v>
      </c>
      <c r="HM138" s="64">
        <v>0.19</v>
      </c>
      <c r="HN138" s="64">
        <v>0.11</v>
      </c>
      <c r="HO138" s="64">
        <v>0</v>
      </c>
      <c r="HP138" s="64">
        <v>0.32</v>
      </c>
      <c r="HS138" s="64" t="s">
        <v>140</v>
      </c>
      <c r="HT138" s="64">
        <v>0.38</v>
      </c>
      <c r="HU138" s="64">
        <v>0</v>
      </c>
      <c r="HV138" s="64">
        <v>0.68</v>
      </c>
      <c r="HW138" s="64">
        <v>0</v>
      </c>
      <c r="HZ138" s="64" t="s">
        <v>140</v>
      </c>
      <c r="IA138" s="64">
        <v>0.27</v>
      </c>
      <c r="IB138" s="64">
        <v>0.87</v>
      </c>
      <c r="IC138" s="64">
        <v>0.12</v>
      </c>
      <c r="ID138" s="64">
        <v>0</v>
      </c>
      <c r="IG138" s="64" t="s">
        <v>140</v>
      </c>
      <c r="IH138" s="64">
        <v>0.06</v>
      </c>
      <c r="II138" s="64">
        <v>0.17</v>
      </c>
      <c r="IJ138" s="64">
        <v>0</v>
      </c>
      <c r="IK138" s="64">
        <v>0.22</v>
      </c>
      <c r="IN138" s="64" t="s">
        <v>140</v>
      </c>
      <c r="IO138" s="64">
        <v>0.04</v>
      </c>
      <c r="IP138" s="64">
        <v>0.16</v>
      </c>
      <c r="IQ138" s="64">
        <v>0</v>
      </c>
      <c r="IR138" s="64">
        <v>0</v>
      </c>
      <c r="IU138" s="64" t="s">
        <v>140</v>
      </c>
      <c r="IV138" s="64">
        <v>7.0000000000000007E-2</v>
      </c>
      <c r="IW138" s="64">
        <v>0</v>
      </c>
      <c r="IX138" s="64">
        <v>0.03</v>
      </c>
      <c r="IY138" s="64">
        <v>0.57999999999999996</v>
      </c>
    </row>
    <row r="139" spans="1:259"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2" t="s">
        <v>141</v>
      </c>
      <c r="GY139" s="62">
        <v>0</v>
      </c>
      <c r="GZ139" s="62">
        <v>0</v>
      </c>
      <c r="HA139" s="62">
        <v>0</v>
      </c>
      <c r="HB139" s="62">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0.04</v>
      </c>
      <c r="IP139" s="64">
        <v>0</v>
      </c>
      <c r="IQ139" s="64">
        <v>0.06</v>
      </c>
      <c r="IR139" s="64">
        <v>0</v>
      </c>
      <c r="IU139" s="64" t="s">
        <v>141</v>
      </c>
      <c r="IV139" s="64">
        <v>0</v>
      </c>
      <c r="IW139" s="64">
        <v>0</v>
      </c>
      <c r="IX139" s="64">
        <v>0</v>
      </c>
      <c r="IY139" s="64">
        <v>0</v>
      </c>
    </row>
    <row r="140" spans="1:259"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c r="GX140" s="62" t="s">
        <v>142</v>
      </c>
      <c r="GY140" s="62">
        <v>0</v>
      </c>
      <c r="GZ140" s="62">
        <v>0</v>
      </c>
      <c r="HA140" s="62">
        <v>0</v>
      </c>
      <c r="HB140" s="62">
        <v>0</v>
      </c>
      <c r="HE140" s="64" t="s">
        <v>142</v>
      </c>
      <c r="HF140" s="64">
        <v>0</v>
      </c>
      <c r="HG140" s="64">
        <v>0</v>
      </c>
      <c r="HH140" s="64">
        <v>0</v>
      </c>
      <c r="HI140" s="64">
        <v>0</v>
      </c>
      <c r="HL140" s="64" t="s">
        <v>142</v>
      </c>
      <c r="HM140" s="64">
        <v>0.06</v>
      </c>
      <c r="HN140" s="64">
        <v>0</v>
      </c>
      <c r="HO140" s="64">
        <v>0.11</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s="64" t="s">
        <v>142</v>
      </c>
      <c r="IV140" s="64">
        <v>0.12</v>
      </c>
      <c r="IW140" s="64">
        <v>0</v>
      </c>
      <c r="IX140" s="64">
        <v>0.22</v>
      </c>
      <c r="IY140" s="64">
        <v>0</v>
      </c>
    </row>
    <row r="141" spans="1:259"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2" t="s">
        <v>143</v>
      </c>
      <c r="GY141" s="62">
        <v>0</v>
      </c>
      <c r="GZ141" s="62">
        <v>0</v>
      </c>
      <c r="HA141" s="62">
        <v>0</v>
      </c>
      <c r="HB141" s="62">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s="64" t="s">
        <v>143</v>
      </c>
      <c r="IV141" s="64">
        <v>0</v>
      </c>
      <c r="IW141" s="64">
        <v>0</v>
      </c>
      <c r="IX141" s="64">
        <v>0</v>
      </c>
      <c r="IY141" s="64">
        <v>0</v>
      </c>
    </row>
    <row r="142" spans="1:259"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2" t="s">
        <v>144</v>
      </c>
      <c r="GY142" s="62">
        <v>0</v>
      </c>
      <c r="GZ142" s="62">
        <v>0</v>
      </c>
      <c r="HA142" s="62">
        <v>0</v>
      </c>
      <c r="HB142" s="62">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s="64" t="s">
        <v>144</v>
      </c>
      <c r="IV142" s="64">
        <v>0.08</v>
      </c>
      <c r="IW142" s="64">
        <v>0.31</v>
      </c>
      <c r="IX142" s="64">
        <v>0</v>
      </c>
      <c r="IY142" s="64">
        <v>0</v>
      </c>
    </row>
    <row r="143" spans="1:259"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c r="GX143" s="62" t="s">
        <v>145</v>
      </c>
      <c r="GY143" s="62">
        <v>0</v>
      </c>
      <c r="GZ143" s="62">
        <v>0</v>
      </c>
      <c r="HA143" s="62">
        <v>0</v>
      </c>
      <c r="HB143" s="62">
        <v>0</v>
      </c>
      <c r="HE143" s="64" t="s">
        <v>145</v>
      </c>
      <c r="HF143" s="64">
        <v>0</v>
      </c>
      <c r="HG143" s="64">
        <v>0</v>
      </c>
      <c r="HH143" s="64">
        <v>0</v>
      </c>
      <c r="HI143" s="64">
        <v>0</v>
      </c>
      <c r="HL143" s="64" t="s">
        <v>145</v>
      </c>
      <c r="HM143" s="64">
        <v>0</v>
      </c>
      <c r="HN143" s="64">
        <v>0</v>
      </c>
      <c r="HO143" s="64">
        <v>0</v>
      </c>
      <c r="HP143" s="64">
        <v>0</v>
      </c>
      <c r="HS143" s="64" t="s">
        <v>145</v>
      </c>
      <c r="HT143" s="64">
        <v>0.04</v>
      </c>
      <c r="HU143" s="64">
        <v>7.0000000000000007E-2</v>
      </c>
      <c r="HV143" s="64">
        <v>0.04</v>
      </c>
      <c r="HW143" s="64">
        <v>0</v>
      </c>
      <c r="HZ143" s="64" t="s">
        <v>145</v>
      </c>
      <c r="IA143" s="64">
        <v>0.15</v>
      </c>
      <c r="IB143" s="64">
        <v>0.41</v>
      </c>
      <c r="IC143" s="64">
        <v>0</v>
      </c>
      <c r="ID143" s="64">
        <v>0</v>
      </c>
      <c r="IG143" s="64" t="s">
        <v>145</v>
      </c>
      <c r="IH143" s="64">
        <v>0</v>
      </c>
      <c r="II143" s="64">
        <v>0</v>
      </c>
      <c r="IJ143" s="64">
        <v>0</v>
      </c>
      <c r="IK143" s="64">
        <v>0</v>
      </c>
      <c r="IN143" s="64" t="s">
        <v>145</v>
      </c>
      <c r="IO143" s="64">
        <v>0</v>
      </c>
      <c r="IP143" s="64">
        <v>0</v>
      </c>
      <c r="IQ143" s="64">
        <v>0</v>
      </c>
      <c r="IR143" s="64">
        <v>0</v>
      </c>
      <c r="IU143" s="64" t="s">
        <v>145</v>
      </c>
      <c r="IV143" s="64">
        <v>0</v>
      </c>
      <c r="IW143" s="64">
        <v>0</v>
      </c>
      <c r="IX143" s="64">
        <v>0</v>
      </c>
      <c r="IY143" s="64">
        <v>0</v>
      </c>
    </row>
    <row r="144" spans="1:259"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2" t="s">
        <v>146</v>
      </c>
      <c r="GY144" s="62">
        <v>0.27</v>
      </c>
      <c r="GZ144" s="62">
        <v>0</v>
      </c>
      <c r="HA144" s="62">
        <v>0</v>
      </c>
      <c r="HB144" s="62">
        <v>3.45</v>
      </c>
      <c r="HE144" s="64" t="s">
        <v>146</v>
      </c>
      <c r="HF144" s="64">
        <v>0.26</v>
      </c>
      <c r="HG144" s="64">
        <v>0</v>
      </c>
      <c r="HH144" s="64">
        <v>0</v>
      </c>
      <c r="HI144" s="64">
        <v>1.86</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0.03</v>
      </c>
      <c r="II144" s="64">
        <v>0</v>
      </c>
      <c r="IJ144" s="64">
        <v>0</v>
      </c>
      <c r="IK144" s="64">
        <v>0.24</v>
      </c>
      <c r="IN144" s="64" t="s">
        <v>146</v>
      </c>
      <c r="IO144" s="64">
        <v>0</v>
      </c>
      <c r="IP144" s="64">
        <v>0</v>
      </c>
      <c r="IQ144" s="64">
        <v>0</v>
      </c>
      <c r="IR144" s="64">
        <v>0</v>
      </c>
      <c r="IU144" s="64" t="s">
        <v>146</v>
      </c>
      <c r="IV144" s="64">
        <v>7.0000000000000007E-2</v>
      </c>
      <c r="IW144" s="64">
        <v>0</v>
      </c>
      <c r="IX144" s="64">
        <v>0</v>
      </c>
      <c r="IY144" s="64">
        <v>0.81</v>
      </c>
    </row>
    <row r="145" spans="1:259"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c r="GX145" s="62" t="s">
        <v>147</v>
      </c>
      <c r="GY145" s="62">
        <v>0.09</v>
      </c>
      <c r="GZ145" s="62">
        <v>0</v>
      </c>
      <c r="HA145" s="62">
        <v>0.17</v>
      </c>
      <c r="HB145" s="62">
        <v>0</v>
      </c>
      <c r="HE145" s="64" t="s">
        <v>147</v>
      </c>
      <c r="HF145" s="64">
        <v>3.06</v>
      </c>
      <c r="HG145" s="64">
        <v>0.74</v>
      </c>
      <c r="HH145" s="64">
        <v>0.72</v>
      </c>
      <c r="HI145" s="64">
        <v>0.35</v>
      </c>
      <c r="HL145" s="64" t="s">
        <v>147</v>
      </c>
      <c r="HM145" s="64">
        <v>0.32</v>
      </c>
      <c r="HN145" s="64">
        <v>0.46</v>
      </c>
      <c r="HO145" s="64">
        <v>0.15</v>
      </c>
      <c r="HP145" s="64">
        <v>0</v>
      </c>
      <c r="HS145" s="64" t="s">
        <v>147</v>
      </c>
      <c r="HT145" s="64">
        <v>0.12</v>
      </c>
      <c r="HU145" s="64">
        <v>0</v>
      </c>
      <c r="HV145" s="64">
        <v>0.22</v>
      </c>
      <c r="HW145" s="64">
        <v>0</v>
      </c>
      <c r="HZ145" s="64" t="s">
        <v>147</v>
      </c>
      <c r="IA145" s="64">
        <v>0.11</v>
      </c>
      <c r="IB145" s="64">
        <v>0.13</v>
      </c>
      <c r="IC145" s="64">
        <v>7.0000000000000007E-2</v>
      </c>
      <c r="ID145" s="64">
        <v>0</v>
      </c>
      <c r="IG145" s="64" t="s">
        <v>147</v>
      </c>
      <c r="IH145" s="64">
        <v>7.0000000000000007E-2</v>
      </c>
      <c r="II145" s="64">
        <v>0</v>
      </c>
      <c r="IJ145" s="64">
        <v>0.12</v>
      </c>
      <c r="IK145" s="64">
        <v>0</v>
      </c>
      <c r="IN145" s="64" t="s">
        <v>147</v>
      </c>
      <c r="IO145" s="64">
        <v>0.08</v>
      </c>
      <c r="IP145" s="64">
        <v>0.27</v>
      </c>
      <c r="IQ145" s="64">
        <v>0.03</v>
      </c>
      <c r="IR145" s="64">
        <v>0</v>
      </c>
      <c r="IU145" s="64" t="s">
        <v>147</v>
      </c>
      <c r="IV145" s="64">
        <v>0.11</v>
      </c>
      <c r="IW145" s="64">
        <v>0</v>
      </c>
      <c r="IX145" s="64">
        <v>0.11</v>
      </c>
      <c r="IY145" s="64">
        <v>0</v>
      </c>
    </row>
    <row r="146" spans="1:259"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2" t="s">
        <v>148</v>
      </c>
      <c r="GY146" s="62">
        <v>0</v>
      </c>
      <c r="GZ146" s="62">
        <v>0</v>
      </c>
      <c r="HA146" s="62">
        <v>0</v>
      </c>
      <c r="HB146" s="62">
        <v>0</v>
      </c>
      <c r="HE146" s="64" t="s">
        <v>148</v>
      </c>
      <c r="HF146" s="64">
        <v>0</v>
      </c>
      <c r="HG146" s="64">
        <v>0</v>
      </c>
      <c r="HH146" s="64">
        <v>0</v>
      </c>
      <c r="HI146" s="64">
        <v>0</v>
      </c>
      <c r="HL146" s="64" t="s">
        <v>148</v>
      </c>
      <c r="HM146" s="64">
        <v>0</v>
      </c>
      <c r="HN146" s="64">
        <v>0</v>
      </c>
      <c r="HO146" s="64">
        <v>0</v>
      </c>
      <c r="HP146" s="64">
        <v>0</v>
      </c>
      <c r="HS146" s="64" t="s">
        <v>148</v>
      </c>
      <c r="HT146" s="64">
        <v>0.05</v>
      </c>
      <c r="HU146" s="64">
        <v>0.16</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s="64" t="s">
        <v>148</v>
      </c>
      <c r="IV146" s="64">
        <v>0</v>
      </c>
      <c r="IW146" s="64">
        <v>0</v>
      </c>
      <c r="IX146" s="64">
        <v>0</v>
      </c>
      <c r="IY146" s="64">
        <v>0</v>
      </c>
    </row>
    <row r="147" spans="1:259"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c r="GX147" s="62" t="s">
        <v>149</v>
      </c>
      <c r="GY147" s="62">
        <v>0</v>
      </c>
      <c r="GZ147" s="62">
        <v>0</v>
      </c>
      <c r="HA147" s="62">
        <v>0</v>
      </c>
      <c r="HB147" s="62">
        <v>0</v>
      </c>
      <c r="HE147" s="64" t="s">
        <v>149</v>
      </c>
      <c r="HF147" s="64">
        <v>0.25</v>
      </c>
      <c r="HG147" s="64">
        <v>0.79</v>
      </c>
      <c r="HH147" s="64">
        <v>0.13</v>
      </c>
      <c r="HI147" s="64">
        <v>0</v>
      </c>
      <c r="HL147" s="64" t="s">
        <v>149</v>
      </c>
      <c r="HM147" s="64">
        <v>0.13</v>
      </c>
      <c r="HN147" s="64">
        <v>0</v>
      </c>
      <c r="HO147" s="64">
        <v>0.24</v>
      </c>
      <c r="HP147" s="64">
        <v>0</v>
      </c>
      <c r="HS147" s="64" t="s">
        <v>149</v>
      </c>
      <c r="HT147" s="64">
        <v>0.04</v>
      </c>
      <c r="HU147" s="64">
        <v>0</v>
      </c>
      <c r="HV147" s="64">
        <v>7.0000000000000007E-2</v>
      </c>
      <c r="HW147" s="64">
        <v>0</v>
      </c>
      <c r="HZ147" s="64" t="s">
        <v>149</v>
      </c>
      <c r="IA147" s="64">
        <v>0.16</v>
      </c>
      <c r="IB147" s="64">
        <v>0</v>
      </c>
      <c r="IC147" s="64">
        <v>0.28000000000000003</v>
      </c>
      <c r="ID147" s="64">
        <v>0</v>
      </c>
      <c r="IG147" s="64" t="s">
        <v>149</v>
      </c>
      <c r="IH147" s="64">
        <v>0.03</v>
      </c>
      <c r="II147" s="64">
        <v>0</v>
      </c>
      <c r="IJ147" s="64">
        <v>0.04</v>
      </c>
      <c r="IK147" s="64">
        <v>0</v>
      </c>
      <c r="IN147" s="64" t="s">
        <v>149</v>
      </c>
      <c r="IO147" s="64">
        <v>0</v>
      </c>
      <c r="IP147" s="64">
        <v>0</v>
      </c>
      <c r="IQ147" s="64">
        <v>0</v>
      </c>
      <c r="IR147" s="64">
        <v>0</v>
      </c>
      <c r="IU147" s="64" t="s">
        <v>149</v>
      </c>
      <c r="IV147" s="64">
        <v>0.12</v>
      </c>
      <c r="IW147" s="64">
        <v>0.14000000000000001</v>
      </c>
      <c r="IX147" s="64">
        <v>7.0000000000000007E-2</v>
      </c>
      <c r="IY147" s="64">
        <v>0</v>
      </c>
    </row>
    <row r="148" spans="1:259"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c r="GX148" s="62" t="s">
        <v>150</v>
      </c>
      <c r="GY148" s="62">
        <v>0</v>
      </c>
      <c r="GZ148" s="62">
        <v>0</v>
      </c>
      <c r="HA148" s="62">
        <v>0</v>
      </c>
      <c r="HB148" s="62">
        <v>0</v>
      </c>
      <c r="HE148" s="64" t="s">
        <v>150</v>
      </c>
      <c r="HF148" s="64">
        <v>0.12</v>
      </c>
      <c r="HG148" s="64">
        <v>0.24</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7.0000000000000007E-2</v>
      </c>
      <c r="IP148" s="64">
        <v>0</v>
      </c>
      <c r="IQ148" s="64">
        <v>0.11</v>
      </c>
      <c r="IR148" s="64">
        <v>0</v>
      </c>
      <c r="IU148" s="64" t="s">
        <v>150</v>
      </c>
      <c r="IV148" s="64">
        <v>0</v>
      </c>
      <c r="IW148" s="64">
        <v>0</v>
      </c>
      <c r="IX148" s="64">
        <v>0</v>
      </c>
      <c r="IY148" s="64">
        <v>0</v>
      </c>
    </row>
    <row r="149" spans="1:259"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c r="GX149" s="62" t="s">
        <v>151</v>
      </c>
      <c r="GY149" s="62">
        <v>0</v>
      </c>
      <c r="GZ149" s="62">
        <v>0</v>
      </c>
      <c r="HA149" s="62">
        <v>0</v>
      </c>
      <c r="HB149" s="62">
        <v>0</v>
      </c>
      <c r="HE149" s="64" t="s">
        <v>151</v>
      </c>
      <c r="HF149" s="64">
        <v>0.1</v>
      </c>
      <c r="HG149" s="64">
        <v>0.32</v>
      </c>
      <c r="HH149" s="64">
        <v>0.05</v>
      </c>
      <c r="HI149" s="64">
        <v>0</v>
      </c>
      <c r="HL149" s="64" t="s">
        <v>151</v>
      </c>
      <c r="HM149" s="64">
        <v>0</v>
      </c>
      <c r="HN149" s="64">
        <v>0</v>
      </c>
      <c r="HO149" s="64">
        <v>0</v>
      </c>
      <c r="HP149" s="64">
        <v>0</v>
      </c>
      <c r="HS149" s="64" t="s">
        <v>151</v>
      </c>
      <c r="HT149" s="64">
        <v>0.05</v>
      </c>
      <c r="HU149" s="64">
        <v>0</v>
      </c>
      <c r="HV149" s="64">
        <v>0.09</v>
      </c>
      <c r="HW149" s="64">
        <v>0</v>
      </c>
      <c r="HZ149" s="64" t="s">
        <v>151</v>
      </c>
      <c r="IA149" s="64">
        <v>0.04</v>
      </c>
      <c r="IB149" s="64">
        <v>0.16</v>
      </c>
      <c r="IC149" s="64">
        <v>0</v>
      </c>
      <c r="ID149" s="64">
        <v>0</v>
      </c>
      <c r="IG149" s="64" t="s">
        <v>151</v>
      </c>
      <c r="IH149" s="64">
        <v>0</v>
      </c>
      <c r="II149" s="64">
        <v>0</v>
      </c>
      <c r="IJ149" s="64">
        <v>0</v>
      </c>
      <c r="IK149" s="64">
        <v>0</v>
      </c>
      <c r="IN149" s="64" t="s">
        <v>151</v>
      </c>
      <c r="IO149" s="64">
        <v>0.22</v>
      </c>
      <c r="IP149" s="64">
        <v>0</v>
      </c>
      <c r="IQ149" s="64">
        <v>0.37</v>
      </c>
      <c r="IR149" s="64">
        <v>0</v>
      </c>
      <c r="IU149" s="64" t="s">
        <v>151</v>
      </c>
      <c r="IV149" s="64">
        <v>0</v>
      </c>
      <c r="IW149" s="64">
        <v>0</v>
      </c>
      <c r="IX149" s="64">
        <v>0</v>
      </c>
      <c r="IY149" s="64">
        <v>0</v>
      </c>
    </row>
    <row r="150" spans="1:259"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c r="GX150" s="62" t="s">
        <v>152</v>
      </c>
      <c r="GY150" s="62">
        <v>0.17</v>
      </c>
      <c r="GZ150" s="62">
        <v>0</v>
      </c>
      <c r="HA150" s="62">
        <v>0</v>
      </c>
      <c r="HB150" s="62">
        <v>0</v>
      </c>
      <c r="HE150" s="64" t="s">
        <v>152</v>
      </c>
      <c r="HF150" s="64">
        <v>0.06</v>
      </c>
      <c r="HG150" s="64">
        <v>0.27</v>
      </c>
      <c r="HH150" s="64">
        <v>0</v>
      </c>
      <c r="HI150" s="64">
        <v>0</v>
      </c>
      <c r="HL150" s="64" t="s">
        <v>152</v>
      </c>
      <c r="HM150" s="64">
        <v>0</v>
      </c>
      <c r="HN150" s="64">
        <v>0</v>
      </c>
      <c r="HO150" s="64">
        <v>0</v>
      </c>
      <c r="HP150" s="64">
        <v>0</v>
      </c>
      <c r="HS150" s="64" t="s">
        <v>152</v>
      </c>
      <c r="HT150" s="64">
        <v>0.26</v>
      </c>
      <c r="HU150" s="64">
        <v>0</v>
      </c>
      <c r="HV150" s="64">
        <v>0</v>
      </c>
      <c r="HW150" s="64">
        <v>0</v>
      </c>
      <c r="HZ150" s="64" t="s">
        <v>152</v>
      </c>
      <c r="IA150" s="64">
        <v>0</v>
      </c>
      <c r="IB150" s="64">
        <v>0</v>
      </c>
      <c r="IC150" s="64">
        <v>0</v>
      </c>
      <c r="ID150" s="64">
        <v>0</v>
      </c>
      <c r="IG150" s="64" t="s">
        <v>152</v>
      </c>
      <c r="IH150" s="64">
        <v>0.06</v>
      </c>
      <c r="II150" s="64">
        <v>0</v>
      </c>
      <c r="IJ150" s="64">
        <v>0.05</v>
      </c>
      <c r="IK150" s="64">
        <v>0.24</v>
      </c>
      <c r="IN150" s="64" t="s">
        <v>152</v>
      </c>
      <c r="IO150" s="64">
        <v>0.11</v>
      </c>
      <c r="IP150" s="64">
        <v>0</v>
      </c>
      <c r="IQ150" s="64">
        <v>0</v>
      </c>
      <c r="IR150" s="64">
        <v>0</v>
      </c>
      <c r="IU150" s="64" t="s">
        <v>152</v>
      </c>
      <c r="IV150" s="64">
        <v>0.23</v>
      </c>
      <c r="IW150" s="64">
        <v>0.05</v>
      </c>
      <c r="IX150" s="64">
        <v>0.16</v>
      </c>
      <c r="IY150" s="64">
        <v>0</v>
      </c>
    </row>
    <row r="151" spans="1:259"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c r="GX151" s="62" t="s">
        <v>153</v>
      </c>
      <c r="GY151" s="62">
        <v>0</v>
      </c>
      <c r="GZ151" s="62">
        <v>0</v>
      </c>
      <c r="HA151" s="62">
        <v>0</v>
      </c>
      <c r="HB151" s="62">
        <v>0</v>
      </c>
      <c r="HE151" s="64" t="s">
        <v>153</v>
      </c>
      <c r="HF151" s="64">
        <v>0</v>
      </c>
      <c r="HG151" s="64">
        <v>0</v>
      </c>
      <c r="HH151" s="64">
        <v>0</v>
      </c>
      <c r="HI151" s="64">
        <v>0</v>
      </c>
      <c r="HL151" s="64" t="s">
        <v>153</v>
      </c>
      <c r="HM151" s="64">
        <v>0</v>
      </c>
      <c r="HN151" s="64">
        <v>0</v>
      </c>
      <c r="HO151" s="64">
        <v>0</v>
      </c>
      <c r="HP151" s="64">
        <v>0</v>
      </c>
      <c r="HS151" s="64" t="s">
        <v>153</v>
      </c>
      <c r="HT151" s="64">
        <v>0.15</v>
      </c>
      <c r="HU151" s="64">
        <v>0</v>
      </c>
      <c r="HV151" s="64">
        <v>0.27</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s="64" t="s">
        <v>153</v>
      </c>
      <c r="IV151" s="64">
        <v>0.04</v>
      </c>
      <c r="IW151" s="64">
        <v>0</v>
      </c>
      <c r="IX151" s="64">
        <v>7.0000000000000007E-2</v>
      </c>
      <c r="IY151" s="64">
        <v>0</v>
      </c>
    </row>
    <row r="152" spans="1:259"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2" t="s">
        <v>154</v>
      </c>
      <c r="GY152" s="62">
        <v>0.06</v>
      </c>
      <c r="GZ152" s="62">
        <v>0.19</v>
      </c>
      <c r="HA152" s="62">
        <v>0</v>
      </c>
      <c r="HB152" s="62">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0.03</v>
      </c>
      <c r="IB152" s="64">
        <v>0.13</v>
      </c>
      <c r="IC152" s="64">
        <v>0</v>
      </c>
      <c r="ID152" s="64">
        <v>0</v>
      </c>
      <c r="IG152" s="64" t="s">
        <v>154</v>
      </c>
      <c r="IH152" s="64">
        <v>0</v>
      </c>
      <c r="II152" s="64">
        <v>0</v>
      </c>
      <c r="IJ152" s="64">
        <v>0</v>
      </c>
      <c r="IK152" s="64">
        <v>0</v>
      </c>
      <c r="IN152" s="64" t="s">
        <v>154</v>
      </c>
      <c r="IO152" s="64">
        <v>0</v>
      </c>
      <c r="IP152" s="64">
        <v>0</v>
      </c>
      <c r="IQ152" s="64">
        <v>0</v>
      </c>
      <c r="IR152" s="64">
        <v>0</v>
      </c>
      <c r="IU152" s="64" t="s">
        <v>154</v>
      </c>
      <c r="IV152" s="64">
        <v>0.04</v>
      </c>
      <c r="IW152" s="64">
        <v>0.15</v>
      </c>
      <c r="IX152" s="64">
        <v>0</v>
      </c>
      <c r="IY152" s="64">
        <v>0</v>
      </c>
    </row>
    <row r="153" spans="1:259"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2" t="s">
        <v>155</v>
      </c>
      <c r="GY153" s="62">
        <v>0</v>
      </c>
      <c r="GZ153" s="62">
        <v>0</v>
      </c>
      <c r="HA153" s="62">
        <v>0</v>
      </c>
      <c r="HB153" s="62">
        <v>0</v>
      </c>
      <c r="HE153" s="64" t="s">
        <v>155</v>
      </c>
      <c r="HF153" s="64">
        <v>0.12</v>
      </c>
      <c r="HG153" s="64">
        <v>0</v>
      </c>
      <c r="HH153" s="64">
        <v>0.2</v>
      </c>
      <c r="HI153" s="64">
        <v>0</v>
      </c>
      <c r="HL153" s="64" t="s">
        <v>155</v>
      </c>
      <c r="HM153" s="64">
        <v>0.16</v>
      </c>
      <c r="HN153" s="64">
        <v>0</v>
      </c>
      <c r="HO153" s="64">
        <v>0.18</v>
      </c>
      <c r="HP153" s="64">
        <v>0</v>
      </c>
      <c r="HS153" s="64" t="s">
        <v>155</v>
      </c>
      <c r="HT153" s="64">
        <v>0.02</v>
      </c>
      <c r="HU153" s="64">
        <v>0</v>
      </c>
      <c r="HV153" s="64">
        <v>0.04</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s="64" t="s">
        <v>155</v>
      </c>
      <c r="IV153" s="64">
        <v>0</v>
      </c>
      <c r="IW153" s="64">
        <v>0</v>
      </c>
      <c r="IX153" s="64">
        <v>0</v>
      </c>
      <c r="IY153" s="64">
        <v>0</v>
      </c>
    </row>
    <row r="154" spans="1:259"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c r="GX154" s="62" t="s">
        <v>156</v>
      </c>
      <c r="GY154" s="62">
        <v>0.18</v>
      </c>
      <c r="GZ154" s="62">
        <v>0.57999999999999996</v>
      </c>
      <c r="HA154" s="62">
        <v>0</v>
      </c>
      <c r="HB154" s="62">
        <v>0</v>
      </c>
      <c r="HE154" s="64" t="s">
        <v>156</v>
      </c>
      <c r="HF154" s="64">
        <v>0.31</v>
      </c>
      <c r="HG154" s="64">
        <v>0.47</v>
      </c>
      <c r="HH154" s="64">
        <v>0.35</v>
      </c>
      <c r="HI154" s="64">
        <v>0</v>
      </c>
      <c r="HL154" s="64" t="s">
        <v>156</v>
      </c>
      <c r="HM154" s="64">
        <v>0.04</v>
      </c>
      <c r="HN154" s="64">
        <v>0.14000000000000001</v>
      </c>
      <c r="HO154" s="64">
        <v>0</v>
      </c>
      <c r="HP154" s="64">
        <v>0</v>
      </c>
      <c r="HS154" s="64" t="s">
        <v>156</v>
      </c>
      <c r="HT154" s="64">
        <v>0</v>
      </c>
      <c r="HU154" s="64">
        <v>0</v>
      </c>
      <c r="HV154" s="64">
        <v>0</v>
      </c>
      <c r="HW154" s="64">
        <v>0</v>
      </c>
      <c r="HZ154" s="64" t="s">
        <v>156</v>
      </c>
      <c r="IA154" s="64">
        <v>0.16</v>
      </c>
      <c r="IB154" s="64">
        <v>0.7</v>
      </c>
      <c r="IC154" s="64">
        <v>0</v>
      </c>
      <c r="ID154" s="64">
        <v>0</v>
      </c>
      <c r="IG154" s="64" t="s">
        <v>156</v>
      </c>
      <c r="IH154" s="64">
        <v>0.09</v>
      </c>
      <c r="II154" s="64">
        <v>0.42</v>
      </c>
      <c r="IJ154" s="64">
        <v>0</v>
      </c>
      <c r="IK154" s="64">
        <v>0</v>
      </c>
      <c r="IN154" s="64" t="s">
        <v>156</v>
      </c>
      <c r="IO154" s="64">
        <v>0.03</v>
      </c>
      <c r="IP154" s="64">
        <v>0.12</v>
      </c>
      <c r="IQ154" s="64">
        <v>0</v>
      </c>
      <c r="IR154" s="64">
        <v>0</v>
      </c>
      <c r="IU154" s="64" t="s">
        <v>156</v>
      </c>
      <c r="IV154" s="64">
        <v>7.0000000000000007E-2</v>
      </c>
      <c r="IW154" s="64">
        <v>0</v>
      </c>
      <c r="IX154" s="64">
        <v>0.12</v>
      </c>
      <c r="IY154" s="64">
        <v>0</v>
      </c>
    </row>
    <row r="155" spans="1:259"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2" t="s">
        <v>157</v>
      </c>
      <c r="GY155" s="62">
        <v>0.08</v>
      </c>
      <c r="GZ155" s="62">
        <v>0</v>
      </c>
      <c r="HA155" s="62">
        <v>0</v>
      </c>
      <c r="HB155" s="62">
        <v>0.97</v>
      </c>
      <c r="HE155" s="64" t="s">
        <v>157</v>
      </c>
      <c r="HF155" s="64">
        <v>0.02</v>
      </c>
      <c r="HG155" s="64">
        <v>0.08</v>
      </c>
      <c r="HH155" s="64">
        <v>0</v>
      </c>
      <c r="HI155" s="64">
        <v>0</v>
      </c>
      <c r="HL155" s="64" t="s">
        <v>157</v>
      </c>
      <c r="HM155" s="64">
        <v>0.05</v>
      </c>
      <c r="HN155" s="64">
        <v>0.1</v>
      </c>
      <c r="HO155" s="64">
        <v>0.03</v>
      </c>
      <c r="HP155" s="64">
        <v>0</v>
      </c>
      <c r="HS155" s="64" t="s">
        <v>157</v>
      </c>
      <c r="HT155" s="64">
        <v>0</v>
      </c>
      <c r="HU155" s="64">
        <v>0</v>
      </c>
      <c r="HV155" s="64">
        <v>0</v>
      </c>
      <c r="HW155" s="64">
        <v>0</v>
      </c>
      <c r="HZ155" s="64" t="s">
        <v>157</v>
      </c>
      <c r="IA155" s="64">
        <v>0.04</v>
      </c>
      <c r="IB155" s="64">
        <v>0</v>
      </c>
      <c r="IC155" s="64">
        <v>0</v>
      </c>
      <c r="ID155" s="64">
        <v>0</v>
      </c>
      <c r="IG155" s="64" t="s">
        <v>157</v>
      </c>
      <c r="IH155" s="64">
        <v>0</v>
      </c>
      <c r="II155" s="64">
        <v>0</v>
      </c>
      <c r="IJ155" s="64">
        <v>0</v>
      </c>
      <c r="IK155" s="64">
        <v>0</v>
      </c>
      <c r="IN155" s="64" t="s">
        <v>157</v>
      </c>
      <c r="IO155" s="64">
        <v>0</v>
      </c>
      <c r="IP155" s="64">
        <v>0</v>
      </c>
      <c r="IQ155" s="64">
        <v>0</v>
      </c>
      <c r="IR155" s="64">
        <v>0</v>
      </c>
      <c r="IU155" s="64" t="s">
        <v>157</v>
      </c>
      <c r="IV155" s="64">
        <v>0</v>
      </c>
      <c r="IW155" s="64">
        <v>0</v>
      </c>
      <c r="IX155" s="64">
        <v>0</v>
      </c>
      <c r="IY155" s="64">
        <v>0</v>
      </c>
    </row>
    <row r="156" spans="1:259"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c r="GX156" s="62" t="s">
        <v>158</v>
      </c>
      <c r="GY156" s="62">
        <v>7.0000000000000007E-2</v>
      </c>
      <c r="GZ156" s="62">
        <v>0.17</v>
      </c>
      <c r="HA156" s="62">
        <v>0.04</v>
      </c>
      <c r="HB156" s="62">
        <v>0</v>
      </c>
      <c r="HE156" s="64" t="s">
        <v>158</v>
      </c>
      <c r="HF156" s="64">
        <v>0.09</v>
      </c>
      <c r="HG156" s="64">
        <v>0</v>
      </c>
      <c r="HH156" s="64">
        <v>0.08</v>
      </c>
      <c r="HI156" s="64">
        <v>0.59</v>
      </c>
      <c r="HL156" s="64" t="s">
        <v>158</v>
      </c>
      <c r="HM156" s="64">
        <v>0.15</v>
      </c>
      <c r="HN156" s="64">
        <v>0</v>
      </c>
      <c r="HO156" s="64">
        <v>0.28999999999999998</v>
      </c>
      <c r="HP156" s="64">
        <v>0</v>
      </c>
      <c r="HS156" s="64" t="s">
        <v>158</v>
      </c>
      <c r="HT156" s="64">
        <v>0</v>
      </c>
      <c r="HU156" s="64">
        <v>0</v>
      </c>
      <c r="HV156" s="64">
        <v>0</v>
      </c>
      <c r="HW156" s="64">
        <v>0</v>
      </c>
      <c r="HZ156" s="64" t="s">
        <v>158</v>
      </c>
      <c r="IA156" s="64">
        <v>0</v>
      </c>
      <c r="IB156" s="64">
        <v>0</v>
      </c>
      <c r="IC156" s="64">
        <v>0</v>
      </c>
      <c r="ID156" s="64">
        <v>0</v>
      </c>
      <c r="IG156" s="64" t="s">
        <v>158</v>
      </c>
      <c r="IH156" s="64">
        <v>0.11</v>
      </c>
      <c r="II156" s="64">
        <v>0.3</v>
      </c>
      <c r="IJ156" s="64">
        <v>7.0000000000000007E-2</v>
      </c>
      <c r="IK156" s="64">
        <v>0</v>
      </c>
      <c r="IN156" s="64" t="s">
        <v>158</v>
      </c>
      <c r="IO156" s="64">
        <v>0.08</v>
      </c>
      <c r="IP156" s="64">
        <v>0</v>
      </c>
      <c r="IQ156" s="64">
        <v>0.1</v>
      </c>
      <c r="IR156" s="64">
        <v>0.2</v>
      </c>
      <c r="IU156" s="64" t="s">
        <v>158</v>
      </c>
      <c r="IV156" s="64">
        <v>0.12</v>
      </c>
      <c r="IW156" s="64">
        <v>0</v>
      </c>
      <c r="IX156" s="64">
        <v>0.21</v>
      </c>
      <c r="IY156" s="64">
        <v>0</v>
      </c>
    </row>
    <row r="157" spans="1:259"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c r="GX157" s="62" t="s">
        <v>159</v>
      </c>
      <c r="GY157" s="62">
        <v>0.03</v>
      </c>
      <c r="GZ157" s="62">
        <v>0</v>
      </c>
      <c r="HA157" s="62">
        <v>0.06</v>
      </c>
      <c r="HB157" s="62">
        <v>0</v>
      </c>
      <c r="HE157" s="64" t="s">
        <v>159</v>
      </c>
      <c r="HF157" s="64">
        <v>0.13</v>
      </c>
      <c r="HG157" s="64">
        <v>0</v>
      </c>
      <c r="HH157" s="64">
        <v>0</v>
      </c>
      <c r="HI157" s="64">
        <v>0.59</v>
      </c>
      <c r="HL157" s="64" t="s">
        <v>159</v>
      </c>
      <c r="HM157" s="64">
        <v>0.06</v>
      </c>
      <c r="HN157" s="64">
        <v>0.11</v>
      </c>
      <c r="HO157" s="64">
        <v>0.04</v>
      </c>
      <c r="HP157" s="64">
        <v>0</v>
      </c>
      <c r="HS157" s="64" t="s">
        <v>159</v>
      </c>
      <c r="HT157" s="64">
        <v>0.02</v>
      </c>
      <c r="HU157" s="64">
        <v>0</v>
      </c>
      <c r="HV157" s="64">
        <v>0</v>
      </c>
      <c r="HW157" s="64">
        <v>0</v>
      </c>
      <c r="HZ157" s="64" t="s">
        <v>159</v>
      </c>
      <c r="IA157" s="64">
        <v>7.0000000000000007E-2</v>
      </c>
      <c r="IB157" s="64">
        <v>0</v>
      </c>
      <c r="IC157" s="64">
        <v>0.12</v>
      </c>
      <c r="ID157" s="64">
        <v>0</v>
      </c>
      <c r="IG157" s="64" t="s">
        <v>159</v>
      </c>
      <c r="IH157" s="64">
        <v>0.03</v>
      </c>
      <c r="II157" s="64">
        <v>0</v>
      </c>
      <c r="IJ157" s="64">
        <v>0.05</v>
      </c>
      <c r="IK157" s="64">
        <v>0</v>
      </c>
      <c r="IN157" s="64" t="s">
        <v>159</v>
      </c>
      <c r="IO157" s="64">
        <v>0.05</v>
      </c>
      <c r="IP157" s="64">
        <v>0</v>
      </c>
      <c r="IQ157" s="64">
        <v>0.09</v>
      </c>
      <c r="IR157" s="64">
        <v>0</v>
      </c>
      <c r="IU157" s="64" t="s">
        <v>159</v>
      </c>
      <c r="IV157" s="64">
        <v>0.05</v>
      </c>
      <c r="IW157" s="64">
        <v>0.2</v>
      </c>
      <c r="IX157" s="64">
        <v>0</v>
      </c>
      <c r="IY157" s="64">
        <v>0</v>
      </c>
    </row>
    <row r="158" spans="1:259"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c r="GX158" s="62" t="s">
        <v>160</v>
      </c>
      <c r="GY158" s="62">
        <v>0.05</v>
      </c>
      <c r="GZ158" s="62">
        <v>0</v>
      </c>
      <c r="HA158" s="62">
        <v>0.09</v>
      </c>
      <c r="HB158" s="62">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0.03</v>
      </c>
      <c r="IB158" s="64">
        <v>0</v>
      </c>
      <c r="IC158" s="64">
        <v>0</v>
      </c>
      <c r="ID158" s="64">
        <v>0.33</v>
      </c>
      <c r="IG158" s="64" t="s">
        <v>160</v>
      </c>
      <c r="IH158" s="64">
        <v>0.13</v>
      </c>
      <c r="II158" s="64">
        <v>0.22</v>
      </c>
      <c r="IJ158" s="64">
        <v>0</v>
      </c>
      <c r="IK158" s="64">
        <v>0</v>
      </c>
      <c r="IN158" s="64" t="s">
        <v>160</v>
      </c>
      <c r="IO158" s="64">
        <v>0.15</v>
      </c>
      <c r="IP158" s="64">
        <v>0.42</v>
      </c>
      <c r="IQ158" s="64">
        <v>0</v>
      </c>
      <c r="IR158" s="64">
        <v>0.41</v>
      </c>
      <c r="IU158" s="64" t="s">
        <v>160</v>
      </c>
      <c r="IV158" s="64">
        <v>0</v>
      </c>
      <c r="IW158" s="64">
        <v>0</v>
      </c>
      <c r="IX158" s="64">
        <v>0</v>
      </c>
      <c r="IY158" s="64">
        <v>0</v>
      </c>
    </row>
    <row r="159" spans="1:259"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c r="GX159" s="62" t="s">
        <v>161</v>
      </c>
      <c r="GY159" s="62">
        <v>0</v>
      </c>
      <c r="GZ159" s="62">
        <v>0</v>
      </c>
      <c r="HA159" s="62">
        <v>0</v>
      </c>
      <c r="HB159" s="62">
        <v>0</v>
      </c>
      <c r="HE159" s="64" t="s">
        <v>161</v>
      </c>
      <c r="HF159" s="64">
        <v>0.03</v>
      </c>
      <c r="HG159" s="64">
        <v>0</v>
      </c>
      <c r="HH159" s="64">
        <v>0</v>
      </c>
      <c r="HI159" s="64">
        <v>0</v>
      </c>
      <c r="HL159" s="64" t="s">
        <v>161</v>
      </c>
      <c r="HM159" s="64">
        <v>0.12</v>
      </c>
      <c r="HN159" s="64">
        <v>0</v>
      </c>
      <c r="HO159" s="64">
        <v>0.22</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s="64" t="s">
        <v>161</v>
      </c>
      <c r="IV159" s="64">
        <v>0</v>
      </c>
      <c r="IW159" s="64">
        <v>0</v>
      </c>
      <c r="IX159" s="64">
        <v>0</v>
      </c>
      <c r="IY159" s="64">
        <v>0</v>
      </c>
    </row>
    <row r="160" spans="1:259"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c r="GX160" s="62" t="s">
        <v>162</v>
      </c>
      <c r="GY160" s="62">
        <v>0</v>
      </c>
      <c r="GZ160" s="62">
        <v>0</v>
      </c>
      <c r="HA160" s="62">
        <v>0</v>
      </c>
      <c r="HB160" s="62">
        <v>0</v>
      </c>
      <c r="HE160" s="64" t="s">
        <v>162</v>
      </c>
      <c r="HF160" s="64">
        <v>0</v>
      </c>
      <c r="HG160" s="64">
        <v>0</v>
      </c>
      <c r="HH160" s="64">
        <v>0</v>
      </c>
      <c r="HI160" s="64">
        <v>0</v>
      </c>
      <c r="HL160" s="64" t="s">
        <v>162</v>
      </c>
      <c r="HM160" s="64">
        <v>7.0000000000000007E-2</v>
      </c>
      <c r="HN160" s="64">
        <v>0</v>
      </c>
      <c r="HO160" s="64">
        <v>0.13</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s="64" t="s">
        <v>162</v>
      </c>
      <c r="IV160" s="64">
        <v>0</v>
      </c>
      <c r="IW160" s="64">
        <v>0</v>
      </c>
      <c r="IX160" s="64">
        <v>0</v>
      </c>
      <c r="IY160" s="64">
        <v>0</v>
      </c>
    </row>
    <row r="161" spans="1:259"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c r="GX161" s="62" t="s">
        <v>163</v>
      </c>
      <c r="GY161" s="62">
        <v>0.04</v>
      </c>
      <c r="GZ161" s="62">
        <v>0</v>
      </c>
      <c r="HA161" s="62">
        <v>0.08</v>
      </c>
      <c r="HB161" s="62">
        <v>0</v>
      </c>
      <c r="HE161" s="64" t="s">
        <v>163</v>
      </c>
      <c r="HF161" s="64">
        <v>0.19</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0.04</v>
      </c>
      <c r="II161" s="64">
        <v>0</v>
      </c>
      <c r="IJ161" s="64">
        <v>0.06</v>
      </c>
      <c r="IK161" s="64">
        <v>0</v>
      </c>
      <c r="IN161" s="64" t="s">
        <v>163</v>
      </c>
      <c r="IO161" s="64">
        <v>0.32</v>
      </c>
      <c r="IP161" s="64">
        <v>0</v>
      </c>
      <c r="IQ161" s="64">
        <v>7.0000000000000007E-2</v>
      </c>
      <c r="IR161" s="64">
        <v>2.2200000000000002</v>
      </c>
      <c r="IU161" s="64" t="s">
        <v>163</v>
      </c>
      <c r="IV161" s="64">
        <v>0.37</v>
      </c>
      <c r="IW161" s="64">
        <v>0</v>
      </c>
      <c r="IX161" s="64">
        <v>0</v>
      </c>
      <c r="IY161" s="64">
        <v>4.0199999999999996</v>
      </c>
    </row>
    <row r="162" spans="1:259"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2" t="s">
        <v>164</v>
      </c>
      <c r="GY162" s="62">
        <v>0</v>
      </c>
      <c r="GZ162" s="62">
        <v>0</v>
      </c>
      <c r="HA162" s="62">
        <v>0</v>
      </c>
      <c r="HB162" s="62">
        <v>0</v>
      </c>
      <c r="HE162" s="64" t="s">
        <v>164</v>
      </c>
      <c r="HF162" s="64">
        <v>0.17</v>
      </c>
      <c r="HG162" s="64">
        <v>0.78</v>
      </c>
      <c r="HH162" s="64">
        <v>0</v>
      </c>
      <c r="HI162" s="64">
        <v>0</v>
      </c>
      <c r="HL162" s="64" t="s">
        <v>164</v>
      </c>
      <c r="HM162" s="64">
        <v>0.16</v>
      </c>
      <c r="HN162" s="64">
        <v>0.52</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7.0000000000000007E-2</v>
      </c>
      <c r="IP162" s="64">
        <v>0.3</v>
      </c>
      <c r="IQ162" s="64">
        <v>0</v>
      </c>
      <c r="IR162" s="64">
        <v>0</v>
      </c>
      <c r="IU162" s="64" t="s">
        <v>164</v>
      </c>
      <c r="IV162" s="64">
        <v>0</v>
      </c>
      <c r="IW162" s="64">
        <v>0</v>
      </c>
      <c r="IX162" s="64">
        <v>0</v>
      </c>
      <c r="IY162" s="64">
        <v>0</v>
      </c>
    </row>
    <row r="163" spans="1:259"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c r="GX163" s="62" t="s">
        <v>165</v>
      </c>
      <c r="GY163" s="62">
        <v>0.26</v>
      </c>
      <c r="GZ163" s="62">
        <v>0</v>
      </c>
      <c r="HA163" s="62">
        <v>0.5</v>
      </c>
      <c r="HB163" s="62">
        <v>0</v>
      </c>
      <c r="HE163" s="64" t="s">
        <v>165</v>
      </c>
      <c r="HF163" s="64">
        <v>0.69</v>
      </c>
      <c r="HG163" s="64">
        <v>0.18</v>
      </c>
      <c r="HH163" s="64">
        <v>0.99</v>
      </c>
      <c r="HI163" s="64">
        <v>0</v>
      </c>
      <c r="HL163" s="64" t="s">
        <v>165</v>
      </c>
      <c r="HM163" s="64">
        <v>0.45</v>
      </c>
      <c r="HN163" s="64">
        <v>0.27</v>
      </c>
      <c r="HO163" s="64">
        <v>0.65</v>
      </c>
      <c r="HP163" s="64">
        <v>0</v>
      </c>
      <c r="HS163" s="64" t="s">
        <v>165</v>
      </c>
      <c r="HT163" s="64">
        <v>0.41</v>
      </c>
      <c r="HU163" s="64">
        <v>0</v>
      </c>
      <c r="HV163" s="64">
        <v>0.73</v>
      </c>
      <c r="HW163" s="64">
        <v>0</v>
      </c>
      <c r="HZ163" s="64" t="s">
        <v>165</v>
      </c>
      <c r="IA163" s="64">
        <v>0.31</v>
      </c>
      <c r="IB163" s="64">
        <v>0</v>
      </c>
      <c r="IC163" s="64">
        <v>0.54</v>
      </c>
      <c r="ID163" s="64">
        <v>0</v>
      </c>
      <c r="IG163" s="64" t="s">
        <v>165</v>
      </c>
      <c r="IH163" s="64">
        <v>0.67</v>
      </c>
      <c r="II163" s="64">
        <v>0</v>
      </c>
      <c r="IJ163" s="64">
        <v>1.04</v>
      </c>
      <c r="IK163" s="64">
        <v>0.43</v>
      </c>
      <c r="IN163" s="64" t="s">
        <v>165</v>
      </c>
      <c r="IO163" s="64">
        <v>0.68</v>
      </c>
      <c r="IP163" s="64">
        <v>0.38</v>
      </c>
      <c r="IQ163" s="64">
        <v>1.03</v>
      </c>
      <c r="IR163" s="64">
        <v>0</v>
      </c>
      <c r="IU163" s="64" t="s">
        <v>165</v>
      </c>
      <c r="IV163" s="64">
        <v>0.32</v>
      </c>
      <c r="IW163" s="64">
        <v>0.23</v>
      </c>
      <c r="IX163" s="64">
        <v>0.47</v>
      </c>
      <c r="IY163" s="64">
        <v>0</v>
      </c>
    </row>
    <row r="164" spans="1:259"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c r="GX164" s="62" t="s">
        <v>166</v>
      </c>
      <c r="GY164" s="62">
        <v>0.47</v>
      </c>
      <c r="GZ164" s="62">
        <v>0.76</v>
      </c>
      <c r="HA164" s="62">
        <v>0.45</v>
      </c>
      <c r="HB164" s="62">
        <v>0</v>
      </c>
      <c r="HE164" s="64" t="s">
        <v>166</v>
      </c>
      <c r="HF164" s="64">
        <v>0.28999999999999998</v>
      </c>
      <c r="HG164" s="64">
        <v>0.44</v>
      </c>
      <c r="HH164" s="64">
        <v>0.27</v>
      </c>
      <c r="HI164" s="64">
        <v>0</v>
      </c>
      <c r="HL164" s="64" t="s">
        <v>166</v>
      </c>
      <c r="HM164" s="64">
        <v>0.22</v>
      </c>
      <c r="HN164" s="64">
        <v>0.72</v>
      </c>
      <c r="HO164" s="64">
        <v>0</v>
      </c>
      <c r="HP164" s="64">
        <v>0</v>
      </c>
      <c r="HS164" s="64" t="s">
        <v>166</v>
      </c>
      <c r="HT164" s="64">
        <v>0.02</v>
      </c>
      <c r="HU164" s="64">
        <v>0</v>
      </c>
      <c r="HV164" s="64">
        <v>0.04</v>
      </c>
      <c r="HW164" s="64">
        <v>0</v>
      </c>
      <c r="HZ164" s="64" t="s">
        <v>166</v>
      </c>
      <c r="IA164" s="64">
        <v>0.26</v>
      </c>
      <c r="IB164" s="64">
        <v>0.34</v>
      </c>
      <c r="IC164" s="64">
        <v>0.24</v>
      </c>
      <c r="ID164" s="64">
        <v>0</v>
      </c>
      <c r="IG164" s="64" t="s">
        <v>166</v>
      </c>
      <c r="IH164" s="64">
        <v>0.04</v>
      </c>
      <c r="II164" s="64">
        <v>0</v>
      </c>
      <c r="IJ164" s="64">
        <v>7.0000000000000007E-2</v>
      </c>
      <c r="IK164" s="64">
        <v>0</v>
      </c>
      <c r="IN164" s="64" t="s">
        <v>166</v>
      </c>
      <c r="IO164" s="64">
        <v>0.06</v>
      </c>
      <c r="IP164" s="64">
        <v>0.25</v>
      </c>
      <c r="IQ164" s="64">
        <v>0</v>
      </c>
      <c r="IR164" s="64">
        <v>0</v>
      </c>
      <c r="IU164" s="64" t="s">
        <v>166</v>
      </c>
      <c r="IV164" s="64">
        <v>0.06</v>
      </c>
      <c r="IW164" s="64">
        <v>0.25</v>
      </c>
      <c r="IX164" s="64">
        <v>0</v>
      </c>
      <c r="IY164" s="64">
        <v>0</v>
      </c>
    </row>
    <row r="165" spans="1:259"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c r="GX165" s="62" t="s">
        <v>167</v>
      </c>
      <c r="GY165" s="62">
        <v>0</v>
      </c>
      <c r="GZ165" s="62">
        <v>0</v>
      </c>
      <c r="HA165" s="62">
        <v>0</v>
      </c>
      <c r="HB165" s="62">
        <v>0</v>
      </c>
      <c r="HE165" s="64" t="s">
        <v>167</v>
      </c>
      <c r="HF165" s="64">
        <v>0.71</v>
      </c>
      <c r="HG165" s="64">
        <v>0</v>
      </c>
      <c r="HH165" s="64">
        <v>0</v>
      </c>
      <c r="HI165" s="64">
        <v>0</v>
      </c>
      <c r="HL165" s="64" t="s">
        <v>167</v>
      </c>
      <c r="HM165" s="64">
        <v>0.08</v>
      </c>
      <c r="HN165" s="64">
        <v>0</v>
      </c>
      <c r="HO165" s="64">
        <v>0</v>
      </c>
      <c r="HP165" s="64">
        <v>0</v>
      </c>
      <c r="HS165" s="64" t="s">
        <v>167</v>
      </c>
      <c r="HT165" s="64">
        <v>7.0000000000000007E-2</v>
      </c>
      <c r="HU165" s="64">
        <v>0</v>
      </c>
      <c r="HV165" s="64">
        <v>0</v>
      </c>
      <c r="HW165" s="64">
        <v>0</v>
      </c>
      <c r="HZ165" s="64" t="s">
        <v>167</v>
      </c>
      <c r="IA165" s="64">
        <v>0</v>
      </c>
      <c r="IB165" s="64">
        <v>0</v>
      </c>
      <c r="IC165" s="64">
        <v>0</v>
      </c>
      <c r="ID165" s="64">
        <v>0</v>
      </c>
      <c r="IG165" s="64" t="s">
        <v>167</v>
      </c>
      <c r="IH165" s="64">
        <v>0.03</v>
      </c>
      <c r="II165" s="64">
        <v>0.13</v>
      </c>
      <c r="IJ165" s="64">
        <v>0</v>
      </c>
      <c r="IK165" s="64">
        <v>0</v>
      </c>
      <c r="IN165" s="64" t="s">
        <v>167</v>
      </c>
      <c r="IO165" s="64">
        <v>0.13</v>
      </c>
      <c r="IP165" s="64">
        <v>0.13</v>
      </c>
      <c r="IQ165" s="64">
        <v>0.06</v>
      </c>
      <c r="IR165" s="64">
        <v>0.52</v>
      </c>
      <c r="IU165" s="64" t="s">
        <v>167</v>
      </c>
      <c r="IV165" s="64">
        <v>0.36</v>
      </c>
      <c r="IW165" s="64">
        <v>0</v>
      </c>
      <c r="IX165" s="64">
        <v>0.05</v>
      </c>
      <c r="IY165" s="64">
        <v>2.63</v>
      </c>
    </row>
    <row r="166" spans="1:259"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2" t="s">
        <v>168</v>
      </c>
      <c r="GY166" s="62">
        <v>0</v>
      </c>
      <c r="GZ166" s="62">
        <v>0</v>
      </c>
      <c r="HA166" s="62">
        <v>0</v>
      </c>
      <c r="HB166" s="62">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s="64" t="s">
        <v>168</v>
      </c>
      <c r="IV166" s="64">
        <v>0</v>
      </c>
      <c r="IW166" s="64">
        <v>0</v>
      </c>
      <c r="IX166" s="64">
        <v>0</v>
      </c>
      <c r="IY166" s="64">
        <v>0</v>
      </c>
    </row>
    <row r="167" spans="1:259"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c r="GX167" s="62" t="s">
        <v>169</v>
      </c>
      <c r="GY167" s="62">
        <v>0</v>
      </c>
      <c r="GZ167" s="62">
        <v>0</v>
      </c>
      <c r="HA167" s="62">
        <v>0</v>
      </c>
      <c r="HB167" s="62">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s="64" t="s">
        <v>169</v>
      </c>
      <c r="IV167" s="64">
        <v>0</v>
      </c>
      <c r="IW167" s="64">
        <v>0</v>
      </c>
      <c r="IX167" s="64">
        <v>0</v>
      </c>
      <c r="IY167" s="64">
        <v>0</v>
      </c>
    </row>
    <row r="168" spans="1:259"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2" t="s">
        <v>170</v>
      </c>
      <c r="GY168" s="62">
        <v>0.06</v>
      </c>
      <c r="GZ168" s="62">
        <v>0.19</v>
      </c>
      <c r="HA168" s="62">
        <v>0</v>
      </c>
      <c r="HB168" s="62">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0.06</v>
      </c>
      <c r="IB168" s="64">
        <v>0</v>
      </c>
      <c r="IC168" s="64">
        <v>0.11</v>
      </c>
      <c r="ID168" s="64">
        <v>0</v>
      </c>
      <c r="IG168" s="64" t="s">
        <v>170</v>
      </c>
      <c r="IH168" s="64">
        <v>0</v>
      </c>
      <c r="II168" s="64">
        <v>0</v>
      </c>
      <c r="IJ168" s="64">
        <v>0</v>
      </c>
      <c r="IK168" s="64">
        <v>0</v>
      </c>
      <c r="IN168" s="64" t="s">
        <v>170</v>
      </c>
      <c r="IO168" s="64">
        <v>0</v>
      </c>
      <c r="IP168" s="64">
        <v>0</v>
      </c>
      <c r="IQ168" s="64">
        <v>0</v>
      </c>
      <c r="IR168" s="64">
        <v>0</v>
      </c>
      <c r="IU168" s="64" t="s">
        <v>170</v>
      </c>
      <c r="IV168" s="64">
        <v>0</v>
      </c>
      <c r="IW168" s="64">
        <v>0</v>
      </c>
      <c r="IX168" s="64">
        <v>0</v>
      </c>
      <c r="IY168" s="64">
        <v>0</v>
      </c>
    </row>
    <row r="169" spans="1:259"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c r="GX169" s="62" t="s">
        <v>171</v>
      </c>
      <c r="GY169" s="62">
        <v>0.03</v>
      </c>
      <c r="GZ169" s="62">
        <v>0</v>
      </c>
      <c r="HA169" s="62">
        <v>0.05</v>
      </c>
      <c r="HB169" s="62">
        <v>0</v>
      </c>
      <c r="HE169" s="64" t="s">
        <v>171</v>
      </c>
      <c r="HF169" s="64">
        <v>0</v>
      </c>
      <c r="HG169" s="64">
        <v>0</v>
      </c>
      <c r="HH169" s="64">
        <v>0</v>
      </c>
      <c r="HI169" s="64">
        <v>0</v>
      </c>
      <c r="HL169" s="64" t="s">
        <v>171</v>
      </c>
      <c r="HM169" s="64">
        <v>0.04</v>
      </c>
      <c r="HN169" s="64">
        <v>0</v>
      </c>
      <c r="HO169" s="64">
        <v>7.0000000000000007E-2</v>
      </c>
      <c r="HP169" s="64">
        <v>0</v>
      </c>
      <c r="HS169" s="64" t="s">
        <v>171</v>
      </c>
      <c r="HT169" s="64">
        <v>0</v>
      </c>
      <c r="HU169" s="64">
        <v>0</v>
      </c>
      <c r="HV169" s="64">
        <v>0</v>
      </c>
      <c r="HW169" s="64">
        <v>0</v>
      </c>
      <c r="HZ169" s="64" t="s">
        <v>171</v>
      </c>
      <c r="IA169" s="64">
        <v>0</v>
      </c>
      <c r="IB169" s="64">
        <v>0</v>
      </c>
      <c r="IC169" s="64">
        <v>0</v>
      </c>
      <c r="ID169" s="64">
        <v>0</v>
      </c>
      <c r="IG169" s="64" t="s">
        <v>171</v>
      </c>
      <c r="IH169" s="64">
        <v>0.03</v>
      </c>
      <c r="II169" s="64">
        <v>0</v>
      </c>
      <c r="IJ169" s="64">
        <v>0.06</v>
      </c>
      <c r="IK169" s="64">
        <v>0</v>
      </c>
      <c r="IN169" s="64" t="s">
        <v>171</v>
      </c>
      <c r="IO169" s="64">
        <v>0</v>
      </c>
      <c r="IP169" s="64">
        <v>0</v>
      </c>
      <c r="IQ169" s="64">
        <v>0</v>
      </c>
      <c r="IR169" s="64">
        <v>0</v>
      </c>
      <c r="IU169" s="64" t="s">
        <v>171</v>
      </c>
      <c r="IV169" s="64">
        <v>0</v>
      </c>
      <c r="IW169" s="64">
        <v>0</v>
      </c>
      <c r="IX169" s="64">
        <v>0</v>
      </c>
      <c r="IY169" s="64">
        <v>0</v>
      </c>
    </row>
    <row r="170" spans="1:259"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2" t="s">
        <v>172</v>
      </c>
      <c r="GY170" s="62">
        <v>0</v>
      </c>
      <c r="GZ170" s="62">
        <v>0</v>
      </c>
      <c r="HA170" s="62">
        <v>0</v>
      </c>
      <c r="HB170" s="62">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s="64" t="s">
        <v>172</v>
      </c>
      <c r="IV170" s="64">
        <v>0</v>
      </c>
      <c r="IW170" s="64">
        <v>0</v>
      </c>
      <c r="IX170" s="64">
        <v>0</v>
      </c>
      <c r="IY170" s="64">
        <v>0</v>
      </c>
    </row>
    <row r="171" spans="1:259"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c r="GX171" s="62" t="s">
        <v>173</v>
      </c>
      <c r="GY171" s="62">
        <v>0</v>
      </c>
      <c r="GZ171" s="62">
        <v>0</v>
      </c>
      <c r="HA171" s="62">
        <v>0</v>
      </c>
      <c r="HB171" s="62">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0.24</v>
      </c>
      <c r="IB171" s="64">
        <v>0.59</v>
      </c>
      <c r="IC171" s="64">
        <v>0.18</v>
      </c>
      <c r="ID171" s="64">
        <v>0</v>
      </c>
      <c r="IG171" s="64" t="s">
        <v>173</v>
      </c>
      <c r="IH171" s="64">
        <v>0</v>
      </c>
      <c r="II171" s="64">
        <v>0</v>
      </c>
      <c r="IJ171" s="64">
        <v>0</v>
      </c>
      <c r="IK171" s="64">
        <v>0</v>
      </c>
      <c r="IN171" s="64" t="s">
        <v>173</v>
      </c>
      <c r="IO171" s="64">
        <v>0.32</v>
      </c>
      <c r="IP171" s="64">
        <v>1.32</v>
      </c>
      <c r="IQ171" s="64">
        <v>0.04</v>
      </c>
      <c r="IR171" s="64">
        <v>0</v>
      </c>
      <c r="IU171" s="64" t="s">
        <v>173</v>
      </c>
      <c r="IV171" s="64">
        <v>0.08</v>
      </c>
      <c r="IW171" s="64">
        <v>0</v>
      </c>
      <c r="IX171" s="64">
        <v>0.15</v>
      </c>
      <c r="IY171" s="64">
        <v>0</v>
      </c>
    </row>
    <row r="172" spans="1:259"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2" t="s">
        <v>174</v>
      </c>
      <c r="GY172" s="62">
        <v>0</v>
      </c>
      <c r="GZ172" s="62">
        <v>0</v>
      </c>
      <c r="HA172" s="62">
        <v>0</v>
      </c>
      <c r="HB172" s="62">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0.04</v>
      </c>
      <c r="IB172" s="64">
        <v>0</v>
      </c>
      <c r="IC172" s="64">
        <v>7.0000000000000007E-2</v>
      </c>
      <c r="ID172" s="64">
        <v>0</v>
      </c>
      <c r="IG172" s="64" t="s">
        <v>174</v>
      </c>
      <c r="IH172" s="64">
        <v>0</v>
      </c>
      <c r="II172" s="64">
        <v>0</v>
      </c>
      <c r="IJ172" s="64">
        <v>0</v>
      </c>
      <c r="IK172" s="64">
        <v>0</v>
      </c>
      <c r="IN172" s="64" t="s">
        <v>174</v>
      </c>
      <c r="IO172" s="64">
        <v>0</v>
      </c>
      <c r="IP172" s="64">
        <v>0</v>
      </c>
      <c r="IQ172" s="64">
        <v>0</v>
      </c>
      <c r="IR172" s="64">
        <v>0</v>
      </c>
      <c r="IU172" s="64" t="s">
        <v>174</v>
      </c>
      <c r="IV172" s="64">
        <v>0</v>
      </c>
      <c r="IW172" s="64">
        <v>0</v>
      </c>
      <c r="IX172" s="64">
        <v>0</v>
      </c>
      <c r="IY172" s="64">
        <v>0</v>
      </c>
    </row>
    <row r="173" spans="1:259"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c r="GX173" s="62" t="s">
        <v>175</v>
      </c>
      <c r="GY173" s="62">
        <v>0</v>
      </c>
      <c r="GZ173" s="62">
        <v>0</v>
      </c>
      <c r="HA173" s="62">
        <v>0</v>
      </c>
      <c r="HB173" s="62">
        <v>0</v>
      </c>
      <c r="HE173" s="64" t="s">
        <v>175</v>
      </c>
      <c r="HF173" s="64">
        <v>0.04</v>
      </c>
      <c r="HG173" s="64">
        <v>0.17</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0.06</v>
      </c>
      <c r="IP173" s="64">
        <v>0</v>
      </c>
      <c r="IQ173" s="64">
        <v>0</v>
      </c>
      <c r="IR173" s="64">
        <v>0</v>
      </c>
      <c r="IU173" s="64" t="s">
        <v>175</v>
      </c>
      <c r="IV173" s="64">
        <v>0</v>
      </c>
      <c r="IW173" s="64">
        <v>0</v>
      </c>
      <c r="IX173" s="64">
        <v>0</v>
      </c>
      <c r="IY173" s="64">
        <v>0</v>
      </c>
    </row>
    <row r="174" spans="1:259"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2" t="s">
        <v>176</v>
      </c>
      <c r="GY174" s="62">
        <v>0</v>
      </c>
      <c r="GZ174" s="62">
        <v>0</v>
      </c>
      <c r="HA174" s="62">
        <v>0</v>
      </c>
      <c r="HB174" s="62">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s="64" t="s">
        <v>176</v>
      </c>
      <c r="IV174" s="64">
        <v>0</v>
      </c>
      <c r="IW174" s="64">
        <v>0</v>
      </c>
      <c r="IX174" s="64">
        <v>0</v>
      </c>
      <c r="IY174" s="64">
        <v>0</v>
      </c>
    </row>
    <row r="175" spans="1:259"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c r="GX175" s="62" t="s">
        <v>177</v>
      </c>
      <c r="GY175" s="62">
        <v>0</v>
      </c>
      <c r="GZ175" s="62">
        <v>0</v>
      </c>
      <c r="HA175" s="62">
        <v>0</v>
      </c>
      <c r="HB175" s="62">
        <v>0</v>
      </c>
      <c r="HE175" s="64" t="s">
        <v>177</v>
      </c>
      <c r="HF175" s="64">
        <v>0</v>
      </c>
      <c r="HG175" s="64">
        <v>0</v>
      </c>
      <c r="HH175" s="64">
        <v>0</v>
      </c>
      <c r="HI175" s="64">
        <v>0</v>
      </c>
      <c r="HL175" s="64" t="s">
        <v>177</v>
      </c>
      <c r="HM175" s="64">
        <v>0.04</v>
      </c>
      <c r="HN175" s="64">
        <v>0</v>
      </c>
      <c r="HO175" s="64">
        <v>0</v>
      </c>
      <c r="HP175" s="64">
        <v>0</v>
      </c>
      <c r="HS175" s="64" t="s">
        <v>177</v>
      </c>
      <c r="HT175" s="64">
        <v>0.05</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s="64" t="s">
        <v>177</v>
      </c>
      <c r="IV175" s="64">
        <v>0</v>
      </c>
      <c r="IW175" s="64">
        <v>0</v>
      </c>
      <c r="IX175" s="64">
        <v>0</v>
      </c>
      <c r="IY175" s="64">
        <v>0</v>
      </c>
    </row>
    <row r="176" spans="1:259"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2" t="s">
        <v>178</v>
      </c>
      <c r="GY176" s="62">
        <v>0</v>
      </c>
      <c r="GZ176" s="62">
        <v>0</v>
      </c>
      <c r="HA176" s="62">
        <v>0</v>
      </c>
      <c r="HB176" s="62">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s="64" t="s">
        <v>178</v>
      </c>
      <c r="IV176" s="64">
        <v>0</v>
      </c>
      <c r="IW176" s="64">
        <v>0</v>
      </c>
      <c r="IX176" s="64">
        <v>0</v>
      </c>
      <c r="IY176" s="64">
        <v>0</v>
      </c>
    </row>
    <row r="177" spans="1:259"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2" t="s">
        <v>179</v>
      </c>
      <c r="GY177" s="62">
        <v>0</v>
      </c>
      <c r="GZ177" s="62">
        <v>0</v>
      </c>
      <c r="HA177" s="62">
        <v>0</v>
      </c>
      <c r="HB177" s="62">
        <v>0</v>
      </c>
      <c r="HE177" s="64" t="s">
        <v>179</v>
      </c>
      <c r="HF177" s="64">
        <v>0</v>
      </c>
      <c r="HG177" s="64">
        <v>0</v>
      </c>
      <c r="HH177" s="64">
        <v>0</v>
      </c>
      <c r="HI177" s="64">
        <v>0</v>
      </c>
      <c r="HL177" s="64" t="s">
        <v>179</v>
      </c>
      <c r="HM177" s="64">
        <v>0</v>
      </c>
      <c r="HN177" s="64">
        <v>0</v>
      </c>
      <c r="HO177" s="64">
        <v>0</v>
      </c>
      <c r="HP177" s="64">
        <v>0</v>
      </c>
      <c r="HS177" s="64" t="s">
        <v>179</v>
      </c>
      <c r="HT177" s="64">
        <v>0.08</v>
      </c>
      <c r="HU177" s="64">
        <v>0.28999999999999998</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s="64" t="s">
        <v>179</v>
      </c>
      <c r="IV177" s="64">
        <v>0</v>
      </c>
      <c r="IW177" s="64">
        <v>0</v>
      </c>
      <c r="IX177" s="64">
        <v>0</v>
      </c>
      <c r="IY177" s="64">
        <v>0</v>
      </c>
    </row>
    <row r="178" spans="1:259"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2" t="s">
        <v>180</v>
      </c>
      <c r="GY178" s="62">
        <v>0</v>
      </c>
      <c r="GZ178" s="62">
        <v>0</v>
      </c>
      <c r="HA178" s="62">
        <v>0</v>
      </c>
      <c r="HB178" s="62">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0.04</v>
      </c>
      <c r="IB178" s="64">
        <v>0</v>
      </c>
      <c r="IC178" s="64">
        <v>0.08</v>
      </c>
      <c r="ID178" s="64">
        <v>0</v>
      </c>
      <c r="IG178" s="64" t="s">
        <v>180</v>
      </c>
      <c r="IH178" s="64">
        <v>0</v>
      </c>
      <c r="II178" s="64">
        <v>0</v>
      </c>
      <c r="IJ178" s="64">
        <v>0</v>
      </c>
      <c r="IK178" s="64">
        <v>0</v>
      </c>
      <c r="IN178" s="64" t="s">
        <v>180</v>
      </c>
      <c r="IO178" s="64">
        <v>0</v>
      </c>
      <c r="IP178" s="64">
        <v>0</v>
      </c>
      <c r="IQ178" s="64">
        <v>0</v>
      </c>
      <c r="IR178" s="64">
        <v>0</v>
      </c>
      <c r="IU178" s="64" t="s">
        <v>180</v>
      </c>
      <c r="IV178" s="64">
        <v>0</v>
      </c>
      <c r="IW178" s="64">
        <v>0</v>
      </c>
      <c r="IX178" s="64">
        <v>0</v>
      </c>
      <c r="IY178" s="64">
        <v>0</v>
      </c>
    </row>
    <row r="179" spans="1:259"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c r="GX179" s="62" t="s">
        <v>181</v>
      </c>
      <c r="GY179" s="62">
        <v>0</v>
      </c>
      <c r="GZ179" s="62">
        <v>0</v>
      </c>
      <c r="HA179" s="62">
        <v>0</v>
      </c>
      <c r="HB179" s="62">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s="64" t="s">
        <v>181</v>
      </c>
      <c r="IV179" s="64">
        <v>0.03</v>
      </c>
      <c r="IW179" s="64">
        <v>0.11</v>
      </c>
      <c r="IX179" s="64">
        <v>0</v>
      </c>
      <c r="IY179" s="64">
        <v>0</v>
      </c>
    </row>
    <row r="180" spans="1:259"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2" t="s">
        <v>182</v>
      </c>
      <c r="GY180" s="62">
        <v>0</v>
      </c>
      <c r="GZ180" s="62">
        <v>0</v>
      </c>
      <c r="HA180" s="62">
        <v>0</v>
      </c>
      <c r="HB180" s="62">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s="64" t="s">
        <v>182</v>
      </c>
      <c r="IV180" s="64">
        <v>0.04</v>
      </c>
      <c r="IW180" s="64">
        <v>0</v>
      </c>
      <c r="IX180" s="64">
        <v>0</v>
      </c>
      <c r="IY180" s="64">
        <v>0</v>
      </c>
    </row>
    <row r="181" spans="1:259"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c r="GX181" s="62" t="s">
        <v>183</v>
      </c>
      <c r="GY181" s="62">
        <v>0</v>
      </c>
      <c r="GZ181" s="62">
        <v>0</v>
      </c>
      <c r="HA181" s="62">
        <v>0</v>
      </c>
      <c r="HB181" s="62">
        <v>0</v>
      </c>
      <c r="HE181" s="64" t="s">
        <v>183</v>
      </c>
      <c r="HF181" s="64">
        <v>0</v>
      </c>
      <c r="HG181" s="64">
        <v>0</v>
      </c>
      <c r="HH181" s="64">
        <v>0</v>
      </c>
      <c r="HI181" s="64">
        <v>0</v>
      </c>
      <c r="HL181" s="64" t="s">
        <v>183</v>
      </c>
      <c r="HM181" s="64">
        <v>0.36</v>
      </c>
      <c r="HN181" s="64">
        <v>0.46</v>
      </c>
      <c r="HO181" s="64">
        <v>0.41</v>
      </c>
      <c r="HP181" s="64">
        <v>0</v>
      </c>
      <c r="HS181" s="64" t="s">
        <v>183</v>
      </c>
      <c r="HT181" s="64">
        <v>0</v>
      </c>
      <c r="HU181" s="64">
        <v>0</v>
      </c>
      <c r="HV181" s="64">
        <v>0</v>
      </c>
      <c r="HW181" s="64">
        <v>0</v>
      </c>
      <c r="HZ181" s="64" t="s">
        <v>183</v>
      </c>
      <c r="IA181" s="64">
        <v>0</v>
      </c>
      <c r="IB181" s="64">
        <v>0</v>
      </c>
      <c r="IC181" s="64">
        <v>0</v>
      </c>
      <c r="ID181" s="64">
        <v>0</v>
      </c>
      <c r="IG181" s="64" t="s">
        <v>183</v>
      </c>
      <c r="IH181" s="64">
        <v>0.26</v>
      </c>
      <c r="II181" s="64">
        <v>1.24</v>
      </c>
      <c r="IJ181" s="64">
        <v>0</v>
      </c>
      <c r="IK181" s="64">
        <v>0</v>
      </c>
      <c r="IN181" s="64" t="s">
        <v>183</v>
      </c>
      <c r="IO181" s="64">
        <v>7.0000000000000007E-2</v>
      </c>
      <c r="IP181" s="64">
        <v>0.21</v>
      </c>
      <c r="IQ181" s="64">
        <v>0</v>
      </c>
      <c r="IR181" s="64">
        <v>0.22</v>
      </c>
      <c r="IU181" s="64" t="s">
        <v>183</v>
      </c>
      <c r="IV181" s="64">
        <v>0.11</v>
      </c>
      <c r="IW181" s="64">
        <v>0.32</v>
      </c>
      <c r="IX181" s="64">
        <v>0</v>
      </c>
      <c r="IY181" s="64">
        <v>0.35</v>
      </c>
    </row>
    <row r="182" spans="1:259"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2" t="s">
        <v>184</v>
      </c>
      <c r="GY182" s="62">
        <v>0</v>
      </c>
      <c r="GZ182" s="62">
        <v>0</v>
      </c>
      <c r="HA182" s="62">
        <v>0</v>
      </c>
      <c r="HB182" s="62">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s="64" t="s">
        <v>184</v>
      </c>
      <c r="IV182" s="64">
        <v>0</v>
      </c>
      <c r="IW182" s="64">
        <v>0</v>
      </c>
      <c r="IX182" s="64">
        <v>0</v>
      </c>
      <c r="IY182" s="64">
        <v>0</v>
      </c>
    </row>
    <row r="183" spans="1:259"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2" t="s">
        <v>185</v>
      </c>
      <c r="GY183" s="62">
        <v>0.12</v>
      </c>
      <c r="GZ183" s="62">
        <v>0.39</v>
      </c>
      <c r="HA183" s="62">
        <v>0</v>
      </c>
      <c r="HB183" s="62">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0.06</v>
      </c>
      <c r="IP183" s="64">
        <v>0.25</v>
      </c>
      <c r="IQ183" s="64">
        <v>0</v>
      </c>
      <c r="IR183" s="64">
        <v>0</v>
      </c>
      <c r="IU183" s="64" t="s">
        <v>185</v>
      </c>
      <c r="IV183" s="64">
        <v>0</v>
      </c>
      <c r="IW183" s="64">
        <v>0</v>
      </c>
      <c r="IX183" s="64">
        <v>0</v>
      </c>
      <c r="IY183" s="64">
        <v>0</v>
      </c>
    </row>
    <row r="184" spans="1:259"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c r="GX184" s="62" t="s">
        <v>186</v>
      </c>
      <c r="GY184" s="62">
        <v>0</v>
      </c>
      <c r="GZ184" s="62">
        <v>0</v>
      </c>
      <c r="HA184" s="62">
        <v>0</v>
      </c>
      <c r="HB184" s="62">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s="64" t="s">
        <v>186</v>
      </c>
      <c r="IV184" s="64">
        <v>0.1</v>
      </c>
      <c r="IW184" s="64">
        <v>0</v>
      </c>
      <c r="IX184" s="64">
        <v>0</v>
      </c>
      <c r="IY184" s="64">
        <v>1.05</v>
      </c>
    </row>
    <row r="185" spans="1:259"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c r="GX185" s="62" t="s">
        <v>187</v>
      </c>
      <c r="GY185" s="62">
        <v>0</v>
      </c>
      <c r="GZ185" s="62">
        <v>0</v>
      </c>
      <c r="HA185" s="62">
        <v>0</v>
      </c>
      <c r="HB185" s="62">
        <v>0</v>
      </c>
      <c r="HE185" s="64" t="s">
        <v>187</v>
      </c>
      <c r="HF185" s="64">
        <v>0</v>
      </c>
      <c r="HG185" s="64">
        <v>0</v>
      </c>
      <c r="HH185" s="64">
        <v>0</v>
      </c>
      <c r="HI185" s="64">
        <v>0</v>
      </c>
      <c r="HL185" s="64" t="s">
        <v>187</v>
      </c>
      <c r="HM185" s="64">
        <v>0.12</v>
      </c>
      <c r="HN185" s="64">
        <v>0</v>
      </c>
      <c r="HO185" s="64">
        <v>0</v>
      </c>
      <c r="HP185" s="64">
        <v>0</v>
      </c>
      <c r="HS185" s="64" t="s">
        <v>187</v>
      </c>
      <c r="HT185" s="64">
        <v>0</v>
      </c>
      <c r="HU185" s="64">
        <v>0</v>
      </c>
      <c r="HV185" s="64">
        <v>0</v>
      </c>
      <c r="HW185" s="64">
        <v>0</v>
      </c>
      <c r="HZ185" s="64" t="s">
        <v>187</v>
      </c>
      <c r="IA185" s="64">
        <v>0.04</v>
      </c>
      <c r="IB185" s="64">
        <v>0</v>
      </c>
      <c r="IC185" s="64">
        <v>0</v>
      </c>
      <c r="ID185" s="64">
        <v>0</v>
      </c>
      <c r="IG185" s="64" t="s">
        <v>187</v>
      </c>
      <c r="IH185" s="64">
        <v>0.16</v>
      </c>
      <c r="II185" s="64">
        <v>0</v>
      </c>
      <c r="IJ185" s="64">
        <v>0.27</v>
      </c>
      <c r="IK185" s="64">
        <v>0</v>
      </c>
      <c r="IN185" s="64" t="s">
        <v>187</v>
      </c>
      <c r="IO185" s="64">
        <v>0.26</v>
      </c>
      <c r="IP185" s="64">
        <v>0</v>
      </c>
      <c r="IQ185" s="64">
        <v>0</v>
      </c>
      <c r="IR185" s="64">
        <v>0</v>
      </c>
      <c r="IU185" s="64" t="s">
        <v>187</v>
      </c>
      <c r="IV185" s="64">
        <v>0</v>
      </c>
      <c r="IW185" s="64">
        <v>0</v>
      </c>
      <c r="IX185" s="64">
        <v>0</v>
      </c>
      <c r="IY185" s="64">
        <v>0</v>
      </c>
    </row>
    <row r="186" spans="1:259"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2" t="s">
        <v>188</v>
      </c>
      <c r="GY186" s="62">
        <v>0</v>
      </c>
      <c r="GZ186" s="62">
        <v>0</v>
      </c>
      <c r="HA186" s="62">
        <v>0</v>
      </c>
      <c r="HB186" s="62">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s="64" t="s">
        <v>188</v>
      </c>
      <c r="IV186" s="64">
        <v>0</v>
      </c>
      <c r="IW186" s="64">
        <v>0</v>
      </c>
      <c r="IX186" s="64">
        <v>0</v>
      </c>
      <c r="IY186" s="64">
        <v>0</v>
      </c>
    </row>
    <row r="187" spans="1:259"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c r="GX187" s="62" t="s">
        <v>189</v>
      </c>
      <c r="GY187" s="62">
        <v>0</v>
      </c>
      <c r="GZ187" s="62">
        <v>0</v>
      </c>
      <c r="HA187" s="62">
        <v>0</v>
      </c>
      <c r="HB187" s="62">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s="64" t="s">
        <v>189</v>
      </c>
      <c r="IV187" s="64">
        <v>0</v>
      </c>
      <c r="IW187" s="64">
        <v>0</v>
      </c>
      <c r="IX187" s="64">
        <v>0</v>
      </c>
      <c r="IY187" s="64">
        <v>0</v>
      </c>
    </row>
    <row r="188" spans="1:259"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c r="GX188" s="62" t="s">
        <v>190</v>
      </c>
      <c r="GY188" s="62">
        <v>0</v>
      </c>
      <c r="GZ188" s="62">
        <v>0</v>
      </c>
      <c r="HA188" s="62">
        <v>0</v>
      </c>
      <c r="HB188" s="62">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0.19</v>
      </c>
      <c r="IP188" s="64">
        <v>0.83</v>
      </c>
      <c r="IQ188" s="64">
        <v>0</v>
      </c>
      <c r="IR188" s="64">
        <v>0</v>
      </c>
      <c r="IU188" s="64" t="s">
        <v>190</v>
      </c>
      <c r="IV188" s="64">
        <v>0</v>
      </c>
      <c r="IW188" s="64">
        <v>0</v>
      </c>
      <c r="IX188" s="64">
        <v>0</v>
      </c>
      <c r="IY188" s="64">
        <v>0</v>
      </c>
    </row>
    <row r="189" spans="1:259"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2" t="s">
        <v>191</v>
      </c>
      <c r="GY189" s="62">
        <v>0</v>
      </c>
      <c r="GZ189" s="62">
        <v>0</v>
      </c>
      <c r="HA189" s="62">
        <v>0</v>
      </c>
      <c r="HB189" s="62">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s="64" t="s">
        <v>191</v>
      </c>
      <c r="IV189" s="64">
        <v>0</v>
      </c>
      <c r="IW189" s="64">
        <v>0</v>
      </c>
      <c r="IX189" s="64">
        <v>0</v>
      </c>
      <c r="IY189" s="64">
        <v>0</v>
      </c>
    </row>
    <row r="190" spans="1:259"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c r="GX190" s="62" t="s">
        <v>192</v>
      </c>
      <c r="GY190" s="62">
        <v>0</v>
      </c>
      <c r="GZ190" s="62">
        <v>0</v>
      </c>
      <c r="HA190" s="62">
        <v>0</v>
      </c>
      <c r="HB190" s="62">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s="64" t="s">
        <v>192</v>
      </c>
      <c r="IV190" s="64">
        <v>0</v>
      </c>
      <c r="IW190" s="64">
        <v>0</v>
      </c>
      <c r="IX190" s="64">
        <v>0</v>
      </c>
      <c r="IY190" s="64">
        <v>0</v>
      </c>
    </row>
    <row r="191" spans="1:259"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2" t="s">
        <v>193</v>
      </c>
      <c r="GY191" s="62">
        <v>0</v>
      </c>
      <c r="GZ191" s="62">
        <v>0</v>
      </c>
      <c r="HA191" s="62">
        <v>0</v>
      </c>
      <c r="HB191" s="62">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s="64" t="s">
        <v>193</v>
      </c>
      <c r="IV191" s="64">
        <v>0</v>
      </c>
      <c r="IW191" s="64">
        <v>0</v>
      </c>
      <c r="IX191" s="64">
        <v>0</v>
      </c>
      <c r="IY191" s="64">
        <v>0</v>
      </c>
    </row>
    <row r="192" spans="1:259"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2" t="s">
        <v>194</v>
      </c>
      <c r="GY192" s="62">
        <v>0</v>
      </c>
      <c r="GZ192" s="62">
        <v>0</v>
      </c>
      <c r="HA192" s="62">
        <v>0</v>
      </c>
      <c r="HB192" s="62">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s="64" t="s">
        <v>194</v>
      </c>
      <c r="IV192" s="64">
        <v>0</v>
      </c>
      <c r="IW192" s="64">
        <v>0</v>
      </c>
      <c r="IX192" s="64">
        <v>0</v>
      </c>
      <c r="IY192" s="64">
        <v>0</v>
      </c>
    </row>
    <row r="193" spans="1:259"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2" t="s">
        <v>195</v>
      </c>
      <c r="GY193" s="62">
        <v>0</v>
      </c>
      <c r="GZ193" s="62">
        <v>0</v>
      </c>
      <c r="HA193" s="62">
        <v>0</v>
      </c>
      <c r="HB193" s="62">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0.04</v>
      </c>
      <c r="IB193" s="64">
        <v>0</v>
      </c>
      <c r="IC193" s="64">
        <v>7.0000000000000007E-2</v>
      </c>
      <c r="ID193" s="64">
        <v>0</v>
      </c>
      <c r="IG193" s="64" t="s">
        <v>195</v>
      </c>
      <c r="IH193" s="64">
        <v>0</v>
      </c>
      <c r="II193" s="64">
        <v>0</v>
      </c>
      <c r="IJ193" s="64">
        <v>0</v>
      </c>
      <c r="IK193" s="64">
        <v>0</v>
      </c>
      <c r="IN193" s="64" t="s">
        <v>195</v>
      </c>
      <c r="IO193" s="64">
        <v>0</v>
      </c>
      <c r="IP193" s="64">
        <v>0</v>
      </c>
      <c r="IQ193" s="64">
        <v>0</v>
      </c>
      <c r="IR193" s="64">
        <v>0</v>
      </c>
      <c r="IU193" s="64" t="s">
        <v>195</v>
      </c>
      <c r="IV193" s="64">
        <v>0</v>
      </c>
      <c r="IW193" s="64">
        <v>0</v>
      </c>
      <c r="IX193" s="64">
        <v>0</v>
      </c>
      <c r="IY193" s="64">
        <v>0</v>
      </c>
    </row>
    <row r="194" spans="1:259"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c r="GX194" s="62" t="s">
        <v>196</v>
      </c>
      <c r="GY194" s="62">
        <v>0</v>
      </c>
      <c r="GZ194" s="62">
        <v>0</v>
      </c>
      <c r="HA194" s="62">
        <v>0</v>
      </c>
      <c r="HB194" s="62">
        <v>0</v>
      </c>
      <c r="HE194" s="64" t="s">
        <v>196</v>
      </c>
      <c r="HF194" s="64">
        <v>0.11</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s="64" t="s">
        <v>196</v>
      </c>
      <c r="IV194" s="64">
        <v>0.05</v>
      </c>
      <c r="IW194" s="64">
        <v>0</v>
      </c>
      <c r="IX194" s="64">
        <v>0.09</v>
      </c>
      <c r="IY194" s="64">
        <v>0</v>
      </c>
    </row>
    <row r="195" spans="1:259"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c r="GX195" s="62" t="s">
        <v>197</v>
      </c>
      <c r="GY195" s="62">
        <v>0</v>
      </c>
      <c r="GZ195" s="62">
        <v>0</v>
      </c>
      <c r="HA195" s="62">
        <v>0</v>
      </c>
      <c r="HB195" s="62">
        <v>0</v>
      </c>
      <c r="HE195" s="64" t="s">
        <v>197</v>
      </c>
      <c r="HF195" s="64">
        <v>0.17</v>
      </c>
      <c r="HG195" s="64">
        <v>0.75</v>
      </c>
      <c r="HH195" s="64">
        <v>0</v>
      </c>
      <c r="HI195" s="64">
        <v>0</v>
      </c>
      <c r="HL195" s="64" t="s">
        <v>197</v>
      </c>
      <c r="HM195" s="64">
        <v>0.1</v>
      </c>
      <c r="HN195" s="64">
        <v>0.31</v>
      </c>
      <c r="HO195" s="64">
        <v>0</v>
      </c>
      <c r="HP195" s="64">
        <v>0</v>
      </c>
      <c r="HS195" s="64" t="s">
        <v>197</v>
      </c>
      <c r="HT195" s="64">
        <v>0.08</v>
      </c>
      <c r="HU195" s="64">
        <v>0.28000000000000003</v>
      </c>
      <c r="HV195" s="64">
        <v>0</v>
      </c>
      <c r="HW195" s="64">
        <v>0</v>
      </c>
      <c r="HZ195" s="64" t="s">
        <v>197</v>
      </c>
      <c r="IA195" s="64">
        <v>0</v>
      </c>
      <c r="IB195" s="64">
        <v>0</v>
      </c>
      <c r="IC195" s="64">
        <v>0</v>
      </c>
      <c r="ID195" s="64">
        <v>0</v>
      </c>
      <c r="IG195" s="64" t="s">
        <v>197</v>
      </c>
      <c r="IH195" s="64">
        <v>0.06</v>
      </c>
      <c r="II195" s="64">
        <v>0</v>
      </c>
      <c r="IJ195" s="64">
        <v>0.09</v>
      </c>
      <c r="IK195" s="64">
        <v>0</v>
      </c>
      <c r="IN195" s="64" t="s">
        <v>197</v>
      </c>
      <c r="IO195" s="64">
        <v>0</v>
      </c>
      <c r="IP195" s="64">
        <v>0</v>
      </c>
      <c r="IQ195" s="64">
        <v>0</v>
      </c>
      <c r="IR195" s="64">
        <v>0</v>
      </c>
      <c r="IU195" s="64" t="s">
        <v>197</v>
      </c>
      <c r="IV195" s="64">
        <v>0</v>
      </c>
      <c r="IW195" s="64">
        <v>0</v>
      </c>
      <c r="IX195" s="64">
        <v>0</v>
      </c>
      <c r="IY195" s="64">
        <v>0</v>
      </c>
    </row>
    <row r="196" spans="1:259"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2" t="s">
        <v>198</v>
      </c>
      <c r="GY196" s="62">
        <v>0.1</v>
      </c>
      <c r="GZ196" s="62">
        <v>0</v>
      </c>
      <c r="HA196" s="62">
        <v>0.19</v>
      </c>
      <c r="HB196" s="62">
        <v>0</v>
      </c>
      <c r="HE196" s="64" t="s">
        <v>198</v>
      </c>
      <c r="HF196" s="64">
        <v>0</v>
      </c>
      <c r="HG196" s="64">
        <v>0</v>
      </c>
      <c r="HH196" s="64">
        <v>0</v>
      </c>
      <c r="HI196" s="64">
        <v>0</v>
      </c>
      <c r="HL196" s="64" t="s">
        <v>198</v>
      </c>
      <c r="HM196" s="64">
        <v>0.02</v>
      </c>
      <c r="HN196" s="64">
        <v>0</v>
      </c>
      <c r="HO196" s="64">
        <v>0.03</v>
      </c>
      <c r="HP196" s="64">
        <v>0</v>
      </c>
      <c r="HS196" s="64" t="s">
        <v>198</v>
      </c>
      <c r="HT196" s="64">
        <v>0</v>
      </c>
      <c r="HU196" s="64">
        <v>0</v>
      </c>
      <c r="HV196" s="64">
        <v>0</v>
      </c>
      <c r="HW196" s="64">
        <v>0</v>
      </c>
      <c r="HZ196" s="64" t="s">
        <v>198</v>
      </c>
      <c r="IA196" s="64">
        <v>0</v>
      </c>
      <c r="IB196" s="64">
        <v>0</v>
      </c>
      <c r="IC196" s="64">
        <v>0</v>
      </c>
      <c r="ID196" s="64">
        <v>0</v>
      </c>
      <c r="IG196" s="64" t="s">
        <v>198</v>
      </c>
      <c r="IH196" s="64">
        <v>0.09</v>
      </c>
      <c r="II196" s="64">
        <v>0</v>
      </c>
      <c r="IJ196" s="64">
        <v>0.15</v>
      </c>
      <c r="IK196" s="64">
        <v>0</v>
      </c>
      <c r="IN196" s="64" t="s">
        <v>198</v>
      </c>
      <c r="IO196" s="64">
        <v>0</v>
      </c>
      <c r="IP196" s="64">
        <v>0</v>
      </c>
      <c r="IQ196" s="64">
        <v>0</v>
      </c>
      <c r="IR196" s="64">
        <v>0</v>
      </c>
      <c r="IU196" s="64" t="s">
        <v>198</v>
      </c>
      <c r="IV196" s="64">
        <v>0</v>
      </c>
      <c r="IW196" s="64">
        <v>0</v>
      </c>
      <c r="IX196" s="64">
        <v>0</v>
      </c>
      <c r="IY196" s="64">
        <v>0</v>
      </c>
    </row>
    <row r="197" spans="1:259"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2" t="s">
        <v>199</v>
      </c>
      <c r="GY197" s="62">
        <v>0</v>
      </c>
      <c r="GZ197" s="62">
        <v>0</v>
      </c>
      <c r="HA197" s="62">
        <v>0</v>
      </c>
      <c r="HB197" s="62">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s="64" t="s">
        <v>199</v>
      </c>
      <c r="IV197" s="64">
        <v>0.02</v>
      </c>
      <c r="IW197" s="64">
        <v>0.1</v>
      </c>
      <c r="IX197" s="64">
        <v>0</v>
      </c>
      <c r="IY197" s="64">
        <v>0</v>
      </c>
    </row>
    <row r="198" spans="1:259"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2" t="s">
        <v>200</v>
      </c>
      <c r="GY198" s="62">
        <v>0</v>
      </c>
      <c r="GZ198" s="62">
        <v>0</v>
      </c>
      <c r="HA198" s="62">
        <v>0</v>
      </c>
      <c r="HB198" s="62">
        <v>0</v>
      </c>
      <c r="HE198" s="64" t="s">
        <v>200</v>
      </c>
      <c r="HF198" s="64">
        <v>0</v>
      </c>
      <c r="HG198" s="64">
        <v>0</v>
      </c>
      <c r="HH198" s="64">
        <v>0</v>
      </c>
      <c r="HI198" s="64">
        <v>0</v>
      </c>
      <c r="HL198" s="64" t="s">
        <v>200</v>
      </c>
      <c r="HM198" s="64">
        <v>0</v>
      </c>
      <c r="HN198" s="64">
        <v>0</v>
      </c>
      <c r="HO198" s="64">
        <v>0</v>
      </c>
      <c r="HP198" s="64">
        <v>0</v>
      </c>
      <c r="HS198" s="64" t="s">
        <v>200</v>
      </c>
      <c r="HT198" s="64">
        <v>0.05</v>
      </c>
      <c r="HU198" s="64">
        <v>0</v>
      </c>
      <c r="HV198" s="64">
        <v>0</v>
      </c>
      <c r="HW198" s="64">
        <v>0</v>
      </c>
      <c r="HZ198" s="64" t="s">
        <v>200</v>
      </c>
      <c r="IA198" s="64">
        <v>0.05</v>
      </c>
      <c r="IB198" s="64">
        <v>0</v>
      </c>
      <c r="IC198" s="64">
        <v>0</v>
      </c>
      <c r="ID198" s="64">
        <v>0</v>
      </c>
      <c r="IG198" s="64" t="s">
        <v>200</v>
      </c>
      <c r="IH198" s="64">
        <v>0</v>
      </c>
      <c r="II198" s="64">
        <v>0</v>
      </c>
      <c r="IJ198" s="64">
        <v>0</v>
      </c>
      <c r="IK198" s="64">
        <v>0</v>
      </c>
      <c r="IN198" s="64" t="s">
        <v>200</v>
      </c>
      <c r="IO198" s="64">
        <v>0.04</v>
      </c>
      <c r="IP198" s="64">
        <v>0</v>
      </c>
      <c r="IQ198" s="64">
        <v>0</v>
      </c>
      <c r="IR198" s="64">
        <v>0</v>
      </c>
      <c r="IU198" s="64" t="s">
        <v>200</v>
      </c>
      <c r="IV198" s="64">
        <v>0</v>
      </c>
      <c r="IW198" s="64">
        <v>0</v>
      </c>
      <c r="IX198" s="64">
        <v>0</v>
      </c>
      <c r="IY198" s="64">
        <v>0</v>
      </c>
    </row>
    <row r="199" spans="1:259"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c r="GX199" s="62" t="s">
        <v>201</v>
      </c>
      <c r="GY199" s="62">
        <v>0</v>
      </c>
      <c r="GZ199" s="62">
        <v>0</v>
      </c>
      <c r="HA199" s="62">
        <v>0</v>
      </c>
      <c r="HB199" s="62">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7.0000000000000007E-2</v>
      </c>
      <c r="II199" s="64">
        <v>0</v>
      </c>
      <c r="IJ199" s="64">
        <v>0</v>
      </c>
      <c r="IK199" s="64">
        <v>0</v>
      </c>
      <c r="IN199" s="64" t="s">
        <v>201</v>
      </c>
      <c r="IO199" s="64">
        <v>0</v>
      </c>
      <c r="IP199" s="64">
        <v>0</v>
      </c>
      <c r="IQ199" s="64">
        <v>0</v>
      </c>
      <c r="IR199" s="64">
        <v>0</v>
      </c>
      <c r="IU199" s="64" t="s">
        <v>201</v>
      </c>
      <c r="IV199" s="64">
        <v>0</v>
      </c>
      <c r="IW199" s="64">
        <v>0</v>
      </c>
      <c r="IX199" s="64">
        <v>0</v>
      </c>
      <c r="IY199" s="64">
        <v>0</v>
      </c>
    </row>
    <row r="200" spans="1:259"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c r="GX200" s="62" t="s">
        <v>202</v>
      </c>
      <c r="GY200" s="62">
        <v>0</v>
      </c>
      <c r="GZ200" s="62">
        <v>0</v>
      </c>
      <c r="HA200" s="62">
        <v>0</v>
      </c>
      <c r="HB200" s="62">
        <v>0</v>
      </c>
      <c r="HE200" s="64" t="s">
        <v>202</v>
      </c>
      <c r="HF200" s="64">
        <v>0.06</v>
      </c>
      <c r="HG200" s="64">
        <v>0.16</v>
      </c>
      <c r="HH200" s="64">
        <v>0</v>
      </c>
      <c r="HI200" s="64">
        <v>0.37</v>
      </c>
      <c r="HL200" s="64" t="s">
        <v>202</v>
      </c>
      <c r="HM200" s="64">
        <v>0</v>
      </c>
      <c r="HN200" s="64">
        <v>0</v>
      </c>
      <c r="HO200" s="64">
        <v>0</v>
      </c>
      <c r="HP200" s="64">
        <v>0</v>
      </c>
      <c r="HS200" s="64" t="s">
        <v>202</v>
      </c>
      <c r="HT200" s="64">
        <v>0.08</v>
      </c>
      <c r="HU200" s="64">
        <v>0.21</v>
      </c>
      <c r="HV200" s="64">
        <v>0.04</v>
      </c>
      <c r="HW200" s="64">
        <v>0</v>
      </c>
      <c r="HZ200" s="64" t="s">
        <v>202</v>
      </c>
      <c r="IA200" s="64">
        <v>0</v>
      </c>
      <c r="IB200" s="64">
        <v>0</v>
      </c>
      <c r="IC200" s="64">
        <v>0</v>
      </c>
      <c r="ID200" s="64">
        <v>0</v>
      </c>
      <c r="IG200" s="64" t="s">
        <v>202</v>
      </c>
      <c r="IH200" s="64">
        <v>7.0000000000000007E-2</v>
      </c>
      <c r="II200" s="64">
        <v>0</v>
      </c>
      <c r="IJ200" s="64">
        <v>0.11</v>
      </c>
      <c r="IK200" s="64">
        <v>0</v>
      </c>
      <c r="IN200" s="64" t="s">
        <v>202</v>
      </c>
      <c r="IO200" s="64">
        <v>0.04</v>
      </c>
      <c r="IP200" s="64">
        <v>0</v>
      </c>
      <c r="IQ200" s="64">
        <v>0.06</v>
      </c>
      <c r="IR200" s="64">
        <v>0</v>
      </c>
      <c r="IU200" s="64" t="s">
        <v>202</v>
      </c>
      <c r="IV200" s="64">
        <v>0.03</v>
      </c>
      <c r="IW200" s="64">
        <v>0</v>
      </c>
      <c r="IX200" s="64">
        <v>0</v>
      </c>
      <c r="IY200" s="64">
        <v>0.31</v>
      </c>
    </row>
    <row r="201" spans="1:259"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c r="GX201" s="62" t="s">
        <v>203</v>
      </c>
      <c r="GY201" s="62">
        <v>0</v>
      </c>
      <c r="GZ201" s="62">
        <v>0</v>
      </c>
      <c r="HA201" s="62">
        <v>0</v>
      </c>
      <c r="HB201" s="62">
        <v>0</v>
      </c>
      <c r="HE201" s="64" t="s">
        <v>203</v>
      </c>
      <c r="HF201" s="64">
        <v>0.03</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0.04</v>
      </c>
      <c r="IB201" s="64">
        <v>0</v>
      </c>
      <c r="IC201" s="64">
        <v>0</v>
      </c>
      <c r="ID201" s="64">
        <v>0.39</v>
      </c>
      <c r="IG201" s="64" t="s">
        <v>203</v>
      </c>
      <c r="IH201" s="64">
        <v>0</v>
      </c>
      <c r="II201" s="64">
        <v>0</v>
      </c>
      <c r="IJ201" s="64">
        <v>0</v>
      </c>
      <c r="IK201" s="64">
        <v>0</v>
      </c>
      <c r="IN201" s="64" t="s">
        <v>203</v>
      </c>
      <c r="IO201" s="64">
        <v>0</v>
      </c>
      <c r="IP201" s="64">
        <v>0</v>
      </c>
      <c r="IQ201" s="64">
        <v>0</v>
      </c>
      <c r="IR201" s="64">
        <v>0</v>
      </c>
      <c r="IU201" s="64" t="s">
        <v>203</v>
      </c>
      <c r="IV201" s="64">
        <v>0</v>
      </c>
      <c r="IW201" s="64">
        <v>0</v>
      </c>
      <c r="IX201" s="64">
        <v>0</v>
      </c>
      <c r="IY201" s="64">
        <v>0</v>
      </c>
    </row>
    <row r="202" spans="1:259"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c r="GX202" s="62" t="s">
        <v>204</v>
      </c>
      <c r="GY202" s="62">
        <v>0</v>
      </c>
      <c r="GZ202" s="62">
        <v>0</v>
      </c>
      <c r="HA202" s="62">
        <v>0</v>
      </c>
      <c r="HB202" s="62">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0.23</v>
      </c>
      <c r="IB202" s="64">
        <v>0.84</v>
      </c>
      <c r="IC202" s="64">
        <v>0</v>
      </c>
      <c r="ID202" s="64">
        <v>0</v>
      </c>
      <c r="IG202" s="64" t="s">
        <v>204</v>
      </c>
      <c r="IH202" s="64">
        <v>0</v>
      </c>
      <c r="II202" s="64">
        <v>0</v>
      </c>
      <c r="IJ202" s="64">
        <v>0</v>
      </c>
      <c r="IK202" s="64">
        <v>0</v>
      </c>
      <c r="IN202" s="64" t="s">
        <v>204</v>
      </c>
      <c r="IO202" s="64">
        <v>0</v>
      </c>
      <c r="IP202" s="64">
        <v>0</v>
      </c>
      <c r="IQ202" s="64">
        <v>0</v>
      </c>
      <c r="IR202" s="64">
        <v>0</v>
      </c>
      <c r="IU202" s="64" t="s">
        <v>204</v>
      </c>
      <c r="IV202" s="64">
        <v>0</v>
      </c>
      <c r="IW202" s="64">
        <v>0</v>
      </c>
      <c r="IX202" s="64">
        <v>0</v>
      </c>
      <c r="IY202" s="64">
        <v>0</v>
      </c>
    </row>
    <row r="203" spans="1:259"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c r="GX203" s="62" t="s">
        <v>205</v>
      </c>
      <c r="GY203" s="62">
        <v>0.09</v>
      </c>
      <c r="GZ203" s="62">
        <v>0.28000000000000003</v>
      </c>
      <c r="HA203" s="62">
        <v>0</v>
      </c>
      <c r="HB203" s="62">
        <v>0</v>
      </c>
      <c r="HE203" s="64" t="s">
        <v>205</v>
      </c>
      <c r="HF203" s="64">
        <v>0</v>
      </c>
      <c r="HG203" s="64">
        <v>0</v>
      </c>
      <c r="HH203" s="64">
        <v>0</v>
      </c>
      <c r="HI203" s="64">
        <v>0</v>
      </c>
      <c r="HL203" s="64" t="s">
        <v>205</v>
      </c>
      <c r="HM203" s="64">
        <v>0</v>
      </c>
      <c r="HN203" s="64">
        <v>0</v>
      </c>
      <c r="HO203" s="64">
        <v>0</v>
      </c>
      <c r="HP203" s="64">
        <v>0</v>
      </c>
      <c r="HS203" s="64" t="s">
        <v>205</v>
      </c>
      <c r="HT203" s="64">
        <v>0.03</v>
      </c>
      <c r="HU203" s="64">
        <v>0.11</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0.04</v>
      </c>
      <c r="IP203" s="64">
        <v>0.19</v>
      </c>
      <c r="IQ203" s="64">
        <v>0</v>
      </c>
      <c r="IR203" s="64">
        <v>0</v>
      </c>
      <c r="IU203" s="64" t="s">
        <v>205</v>
      </c>
      <c r="IV203" s="64">
        <v>0.05</v>
      </c>
      <c r="IW203" s="64">
        <v>0</v>
      </c>
      <c r="IX203" s="64">
        <v>0.05</v>
      </c>
      <c r="IY203" s="64">
        <v>0</v>
      </c>
    </row>
    <row r="204" spans="1:259"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c r="GX204" s="62" t="s">
        <v>206</v>
      </c>
      <c r="GY204" s="62">
        <v>0.12</v>
      </c>
      <c r="GZ204" s="62">
        <v>0</v>
      </c>
      <c r="HA204" s="62">
        <v>0</v>
      </c>
      <c r="HB204" s="62">
        <v>0</v>
      </c>
      <c r="HE204" s="64" t="s">
        <v>206</v>
      </c>
      <c r="HF204" s="64">
        <v>0.04</v>
      </c>
      <c r="HG204" s="64">
        <v>0.18</v>
      </c>
      <c r="HH204" s="64">
        <v>0</v>
      </c>
      <c r="HI204" s="64">
        <v>0</v>
      </c>
      <c r="HL204" s="64" t="s">
        <v>206</v>
      </c>
      <c r="HM204" s="64">
        <v>0.05</v>
      </c>
      <c r="HN204" s="64">
        <v>0.16</v>
      </c>
      <c r="HO204" s="64">
        <v>0</v>
      </c>
      <c r="HP204" s="64">
        <v>0</v>
      </c>
      <c r="HS204" s="64" t="s">
        <v>206</v>
      </c>
      <c r="HT204" s="64">
        <v>0.22</v>
      </c>
      <c r="HU204" s="64">
        <v>0.79</v>
      </c>
      <c r="HV204" s="64">
        <v>0</v>
      </c>
      <c r="HW204" s="64">
        <v>0</v>
      </c>
      <c r="HZ204" s="64" t="s">
        <v>206</v>
      </c>
      <c r="IA204" s="64">
        <v>0.04</v>
      </c>
      <c r="IB204" s="64">
        <v>0</v>
      </c>
      <c r="IC204" s="64">
        <v>0.06</v>
      </c>
      <c r="ID204" s="64">
        <v>0</v>
      </c>
      <c r="IG204" s="64" t="s">
        <v>206</v>
      </c>
      <c r="IH204" s="64">
        <v>0.14000000000000001</v>
      </c>
      <c r="II204" s="64">
        <v>0.67</v>
      </c>
      <c r="IJ204" s="64">
        <v>0</v>
      </c>
      <c r="IK204" s="64">
        <v>0</v>
      </c>
      <c r="IN204" s="64" t="s">
        <v>206</v>
      </c>
      <c r="IO204" s="64">
        <v>0.14000000000000001</v>
      </c>
      <c r="IP204" s="64">
        <v>0.09</v>
      </c>
      <c r="IQ204" s="64">
        <v>7.0000000000000007E-2</v>
      </c>
      <c r="IR204" s="64">
        <v>0</v>
      </c>
      <c r="IU204" s="64" t="s">
        <v>206</v>
      </c>
      <c r="IV204" s="64">
        <v>0.04</v>
      </c>
      <c r="IW204" s="64">
        <v>0</v>
      </c>
      <c r="IX204" s="64">
        <v>0.08</v>
      </c>
      <c r="IY204" s="64">
        <v>0</v>
      </c>
    </row>
    <row r="205" spans="1:259"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c r="GX205" s="62" t="s">
        <v>207</v>
      </c>
      <c r="GY205" s="62">
        <v>0</v>
      </c>
      <c r="GZ205" s="62">
        <v>0</v>
      </c>
      <c r="HA205" s="62">
        <v>0</v>
      </c>
      <c r="HB205" s="62">
        <v>0</v>
      </c>
      <c r="HE205" s="64" t="s">
        <v>207</v>
      </c>
      <c r="HF205" s="64">
        <v>0.28000000000000003</v>
      </c>
      <c r="HG205" s="64">
        <v>0.56000000000000005</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c r="IN205" s="64" t="s">
        <v>207</v>
      </c>
      <c r="IO205" s="64">
        <v>0.02</v>
      </c>
      <c r="IP205" s="64">
        <v>0</v>
      </c>
      <c r="IQ205" s="64">
        <v>0</v>
      </c>
      <c r="IR205" s="64">
        <v>0</v>
      </c>
      <c r="IU205" s="64" t="s">
        <v>207</v>
      </c>
      <c r="IV205" s="64">
        <v>0.03</v>
      </c>
      <c r="IW205" s="64">
        <v>0</v>
      </c>
      <c r="IX205" s="64">
        <v>0</v>
      </c>
      <c r="IY205" s="64">
        <v>0</v>
      </c>
    </row>
    <row r="206" spans="1:259"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2" t="s">
        <v>208</v>
      </c>
      <c r="GY206" s="62">
        <v>0</v>
      </c>
      <c r="GZ206" s="62">
        <v>0</v>
      </c>
      <c r="HA206" s="62">
        <v>0</v>
      </c>
      <c r="HB206" s="62">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s="64" t="s">
        <v>208</v>
      </c>
      <c r="IV206" s="64">
        <v>0</v>
      </c>
      <c r="IW206" s="64">
        <v>0</v>
      </c>
      <c r="IX206" s="64">
        <v>0</v>
      </c>
      <c r="IY206" s="64">
        <v>0</v>
      </c>
    </row>
    <row r="207" spans="1:259"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2" t="s">
        <v>209</v>
      </c>
      <c r="GY207" s="62">
        <v>0</v>
      </c>
      <c r="GZ207" s="62">
        <v>0</v>
      </c>
      <c r="HA207" s="62">
        <v>0</v>
      </c>
      <c r="HB207" s="62">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s="64" t="s">
        <v>209</v>
      </c>
      <c r="IV207" s="64">
        <v>0</v>
      </c>
      <c r="IW207" s="64">
        <v>0</v>
      </c>
      <c r="IX207" s="64">
        <v>0</v>
      </c>
      <c r="IY207" s="64">
        <v>0</v>
      </c>
    </row>
    <row r="208" spans="1:259"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2" t="s">
        <v>210</v>
      </c>
      <c r="GY208" s="62">
        <v>0</v>
      </c>
      <c r="GZ208" s="62">
        <v>0</v>
      </c>
      <c r="HA208" s="62">
        <v>0</v>
      </c>
      <c r="HB208" s="62">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s="64" t="s">
        <v>210</v>
      </c>
      <c r="IV208" s="64">
        <v>0</v>
      </c>
      <c r="IW208" s="64">
        <v>0</v>
      </c>
      <c r="IX208" s="64">
        <v>0</v>
      </c>
      <c r="IY208" s="64">
        <v>0</v>
      </c>
    </row>
    <row r="209" spans="1:259"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c r="GX209" s="62" t="s">
        <v>211</v>
      </c>
      <c r="GY209" s="62">
        <v>0</v>
      </c>
      <c r="GZ209" s="62">
        <v>0</v>
      </c>
      <c r="HA209" s="62">
        <v>0</v>
      </c>
      <c r="HB209" s="62">
        <v>0</v>
      </c>
      <c r="HE209" s="64" t="s">
        <v>211</v>
      </c>
      <c r="HF209" s="64">
        <v>0.43</v>
      </c>
      <c r="HG209" s="64">
        <v>0</v>
      </c>
      <c r="HH209" s="64">
        <v>0.47</v>
      </c>
      <c r="HI209" s="64">
        <v>0</v>
      </c>
      <c r="HL209" s="64" t="s">
        <v>211</v>
      </c>
      <c r="HM209" s="64">
        <v>0.05</v>
      </c>
      <c r="HN209" s="64">
        <v>0</v>
      </c>
      <c r="HO209" s="64">
        <v>0.09</v>
      </c>
      <c r="HP209" s="64">
        <v>0</v>
      </c>
      <c r="HS209" s="64" t="s">
        <v>211</v>
      </c>
      <c r="HT209" s="64">
        <v>0.2</v>
      </c>
      <c r="HU209" s="64">
        <v>0.4</v>
      </c>
      <c r="HV209" s="64">
        <v>0.16</v>
      </c>
      <c r="HW209" s="64">
        <v>0</v>
      </c>
      <c r="HZ209" s="64" t="s">
        <v>211</v>
      </c>
      <c r="IA209" s="64">
        <v>0.05</v>
      </c>
      <c r="IB209" s="64">
        <v>0</v>
      </c>
      <c r="IC209" s="64">
        <v>0.08</v>
      </c>
      <c r="ID209" s="64">
        <v>0</v>
      </c>
      <c r="IG209" s="64" t="s">
        <v>211</v>
      </c>
      <c r="IH209" s="64">
        <v>0</v>
      </c>
      <c r="II209" s="64">
        <v>0</v>
      </c>
      <c r="IJ209" s="64">
        <v>0</v>
      </c>
      <c r="IK209" s="64">
        <v>0</v>
      </c>
      <c r="IN209" s="64" t="s">
        <v>211</v>
      </c>
      <c r="IO209" s="64">
        <v>0</v>
      </c>
      <c r="IP209" s="64">
        <v>0</v>
      </c>
      <c r="IQ209" s="64">
        <v>0</v>
      </c>
      <c r="IR209" s="64">
        <v>0</v>
      </c>
      <c r="IU209" s="64" t="s">
        <v>211</v>
      </c>
      <c r="IV209" s="64">
        <v>0</v>
      </c>
      <c r="IW209" s="64">
        <v>0</v>
      </c>
      <c r="IX209" s="64">
        <v>0</v>
      </c>
      <c r="IY209" s="64">
        <v>0</v>
      </c>
    </row>
    <row r="210" spans="1:259"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2" t="s">
        <v>212</v>
      </c>
      <c r="GY210" s="62">
        <v>0.03</v>
      </c>
      <c r="GZ210" s="62">
        <v>0</v>
      </c>
      <c r="HA210" s="62">
        <v>0</v>
      </c>
      <c r="HB210" s="62">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0.02</v>
      </c>
      <c r="IB210" s="64">
        <v>0</v>
      </c>
      <c r="IC210" s="64">
        <v>0</v>
      </c>
      <c r="ID210" s="64">
        <v>0</v>
      </c>
      <c r="IG210" s="64" t="s">
        <v>212</v>
      </c>
      <c r="IH210" s="64">
        <v>0</v>
      </c>
      <c r="II210" s="64">
        <v>0</v>
      </c>
      <c r="IJ210" s="64">
        <v>0</v>
      </c>
      <c r="IK210" s="64">
        <v>0</v>
      </c>
      <c r="IN210" s="64" t="s">
        <v>212</v>
      </c>
      <c r="IO210" s="64">
        <v>0.03</v>
      </c>
      <c r="IP210" s="64">
        <v>0.11</v>
      </c>
      <c r="IQ210" s="64">
        <v>0</v>
      </c>
      <c r="IR210" s="64">
        <v>0</v>
      </c>
      <c r="IU210" s="64" t="s">
        <v>212</v>
      </c>
      <c r="IV210" s="64">
        <v>0</v>
      </c>
      <c r="IW210" s="64">
        <v>0</v>
      </c>
      <c r="IX210" s="64">
        <v>0</v>
      </c>
      <c r="IY210" s="64">
        <v>0</v>
      </c>
    </row>
    <row r="211" spans="1:259"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2" t="s">
        <v>213</v>
      </c>
      <c r="GY211" s="62">
        <v>0</v>
      </c>
      <c r="GZ211" s="62">
        <v>0</v>
      </c>
      <c r="HA211" s="62">
        <v>0</v>
      </c>
      <c r="HB211" s="62">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s="64" t="s">
        <v>213</v>
      </c>
      <c r="IV211" s="64">
        <v>0</v>
      </c>
      <c r="IW211" s="64">
        <v>0</v>
      </c>
      <c r="IX211" s="64">
        <v>0</v>
      </c>
      <c r="IY211" s="64">
        <v>0</v>
      </c>
    </row>
    <row r="212" spans="1:259"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c r="GX212" s="62" t="s">
        <v>214</v>
      </c>
      <c r="GY212" s="62">
        <v>0</v>
      </c>
      <c r="GZ212" s="62">
        <v>0</v>
      </c>
      <c r="HA212" s="62">
        <v>0</v>
      </c>
      <c r="HB212" s="62">
        <v>0</v>
      </c>
      <c r="HE212" s="64" t="s">
        <v>214</v>
      </c>
      <c r="HF212" s="64">
        <v>0</v>
      </c>
      <c r="HG212" s="64">
        <v>0</v>
      </c>
      <c r="HH212" s="64">
        <v>0</v>
      </c>
      <c r="HI212" s="64">
        <v>0</v>
      </c>
      <c r="HL212" s="64" t="s">
        <v>214</v>
      </c>
      <c r="HM212" s="64">
        <v>7.0000000000000007E-2</v>
      </c>
      <c r="HN212" s="64">
        <v>0.23</v>
      </c>
      <c r="HO212" s="64">
        <v>0</v>
      </c>
      <c r="HP212" s="64">
        <v>0</v>
      </c>
      <c r="HS212" s="64" t="s">
        <v>214</v>
      </c>
      <c r="HT212" s="64">
        <v>0</v>
      </c>
      <c r="HU212" s="64">
        <v>0</v>
      </c>
      <c r="HV212" s="64">
        <v>0</v>
      </c>
      <c r="HW212" s="64">
        <v>0</v>
      </c>
      <c r="HZ212" s="64" t="s">
        <v>214</v>
      </c>
      <c r="IA212" s="64">
        <v>0.21</v>
      </c>
      <c r="IB212" s="64">
        <v>0.12</v>
      </c>
      <c r="IC212" s="64">
        <v>0</v>
      </c>
      <c r="ID212" s="64">
        <v>1.82</v>
      </c>
      <c r="IG212" s="64" t="s">
        <v>214</v>
      </c>
      <c r="IH212" s="64">
        <v>0.03</v>
      </c>
      <c r="II212" s="64">
        <v>0</v>
      </c>
      <c r="IJ212" s="64">
        <v>0</v>
      </c>
      <c r="IK212" s="64">
        <v>0.27</v>
      </c>
      <c r="IN212" s="64" t="s">
        <v>214</v>
      </c>
      <c r="IO212" s="64">
        <v>0.03</v>
      </c>
      <c r="IP212" s="64">
        <v>0</v>
      </c>
      <c r="IQ212" s="64">
        <v>0</v>
      </c>
      <c r="IR212" s="64">
        <v>0.27</v>
      </c>
      <c r="IU212" s="64" t="s">
        <v>214</v>
      </c>
      <c r="IV212" s="64">
        <v>0</v>
      </c>
      <c r="IW212" s="64">
        <v>0</v>
      </c>
      <c r="IX212" s="64">
        <v>0</v>
      </c>
      <c r="IY212" s="64">
        <v>0</v>
      </c>
    </row>
    <row r="213" spans="1:259"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2" t="s">
        <v>215</v>
      </c>
      <c r="GY213" s="62">
        <v>0</v>
      </c>
      <c r="GZ213" s="62">
        <v>0</v>
      </c>
      <c r="HA213" s="62">
        <v>0</v>
      </c>
      <c r="HB213" s="62">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0.09</v>
      </c>
      <c r="IP213" s="64">
        <v>0.13</v>
      </c>
      <c r="IQ213" s="64">
        <v>0.1</v>
      </c>
      <c r="IR213" s="64">
        <v>0</v>
      </c>
      <c r="IU213" s="64" t="s">
        <v>215</v>
      </c>
      <c r="IV213" s="64">
        <v>0.03</v>
      </c>
      <c r="IW213" s="64">
        <v>0.1</v>
      </c>
      <c r="IX213" s="64">
        <v>0</v>
      </c>
      <c r="IY213" s="64">
        <v>0</v>
      </c>
    </row>
    <row r="214" spans="1:259"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2" t="s">
        <v>216</v>
      </c>
      <c r="GY214" s="62">
        <v>0</v>
      </c>
      <c r="GZ214" s="62">
        <v>0</v>
      </c>
      <c r="HA214" s="62">
        <v>0</v>
      </c>
      <c r="HB214" s="62">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0.06</v>
      </c>
      <c r="IP214" s="64">
        <v>0</v>
      </c>
      <c r="IQ214" s="64">
        <v>0.1</v>
      </c>
      <c r="IR214" s="64">
        <v>0</v>
      </c>
      <c r="IU214" s="64" t="s">
        <v>216</v>
      </c>
      <c r="IV214" s="64">
        <v>0</v>
      </c>
      <c r="IW214" s="64">
        <v>0</v>
      </c>
      <c r="IX214" s="64">
        <v>0</v>
      </c>
      <c r="IY214" s="64">
        <v>0</v>
      </c>
    </row>
    <row r="215" spans="1:259"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2" t="s">
        <v>217</v>
      </c>
      <c r="GY215" s="62">
        <v>0</v>
      </c>
      <c r="GZ215" s="62">
        <v>0</v>
      </c>
      <c r="HA215" s="62">
        <v>0</v>
      </c>
      <c r="HB215" s="62">
        <v>0</v>
      </c>
      <c r="HE215" s="64" t="s">
        <v>217</v>
      </c>
      <c r="HF215" s="64">
        <v>0</v>
      </c>
      <c r="HG215" s="64">
        <v>0</v>
      </c>
      <c r="HH215" s="64">
        <v>0</v>
      </c>
      <c r="HI215" s="64">
        <v>0</v>
      </c>
      <c r="HL215" s="64" t="s">
        <v>217</v>
      </c>
      <c r="HM215" s="64">
        <v>0</v>
      </c>
      <c r="HN215" s="64">
        <v>0</v>
      </c>
      <c r="HO215" s="64">
        <v>0</v>
      </c>
      <c r="HP215" s="64">
        <v>0</v>
      </c>
      <c r="HS215" s="64" t="s">
        <v>217</v>
      </c>
      <c r="HT215" s="64">
        <v>0.06</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s="64" t="s">
        <v>217</v>
      </c>
      <c r="IV215" s="64">
        <v>0.03</v>
      </c>
      <c r="IW215" s="64">
        <v>0.12</v>
      </c>
      <c r="IX215" s="64">
        <v>0</v>
      </c>
      <c r="IY215" s="64">
        <v>0</v>
      </c>
    </row>
    <row r="216" spans="1:259"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c r="GX216" s="62" t="s">
        <v>218</v>
      </c>
      <c r="GY216" s="62">
        <v>0</v>
      </c>
      <c r="GZ216" s="62">
        <v>0</v>
      </c>
      <c r="HA216" s="62">
        <v>0</v>
      </c>
      <c r="HB216" s="62">
        <v>0</v>
      </c>
      <c r="HE216" s="64" t="s">
        <v>218</v>
      </c>
      <c r="HF216" s="64">
        <v>0</v>
      </c>
      <c r="HG216" s="64">
        <v>0</v>
      </c>
      <c r="HH216" s="64">
        <v>0</v>
      </c>
      <c r="HI216" s="64">
        <v>0</v>
      </c>
      <c r="HL216" s="64" t="s">
        <v>218</v>
      </c>
      <c r="HM216" s="64">
        <v>0</v>
      </c>
      <c r="HN216" s="64">
        <v>0</v>
      </c>
      <c r="HO216" s="64">
        <v>0</v>
      </c>
      <c r="HP216" s="64">
        <v>0</v>
      </c>
      <c r="HS216" s="64" t="s">
        <v>218</v>
      </c>
      <c r="HT216" s="64">
        <v>0.03</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s="64" t="s">
        <v>218</v>
      </c>
      <c r="IV216" s="64">
        <v>0</v>
      </c>
      <c r="IW216" s="64">
        <v>0</v>
      </c>
      <c r="IX216" s="64">
        <v>0</v>
      </c>
      <c r="IY216" s="64">
        <v>0</v>
      </c>
    </row>
    <row r="217" spans="1:259"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2" t="s">
        <v>219</v>
      </c>
      <c r="GY217" s="62">
        <v>0</v>
      </c>
      <c r="GZ217" s="62">
        <v>0</v>
      </c>
      <c r="HA217" s="62">
        <v>0</v>
      </c>
      <c r="HB217" s="62">
        <v>0</v>
      </c>
      <c r="HE217" s="64" t="s">
        <v>219</v>
      </c>
      <c r="HF217" s="64">
        <v>0</v>
      </c>
      <c r="HG217" s="64">
        <v>0</v>
      </c>
      <c r="HH217" s="64">
        <v>0</v>
      </c>
      <c r="HI217" s="64">
        <v>0</v>
      </c>
      <c r="HL217" s="64" t="s">
        <v>219</v>
      </c>
      <c r="HM217" s="64">
        <v>0.03</v>
      </c>
      <c r="HN217" s="64">
        <v>0</v>
      </c>
      <c r="HO217" s="64">
        <v>0.06</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s="64" t="s">
        <v>219</v>
      </c>
      <c r="IV217" s="64">
        <v>0</v>
      </c>
      <c r="IW217" s="64">
        <v>0</v>
      </c>
      <c r="IX217" s="64">
        <v>0</v>
      </c>
      <c r="IY217" s="64">
        <v>0</v>
      </c>
    </row>
    <row r="218" spans="1:259"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2" t="s">
        <v>220</v>
      </c>
      <c r="GY218" s="62">
        <v>0</v>
      </c>
      <c r="GZ218" s="62">
        <v>0</v>
      </c>
      <c r="HA218" s="62">
        <v>0</v>
      </c>
      <c r="HB218" s="62">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0.06</v>
      </c>
      <c r="IP218" s="64">
        <v>0</v>
      </c>
      <c r="IQ218" s="64">
        <v>0.1</v>
      </c>
      <c r="IR218" s="64">
        <v>0</v>
      </c>
      <c r="IU218" s="64" t="s">
        <v>220</v>
      </c>
      <c r="IV218" s="64">
        <v>0</v>
      </c>
      <c r="IW218" s="64">
        <v>0</v>
      </c>
      <c r="IX218" s="64">
        <v>0</v>
      </c>
      <c r="IY218" s="64">
        <v>0</v>
      </c>
    </row>
    <row r="219" spans="1:259"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2" t="s">
        <v>221</v>
      </c>
      <c r="GY219" s="62">
        <v>0.04</v>
      </c>
      <c r="GZ219" s="62">
        <v>0.12</v>
      </c>
      <c r="HA219" s="62">
        <v>0</v>
      </c>
      <c r="HB219" s="62">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s="64" t="s">
        <v>221</v>
      </c>
      <c r="IV219" s="64">
        <v>0</v>
      </c>
      <c r="IW219" s="64">
        <v>0</v>
      </c>
      <c r="IX219" s="64">
        <v>0</v>
      </c>
      <c r="IY219" s="64">
        <v>0</v>
      </c>
    </row>
    <row r="220" spans="1:259"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c r="GX220" s="62" t="s">
        <v>222</v>
      </c>
      <c r="GY220" s="62">
        <v>2.15</v>
      </c>
      <c r="GZ220" s="62">
        <v>0.66</v>
      </c>
      <c r="HA220" s="62">
        <v>3.69</v>
      </c>
      <c r="HB220" s="62">
        <v>0</v>
      </c>
      <c r="HE220" s="64" t="s">
        <v>222</v>
      </c>
      <c r="HF220" s="64">
        <v>1.92</v>
      </c>
      <c r="HG220" s="64">
        <v>0.13</v>
      </c>
      <c r="HH220" s="64">
        <v>3.19</v>
      </c>
      <c r="HI220" s="64">
        <v>0</v>
      </c>
      <c r="HL220" s="64" t="s">
        <v>222</v>
      </c>
      <c r="HM220" s="64">
        <v>2.41</v>
      </c>
      <c r="HN220" s="64">
        <v>2.78</v>
      </c>
      <c r="HO220" s="64">
        <v>2.96</v>
      </c>
      <c r="HP220" s="64">
        <v>0</v>
      </c>
      <c r="HS220" s="64" t="s">
        <v>222</v>
      </c>
      <c r="HT220" s="64">
        <v>2.2200000000000002</v>
      </c>
      <c r="HU220" s="64">
        <v>1.91</v>
      </c>
      <c r="HV220" s="64">
        <v>2.88</v>
      </c>
      <c r="HW220" s="64">
        <v>0.28999999999999998</v>
      </c>
      <c r="HZ220" s="64" t="s">
        <v>222</v>
      </c>
      <c r="IA220" s="64">
        <v>1.83</v>
      </c>
      <c r="IB220" s="64">
        <v>1.21</v>
      </c>
      <c r="IC220" s="64">
        <v>2.61</v>
      </c>
      <c r="ID220" s="64">
        <v>0.41</v>
      </c>
      <c r="IG220" s="64" t="s">
        <v>222</v>
      </c>
      <c r="IH220" s="64">
        <v>2.1</v>
      </c>
      <c r="II220" s="64">
        <v>0.66</v>
      </c>
      <c r="IJ220" s="64">
        <v>3.08</v>
      </c>
      <c r="IK220" s="64">
        <v>0.24</v>
      </c>
      <c r="IN220" s="64" t="s">
        <v>222</v>
      </c>
      <c r="IO220" s="64">
        <v>2.25</v>
      </c>
      <c r="IP220" s="64">
        <v>0.84</v>
      </c>
      <c r="IQ220" s="64">
        <v>3.26</v>
      </c>
      <c r="IR220" s="64">
        <v>0.62</v>
      </c>
      <c r="IU220" s="64" t="s">
        <v>222</v>
      </c>
      <c r="IV220" s="64">
        <v>1.86</v>
      </c>
      <c r="IW220" s="64">
        <v>0.27</v>
      </c>
      <c r="IX220" s="64">
        <v>3.19</v>
      </c>
      <c r="IY220" s="64">
        <v>0</v>
      </c>
    </row>
    <row r="221" spans="1:259"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c r="GX221" s="62" t="s">
        <v>223</v>
      </c>
      <c r="GY221" s="62">
        <v>0</v>
      </c>
      <c r="GZ221" s="62">
        <v>0</v>
      </c>
      <c r="HA221" s="62">
        <v>0</v>
      </c>
      <c r="HB221" s="62">
        <v>0</v>
      </c>
      <c r="HE221" s="64" t="s">
        <v>223</v>
      </c>
      <c r="HF221" s="64">
        <v>0.09</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s="64" t="s">
        <v>223</v>
      </c>
      <c r="IV221" s="64">
        <v>0.03</v>
      </c>
      <c r="IW221" s="64">
        <v>0.13</v>
      </c>
      <c r="IX221" s="64">
        <v>0</v>
      </c>
      <c r="IY221" s="64">
        <v>0</v>
      </c>
    </row>
    <row r="222" spans="1:259"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2" t="s">
        <v>224</v>
      </c>
      <c r="GY222" s="62">
        <v>0</v>
      </c>
      <c r="GZ222" s="62">
        <v>0</v>
      </c>
      <c r="HA222" s="62">
        <v>0</v>
      </c>
      <c r="HB222" s="62">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s="64" t="s">
        <v>224</v>
      </c>
      <c r="IV222" s="64">
        <v>0</v>
      </c>
      <c r="IW222" s="64">
        <v>0</v>
      </c>
      <c r="IX222" s="64">
        <v>0</v>
      </c>
      <c r="IY222" s="64">
        <v>0</v>
      </c>
    </row>
    <row r="223" spans="1:259"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c r="GX223" s="62" t="s">
        <v>225</v>
      </c>
      <c r="GY223" s="62">
        <v>0</v>
      </c>
      <c r="GZ223" s="62">
        <v>0</v>
      </c>
      <c r="HA223" s="62">
        <v>0</v>
      </c>
      <c r="HB223" s="62">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s="64" t="s">
        <v>225</v>
      </c>
      <c r="IV223" s="64">
        <v>0</v>
      </c>
      <c r="IW223" s="64">
        <v>0</v>
      </c>
      <c r="IX223" s="64">
        <v>0</v>
      </c>
      <c r="IY223" s="64">
        <v>0</v>
      </c>
    </row>
    <row r="224" spans="1:259"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2" t="s">
        <v>226</v>
      </c>
      <c r="GY224" s="62">
        <v>0</v>
      </c>
      <c r="GZ224" s="62">
        <v>0</v>
      </c>
      <c r="HA224" s="62">
        <v>0</v>
      </c>
      <c r="HB224" s="62">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s="64" t="s">
        <v>226</v>
      </c>
      <c r="IV224" s="64">
        <v>0</v>
      </c>
      <c r="IW224" s="64">
        <v>0</v>
      </c>
      <c r="IX224" s="64">
        <v>0</v>
      </c>
      <c r="IY224" s="64">
        <v>0</v>
      </c>
    </row>
    <row r="225" spans="1:259"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2" t="s">
        <v>227</v>
      </c>
      <c r="GY225" s="62">
        <v>0</v>
      </c>
      <c r="GZ225" s="62">
        <v>0</v>
      </c>
      <c r="HA225" s="62">
        <v>0</v>
      </c>
      <c r="HB225" s="62">
        <v>0</v>
      </c>
      <c r="HE225" s="64" t="s">
        <v>227</v>
      </c>
      <c r="HF225" s="64">
        <v>0.03</v>
      </c>
      <c r="HG225" s="64">
        <v>0</v>
      </c>
      <c r="HH225" s="64">
        <v>0</v>
      </c>
      <c r="HI225" s="64">
        <v>0</v>
      </c>
      <c r="HL225" s="64" t="s">
        <v>227</v>
      </c>
      <c r="HM225" s="64">
        <v>0</v>
      </c>
      <c r="HN225" s="64">
        <v>0</v>
      </c>
      <c r="HO225" s="64">
        <v>0</v>
      </c>
      <c r="HP225" s="64">
        <v>0</v>
      </c>
      <c r="HS225" s="64" t="s">
        <v>227</v>
      </c>
      <c r="HT225" s="64">
        <v>0.06</v>
      </c>
      <c r="HU225" s="64">
        <v>0.21</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s="64" t="s">
        <v>227</v>
      </c>
      <c r="IV225" s="64">
        <v>0.04</v>
      </c>
      <c r="IW225" s="64">
        <v>0.15</v>
      </c>
      <c r="IX225" s="64">
        <v>0</v>
      </c>
      <c r="IY225" s="64">
        <v>0</v>
      </c>
    </row>
    <row r="226" spans="1:259"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2" t="s">
        <v>228</v>
      </c>
      <c r="GY226" s="62">
        <v>0</v>
      </c>
      <c r="GZ226" s="62">
        <v>0</v>
      </c>
      <c r="HA226" s="62">
        <v>0</v>
      </c>
      <c r="HB226" s="62">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s="64" t="s">
        <v>228</v>
      </c>
      <c r="IV226" s="64">
        <v>0</v>
      </c>
      <c r="IW226" s="64">
        <v>0</v>
      </c>
      <c r="IX226" s="64">
        <v>0</v>
      </c>
      <c r="IY226" s="64">
        <v>0</v>
      </c>
    </row>
    <row r="227" spans="1:259"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c r="GX227" s="62" t="s">
        <v>229</v>
      </c>
      <c r="GY227" s="62">
        <v>0.16</v>
      </c>
      <c r="GZ227" s="62">
        <v>0</v>
      </c>
      <c r="HA227" s="62">
        <v>0.2</v>
      </c>
      <c r="HB227" s="62">
        <v>0</v>
      </c>
      <c r="HE227" s="64" t="s">
        <v>229</v>
      </c>
      <c r="HF227" s="64">
        <v>0.08</v>
      </c>
      <c r="HG227" s="64">
        <v>0</v>
      </c>
      <c r="HH227" s="64">
        <v>0.14000000000000001</v>
      </c>
      <c r="HI227" s="64">
        <v>0</v>
      </c>
      <c r="HL227" s="64" t="s">
        <v>229</v>
      </c>
      <c r="HM227" s="64">
        <v>7.0000000000000007E-2</v>
      </c>
      <c r="HN227" s="64">
        <v>0.23</v>
      </c>
      <c r="HO227" s="64">
        <v>0</v>
      </c>
      <c r="HP227" s="64">
        <v>0</v>
      </c>
      <c r="HS227" s="64" t="s">
        <v>229</v>
      </c>
      <c r="HT227" s="64">
        <v>7.0000000000000007E-2</v>
      </c>
      <c r="HU227" s="64">
        <v>0.25</v>
      </c>
      <c r="HV227" s="64">
        <v>0</v>
      </c>
      <c r="HW227" s="64">
        <v>0</v>
      </c>
      <c r="HZ227" s="64" t="s">
        <v>229</v>
      </c>
      <c r="IA227" s="64">
        <v>0.14000000000000001</v>
      </c>
      <c r="IB227" s="64">
        <v>0.27</v>
      </c>
      <c r="IC227" s="64">
        <v>0.13</v>
      </c>
      <c r="ID227" s="64">
        <v>0</v>
      </c>
      <c r="IG227" s="64" t="s">
        <v>229</v>
      </c>
      <c r="IH227" s="64">
        <v>0</v>
      </c>
      <c r="II227" s="64">
        <v>0</v>
      </c>
      <c r="IJ227" s="64">
        <v>0</v>
      </c>
      <c r="IK227" s="64">
        <v>0</v>
      </c>
      <c r="IN227" s="64" t="s">
        <v>229</v>
      </c>
      <c r="IO227" s="64">
        <v>0.09</v>
      </c>
      <c r="IP227" s="64">
        <v>0</v>
      </c>
      <c r="IQ227" s="64">
        <v>0.16</v>
      </c>
      <c r="IR227" s="64">
        <v>0</v>
      </c>
      <c r="IU227" s="64" t="s">
        <v>229</v>
      </c>
      <c r="IV227" s="64">
        <v>7.0000000000000007E-2</v>
      </c>
      <c r="IW227" s="64">
        <v>0.15</v>
      </c>
      <c r="IX227" s="64">
        <v>0.06</v>
      </c>
      <c r="IY227" s="64">
        <v>0</v>
      </c>
    </row>
    <row r="228" spans="1:259"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2" t="s">
        <v>230</v>
      </c>
      <c r="GY228" s="62">
        <v>0</v>
      </c>
      <c r="GZ228" s="62">
        <v>0</v>
      </c>
      <c r="HA228" s="62">
        <v>0</v>
      </c>
      <c r="HB228" s="62">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s="64" t="s">
        <v>230</v>
      </c>
      <c r="IV228" s="64">
        <v>0</v>
      </c>
      <c r="IW228" s="64">
        <v>0</v>
      </c>
      <c r="IX228" s="64">
        <v>0</v>
      </c>
      <c r="IY228" s="64">
        <v>0</v>
      </c>
    </row>
    <row r="229" spans="1:259"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2" t="s">
        <v>231</v>
      </c>
      <c r="GY229" s="62">
        <v>0</v>
      </c>
      <c r="GZ229" s="62">
        <v>0</v>
      </c>
      <c r="HA229" s="62">
        <v>0</v>
      </c>
      <c r="HB229" s="62">
        <v>0</v>
      </c>
      <c r="HE229" s="64" t="s">
        <v>231</v>
      </c>
      <c r="HF229" s="64">
        <v>0.45</v>
      </c>
      <c r="HG229" s="64">
        <v>0</v>
      </c>
      <c r="HH229" s="64">
        <v>0.28000000000000003</v>
      </c>
      <c r="HI229" s="64">
        <v>0</v>
      </c>
      <c r="HL229" s="64" t="s">
        <v>231</v>
      </c>
      <c r="HM229" s="64">
        <v>0.03</v>
      </c>
      <c r="HN229" s="64">
        <v>0</v>
      </c>
      <c r="HO229" s="64">
        <v>0</v>
      </c>
      <c r="HP229" s="64">
        <v>0</v>
      </c>
      <c r="HS229" s="64" t="s">
        <v>231</v>
      </c>
      <c r="HT229" s="64">
        <v>0</v>
      </c>
      <c r="HU229" s="64">
        <v>0</v>
      </c>
      <c r="HV229" s="64">
        <v>0</v>
      </c>
      <c r="HW229" s="64">
        <v>0</v>
      </c>
      <c r="HZ229" s="64" t="s">
        <v>231</v>
      </c>
      <c r="IA229" s="64">
        <v>0.06</v>
      </c>
      <c r="IB229" s="64">
        <v>0</v>
      </c>
      <c r="IC229" s="64">
        <v>0</v>
      </c>
      <c r="ID229" s="64">
        <v>0</v>
      </c>
      <c r="IG229" s="64" t="s">
        <v>231</v>
      </c>
      <c r="IH229" s="64">
        <v>0</v>
      </c>
      <c r="II229" s="64">
        <v>0</v>
      </c>
      <c r="IJ229" s="64">
        <v>0</v>
      </c>
      <c r="IK229" s="64">
        <v>0</v>
      </c>
      <c r="IN229" s="64" t="s">
        <v>231</v>
      </c>
      <c r="IO229" s="64">
        <v>0</v>
      </c>
      <c r="IP229" s="64">
        <v>0</v>
      </c>
      <c r="IQ229" s="64">
        <v>0</v>
      </c>
      <c r="IR229" s="64">
        <v>0</v>
      </c>
      <c r="IU229" s="64" t="s">
        <v>231</v>
      </c>
      <c r="IV229" s="64">
        <v>0</v>
      </c>
      <c r="IW229" s="64">
        <v>0</v>
      </c>
      <c r="IX229" s="64">
        <v>0</v>
      </c>
      <c r="IY229" s="64">
        <v>0</v>
      </c>
    </row>
    <row r="230" spans="1:259"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2" t="s">
        <v>232</v>
      </c>
      <c r="GY230" s="62">
        <v>0</v>
      </c>
      <c r="GZ230" s="62">
        <v>0</v>
      </c>
      <c r="HA230" s="62">
        <v>0</v>
      </c>
      <c r="HB230" s="62">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s="64" t="s">
        <v>232</v>
      </c>
      <c r="IV230" s="64">
        <v>0</v>
      </c>
      <c r="IW230" s="64">
        <v>0</v>
      </c>
      <c r="IX230" s="64">
        <v>0</v>
      </c>
      <c r="IY230" s="64">
        <v>0</v>
      </c>
    </row>
    <row r="231" spans="1:259"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c r="GX231" s="62" t="s">
        <v>233</v>
      </c>
      <c r="GY231" s="62">
        <v>0</v>
      </c>
      <c r="GZ231" s="62">
        <v>0</v>
      </c>
      <c r="HA231" s="62">
        <v>0</v>
      </c>
      <c r="HB231" s="62">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s="64" t="s">
        <v>233</v>
      </c>
      <c r="IV231" s="64">
        <v>0</v>
      </c>
      <c r="IW231" s="64">
        <v>0</v>
      </c>
      <c r="IX231" s="64">
        <v>0</v>
      </c>
      <c r="IY231" s="64">
        <v>0</v>
      </c>
    </row>
    <row r="232" spans="1:259"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2" t="s">
        <v>234</v>
      </c>
      <c r="GY232" s="62">
        <v>0</v>
      </c>
      <c r="GZ232" s="62">
        <v>0</v>
      </c>
      <c r="HA232" s="62">
        <v>0</v>
      </c>
      <c r="HB232" s="62">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0.05</v>
      </c>
      <c r="IB232" s="64">
        <v>0</v>
      </c>
      <c r="IC232" s="64">
        <v>0</v>
      </c>
      <c r="ID232" s="64">
        <v>0</v>
      </c>
      <c r="IG232" s="64" t="s">
        <v>234</v>
      </c>
      <c r="IH232" s="64">
        <v>0</v>
      </c>
      <c r="II232" s="64">
        <v>0</v>
      </c>
      <c r="IJ232" s="64">
        <v>0</v>
      </c>
      <c r="IK232" s="64">
        <v>0</v>
      </c>
      <c r="IN232" s="64" t="s">
        <v>234</v>
      </c>
      <c r="IO232" s="64">
        <v>0</v>
      </c>
      <c r="IP232" s="64">
        <v>0</v>
      </c>
      <c r="IQ232" s="64">
        <v>0</v>
      </c>
      <c r="IR232" s="64">
        <v>0</v>
      </c>
      <c r="IU232" s="64" t="s">
        <v>234</v>
      </c>
      <c r="IV232" s="64">
        <v>0</v>
      </c>
      <c r="IW232" s="64">
        <v>0</v>
      </c>
      <c r="IX232" s="64">
        <v>0</v>
      </c>
      <c r="IY232" s="64">
        <v>0</v>
      </c>
    </row>
    <row r="233" spans="1:259"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2" t="s">
        <v>235</v>
      </c>
      <c r="GY233" s="62">
        <v>0</v>
      </c>
      <c r="GZ233" s="62">
        <v>0</v>
      </c>
      <c r="HA233" s="62">
        <v>0</v>
      </c>
      <c r="HB233" s="62">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0.1</v>
      </c>
      <c r="IP233" s="64">
        <v>0.43</v>
      </c>
      <c r="IQ233" s="64">
        <v>0</v>
      </c>
      <c r="IR233" s="64">
        <v>0</v>
      </c>
      <c r="IU233" s="64" t="s">
        <v>235</v>
      </c>
      <c r="IV233" s="64">
        <v>0</v>
      </c>
      <c r="IW233" s="64">
        <v>0</v>
      </c>
      <c r="IX233" s="64">
        <v>0</v>
      </c>
      <c r="IY233" s="64">
        <v>0</v>
      </c>
    </row>
    <row r="234" spans="1:259"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c r="GX234" s="62" t="s">
        <v>236</v>
      </c>
      <c r="GY234" s="62">
        <v>0.11</v>
      </c>
      <c r="GZ234" s="62">
        <v>0</v>
      </c>
      <c r="HA234" s="62">
        <v>0.14000000000000001</v>
      </c>
      <c r="HB234" s="62">
        <v>0</v>
      </c>
      <c r="HE234" s="64" t="s">
        <v>236</v>
      </c>
      <c r="HF234" s="64">
        <v>0.03</v>
      </c>
      <c r="HG234" s="64">
        <v>0</v>
      </c>
      <c r="HH234" s="64">
        <v>0.05</v>
      </c>
      <c r="HI234" s="64">
        <v>0</v>
      </c>
      <c r="HL234" s="64" t="s">
        <v>236</v>
      </c>
      <c r="HM234" s="64">
        <v>0.03</v>
      </c>
      <c r="HN234" s="64">
        <v>0</v>
      </c>
      <c r="HO234" s="64">
        <v>0</v>
      </c>
      <c r="HP234" s="64">
        <v>0</v>
      </c>
      <c r="HS234" s="64" t="s">
        <v>236</v>
      </c>
      <c r="HT234" s="64">
        <v>0.06</v>
      </c>
      <c r="HU234" s="64">
        <v>0.08</v>
      </c>
      <c r="HV234" s="64">
        <v>7.0000000000000007E-2</v>
      </c>
      <c r="HW234" s="64">
        <v>0</v>
      </c>
      <c r="HZ234" s="64" t="s">
        <v>236</v>
      </c>
      <c r="IA234" s="64">
        <v>0.35</v>
      </c>
      <c r="IB234" s="64">
        <v>0</v>
      </c>
      <c r="IC234" s="64">
        <v>0.6</v>
      </c>
      <c r="ID234" s="64">
        <v>0</v>
      </c>
      <c r="IG234" s="64" t="s">
        <v>236</v>
      </c>
      <c r="IH234" s="64">
        <v>0.11</v>
      </c>
      <c r="II234" s="64">
        <v>0.09</v>
      </c>
      <c r="IJ234" s="64">
        <v>0.16</v>
      </c>
      <c r="IK234" s="64">
        <v>0</v>
      </c>
      <c r="IN234" s="64" t="s">
        <v>236</v>
      </c>
      <c r="IO234" s="64">
        <v>0</v>
      </c>
      <c r="IP234" s="64">
        <v>0</v>
      </c>
      <c r="IQ234" s="64">
        <v>0</v>
      </c>
      <c r="IR234" s="64">
        <v>0</v>
      </c>
      <c r="IU234" s="64" t="s">
        <v>236</v>
      </c>
      <c r="IV234" s="64">
        <v>0.2</v>
      </c>
      <c r="IW234" s="64">
        <v>0.18</v>
      </c>
      <c r="IX234" s="64">
        <v>0.27</v>
      </c>
      <c r="IY234" s="64">
        <v>0</v>
      </c>
    </row>
    <row r="235" spans="1:259"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2" t="s">
        <v>237</v>
      </c>
      <c r="GY235" s="62">
        <v>0</v>
      </c>
      <c r="GZ235" s="62">
        <v>0</v>
      </c>
      <c r="HA235" s="62">
        <v>0</v>
      </c>
      <c r="HB235" s="62">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s="64" t="s">
        <v>237</v>
      </c>
      <c r="IV235" s="64">
        <v>0</v>
      </c>
      <c r="IW235" s="64">
        <v>0</v>
      </c>
      <c r="IX235" s="64">
        <v>0</v>
      </c>
      <c r="IY235" s="64">
        <v>0</v>
      </c>
    </row>
    <row r="236" spans="1:259"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2" t="s">
        <v>238</v>
      </c>
      <c r="GY236" s="62">
        <v>0</v>
      </c>
      <c r="GZ236" s="62">
        <v>0</v>
      </c>
      <c r="HA236" s="62">
        <v>0</v>
      </c>
      <c r="HB236" s="62">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s="64" t="s">
        <v>238</v>
      </c>
      <c r="IV236" s="64">
        <v>0</v>
      </c>
      <c r="IW236" s="64">
        <v>0</v>
      </c>
      <c r="IX236" s="64">
        <v>0</v>
      </c>
      <c r="IY236" s="64">
        <v>0</v>
      </c>
    </row>
    <row r="237" spans="1:259"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2" t="s">
        <v>239</v>
      </c>
      <c r="GY237" s="62">
        <v>0</v>
      </c>
      <c r="GZ237" s="62">
        <v>0</v>
      </c>
      <c r="HA237" s="62">
        <v>0</v>
      </c>
      <c r="HB237" s="62">
        <v>0</v>
      </c>
      <c r="HE237" s="64" t="s">
        <v>239</v>
      </c>
      <c r="HF237" s="64">
        <v>0.04</v>
      </c>
      <c r="HG237" s="64">
        <v>0</v>
      </c>
      <c r="HH237" s="64">
        <v>0.06</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s="64" t="s">
        <v>239</v>
      </c>
      <c r="IV237" s="64">
        <v>0</v>
      </c>
      <c r="IW237" s="64">
        <v>0</v>
      </c>
      <c r="IX237" s="64">
        <v>0</v>
      </c>
      <c r="IY237" s="64">
        <v>0</v>
      </c>
    </row>
    <row r="238" spans="1:259"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2" t="s">
        <v>240</v>
      </c>
      <c r="GY238" s="62">
        <v>0</v>
      </c>
      <c r="GZ238" s="62">
        <v>0</v>
      </c>
      <c r="HA238" s="62">
        <v>0</v>
      </c>
      <c r="HB238" s="62">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s="64" t="s">
        <v>240</v>
      </c>
      <c r="IV238" s="64">
        <v>0</v>
      </c>
      <c r="IW238" s="64">
        <v>0</v>
      </c>
      <c r="IX238" s="64">
        <v>0</v>
      </c>
      <c r="IY238" s="64">
        <v>0</v>
      </c>
    </row>
    <row r="239" spans="1:259"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2" t="s">
        <v>241</v>
      </c>
      <c r="GY239" s="62">
        <v>0</v>
      </c>
      <c r="GZ239" s="62">
        <v>0</v>
      </c>
      <c r="HA239" s="62">
        <v>0</v>
      </c>
      <c r="HB239" s="62">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0.14000000000000001</v>
      </c>
      <c r="IB239" s="64">
        <v>0</v>
      </c>
      <c r="IC239" s="64">
        <v>0</v>
      </c>
      <c r="ID239" s="64">
        <v>0</v>
      </c>
      <c r="IG239" s="64" t="s">
        <v>241</v>
      </c>
      <c r="IH239" s="64">
        <v>0</v>
      </c>
      <c r="II239" s="64">
        <v>0</v>
      </c>
      <c r="IJ239" s="64">
        <v>0</v>
      </c>
      <c r="IK239" s="64">
        <v>0</v>
      </c>
      <c r="IN239" s="64" t="s">
        <v>241</v>
      </c>
      <c r="IO239" s="64">
        <v>0</v>
      </c>
      <c r="IP239" s="64">
        <v>0</v>
      </c>
      <c r="IQ239" s="64">
        <v>0</v>
      </c>
      <c r="IR239" s="64">
        <v>0</v>
      </c>
      <c r="IU239" s="64" t="s">
        <v>241</v>
      </c>
      <c r="IV239" s="64">
        <v>0</v>
      </c>
      <c r="IW239" s="64">
        <v>0</v>
      </c>
      <c r="IX239" s="64">
        <v>0</v>
      </c>
      <c r="IY239" s="64">
        <v>0</v>
      </c>
    </row>
    <row r="240" spans="1:259"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2" t="s">
        <v>242</v>
      </c>
      <c r="GY240" s="62">
        <v>0</v>
      </c>
      <c r="GZ240" s="62">
        <v>0</v>
      </c>
      <c r="HA240" s="62">
        <v>0</v>
      </c>
      <c r="HB240" s="62">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0.05</v>
      </c>
      <c r="IB240" s="64">
        <v>0</v>
      </c>
      <c r="IC240" s="64">
        <v>0</v>
      </c>
      <c r="ID240" s="64">
        <v>0</v>
      </c>
      <c r="IG240" s="64" t="s">
        <v>242</v>
      </c>
      <c r="IH240" s="64">
        <v>0</v>
      </c>
      <c r="II240" s="64">
        <v>0</v>
      </c>
      <c r="IJ240" s="64">
        <v>0</v>
      </c>
      <c r="IK240" s="64">
        <v>0</v>
      </c>
      <c r="IN240" s="64" t="s">
        <v>242</v>
      </c>
      <c r="IO240" s="64">
        <v>0</v>
      </c>
      <c r="IP240" s="64">
        <v>0</v>
      </c>
      <c r="IQ240" s="64">
        <v>0</v>
      </c>
      <c r="IR240" s="64">
        <v>0</v>
      </c>
      <c r="IU240" s="64" t="s">
        <v>242</v>
      </c>
      <c r="IV240" s="64">
        <v>0</v>
      </c>
      <c r="IW240" s="64">
        <v>0</v>
      </c>
      <c r="IX240" s="64">
        <v>0</v>
      </c>
      <c r="IY240" s="64">
        <v>0</v>
      </c>
    </row>
    <row r="241" spans="1:259"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2" t="s">
        <v>243</v>
      </c>
      <c r="GY241" s="62">
        <v>0</v>
      </c>
      <c r="GZ241" s="62">
        <v>0</v>
      </c>
      <c r="HA241" s="62">
        <v>0</v>
      </c>
      <c r="HB241" s="62">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s="64" t="s">
        <v>243</v>
      </c>
      <c r="IV241" s="64">
        <v>0</v>
      </c>
      <c r="IW241" s="64">
        <v>0</v>
      </c>
      <c r="IX241" s="64">
        <v>0</v>
      </c>
      <c r="IY241" s="64">
        <v>0</v>
      </c>
    </row>
    <row r="242" spans="1:259"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2" t="s">
        <v>244</v>
      </c>
      <c r="GY242" s="62">
        <v>0</v>
      </c>
      <c r="GZ242" s="62">
        <v>0</v>
      </c>
      <c r="HA242" s="62">
        <v>0</v>
      </c>
      <c r="HB242" s="62">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c r="IN242" s="64" t="s">
        <v>244</v>
      </c>
      <c r="IO242" s="64">
        <v>0</v>
      </c>
      <c r="IP242" s="64">
        <v>0</v>
      </c>
      <c r="IQ242" s="64">
        <v>0</v>
      </c>
      <c r="IR242" s="64">
        <v>0</v>
      </c>
      <c r="IU242" s="64" t="s">
        <v>244</v>
      </c>
      <c r="IV242" s="64">
        <v>0</v>
      </c>
      <c r="IW242" s="64">
        <v>0</v>
      </c>
      <c r="IX242" s="64">
        <v>0</v>
      </c>
      <c r="IY242" s="64">
        <v>0</v>
      </c>
    </row>
    <row r="243" spans="1:259"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2" t="s">
        <v>245</v>
      </c>
      <c r="GY243" s="62">
        <v>0</v>
      </c>
      <c r="GZ243" s="62">
        <v>0</v>
      </c>
      <c r="HA243" s="62">
        <v>0</v>
      </c>
      <c r="HB243" s="62">
        <v>0</v>
      </c>
      <c r="HE243" s="64" t="s">
        <v>245</v>
      </c>
      <c r="HF243" s="64">
        <v>0.09</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s="64" t="s">
        <v>245</v>
      </c>
      <c r="IV243" s="64">
        <v>0</v>
      </c>
      <c r="IW243" s="64">
        <v>0</v>
      </c>
      <c r="IX243" s="64">
        <v>0</v>
      </c>
      <c r="IY243" s="64">
        <v>0</v>
      </c>
    </row>
    <row r="244" spans="1:259"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c r="GX244" s="62" t="s">
        <v>246</v>
      </c>
      <c r="GY244" s="62">
        <v>0</v>
      </c>
      <c r="GZ244" s="62">
        <v>0</v>
      </c>
      <c r="HA244" s="62">
        <v>0</v>
      </c>
      <c r="HB244" s="62">
        <v>0</v>
      </c>
      <c r="HE244" s="64" t="s">
        <v>246</v>
      </c>
      <c r="HF244" s="64">
        <v>0.35</v>
      </c>
      <c r="HG244" s="64">
        <v>0</v>
      </c>
      <c r="HH244" s="64">
        <v>0</v>
      </c>
      <c r="HI244" s="64">
        <v>1.93</v>
      </c>
      <c r="HL244" s="64" t="s">
        <v>246</v>
      </c>
      <c r="HM244" s="64">
        <v>0</v>
      </c>
      <c r="HN244" s="64">
        <v>0</v>
      </c>
      <c r="HO244" s="64">
        <v>0</v>
      </c>
      <c r="HP244" s="64">
        <v>0</v>
      </c>
      <c r="HS244" s="64" t="s">
        <v>246</v>
      </c>
      <c r="HT244" s="64">
        <v>0.03</v>
      </c>
      <c r="HU244" s="64">
        <v>0</v>
      </c>
      <c r="HV244" s="64">
        <v>0.05</v>
      </c>
      <c r="HW244" s="64">
        <v>0</v>
      </c>
      <c r="HZ244" s="64" t="s">
        <v>246</v>
      </c>
      <c r="IA244" s="64">
        <v>0.04</v>
      </c>
      <c r="IB244" s="64">
        <v>0.16</v>
      </c>
      <c r="IC244" s="64">
        <v>0</v>
      </c>
      <c r="ID244" s="64">
        <v>0</v>
      </c>
      <c r="IG244" s="64" t="s">
        <v>246</v>
      </c>
      <c r="IH244" s="64">
        <v>0</v>
      </c>
      <c r="II244" s="64">
        <v>0</v>
      </c>
      <c r="IJ244" s="64">
        <v>0</v>
      </c>
      <c r="IK244" s="64">
        <v>0</v>
      </c>
      <c r="IN244" s="64" t="s">
        <v>246</v>
      </c>
      <c r="IO244" s="64">
        <v>0.06</v>
      </c>
      <c r="IP244" s="64">
        <v>0.25</v>
      </c>
      <c r="IQ244" s="64">
        <v>0</v>
      </c>
      <c r="IR244" s="64">
        <v>0</v>
      </c>
      <c r="IU244" s="64" t="s">
        <v>246</v>
      </c>
      <c r="IV244" s="64">
        <v>0</v>
      </c>
      <c r="IW244" s="64">
        <v>0</v>
      </c>
      <c r="IX244" s="64">
        <v>0</v>
      </c>
      <c r="IY244" s="64">
        <v>0</v>
      </c>
    </row>
    <row r="245" spans="1:259"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2" t="s">
        <v>247</v>
      </c>
      <c r="GY245" s="62">
        <v>0</v>
      </c>
      <c r="GZ245" s="62">
        <v>0</v>
      </c>
      <c r="HA245" s="62">
        <v>0</v>
      </c>
      <c r="HB245" s="62">
        <v>0</v>
      </c>
      <c r="HE245" s="64" t="s">
        <v>247</v>
      </c>
      <c r="HF245" s="64">
        <v>0.46</v>
      </c>
      <c r="HG245" s="64">
        <v>0</v>
      </c>
      <c r="HH245" s="64">
        <v>0.08</v>
      </c>
      <c r="HI245" s="64">
        <v>0</v>
      </c>
      <c r="HL245" s="64" t="s">
        <v>247</v>
      </c>
      <c r="HM245" s="64">
        <v>0</v>
      </c>
      <c r="HN245" s="64">
        <v>0</v>
      </c>
      <c r="HO245" s="64">
        <v>0</v>
      </c>
      <c r="HP245" s="64">
        <v>0</v>
      </c>
      <c r="HS245" s="64" t="s">
        <v>247</v>
      </c>
      <c r="HT245" s="64">
        <v>0.04</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s="64" t="s">
        <v>247</v>
      </c>
      <c r="IV245" s="64">
        <v>0</v>
      </c>
      <c r="IW245" s="64">
        <v>0</v>
      </c>
      <c r="IX245" s="64">
        <v>0</v>
      </c>
      <c r="IY245" s="64">
        <v>0</v>
      </c>
    </row>
    <row r="246" spans="1:259"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2" t="s">
        <v>248</v>
      </c>
      <c r="GY246" s="62">
        <v>0</v>
      </c>
      <c r="GZ246" s="62">
        <v>0</v>
      </c>
      <c r="HA246" s="62">
        <v>0</v>
      </c>
      <c r="HB246" s="62">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s="64" t="s">
        <v>248</v>
      </c>
      <c r="IV246" s="64">
        <v>0</v>
      </c>
      <c r="IW246" s="64">
        <v>0</v>
      </c>
      <c r="IX246" s="64">
        <v>0</v>
      </c>
      <c r="IY246" s="64">
        <v>0</v>
      </c>
    </row>
    <row r="247" spans="1:259"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2" t="s">
        <v>249</v>
      </c>
      <c r="GY247" s="62">
        <v>0</v>
      </c>
      <c r="GZ247" s="62">
        <v>0</v>
      </c>
      <c r="HA247" s="62">
        <v>0</v>
      </c>
      <c r="HB247" s="62">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s="64" t="s">
        <v>249</v>
      </c>
      <c r="IV247" s="64">
        <v>0</v>
      </c>
      <c r="IW247" s="64">
        <v>0</v>
      </c>
      <c r="IX247" s="64">
        <v>0</v>
      </c>
      <c r="IY247" s="64">
        <v>0</v>
      </c>
    </row>
    <row r="248" spans="1:259"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2" t="s">
        <v>250</v>
      </c>
      <c r="GY248" s="62">
        <v>0</v>
      </c>
      <c r="GZ248" s="62">
        <v>0</v>
      </c>
      <c r="HA248" s="62">
        <v>0</v>
      </c>
      <c r="HB248" s="62">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s="64" t="s">
        <v>250</v>
      </c>
      <c r="IV248" s="64">
        <v>0</v>
      </c>
      <c r="IW248" s="64">
        <v>0</v>
      </c>
      <c r="IX248" s="64">
        <v>0</v>
      </c>
      <c r="IY248" s="64">
        <v>0</v>
      </c>
    </row>
    <row r="249" spans="1:259"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2" t="s">
        <v>251</v>
      </c>
      <c r="GY249" s="62">
        <v>0</v>
      </c>
      <c r="GZ249" s="62">
        <v>0</v>
      </c>
      <c r="HA249" s="62">
        <v>0</v>
      </c>
      <c r="HB249" s="62">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7.0000000000000007E-2</v>
      </c>
      <c r="IP249" s="64">
        <v>0</v>
      </c>
      <c r="IQ249" s="64">
        <v>0.12</v>
      </c>
      <c r="IR249" s="64">
        <v>0</v>
      </c>
      <c r="IU249" s="64" t="s">
        <v>251</v>
      </c>
      <c r="IV249" s="64">
        <v>0</v>
      </c>
      <c r="IW249" s="64">
        <v>0</v>
      </c>
      <c r="IX249" s="64">
        <v>0</v>
      </c>
      <c r="IY249" s="64">
        <v>0</v>
      </c>
    </row>
    <row r="250" spans="1:259"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2" t="s">
        <v>252</v>
      </c>
      <c r="GY250" s="62">
        <v>0</v>
      </c>
      <c r="GZ250" s="62">
        <v>0</v>
      </c>
      <c r="HA250" s="62">
        <v>0</v>
      </c>
      <c r="HB250" s="62">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s="64" t="s">
        <v>252</v>
      </c>
      <c r="IV250" s="64">
        <v>0</v>
      </c>
      <c r="IW250" s="64">
        <v>0</v>
      </c>
      <c r="IX250" s="64">
        <v>0</v>
      </c>
      <c r="IY250" s="64">
        <v>0</v>
      </c>
    </row>
    <row r="251" spans="1:259"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2" t="s">
        <v>253</v>
      </c>
      <c r="GY251" s="62">
        <v>0</v>
      </c>
      <c r="GZ251" s="62">
        <v>0</v>
      </c>
      <c r="HA251" s="62">
        <v>0</v>
      </c>
      <c r="HB251" s="62">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s="64" t="s">
        <v>253</v>
      </c>
      <c r="IV251" s="64">
        <v>0</v>
      </c>
      <c r="IW251" s="64">
        <v>0</v>
      </c>
      <c r="IX251" s="64">
        <v>0</v>
      </c>
      <c r="IY251" s="64">
        <v>0</v>
      </c>
    </row>
    <row r="252" spans="1:259"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2" t="s">
        <v>254</v>
      </c>
      <c r="GY252" s="62">
        <v>0</v>
      </c>
      <c r="GZ252" s="62">
        <v>0</v>
      </c>
      <c r="HA252" s="62">
        <v>0</v>
      </c>
      <c r="HB252" s="62">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s="64" t="s">
        <v>254</v>
      </c>
      <c r="IV252" s="64">
        <v>0</v>
      </c>
      <c r="IW252" s="64">
        <v>0</v>
      </c>
      <c r="IX252" s="64">
        <v>0</v>
      </c>
      <c r="IY252" s="64">
        <v>0</v>
      </c>
    </row>
    <row r="253" spans="1:259"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2" t="s">
        <v>255</v>
      </c>
      <c r="GY253" s="62">
        <v>0</v>
      </c>
      <c r="GZ253" s="62">
        <v>0</v>
      </c>
      <c r="HA253" s="62">
        <v>0</v>
      </c>
      <c r="HB253" s="62">
        <v>0</v>
      </c>
      <c r="HE253" s="64" t="s">
        <v>255</v>
      </c>
      <c r="HF253" s="64">
        <v>0.16</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c r="IN253" s="64" t="s">
        <v>255</v>
      </c>
      <c r="IO253" s="64">
        <v>0</v>
      </c>
      <c r="IP253" s="64">
        <v>0</v>
      </c>
      <c r="IQ253" s="64">
        <v>0</v>
      </c>
      <c r="IR253" s="64">
        <v>0</v>
      </c>
      <c r="IU253" s="64" t="s">
        <v>255</v>
      </c>
      <c r="IV253" s="64">
        <v>0</v>
      </c>
      <c r="IW253" s="64">
        <v>0</v>
      </c>
      <c r="IX253" s="64">
        <v>0</v>
      </c>
      <c r="IY253" s="64">
        <v>0</v>
      </c>
    </row>
    <row r="254" spans="1:259"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2" t="s">
        <v>256</v>
      </c>
      <c r="GY254" s="62">
        <v>0.35</v>
      </c>
      <c r="GZ254" s="62">
        <v>0</v>
      </c>
      <c r="HA254" s="62">
        <v>0</v>
      </c>
      <c r="HB254" s="62">
        <v>0</v>
      </c>
      <c r="HE254" s="64" t="s">
        <v>256</v>
      </c>
      <c r="HF254" s="64">
        <v>0.08</v>
      </c>
      <c r="HG254" s="64">
        <v>0</v>
      </c>
      <c r="HH254" s="64">
        <v>0</v>
      </c>
      <c r="HI254" s="64">
        <v>0</v>
      </c>
      <c r="HL254" s="64" t="s">
        <v>256</v>
      </c>
      <c r="HM254" s="64">
        <v>0.11</v>
      </c>
      <c r="HN254" s="64">
        <v>0.16</v>
      </c>
      <c r="HO254" s="64">
        <v>0</v>
      </c>
      <c r="HP254" s="64">
        <v>0</v>
      </c>
      <c r="HS254" s="64" t="s">
        <v>256</v>
      </c>
      <c r="HT254" s="64">
        <v>0.17</v>
      </c>
      <c r="HU254" s="64">
        <v>0</v>
      </c>
      <c r="HV254" s="64">
        <v>0.1</v>
      </c>
      <c r="HW254" s="64">
        <v>0</v>
      </c>
      <c r="HZ254" s="64" t="s">
        <v>256</v>
      </c>
      <c r="IA254" s="64">
        <v>0</v>
      </c>
      <c r="IB254" s="64">
        <v>0</v>
      </c>
      <c r="IC254" s="64">
        <v>0</v>
      </c>
      <c r="ID254" s="64">
        <v>0</v>
      </c>
      <c r="IG254" s="64" t="s">
        <v>256</v>
      </c>
      <c r="IH254" s="64">
        <v>0.1</v>
      </c>
      <c r="II254" s="64">
        <v>0</v>
      </c>
      <c r="IJ254" s="64">
        <v>0</v>
      </c>
      <c r="IK254" s="64">
        <v>0</v>
      </c>
      <c r="IN254" s="64" t="s">
        <v>256</v>
      </c>
      <c r="IO254" s="64">
        <v>0.09</v>
      </c>
      <c r="IP254" s="64">
        <v>0</v>
      </c>
      <c r="IQ254" s="64">
        <v>0</v>
      </c>
      <c r="IR254" s="64">
        <v>0</v>
      </c>
      <c r="IU254" s="64" t="s">
        <v>256</v>
      </c>
      <c r="IV254" s="64">
        <v>0.11</v>
      </c>
      <c r="IW254" s="64">
        <v>0</v>
      </c>
      <c r="IX254" s="64">
        <v>0</v>
      </c>
      <c r="IY254" s="64">
        <v>0</v>
      </c>
    </row>
    <row r="255" spans="1:259"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2" t="s">
        <v>257</v>
      </c>
      <c r="GY255" s="62">
        <v>0</v>
      </c>
      <c r="GZ255" s="62">
        <v>0</v>
      </c>
      <c r="HA255" s="62">
        <v>0</v>
      </c>
      <c r="HB255" s="62">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c r="IN255" s="64" t="s">
        <v>257</v>
      </c>
      <c r="IO255" s="64">
        <v>0</v>
      </c>
      <c r="IP255" s="64">
        <v>0</v>
      </c>
      <c r="IQ255" s="64">
        <v>0</v>
      </c>
      <c r="IR255" s="64">
        <v>0</v>
      </c>
      <c r="IU255" s="64" t="s">
        <v>257</v>
      </c>
      <c r="IV255" s="64">
        <v>0</v>
      </c>
      <c r="IW255" s="64">
        <v>0</v>
      </c>
      <c r="IX255" s="64">
        <v>0</v>
      </c>
      <c r="IY255" s="64">
        <v>0</v>
      </c>
    </row>
    <row r="256" spans="1:259"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2" t="s">
        <v>258</v>
      </c>
      <c r="GY256" s="62">
        <v>0</v>
      </c>
      <c r="GZ256" s="62">
        <v>0</v>
      </c>
      <c r="HA256" s="62">
        <v>0</v>
      </c>
      <c r="HB256" s="62">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s="64" t="s">
        <v>258</v>
      </c>
      <c r="IV256" s="64">
        <v>0</v>
      </c>
      <c r="IW256" s="64">
        <v>0</v>
      </c>
      <c r="IX256" s="64">
        <v>0</v>
      </c>
      <c r="IY256" s="64">
        <v>0</v>
      </c>
    </row>
    <row r="257" spans="1:259"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c r="GX257" s="62" t="s">
        <v>259</v>
      </c>
      <c r="GY257" s="62">
        <v>1.85</v>
      </c>
      <c r="GZ257" s="62">
        <v>0.74</v>
      </c>
      <c r="HA257" s="62">
        <v>1.81</v>
      </c>
      <c r="HB257" s="62">
        <v>0</v>
      </c>
      <c r="HE257" s="64" t="s">
        <v>259</v>
      </c>
      <c r="HF257" s="64">
        <v>1.63</v>
      </c>
      <c r="HG257" s="64">
        <v>1.04</v>
      </c>
      <c r="HH257" s="64">
        <v>1.1200000000000001</v>
      </c>
      <c r="HI257" s="64">
        <v>0.41</v>
      </c>
      <c r="HL257" s="64" t="s">
        <v>259</v>
      </c>
      <c r="HM257" s="64">
        <v>1.63</v>
      </c>
      <c r="HN257" s="64">
        <v>0.43</v>
      </c>
      <c r="HO257" s="64">
        <v>1.64</v>
      </c>
      <c r="HP257" s="64">
        <v>0.84</v>
      </c>
      <c r="HS257" s="64" t="s">
        <v>259</v>
      </c>
      <c r="HT257" s="64">
        <v>2.14</v>
      </c>
      <c r="HU257" s="64">
        <v>2.06</v>
      </c>
      <c r="HV257" s="64">
        <v>2.66</v>
      </c>
      <c r="HW257" s="64">
        <v>0</v>
      </c>
      <c r="HZ257" s="64" t="s">
        <v>259</v>
      </c>
      <c r="IA257" s="64">
        <v>1.07</v>
      </c>
      <c r="IB257" s="64">
        <v>1.1299999999999999</v>
      </c>
      <c r="IC257" s="64">
        <v>0.82</v>
      </c>
      <c r="ID257" s="64">
        <v>0</v>
      </c>
      <c r="IG257" s="64" t="s">
        <v>259</v>
      </c>
      <c r="IH257" s="64">
        <v>1.2</v>
      </c>
      <c r="II257" s="64">
        <v>0.79</v>
      </c>
      <c r="IJ257" s="64">
        <v>1.21</v>
      </c>
      <c r="IK257" s="64">
        <v>0.69</v>
      </c>
      <c r="IN257" s="64" t="s">
        <v>259</v>
      </c>
      <c r="IO257" s="64">
        <v>1.02</v>
      </c>
      <c r="IP257" s="64">
        <v>0.4</v>
      </c>
      <c r="IQ257" s="64">
        <v>1.1000000000000001</v>
      </c>
      <c r="IR257" s="64">
        <v>0.14000000000000001</v>
      </c>
      <c r="IU257" s="64" t="s">
        <v>259</v>
      </c>
      <c r="IV257" s="64">
        <v>1.69</v>
      </c>
      <c r="IW257" s="64">
        <v>0.51</v>
      </c>
      <c r="IX257" s="64">
        <v>1.74</v>
      </c>
      <c r="IY257" s="64">
        <v>0</v>
      </c>
    </row>
    <row r="259" spans="1:259"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0" t="str">
        <f>GY260&amp;GY261</f>
        <v xml:space="preserve"> NOVIEMBRE 19T.ESPAÑA</v>
      </c>
      <c r="GZ259" s="60" t="str">
        <f>GY260&amp;GZ261</f>
        <v xml:space="preserve"> NOVIEMBRE 19HIPERMERCADOS</v>
      </c>
      <c r="HA259" s="60" t="str">
        <f>GY260&amp;HA261</f>
        <v xml:space="preserve"> NOVIEMBRE 19SUPER+AUTOS</v>
      </c>
      <c r="HB259" s="60"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E259" s="64"/>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row>
    <row r="260" spans="1:259" x14ac:dyDescent="0.3">
      <c r="A260" s="75" t="s">
        <v>265</v>
      </c>
      <c r="B260" s="75"/>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0"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E260" s="64"/>
      <c r="IH260" s="64" t="str">
        <f>MID(IG3,6,LEN(IG3)-15)</f>
        <v xml:space="preserve"> ABRIL 20</v>
      </c>
      <c r="IO260" s="64" t="str">
        <f>MID(IN3,6,LEN(IN3)-15)</f>
        <v xml:space="preserve"> MAYO 20</v>
      </c>
      <c r="IV260" s="64" t="str">
        <f>MID(IU3,6,LEN(IU3)-15)</f>
        <v xml:space="preserve"> JUNIO 20</v>
      </c>
    </row>
    <row r="261" spans="1:259"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E261" s="64"/>
      <c r="IH261" s="10" t="s">
        <v>3</v>
      </c>
      <c r="II261" s="10" t="s">
        <v>4</v>
      </c>
      <c r="IJ261" s="10" t="s">
        <v>5</v>
      </c>
      <c r="IK261" s="10" t="s">
        <v>6</v>
      </c>
      <c r="IO261" s="10" t="s">
        <v>3</v>
      </c>
      <c r="IP261" s="10" t="s">
        <v>4</v>
      </c>
      <c r="IQ261" s="10" t="s">
        <v>5</v>
      </c>
      <c r="IR261" s="10" t="s">
        <v>6</v>
      </c>
      <c r="IV261" s="10" t="s">
        <v>3</v>
      </c>
      <c r="IW261" s="10" t="s">
        <v>4</v>
      </c>
      <c r="IX261" s="10" t="s">
        <v>5</v>
      </c>
      <c r="IY261" s="10" t="s">
        <v>6</v>
      </c>
    </row>
    <row r="262" spans="1:259"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c r="GY262" s="9">
        <f>SUMIF('Aceite Virgen Extra'!$B6:$B257,"&lt;="&amp;$B262,'Aceite Virgen Extra'!GY$6:GY$257)</f>
        <v>2.0300000000000002</v>
      </c>
      <c r="GZ262" s="9">
        <f>SUMIF('Aceite Virgen Extra'!$B6:$B257,"&lt;="&amp;$B262,'Aceite Virgen Extra'!GZ$6:GZ$257)</f>
        <v>1.77</v>
      </c>
      <c r="HA262" s="9">
        <f>SUMIF('Aceite Virgen Extra'!$B6:$B257,"&lt;="&amp;$B262,'Aceite Virgen Extra'!HA$6:HA$257)</f>
        <v>1.74</v>
      </c>
      <c r="HB262" s="9">
        <f>SUMIF('Aceite Virgen Extra'!$B6:$B257,"&lt;="&amp;$B262,'Aceite Virgen Extra'!HB$6:HB$257)</f>
        <v>0.69</v>
      </c>
      <c r="HF262" s="9">
        <f>SUMIF('Aceite Virgen Extra'!$B6:$B257,"&lt;="&amp;$B262,'Aceite Virgen Extra'!HF$6:HF$257)</f>
        <v>2.44</v>
      </c>
      <c r="HG262" s="9">
        <f>SUMIF('Aceite Virgen Extra'!$B6:$B257,"&lt;="&amp;$B262,'Aceite Virgen Extra'!HG$6:HG$257)</f>
        <v>2.63</v>
      </c>
      <c r="HH262" s="9">
        <f>SUMIF('Aceite Virgen Extra'!$B6:$B257,"&lt;="&amp;$B262,'Aceite Virgen Extra'!HH$6:HH$257)</f>
        <v>2.58</v>
      </c>
      <c r="HI262" s="9">
        <f>SUMIF('Aceite Virgen Extra'!$B6:$B257,"&lt;="&amp;$B262,'Aceite Virgen Extra'!HI$6:HI$257)</f>
        <v>1.02</v>
      </c>
      <c r="HM262" s="9">
        <f>SUMIF('Aceite Virgen Extra'!$B6:$B257,"&lt;="&amp;$B262,'Aceite Virgen Extra'!HM$6:HM$257)</f>
        <v>4.0200000000000005</v>
      </c>
      <c r="HN262" s="9">
        <f>SUMIF('Aceite Virgen Extra'!$B6:$B257,"&lt;="&amp;$B262,'Aceite Virgen Extra'!HN$6:HN$257)</f>
        <v>2.83</v>
      </c>
      <c r="HO262" s="9">
        <f>SUMIF('Aceite Virgen Extra'!$B6:$B257,"&lt;="&amp;$B262,'Aceite Virgen Extra'!HO$6:HO$257)</f>
        <v>4.12</v>
      </c>
      <c r="HP262" s="9">
        <f>SUMIF('Aceite Virgen Extra'!$B6:$B257,"&lt;="&amp;$B262,'Aceite Virgen Extra'!HP$6:HP$257)</f>
        <v>4.01</v>
      </c>
      <c r="HT262" s="9">
        <f>SUMIF('Aceite Virgen Extra'!$B6:$B257,"&lt;="&amp;$B262,'Aceite Virgen Extra'!HT$6:HT$257)</f>
        <v>5.33</v>
      </c>
      <c r="HU262" s="9">
        <f>SUMIF('Aceite Virgen Extra'!$B6:$B257,"&lt;="&amp;$B262,'Aceite Virgen Extra'!HU$6:HU$257)</f>
        <v>9.6199999999999992</v>
      </c>
      <c r="HV262" s="9">
        <f>SUMIF('Aceite Virgen Extra'!$B6:$B257,"&lt;="&amp;$B262,'Aceite Virgen Extra'!HV$6:HV$257)</f>
        <v>2.7399999999999998</v>
      </c>
      <c r="HW262" s="9">
        <f>SUMIF('Aceite Virgen Extra'!$B6:$B257,"&lt;="&amp;$B262,'Aceite Virgen Extra'!HW$6:HW$257)</f>
        <v>5.9700000000000006</v>
      </c>
      <c r="IA262" s="9">
        <f>SUMIF('Aceite Virgen Extra'!$B6:$B257,"&lt;="&amp;$B262,'Aceite Virgen Extra'!IA$6:IA$257)</f>
        <v>6.0299999999999994</v>
      </c>
      <c r="IB262" s="9">
        <f>SUMIF('Aceite Virgen Extra'!$B6:$B257,"&lt;="&amp;$B262,'Aceite Virgen Extra'!IB$6:IB$257)</f>
        <v>10.319999999999999</v>
      </c>
      <c r="IC262" s="9">
        <f>SUMIF('Aceite Virgen Extra'!$B6:$B257,"&lt;="&amp;$B262,'Aceite Virgen Extra'!IC$6:IC$257)</f>
        <v>3.99</v>
      </c>
      <c r="ID262" s="9">
        <f>SUMIF('Aceite Virgen Extra'!$B6:$B257,"&lt;="&amp;$B262,'Aceite Virgen Extra'!ID$6:ID$257)</f>
        <v>6.94</v>
      </c>
      <c r="IE262" s="64"/>
      <c r="IH262" s="9">
        <f>SUMIF('Aceite Virgen Extra'!$B6:$B257,"&lt;="&amp;$B262,'Aceite Virgen Extra'!IH$6:IH$257)</f>
        <v>5.5000000000000009</v>
      </c>
      <c r="II262" s="9">
        <f>SUMIF('Aceite Virgen Extra'!$B6:$B257,"&lt;="&amp;$B262,'Aceite Virgen Extra'!II$6:II$257)</f>
        <v>7.05</v>
      </c>
      <c r="IJ262" s="9">
        <f>SUMIF('Aceite Virgen Extra'!$B6:$B257,"&lt;="&amp;$B262,'Aceite Virgen Extra'!IJ$6:IJ$257)</f>
        <v>4.72</v>
      </c>
      <c r="IK262" s="9">
        <f>SUMIF('Aceite Virgen Extra'!$B6:$B257,"&lt;="&amp;$B262,'Aceite Virgen Extra'!IK$6:IK$257)</f>
        <v>4.1500000000000004</v>
      </c>
      <c r="IO262" s="9">
        <f>SUMIF('Aceite Virgen Extra'!$B6:$B257,"&lt;="&amp;$B262,'Aceite Virgen Extra'!IO$6:IO$257)</f>
        <v>6.12</v>
      </c>
      <c r="IP262" s="9">
        <f>SUMIF('Aceite Virgen Extra'!$B6:$B257,"&lt;="&amp;$B262,'Aceite Virgen Extra'!IP$6:IP$257)</f>
        <v>5.66</v>
      </c>
      <c r="IQ262" s="9">
        <f>SUMIF('Aceite Virgen Extra'!$B6:$B257,"&lt;="&amp;$B262,'Aceite Virgen Extra'!IQ$6:IQ$257)</f>
        <v>6.01</v>
      </c>
      <c r="IR262" s="9">
        <f>SUMIF('Aceite Virgen Extra'!$B6:$B257,"&lt;="&amp;$B262,'Aceite Virgen Extra'!IR$6:IR$257)</f>
        <v>5.49</v>
      </c>
      <c r="IV262" s="9">
        <f>SUMIF('Aceite Virgen Extra'!$B6:$B257,"&lt;="&amp;$B262,'Aceite Virgen Extra'!IV$6:IV$257)</f>
        <v>6.76</v>
      </c>
      <c r="IW262" s="9">
        <f>SUMIF('Aceite Virgen Extra'!$B6:$B257,"&lt;="&amp;$B262,'Aceite Virgen Extra'!IW$6:IW$257)</f>
        <v>9.18</v>
      </c>
      <c r="IX262" s="9">
        <f>SUMIF('Aceite Virgen Extra'!$B6:$B257,"&lt;="&amp;$B262,'Aceite Virgen Extra'!IX$6:IX$257)</f>
        <v>5.19</v>
      </c>
      <c r="IY262" s="9">
        <f>SUMIF('Aceite Virgen Extra'!$B6:$B257,"&lt;="&amp;$B262,'Aceite Virgen Extra'!IY$6:IY$257)</f>
        <v>3.9499999999999997</v>
      </c>
    </row>
    <row r="263" spans="1:259"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c r="GY263" s="8">
        <f>SUMIFS('Aceite Virgen Extra'!GY$6:GY$257,'Aceite Virgen Extra'!$A$6:$A$257,"&gt;="&amp;$A263,'Aceite Virgen Extra'!$B$6:$B$257,"&lt;="&amp;$B263)</f>
        <v>2.59</v>
      </c>
      <c r="GZ263" s="8">
        <f>SUMIFS('Aceite Virgen Extra'!GZ$6:GZ$257,'Aceite Virgen Extra'!$A$6:$A$257,"&gt;="&amp;$A263,'Aceite Virgen Extra'!$B$6:$B$257,"&lt;="&amp;$B263)</f>
        <v>2.69</v>
      </c>
      <c r="HA263" s="8">
        <f>SUMIFS('Aceite Virgen Extra'!HA$6:HA$257,'Aceite Virgen Extra'!$A$6:$A$257,"&gt;="&amp;$A263,'Aceite Virgen Extra'!$B$6:$B$257,"&lt;="&amp;$B263)</f>
        <v>2.6799999999999997</v>
      </c>
      <c r="HB263" s="8">
        <f>SUMIFS('Aceite Virgen Extra'!HB$6:HB$257,'Aceite Virgen Extra'!$A$6:$A$257,"&gt;="&amp;$A263,'Aceite Virgen Extra'!$B$6:$B$257,"&lt;="&amp;$B263)</f>
        <v>0</v>
      </c>
      <c r="HF263" s="8">
        <f>SUMIFS('Aceite Virgen Extra'!HF$6:HF$257,'Aceite Virgen Extra'!$A$6:$A$257,"&gt;="&amp;$A263,'Aceite Virgen Extra'!$B$6:$B$257,"&lt;="&amp;$B263)</f>
        <v>9.7200000000000006</v>
      </c>
      <c r="HG263" s="8">
        <f>SUMIFS('Aceite Virgen Extra'!HG$6:HG$257,'Aceite Virgen Extra'!$A$6:$A$257,"&gt;="&amp;$A263,'Aceite Virgen Extra'!$B$6:$B$257,"&lt;="&amp;$B263)</f>
        <v>9.5400000000000009</v>
      </c>
      <c r="HH263" s="8">
        <f>SUMIFS('Aceite Virgen Extra'!HH$6:HH$257,'Aceite Virgen Extra'!$A$6:$A$257,"&gt;="&amp;$A263,'Aceite Virgen Extra'!$B$6:$B$257,"&lt;="&amp;$B263)</f>
        <v>11</v>
      </c>
      <c r="HI263" s="8">
        <f>SUMIFS('Aceite Virgen Extra'!HI$6:HI$257,'Aceite Virgen Extra'!$A$6:$A$257,"&gt;="&amp;$A263,'Aceite Virgen Extra'!$B$6:$B$257,"&lt;="&amp;$B263)</f>
        <v>8.33</v>
      </c>
      <c r="HM263" s="8">
        <f>SUMIFS('Aceite Virgen Extra'!HM$6:HM$257,'Aceite Virgen Extra'!$A$6:$A$257,"&gt;="&amp;$A263,'Aceite Virgen Extra'!$B$6:$B$257,"&lt;="&amp;$B263)</f>
        <v>7.05</v>
      </c>
      <c r="HN263" s="8">
        <f>SUMIFS('Aceite Virgen Extra'!HN$6:HN$257,'Aceite Virgen Extra'!$A$6:$A$257,"&gt;="&amp;$A263,'Aceite Virgen Extra'!$B$6:$B$257,"&lt;="&amp;$B263)</f>
        <v>5.75</v>
      </c>
      <c r="HO263" s="8">
        <f>SUMIFS('Aceite Virgen Extra'!HO$6:HO$257,'Aceite Virgen Extra'!$A$6:$A$257,"&gt;="&amp;$A263,'Aceite Virgen Extra'!$B$6:$B$257,"&lt;="&amp;$B263)</f>
        <v>8.120000000000001</v>
      </c>
      <c r="HP263" s="8">
        <f>SUMIFS('Aceite Virgen Extra'!HP$6:HP$257,'Aceite Virgen Extra'!$A$6:$A$257,"&gt;="&amp;$A263,'Aceite Virgen Extra'!$B$6:$B$257,"&lt;="&amp;$B263)</f>
        <v>4.7299999999999995</v>
      </c>
      <c r="HT263" s="8">
        <f>SUMIFS('Aceite Virgen Extra'!HT$6:HT$257,'Aceite Virgen Extra'!$A$6:$A$257,"&gt;="&amp;$A263,'Aceite Virgen Extra'!$B$6:$B$257,"&lt;="&amp;$B263)</f>
        <v>8.69</v>
      </c>
      <c r="HU263" s="8">
        <f>SUMIFS('Aceite Virgen Extra'!HU$6:HU$257,'Aceite Virgen Extra'!$A$6:$A$257,"&gt;="&amp;$A263,'Aceite Virgen Extra'!$B$6:$B$257,"&lt;="&amp;$B263)</f>
        <v>8.85</v>
      </c>
      <c r="HV263" s="8">
        <f>SUMIFS('Aceite Virgen Extra'!HV$6:HV$257,'Aceite Virgen Extra'!$A$6:$A$257,"&gt;="&amp;$A263,'Aceite Virgen Extra'!$B$6:$B$257,"&lt;="&amp;$B263)</f>
        <v>9.4400000000000013</v>
      </c>
      <c r="HW263" s="8">
        <f>SUMIFS('Aceite Virgen Extra'!HW$6:HW$257,'Aceite Virgen Extra'!$A$6:$A$257,"&gt;="&amp;$A263,'Aceite Virgen Extra'!$B$6:$B$257,"&lt;="&amp;$B263)</f>
        <v>4.6399999999999997</v>
      </c>
      <c r="IA263" s="8">
        <f>SUMIFS('Aceite Virgen Extra'!IA$6:IA$257,'Aceite Virgen Extra'!$A$6:$A$257,"&gt;="&amp;$A263,'Aceite Virgen Extra'!$B$6:$B$257,"&lt;="&amp;$B263)</f>
        <v>8.33</v>
      </c>
      <c r="IB263" s="8">
        <f>SUMIFS('Aceite Virgen Extra'!IB$6:IB$257,'Aceite Virgen Extra'!$A$6:$A$257,"&gt;="&amp;$A263,'Aceite Virgen Extra'!$B$6:$B$257,"&lt;="&amp;$B263)</f>
        <v>6.61</v>
      </c>
      <c r="IC263" s="8">
        <f>SUMIFS('Aceite Virgen Extra'!IC$6:IC$257,'Aceite Virgen Extra'!$A$6:$A$257,"&gt;="&amp;$A263,'Aceite Virgen Extra'!$B$6:$B$257,"&lt;="&amp;$B263)</f>
        <v>8.83</v>
      </c>
      <c r="ID263" s="8">
        <f>SUMIFS('Aceite Virgen Extra'!ID$6:ID$257,'Aceite Virgen Extra'!$A$6:$A$257,"&gt;="&amp;$A263,'Aceite Virgen Extra'!$B$6:$B$257,"&lt;="&amp;$B263)</f>
        <v>6.55</v>
      </c>
      <c r="IE263" s="64"/>
      <c r="IH263" s="8">
        <f>SUMIFS('Aceite Virgen Extra'!IH$6:IH$257,'Aceite Virgen Extra'!$A$6:$A$257,"&gt;="&amp;$A263,'Aceite Virgen Extra'!$B$6:$B$257,"&lt;="&amp;$B263)</f>
        <v>6.98</v>
      </c>
      <c r="II263" s="8">
        <f>SUMIFS('Aceite Virgen Extra'!II$6:II$257,'Aceite Virgen Extra'!$A$6:$A$257,"&gt;="&amp;$A263,'Aceite Virgen Extra'!$B$6:$B$257,"&lt;="&amp;$B263)</f>
        <v>4.6399999999999997</v>
      </c>
      <c r="IJ263" s="8">
        <f>SUMIFS('Aceite Virgen Extra'!IJ$6:IJ$257,'Aceite Virgen Extra'!$A$6:$A$257,"&gt;="&amp;$A263,'Aceite Virgen Extra'!$B$6:$B$257,"&lt;="&amp;$B263)</f>
        <v>7.8599999999999994</v>
      </c>
      <c r="IK263" s="8">
        <f>SUMIFS('Aceite Virgen Extra'!IK$6:IK$257,'Aceite Virgen Extra'!$A$6:$A$257,"&gt;="&amp;$A263,'Aceite Virgen Extra'!$B$6:$B$257,"&lt;="&amp;$B263)</f>
        <v>7.05</v>
      </c>
      <c r="IO263" s="8">
        <f>SUMIFS('Aceite Virgen Extra'!IO$6:IO$257,'Aceite Virgen Extra'!$A$6:$A$257,"&gt;="&amp;$A263,'Aceite Virgen Extra'!$B$6:$B$257,"&lt;="&amp;$B263)</f>
        <v>9.51</v>
      </c>
      <c r="IP263" s="8">
        <f>SUMIFS('Aceite Virgen Extra'!IP$6:IP$257,'Aceite Virgen Extra'!$A$6:$A$257,"&gt;="&amp;$A263,'Aceite Virgen Extra'!$B$6:$B$257,"&lt;="&amp;$B263)</f>
        <v>11.889999999999999</v>
      </c>
      <c r="IQ263" s="8">
        <f>SUMIFS('Aceite Virgen Extra'!IQ$6:IQ$257,'Aceite Virgen Extra'!$A$6:$A$257,"&gt;="&amp;$A263,'Aceite Virgen Extra'!$B$6:$B$257,"&lt;="&amp;$B263)</f>
        <v>9.9700000000000006</v>
      </c>
      <c r="IR263" s="8">
        <f>SUMIFS('Aceite Virgen Extra'!IR$6:IR$257,'Aceite Virgen Extra'!$A$6:$A$257,"&gt;="&amp;$A263,'Aceite Virgen Extra'!$B$6:$B$257,"&lt;="&amp;$B263)</f>
        <v>7.12</v>
      </c>
      <c r="IV263" s="8">
        <f>SUMIFS('Aceite Virgen Extra'!IV$6:IV$257,'Aceite Virgen Extra'!$A$6:$A$257,"&gt;="&amp;$A263,'Aceite Virgen Extra'!$B$6:$B$257,"&lt;="&amp;$B263)</f>
        <v>8.0399999999999991</v>
      </c>
      <c r="IW263" s="8">
        <f>SUMIFS('Aceite Virgen Extra'!IW$6:IW$257,'Aceite Virgen Extra'!$A$6:$A$257,"&gt;="&amp;$A263,'Aceite Virgen Extra'!$B$6:$B$257,"&lt;="&amp;$B263)</f>
        <v>8.4</v>
      </c>
      <c r="IX263" s="8">
        <f>SUMIFS('Aceite Virgen Extra'!IX$6:IX$257,'Aceite Virgen Extra'!$A$6:$A$257,"&gt;="&amp;$A263,'Aceite Virgen Extra'!$B$6:$B$257,"&lt;="&amp;$B263)</f>
        <v>7.74</v>
      </c>
      <c r="IY263" s="8">
        <f>SUMIFS('Aceite Virgen Extra'!IY$6:IY$257,'Aceite Virgen Extra'!$A$6:$A$257,"&gt;="&amp;$A263,'Aceite Virgen Extra'!$B$6:$B$257,"&lt;="&amp;$B263)</f>
        <v>8.4499999999999993</v>
      </c>
    </row>
    <row r="264" spans="1:259"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c r="GY264" s="8">
        <f>SUMIFS('Aceite Virgen Extra'!GY$6:GY$257,'Aceite Virgen Extra'!$A$6:$A$257,"&gt;="&amp;$A264,'Aceite Virgen Extra'!$B$6:$B$257,"&lt;="&amp;$B264)</f>
        <v>5.8800000000000008</v>
      </c>
      <c r="GZ264" s="8">
        <f>SUMIFS('Aceite Virgen Extra'!GZ$6:GZ$257,'Aceite Virgen Extra'!$A$6:$A$257,"&gt;="&amp;$A264,'Aceite Virgen Extra'!$B$6:$B$257,"&lt;="&amp;$B264)</f>
        <v>9.23</v>
      </c>
      <c r="HA264" s="8">
        <f>SUMIFS('Aceite Virgen Extra'!HA$6:HA$257,'Aceite Virgen Extra'!$A$6:$A$257,"&gt;="&amp;$A264,'Aceite Virgen Extra'!$B$6:$B$257,"&lt;="&amp;$B264)</f>
        <v>4.32</v>
      </c>
      <c r="HB264" s="8">
        <f>SUMIFS('Aceite Virgen Extra'!HB$6:HB$257,'Aceite Virgen Extra'!$A$6:$A$257,"&gt;="&amp;$A264,'Aceite Virgen Extra'!$B$6:$B$257,"&lt;="&amp;$B264)</f>
        <v>0</v>
      </c>
      <c r="HF264" s="8">
        <f>SUMIFS('Aceite Virgen Extra'!HF$6:HF$257,'Aceite Virgen Extra'!$A$6:$A$257,"&gt;="&amp;$A264,'Aceite Virgen Extra'!$B$6:$B$257,"&lt;="&amp;$B264)</f>
        <v>5.65</v>
      </c>
      <c r="HG264" s="8">
        <f>SUMIFS('Aceite Virgen Extra'!HG$6:HG$257,'Aceite Virgen Extra'!$A$6:$A$257,"&gt;="&amp;$A264,'Aceite Virgen Extra'!$B$6:$B$257,"&lt;="&amp;$B264)</f>
        <v>13.59</v>
      </c>
      <c r="HH264" s="8">
        <f>SUMIFS('Aceite Virgen Extra'!HH$6:HH$257,'Aceite Virgen Extra'!$A$6:$A$257,"&gt;="&amp;$A264,'Aceite Virgen Extra'!$B$6:$B$257,"&lt;="&amp;$B264)</f>
        <v>3.3899999999999997</v>
      </c>
      <c r="HI264" s="8">
        <f>SUMIFS('Aceite Virgen Extra'!HI$6:HI$257,'Aceite Virgen Extra'!$A$6:$A$257,"&gt;="&amp;$A264,'Aceite Virgen Extra'!$B$6:$B$257,"&lt;="&amp;$B264)</f>
        <v>3.4400000000000004</v>
      </c>
      <c r="HM264" s="8">
        <f>SUMIFS('Aceite Virgen Extra'!HM$6:HM$257,'Aceite Virgen Extra'!$A$6:$A$257,"&gt;="&amp;$A264,'Aceite Virgen Extra'!$B$6:$B$257,"&lt;="&amp;$B264)</f>
        <v>12.75</v>
      </c>
      <c r="HN264" s="8">
        <f>SUMIFS('Aceite Virgen Extra'!HN$6:HN$257,'Aceite Virgen Extra'!$A$6:$A$257,"&gt;="&amp;$A264,'Aceite Virgen Extra'!$B$6:$B$257,"&lt;="&amp;$B264)</f>
        <v>13.33</v>
      </c>
      <c r="HO264" s="8">
        <f>SUMIFS('Aceite Virgen Extra'!HO$6:HO$257,'Aceite Virgen Extra'!$A$6:$A$257,"&gt;="&amp;$A264,'Aceite Virgen Extra'!$B$6:$B$257,"&lt;="&amp;$B264)</f>
        <v>12.14</v>
      </c>
      <c r="HP264" s="8">
        <f>SUMIFS('Aceite Virgen Extra'!HP$6:HP$257,'Aceite Virgen Extra'!$A$6:$A$257,"&gt;="&amp;$A264,'Aceite Virgen Extra'!$B$6:$B$257,"&lt;="&amp;$B264)</f>
        <v>15.18</v>
      </c>
      <c r="HT264" s="8">
        <f>SUMIFS('Aceite Virgen Extra'!HT$6:HT$257,'Aceite Virgen Extra'!$A$6:$A$257,"&gt;="&amp;$A264,'Aceite Virgen Extra'!$B$6:$B$257,"&lt;="&amp;$B264)</f>
        <v>7.8800000000000008</v>
      </c>
      <c r="HU264" s="8">
        <f>SUMIFS('Aceite Virgen Extra'!HU$6:HU$257,'Aceite Virgen Extra'!$A$6:$A$257,"&gt;="&amp;$A264,'Aceite Virgen Extra'!$B$6:$B$257,"&lt;="&amp;$B264)</f>
        <v>7.49</v>
      </c>
      <c r="HV264" s="8">
        <f>SUMIFS('Aceite Virgen Extra'!HV$6:HV$257,'Aceite Virgen Extra'!$A$6:$A$257,"&gt;="&amp;$A264,'Aceite Virgen Extra'!$B$6:$B$257,"&lt;="&amp;$B264)</f>
        <v>8.370000000000001</v>
      </c>
      <c r="HW264" s="8">
        <f>SUMIFS('Aceite Virgen Extra'!HW$6:HW$257,'Aceite Virgen Extra'!$A$6:$A$257,"&gt;="&amp;$A264,'Aceite Virgen Extra'!$B$6:$B$257,"&lt;="&amp;$B264)</f>
        <v>6.3100000000000005</v>
      </c>
      <c r="IA264" s="8">
        <f>SUMIFS('Aceite Virgen Extra'!IA$6:IA$257,'Aceite Virgen Extra'!$A$6:$A$257,"&gt;="&amp;$A264,'Aceite Virgen Extra'!$B$6:$B$257,"&lt;="&amp;$B264)</f>
        <v>10.4</v>
      </c>
      <c r="IB264" s="8">
        <f>SUMIFS('Aceite Virgen Extra'!IB$6:IB$257,'Aceite Virgen Extra'!$A$6:$A$257,"&gt;="&amp;$A264,'Aceite Virgen Extra'!$B$6:$B$257,"&lt;="&amp;$B264)</f>
        <v>7.8099999999999987</v>
      </c>
      <c r="IC264" s="8">
        <f>SUMIFS('Aceite Virgen Extra'!IC$6:IC$257,'Aceite Virgen Extra'!$A$6:$A$257,"&gt;="&amp;$A264,'Aceite Virgen Extra'!$B$6:$B$257,"&lt;="&amp;$B264)</f>
        <v>11.489999999999998</v>
      </c>
      <c r="ID264" s="8">
        <f>SUMIFS('Aceite Virgen Extra'!ID$6:ID$257,'Aceite Virgen Extra'!$A$6:$A$257,"&gt;="&amp;$A264,'Aceite Virgen Extra'!$B$6:$B$257,"&lt;="&amp;$B264)</f>
        <v>8.2899999999999991</v>
      </c>
      <c r="IE264" s="64"/>
      <c r="IH264" s="8">
        <f>SUMIFS('Aceite Virgen Extra'!IH$6:IH$257,'Aceite Virgen Extra'!$A$6:$A$257,"&gt;="&amp;$A264,'Aceite Virgen Extra'!$B$6:$B$257,"&lt;="&amp;$B264)</f>
        <v>7.54</v>
      </c>
      <c r="II264" s="8">
        <f>SUMIFS('Aceite Virgen Extra'!II$6:II$257,'Aceite Virgen Extra'!$A$6:$A$257,"&gt;="&amp;$A264,'Aceite Virgen Extra'!$B$6:$B$257,"&lt;="&amp;$B264)</f>
        <v>5.76</v>
      </c>
      <c r="IJ264" s="8">
        <f>SUMIFS('Aceite Virgen Extra'!IJ$6:IJ$257,'Aceite Virgen Extra'!$A$6:$A$257,"&gt;="&amp;$A264,'Aceite Virgen Extra'!$B$6:$B$257,"&lt;="&amp;$B264)</f>
        <v>7.7199999999999989</v>
      </c>
      <c r="IK264" s="8">
        <f>SUMIFS('Aceite Virgen Extra'!IK$6:IK$257,'Aceite Virgen Extra'!$A$6:$A$257,"&gt;="&amp;$A264,'Aceite Virgen Extra'!$B$6:$B$257,"&lt;="&amp;$B264)</f>
        <v>10.399999999999999</v>
      </c>
      <c r="IO264" s="8">
        <f>SUMIFS('Aceite Virgen Extra'!IO$6:IO$257,'Aceite Virgen Extra'!$A$6:$A$257,"&gt;="&amp;$A264,'Aceite Virgen Extra'!$B$6:$B$257,"&lt;="&amp;$B264)</f>
        <v>7.17</v>
      </c>
      <c r="IP264" s="8">
        <f>SUMIFS('Aceite Virgen Extra'!IP$6:IP$257,'Aceite Virgen Extra'!$A$6:$A$257,"&gt;="&amp;$A264,'Aceite Virgen Extra'!$B$6:$B$257,"&lt;="&amp;$B264)</f>
        <v>6.66</v>
      </c>
      <c r="IQ264" s="8">
        <f>SUMIFS('Aceite Virgen Extra'!IQ$6:IQ$257,'Aceite Virgen Extra'!$A$6:$A$257,"&gt;="&amp;$A264,'Aceite Virgen Extra'!$B$6:$B$257,"&lt;="&amp;$B264)</f>
        <v>6.7200000000000006</v>
      </c>
      <c r="IR264" s="8">
        <f>SUMIFS('Aceite Virgen Extra'!IR$6:IR$257,'Aceite Virgen Extra'!$A$6:$A$257,"&gt;="&amp;$A264,'Aceite Virgen Extra'!$B$6:$B$257,"&lt;="&amp;$B264)</f>
        <v>8.6</v>
      </c>
      <c r="IV264" s="8">
        <f>SUMIFS('Aceite Virgen Extra'!IV$6:IV$257,'Aceite Virgen Extra'!$A$6:$A$257,"&gt;="&amp;$A264,'Aceite Virgen Extra'!$B$6:$B$257,"&lt;="&amp;$B264)</f>
        <v>8.8099999999999987</v>
      </c>
      <c r="IW264" s="8">
        <f>SUMIFS('Aceite Virgen Extra'!IW$6:IW$257,'Aceite Virgen Extra'!$A$6:$A$257,"&gt;="&amp;$A264,'Aceite Virgen Extra'!$B$6:$B$257,"&lt;="&amp;$B264)</f>
        <v>8.8300000000000018</v>
      </c>
      <c r="IX264" s="8">
        <f>SUMIFS('Aceite Virgen Extra'!IX$6:IX$257,'Aceite Virgen Extra'!$A$6:$A$257,"&gt;="&amp;$A264,'Aceite Virgen Extra'!$B$6:$B$257,"&lt;="&amp;$B264)</f>
        <v>9.4799999999999986</v>
      </c>
      <c r="IY264" s="8">
        <f>SUMIFS('Aceite Virgen Extra'!IY$6:IY$257,'Aceite Virgen Extra'!$A$6:$A$257,"&gt;="&amp;$A264,'Aceite Virgen Extra'!$B$6:$B$257,"&lt;="&amp;$B264)</f>
        <v>5.47</v>
      </c>
    </row>
    <row r="265" spans="1:259"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c r="GY265" s="8">
        <f>SUMIFS('Aceite Virgen Extra'!GY$6:GY$257,'Aceite Virgen Extra'!$A$6:$A$257,"&gt;="&amp;$A265,'Aceite Virgen Extra'!$B$6:$B$257,"&lt;="&amp;$B265)</f>
        <v>9.2700000000000014</v>
      </c>
      <c r="GZ265" s="8">
        <f>SUMIFS('Aceite Virgen Extra'!GZ$6:GZ$257,'Aceite Virgen Extra'!$A$6:$A$257,"&gt;="&amp;$A265,'Aceite Virgen Extra'!$B$6:$B$257,"&lt;="&amp;$B265)</f>
        <v>7.1099999999999994</v>
      </c>
      <c r="HA265" s="8">
        <f>SUMIFS('Aceite Virgen Extra'!HA$6:HA$257,'Aceite Virgen Extra'!$A$6:$A$257,"&gt;="&amp;$A265,'Aceite Virgen Extra'!$B$6:$B$257,"&lt;="&amp;$B265)</f>
        <v>9.7899999999999991</v>
      </c>
      <c r="HB265" s="8">
        <f>SUMIFS('Aceite Virgen Extra'!HB$6:HB$257,'Aceite Virgen Extra'!$A$6:$A$257,"&gt;="&amp;$A265,'Aceite Virgen Extra'!$B$6:$B$257,"&lt;="&amp;$B265)</f>
        <v>11.120000000000001</v>
      </c>
      <c r="HF265" s="8">
        <f>SUMIFS('Aceite Virgen Extra'!HF$6:HF$257,'Aceite Virgen Extra'!$A$6:$A$257,"&gt;="&amp;$A265,'Aceite Virgen Extra'!$B$6:$B$257,"&lt;="&amp;$B265)</f>
        <v>7.09</v>
      </c>
      <c r="HG265" s="8">
        <f>SUMIFS('Aceite Virgen Extra'!HG$6:HG$257,'Aceite Virgen Extra'!$A$6:$A$257,"&gt;="&amp;$A265,'Aceite Virgen Extra'!$B$6:$B$257,"&lt;="&amp;$B265)</f>
        <v>6.93</v>
      </c>
      <c r="HH265" s="8">
        <f>SUMIFS('Aceite Virgen Extra'!HH$6:HH$257,'Aceite Virgen Extra'!$A$6:$A$257,"&gt;="&amp;$A265,'Aceite Virgen Extra'!$B$6:$B$257,"&lt;="&amp;$B265)</f>
        <v>8.27</v>
      </c>
      <c r="HI265" s="8">
        <f>SUMIFS('Aceite Virgen Extra'!HI$6:HI$257,'Aceite Virgen Extra'!$A$6:$A$257,"&gt;="&amp;$A265,'Aceite Virgen Extra'!$B$6:$B$257,"&lt;="&amp;$B265)</f>
        <v>5.04</v>
      </c>
      <c r="HM265" s="8">
        <f>SUMIFS('Aceite Virgen Extra'!HM$6:HM$257,'Aceite Virgen Extra'!$A$6:$A$257,"&gt;="&amp;$A265,'Aceite Virgen Extra'!$B$6:$B$257,"&lt;="&amp;$B265)</f>
        <v>5.2299999999999995</v>
      </c>
      <c r="HN265" s="8">
        <f>SUMIFS('Aceite Virgen Extra'!HN$6:HN$257,'Aceite Virgen Extra'!$A$6:$A$257,"&gt;="&amp;$A265,'Aceite Virgen Extra'!$B$6:$B$257,"&lt;="&amp;$B265)</f>
        <v>6.1400000000000006</v>
      </c>
      <c r="HO265" s="8">
        <f>SUMIFS('Aceite Virgen Extra'!HO$6:HO$257,'Aceite Virgen Extra'!$A$6:$A$257,"&gt;="&amp;$A265,'Aceite Virgen Extra'!$B$6:$B$257,"&lt;="&amp;$B265)</f>
        <v>4.12</v>
      </c>
      <c r="HP265" s="8">
        <f>SUMIFS('Aceite Virgen Extra'!HP$6:HP$257,'Aceite Virgen Extra'!$A$6:$A$257,"&gt;="&amp;$A265,'Aceite Virgen Extra'!$B$6:$B$257,"&lt;="&amp;$B265)</f>
        <v>5.82</v>
      </c>
      <c r="HT265" s="8">
        <f>SUMIFS('Aceite Virgen Extra'!HT$6:HT$257,'Aceite Virgen Extra'!$A$6:$A$257,"&gt;="&amp;$A265,'Aceite Virgen Extra'!$B$6:$B$257,"&lt;="&amp;$B265)</f>
        <v>10.11</v>
      </c>
      <c r="HU265" s="8">
        <f>SUMIFS('Aceite Virgen Extra'!HU$6:HU$257,'Aceite Virgen Extra'!$A$6:$A$257,"&gt;="&amp;$A265,'Aceite Virgen Extra'!$B$6:$B$257,"&lt;="&amp;$B265)</f>
        <v>10.189999999999998</v>
      </c>
      <c r="HV265" s="8">
        <f>SUMIFS('Aceite Virgen Extra'!HV$6:HV$257,'Aceite Virgen Extra'!$A$6:$A$257,"&gt;="&amp;$A265,'Aceite Virgen Extra'!$B$6:$B$257,"&lt;="&amp;$B265)</f>
        <v>8.620000000000001</v>
      </c>
      <c r="HW265" s="8">
        <f>SUMIFS('Aceite Virgen Extra'!HW$6:HW$257,'Aceite Virgen Extra'!$A$6:$A$257,"&gt;="&amp;$A265,'Aceite Virgen Extra'!$B$6:$B$257,"&lt;="&amp;$B265)</f>
        <v>17.149999999999999</v>
      </c>
      <c r="IA265" s="8">
        <f>SUMIFS('Aceite Virgen Extra'!IA$6:IA$257,'Aceite Virgen Extra'!$A$6:$A$257,"&gt;="&amp;$A265,'Aceite Virgen Extra'!$B$6:$B$257,"&lt;="&amp;$B265)</f>
        <v>7.3599999999999994</v>
      </c>
      <c r="IB265" s="8">
        <f>SUMIFS('Aceite Virgen Extra'!IB$6:IB$257,'Aceite Virgen Extra'!$A$6:$A$257,"&gt;="&amp;$A265,'Aceite Virgen Extra'!$B$6:$B$257,"&lt;="&amp;$B265)</f>
        <v>9.2399999999999984</v>
      </c>
      <c r="IC265" s="8">
        <f>SUMIFS('Aceite Virgen Extra'!IC$6:IC$257,'Aceite Virgen Extra'!$A$6:$A$257,"&gt;="&amp;$A265,'Aceite Virgen Extra'!$B$6:$B$257,"&lt;="&amp;$B265)</f>
        <v>6.55</v>
      </c>
      <c r="ID265" s="8">
        <f>SUMIFS('Aceite Virgen Extra'!ID$6:ID$257,'Aceite Virgen Extra'!$A$6:$A$257,"&gt;="&amp;$A265,'Aceite Virgen Extra'!$B$6:$B$257,"&lt;="&amp;$B265)</f>
        <v>7.2</v>
      </c>
      <c r="IE265" s="64"/>
      <c r="IH265" s="8">
        <f>SUMIFS('Aceite Virgen Extra'!IH$6:IH$257,'Aceite Virgen Extra'!$A$6:$A$257,"&gt;="&amp;$A265,'Aceite Virgen Extra'!$B$6:$B$257,"&lt;="&amp;$B265)</f>
        <v>8.0500000000000007</v>
      </c>
      <c r="II265" s="8">
        <f>SUMIFS('Aceite Virgen Extra'!II$6:II$257,'Aceite Virgen Extra'!$A$6:$A$257,"&gt;="&amp;$A265,'Aceite Virgen Extra'!$B$6:$B$257,"&lt;="&amp;$B265)</f>
        <v>12.790000000000001</v>
      </c>
      <c r="IJ265" s="8">
        <f>SUMIFS('Aceite Virgen Extra'!IJ$6:IJ$257,'Aceite Virgen Extra'!$A$6:$A$257,"&gt;="&amp;$A265,'Aceite Virgen Extra'!$B$6:$B$257,"&lt;="&amp;$B265)</f>
        <v>6.7799999999999994</v>
      </c>
      <c r="IK265" s="8">
        <f>SUMIFS('Aceite Virgen Extra'!IK$6:IK$257,'Aceite Virgen Extra'!$A$6:$A$257,"&gt;="&amp;$A265,'Aceite Virgen Extra'!$B$6:$B$257,"&lt;="&amp;$B265)</f>
        <v>3.46</v>
      </c>
      <c r="IO265" s="8">
        <f>SUMIFS('Aceite Virgen Extra'!IO$6:IO$257,'Aceite Virgen Extra'!$A$6:$A$257,"&gt;="&amp;$A265,'Aceite Virgen Extra'!$B$6:$B$257,"&lt;="&amp;$B265)</f>
        <v>9.33</v>
      </c>
      <c r="IP265" s="8">
        <f>SUMIFS('Aceite Virgen Extra'!IP$6:IP$257,'Aceite Virgen Extra'!$A$6:$A$257,"&gt;="&amp;$A265,'Aceite Virgen Extra'!$B$6:$B$257,"&lt;="&amp;$B265)</f>
        <v>11.36</v>
      </c>
      <c r="IQ265" s="8">
        <f>SUMIFS('Aceite Virgen Extra'!IQ$6:IQ$257,'Aceite Virgen Extra'!$A$6:$A$257,"&gt;="&amp;$A265,'Aceite Virgen Extra'!$B$6:$B$257,"&lt;="&amp;$B265)</f>
        <v>7.11</v>
      </c>
      <c r="IR265" s="8">
        <f>SUMIFS('Aceite Virgen Extra'!IR$6:IR$257,'Aceite Virgen Extra'!$A$6:$A$257,"&gt;="&amp;$A265,'Aceite Virgen Extra'!$B$6:$B$257,"&lt;="&amp;$B265)</f>
        <v>18.2</v>
      </c>
      <c r="IV265" s="8">
        <f>SUMIFS('Aceite Virgen Extra'!IV$6:IV$257,'Aceite Virgen Extra'!$A$6:$A$257,"&gt;="&amp;$A265,'Aceite Virgen Extra'!$B$6:$B$257,"&lt;="&amp;$B265)</f>
        <v>7.52</v>
      </c>
      <c r="IW265" s="8">
        <f>SUMIFS('Aceite Virgen Extra'!IW$6:IW$257,'Aceite Virgen Extra'!$A$6:$A$257,"&gt;="&amp;$A265,'Aceite Virgen Extra'!$B$6:$B$257,"&lt;="&amp;$B265)</f>
        <v>9.14</v>
      </c>
      <c r="IX265" s="8">
        <f>SUMIFS('Aceite Virgen Extra'!IX$6:IX$257,'Aceite Virgen Extra'!$A$6:$A$257,"&gt;="&amp;$A265,'Aceite Virgen Extra'!$B$6:$B$257,"&lt;="&amp;$B265)</f>
        <v>6.41</v>
      </c>
      <c r="IY265" s="8">
        <f>SUMIFS('Aceite Virgen Extra'!IY$6:IY$257,'Aceite Virgen Extra'!$A$6:$A$257,"&gt;="&amp;$A265,'Aceite Virgen Extra'!$B$6:$B$257,"&lt;="&amp;$B265)</f>
        <v>9.65</v>
      </c>
    </row>
    <row r="266" spans="1:259"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c r="GY266" s="8">
        <f>SUMIFS('Aceite Virgen Extra'!GY$6:GY$257,'Aceite Virgen Extra'!$A$6:$A$257,"&gt;="&amp;$A266,'Aceite Virgen Extra'!$B$6:$B$257,"&lt;="&amp;$B266)</f>
        <v>11.750000000000002</v>
      </c>
      <c r="GZ266" s="8">
        <f>SUMIFS('Aceite Virgen Extra'!GZ$6:GZ$257,'Aceite Virgen Extra'!$A$6:$A$257,"&gt;="&amp;$A266,'Aceite Virgen Extra'!$B$6:$B$257,"&lt;="&amp;$B266)</f>
        <v>6.73</v>
      </c>
      <c r="HA266" s="8">
        <f>SUMIFS('Aceite Virgen Extra'!HA$6:HA$257,'Aceite Virgen Extra'!$A$6:$A$257,"&gt;="&amp;$A266,'Aceite Virgen Extra'!$B$6:$B$257,"&lt;="&amp;$B266)</f>
        <v>15.79</v>
      </c>
      <c r="HB266" s="8">
        <f>SUMIFS('Aceite Virgen Extra'!HB$6:HB$257,'Aceite Virgen Extra'!$A$6:$A$257,"&gt;="&amp;$A266,'Aceite Virgen Extra'!$B$6:$B$257,"&lt;="&amp;$B266)</f>
        <v>8.7899999999999991</v>
      </c>
      <c r="HF266" s="8">
        <f>SUMIFS('Aceite Virgen Extra'!HF$6:HF$257,'Aceite Virgen Extra'!$A$6:$A$257,"&gt;="&amp;$A266,'Aceite Virgen Extra'!$B$6:$B$257,"&lt;="&amp;$B266)</f>
        <v>14.04</v>
      </c>
      <c r="HG266" s="8">
        <f>SUMIFS('Aceite Virgen Extra'!HG$6:HG$257,'Aceite Virgen Extra'!$A$6:$A$257,"&gt;="&amp;$A266,'Aceite Virgen Extra'!$B$6:$B$257,"&lt;="&amp;$B266)</f>
        <v>7.73</v>
      </c>
      <c r="HH266" s="8">
        <f>SUMIFS('Aceite Virgen Extra'!HH$6:HH$257,'Aceite Virgen Extra'!$A$6:$A$257,"&gt;="&amp;$A266,'Aceite Virgen Extra'!$B$6:$B$257,"&lt;="&amp;$B266)</f>
        <v>17.3</v>
      </c>
      <c r="HI266" s="8">
        <f>SUMIFS('Aceite Virgen Extra'!HI$6:HI$257,'Aceite Virgen Extra'!$A$6:$A$257,"&gt;="&amp;$A266,'Aceite Virgen Extra'!$B$6:$B$257,"&lt;="&amp;$B266)</f>
        <v>24.57</v>
      </c>
      <c r="HM266" s="8">
        <f>SUMIFS('Aceite Virgen Extra'!HM$6:HM$257,'Aceite Virgen Extra'!$A$6:$A$257,"&gt;="&amp;$A266,'Aceite Virgen Extra'!$B$6:$B$257,"&lt;="&amp;$B266)</f>
        <v>12.95</v>
      </c>
      <c r="HN266" s="8">
        <f>SUMIFS('Aceite Virgen Extra'!HN$6:HN$257,'Aceite Virgen Extra'!$A$6:$A$257,"&gt;="&amp;$A266,'Aceite Virgen Extra'!$B$6:$B$257,"&lt;="&amp;$B266)</f>
        <v>5.66</v>
      </c>
      <c r="HO266" s="8">
        <f>SUMIFS('Aceite Virgen Extra'!HO$6:HO$257,'Aceite Virgen Extra'!$A$6:$A$257,"&gt;="&amp;$A266,'Aceite Virgen Extra'!$B$6:$B$257,"&lt;="&amp;$B266)</f>
        <v>17.799999999999997</v>
      </c>
      <c r="HP266" s="8">
        <f>SUMIFS('Aceite Virgen Extra'!HP$6:HP$257,'Aceite Virgen Extra'!$A$6:$A$257,"&gt;="&amp;$A266,'Aceite Virgen Extra'!$B$6:$B$257,"&lt;="&amp;$B266)</f>
        <v>15.37</v>
      </c>
      <c r="HT266" s="8">
        <f>SUMIFS('Aceite Virgen Extra'!HT$6:HT$257,'Aceite Virgen Extra'!$A$6:$A$257,"&gt;="&amp;$A266,'Aceite Virgen Extra'!$B$6:$B$257,"&lt;="&amp;$B266)</f>
        <v>10.55</v>
      </c>
      <c r="HU266" s="8">
        <f>SUMIFS('Aceite Virgen Extra'!HU$6:HU$257,'Aceite Virgen Extra'!$A$6:$A$257,"&gt;="&amp;$A266,'Aceite Virgen Extra'!$B$6:$B$257,"&lt;="&amp;$B266)</f>
        <v>3.6999999999999997</v>
      </c>
      <c r="HV266" s="8">
        <f>SUMIFS('Aceite Virgen Extra'!HV$6:HV$257,'Aceite Virgen Extra'!$A$6:$A$257,"&gt;="&amp;$A266,'Aceite Virgen Extra'!$B$6:$B$257,"&lt;="&amp;$B266)</f>
        <v>15.75</v>
      </c>
      <c r="HW266" s="8">
        <f>SUMIFS('Aceite Virgen Extra'!HW$6:HW$257,'Aceite Virgen Extra'!$A$6:$A$257,"&gt;="&amp;$A266,'Aceite Virgen Extra'!$B$6:$B$257,"&lt;="&amp;$B266)</f>
        <v>4.5</v>
      </c>
      <c r="IA266" s="8">
        <f>SUMIFS('Aceite Virgen Extra'!IA$6:IA$257,'Aceite Virgen Extra'!$A$6:$A$257,"&gt;="&amp;$A266,'Aceite Virgen Extra'!$B$6:$B$257,"&lt;="&amp;$B266)</f>
        <v>12.799999999999999</v>
      </c>
      <c r="IB266" s="8">
        <f>SUMIFS('Aceite Virgen Extra'!IB$6:IB$257,'Aceite Virgen Extra'!$A$6:$A$257,"&gt;="&amp;$A266,'Aceite Virgen Extra'!$B$6:$B$257,"&lt;="&amp;$B266)</f>
        <v>5.1499999999999995</v>
      </c>
      <c r="IC266" s="8">
        <f>SUMIFS('Aceite Virgen Extra'!IC$6:IC$257,'Aceite Virgen Extra'!$A$6:$A$257,"&gt;="&amp;$A266,'Aceite Virgen Extra'!$B$6:$B$257,"&lt;="&amp;$B266)</f>
        <v>17.04</v>
      </c>
      <c r="ID266" s="8">
        <f>SUMIFS('Aceite Virgen Extra'!ID$6:ID$257,'Aceite Virgen Extra'!$A$6:$A$257,"&gt;="&amp;$A266,'Aceite Virgen Extra'!$B$6:$B$257,"&lt;="&amp;$B266)</f>
        <v>12.18</v>
      </c>
      <c r="IE266" s="64"/>
      <c r="IH266" s="8">
        <f>SUMIFS('Aceite Virgen Extra'!IH$6:IH$257,'Aceite Virgen Extra'!$A$6:$A$257,"&gt;="&amp;$A266,'Aceite Virgen Extra'!$B$6:$B$257,"&lt;="&amp;$B266)</f>
        <v>12.990000000000002</v>
      </c>
      <c r="II266" s="8">
        <f>SUMIFS('Aceite Virgen Extra'!II$6:II$257,'Aceite Virgen Extra'!$A$6:$A$257,"&gt;="&amp;$A266,'Aceite Virgen Extra'!$B$6:$B$257,"&lt;="&amp;$B266)</f>
        <v>2</v>
      </c>
      <c r="IJ266" s="8">
        <f>SUMIFS('Aceite Virgen Extra'!IJ$6:IJ$257,'Aceite Virgen Extra'!$A$6:$A$257,"&gt;="&amp;$A266,'Aceite Virgen Extra'!$B$6:$B$257,"&lt;="&amp;$B266)</f>
        <v>17.71</v>
      </c>
      <c r="IK266" s="8">
        <f>SUMIFS('Aceite Virgen Extra'!IK$6:IK$257,'Aceite Virgen Extra'!$A$6:$A$257,"&gt;="&amp;$A266,'Aceite Virgen Extra'!$B$6:$B$257,"&lt;="&amp;$B266)</f>
        <v>13.56</v>
      </c>
      <c r="IO266" s="8">
        <f>SUMIFS('Aceite Virgen Extra'!IO$6:IO$257,'Aceite Virgen Extra'!$A$6:$A$257,"&gt;="&amp;$A266,'Aceite Virgen Extra'!$B$6:$B$257,"&lt;="&amp;$B266)</f>
        <v>13.62</v>
      </c>
      <c r="IP266" s="8">
        <f>SUMIFS('Aceite Virgen Extra'!IP$6:IP$257,'Aceite Virgen Extra'!$A$6:$A$257,"&gt;="&amp;$A266,'Aceite Virgen Extra'!$B$6:$B$257,"&lt;="&amp;$B266)</f>
        <v>4.4000000000000004</v>
      </c>
      <c r="IQ266" s="8">
        <f>SUMIFS('Aceite Virgen Extra'!IQ$6:IQ$257,'Aceite Virgen Extra'!$A$6:$A$257,"&gt;="&amp;$A266,'Aceite Virgen Extra'!$B$6:$B$257,"&lt;="&amp;$B266)</f>
        <v>18.720000000000002</v>
      </c>
      <c r="IR266" s="8">
        <f>SUMIFS('Aceite Virgen Extra'!IR$6:IR$257,'Aceite Virgen Extra'!$A$6:$A$257,"&gt;="&amp;$A266,'Aceite Virgen Extra'!$B$6:$B$257,"&lt;="&amp;$B266)</f>
        <v>9.76</v>
      </c>
      <c r="IV266" s="8">
        <f>SUMIFS('Aceite Virgen Extra'!IV$6:IV$257,'Aceite Virgen Extra'!$A$6:$A$257,"&gt;="&amp;$A266,'Aceite Virgen Extra'!$B$6:$B$257,"&lt;="&amp;$B266)</f>
        <v>13.97</v>
      </c>
      <c r="IW266" s="8">
        <f>SUMIFS('Aceite Virgen Extra'!IW$6:IW$257,'Aceite Virgen Extra'!$A$6:$A$257,"&gt;="&amp;$A266,'Aceite Virgen Extra'!$B$6:$B$257,"&lt;="&amp;$B266)</f>
        <v>8.14</v>
      </c>
      <c r="IX266" s="8">
        <f>SUMIFS('Aceite Virgen Extra'!IX$6:IX$257,'Aceite Virgen Extra'!$A$6:$A$257,"&gt;="&amp;$A266,'Aceite Virgen Extra'!$B$6:$B$257,"&lt;="&amp;$B266)</f>
        <v>17.899999999999999</v>
      </c>
      <c r="IY266" s="8">
        <f>SUMIFS('Aceite Virgen Extra'!IY$6:IY$257,'Aceite Virgen Extra'!$A$6:$A$257,"&gt;="&amp;$A266,'Aceite Virgen Extra'!$B$6:$B$257,"&lt;="&amp;$B266)</f>
        <v>14.479999999999999</v>
      </c>
    </row>
    <row r="267" spans="1:259"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c r="GY267" s="8">
        <f>SUMIFS('Aceite Virgen Extra'!GY$6:GY$257,'Aceite Virgen Extra'!$A$6:$A$257,"&gt;="&amp;$A267,'Aceite Virgen Extra'!$B$6:$B$257,"&lt;="&amp;$B267)</f>
        <v>4.82</v>
      </c>
      <c r="GZ267" s="8">
        <f>SUMIFS('Aceite Virgen Extra'!GZ$6:GZ$257,'Aceite Virgen Extra'!$A$6:$A$257,"&gt;="&amp;$A267,'Aceite Virgen Extra'!$B$6:$B$257,"&lt;="&amp;$B267)</f>
        <v>3.36</v>
      </c>
      <c r="HA267" s="8">
        <f>SUMIFS('Aceite Virgen Extra'!HA$6:HA$257,'Aceite Virgen Extra'!$A$6:$A$257,"&gt;="&amp;$A267,'Aceite Virgen Extra'!$B$6:$B$257,"&lt;="&amp;$B267)</f>
        <v>4.01</v>
      </c>
      <c r="HB267" s="8">
        <f>SUMIFS('Aceite Virgen Extra'!HB$6:HB$257,'Aceite Virgen Extra'!$A$6:$A$257,"&gt;="&amp;$A267,'Aceite Virgen Extra'!$B$6:$B$257,"&lt;="&amp;$B267)</f>
        <v>16.940000000000001</v>
      </c>
      <c r="HF267" s="8">
        <f>SUMIFS('Aceite Virgen Extra'!HF$6:HF$257,'Aceite Virgen Extra'!$A$6:$A$257,"&gt;="&amp;$A267,'Aceite Virgen Extra'!$B$6:$B$257,"&lt;="&amp;$B267)</f>
        <v>3.2</v>
      </c>
      <c r="HG267" s="8">
        <f>SUMIFS('Aceite Virgen Extra'!HG$6:HG$257,'Aceite Virgen Extra'!$A$6:$A$257,"&gt;="&amp;$A267,'Aceite Virgen Extra'!$B$6:$B$257,"&lt;="&amp;$B267)</f>
        <v>5.5</v>
      </c>
      <c r="HH267" s="8">
        <f>SUMIFS('Aceite Virgen Extra'!HH$6:HH$257,'Aceite Virgen Extra'!$A$6:$A$257,"&gt;="&amp;$A267,'Aceite Virgen Extra'!$B$6:$B$257,"&lt;="&amp;$B267)</f>
        <v>2.73</v>
      </c>
      <c r="HI267" s="8">
        <f>SUMIFS('Aceite Virgen Extra'!HI$6:HI$257,'Aceite Virgen Extra'!$A$6:$A$257,"&gt;="&amp;$A267,'Aceite Virgen Extra'!$B$6:$B$257,"&lt;="&amp;$B267)</f>
        <v>0.73</v>
      </c>
      <c r="HM267" s="8">
        <f>SUMIFS('Aceite Virgen Extra'!HM$6:HM$257,'Aceite Virgen Extra'!$A$6:$A$257,"&gt;="&amp;$A267,'Aceite Virgen Extra'!$B$6:$B$257,"&lt;="&amp;$B267)</f>
        <v>5.6899999999999995</v>
      </c>
      <c r="HN267" s="8">
        <f>SUMIFS('Aceite Virgen Extra'!HN$6:HN$257,'Aceite Virgen Extra'!$A$6:$A$257,"&gt;="&amp;$A267,'Aceite Virgen Extra'!$B$6:$B$257,"&lt;="&amp;$B267)</f>
        <v>7.1800000000000006</v>
      </c>
      <c r="HO267" s="8">
        <f>SUMIFS('Aceite Virgen Extra'!HO$6:HO$257,'Aceite Virgen Extra'!$A$6:$A$257,"&gt;="&amp;$A267,'Aceite Virgen Extra'!$B$6:$B$257,"&lt;="&amp;$B267)</f>
        <v>2.7</v>
      </c>
      <c r="HP267" s="8">
        <f>SUMIFS('Aceite Virgen Extra'!HP$6:HP$257,'Aceite Virgen Extra'!$A$6:$A$257,"&gt;="&amp;$A267,'Aceite Virgen Extra'!$B$6:$B$257,"&lt;="&amp;$B267)</f>
        <v>19.239999999999998</v>
      </c>
      <c r="HT267" s="8">
        <f>SUMIFS('Aceite Virgen Extra'!HT$6:HT$257,'Aceite Virgen Extra'!$A$6:$A$257,"&gt;="&amp;$A267,'Aceite Virgen Extra'!$B$6:$B$257,"&lt;="&amp;$B267)</f>
        <v>6.99</v>
      </c>
      <c r="HU267" s="8">
        <f>SUMIFS('Aceite Virgen Extra'!HU$6:HU$257,'Aceite Virgen Extra'!$A$6:$A$257,"&gt;="&amp;$A267,'Aceite Virgen Extra'!$B$6:$B$257,"&lt;="&amp;$B267)</f>
        <v>6.59</v>
      </c>
      <c r="HV267" s="8">
        <f>SUMIFS('Aceite Virgen Extra'!HV$6:HV$257,'Aceite Virgen Extra'!$A$6:$A$257,"&gt;="&amp;$A267,'Aceite Virgen Extra'!$B$6:$B$257,"&lt;="&amp;$B267)</f>
        <v>2.62</v>
      </c>
      <c r="HW267" s="8">
        <f>SUMIFS('Aceite Virgen Extra'!HW$6:HW$257,'Aceite Virgen Extra'!$A$6:$A$257,"&gt;="&amp;$A267,'Aceite Virgen Extra'!$B$6:$B$257,"&lt;="&amp;$B267)</f>
        <v>30.02</v>
      </c>
      <c r="IA267" s="8">
        <f>SUMIFS('Aceite Virgen Extra'!IA$6:IA$257,'Aceite Virgen Extra'!$A$6:$A$257,"&gt;="&amp;$A267,'Aceite Virgen Extra'!$B$6:$B$257,"&lt;="&amp;$B267)</f>
        <v>7.1099999999999994</v>
      </c>
      <c r="IB267" s="8">
        <f>SUMIFS('Aceite Virgen Extra'!IB$6:IB$257,'Aceite Virgen Extra'!$A$6:$A$257,"&gt;="&amp;$A267,'Aceite Virgen Extra'!$B$6:$B$257,"&lt;="&amp;$B267)</f>
        <v>10.02</v>
      </c>
      <c r="IC267" s="8">
        <f>SUMIFS('Aceite Virgen Extra'!IC$6:IC$257,'Aceite Virgen Extra'!$A$6:$A$257,"&gt;="&amp;$A267,'Aceite Virgen Extra'!$B$6:$B$257,"&lt;="&amp;$B267)</f>
        <v>4.07</v>
      </c>
      <c r="ID267" s="8">
        <f>SUMIFS('Aceite Virgen Extra'!ID$6:ID$257,'Aceite Virgen Extra'!$A$6:$A$257,"&gt;="&amp;$A267,'Aceite Virgen Extra'!$B$6:$B$257,"&lt;="&amp;$B267)</f>
        <v>18.600000000000001</v>
      </c>
      <c r="IE267" s="64"/>
      <c r="IH267" s="8">
        <f>SUMIFS('Aceite Virgen Extra'!IH$6:IH$257,'Aceite Virgen Extra'!$A$6:$A$257,"&gt;="&amp;$A267,'Aceite Virgen Extra'!$B$6:$B$257,"&lt;="&amp;$B267)</f>
        <v>6.08</v>
      </c>
      <c r="II267" s="8">
        <f>SUMIFS('Aceite Virgen Extra'!II$6:II$257,'Aceite Virgen Extra'!$A$6:$A$257,"&gt;="&amp;$A267,'Aceite Virgen Extra'!$B$6:$B$257,"&lt;="&amp;$B267)</f>
        <v>9.24</v>
      </c>
      <c r="IJ267" s="8">
        <f>SUMIFS('Aceite Virgen Extra'!IJ$6:IJ$257,'Aceite Virgen Extra'!$A$6:$A$257,"&gt;="&amp;$A267,'Aceite Virgen Extra'!$B$6:$B$257,"&lt;="&amp;$B267)</f>
        <v>3.36</v>
      </c>
      <c r="IK267" s="8">
        <f>SUMIFS('Aceite Virgen Extra'!IK$6:IK$257,'Aceite Virgen Extra'!$A$6:$A$257,"&gt;="&amp;$A267,'Aceite Virgen Extra'!$B$6:$B$257,"&lt;="&amp;$B267)</f>
        <v>13.93</v>
      </c>
      <c r="IO267" s="8">
        <f>SUMIFS('Aceite Virgen Extra'!IO$6:IO$257,'Aceite Virgen Extra'!$A$6:$A$257,"&gt;="&amp;$A267,'Aceite Virgen Extra'!$B$6:$B$257,"&lt;="&amp;$B267)</f>
        <v>6.9399999999999995</v>
      </c>
      <c r="IP267" s="8">
        <f>SUMIFS('Aceite Virgen Extra'!IP$6:IP$257,'Aceite Virgen Extra'!$A$6:$A$257,"&gt;="&amp;$A267,'Aceite Virgen Extra'!$B$6:$B$257,"&lt;="&amp;$B267)</f>
        <v>8.89</v>
      </c>
      <c r="IQ267" s="8">
        <f>SUMIFS('Aceite Virgen Extra'!IQ$6:IQ$257,'Aceite Virgen Extra'!$A$6:$A$257,"&gt;="&amp;$A267,'Aceite Virgen Extra'!$B$6:$B$257,"&lt;="&amp;$B267)</f>
        <v>5.48</v>
      </c>
      <c r="IR267" s="8">
        <f>SUMIFS('Aceite Virgen Extra'!IR$6:IR$257,'Aceite Virgen Extra'!$A$6:$A$257,"&gt;="&amp;$A267,'Aceite Virgen Extra'!$B$6:$B$257,"&lt;="&amp;$B267)</f>
        <v>11.040000000000001</v>
      </c>
      <c r="IV267" s="8">
        <f>SUMIFS('Aceite Virgen Extra'!IV$6:IV$257,'Aceite Virgen Extra'!$A$6:$A$257,"&gt;="&amp;$A267,'Aceite Virgen Extra'!$B$6:$B$257,"&lt;="&amp;$B267)</f>
        <v>5.87</v>
      </c>
      <c r="IW267" s="8">
        <f>SUMIFS('Aceite Virgen Extra'!IW$6:IW$257,'Aceite Virgen Extra'!$A$6:$A$257,"&gt;="&amp;$A267,'Aceite Virgen Extra'!$B$6:$B$257,"&lt;="&amp;$B267)</f>
        <v>5.54</v>
      </c>
      <c r="IX267" s="8">
        <f>SUMIFS('Aceite Virgen Extra'!IX$6:IX$257,'Aceite Virgen Extra'!$A$6:$A$257,"&gt;="&amp;$A267,'Aceite Virgen Extra'!$B$6:$B$257,"&lt;="&amp;$B267)</f>
        <v>4.1099999999999994</v>
      </c>
      <c r="IY267" s="8">
        <f>SUMIFS('Aceite Virgen Extra'!IY$6:IY$257,'Aceite Virgen Extra'!$A$6:$A$257,"&gt;="&amp;$A267,'Aceite Virgen Extra'!$B$6:$B$257,"&lt;="&amp;$B267)</f>
        <v>13.93</v>
      </c>
    </row>
    <row r="268" spans="1:259"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c r="GY268" s="8">
        <f>SUMIFS('Aceite Virgen Extra'!GY$6:GY$257,'Aceite Virgen Extra'!$A$6:$A$257,"&gt;="&amp;$A268,'Aceite Virgen Extra'!$B$6:$B$257,"&lt;="&amp;$B268)</f>
        <v>15.71</v>
      </c>
      <c r="GZ268" s="8">
        <f>SUMIFS('Aceite Virgen Extra'!GZ$6:GZ$257,'Aceite Virgen Extra'!$A$6:$A$257,"&gt;="&amp;$A268,'Aceite Virgen Extra'!$B$6:$B$257,"&lt;="&amp;$B268)</f>
        <v>4.5999999999999996</v>
      </c>
      <c r="HA268" s="8">
        <f>SUMIFS('Aceite Virgen Extra'!HA$6:HA$257,'Aceite Virgen Extra'!$A$6:$A$257,"&gt;="&amp;$A268,'Aceite Virgen Extra'!$B$6:$B$257,"&lt;="&amp;$B268)</f>
        <v>21.25</v>
      </c>
      <c r="HB268" s="8">
        <f>SUMIFS('Aceite Virgen Extra'!HB$6:HB$257,'Aceite Virgen Extra'!$A$6:$A$257,"&gt;="&amp;$A268,'Aceite Virgen Extra'!$B$6:$B$257,"&lt;="&amp;$B268)</f>
        <v>35.21</v>
      </c>
      <c r="HF268" s="8">
        <f>SUMIFS('Aceite Virgen Extra'!HF$6:HF$257,'Aceite Virgen Extra'!$A$6:$A$257,"&gt;="&amp;$A268,'Aceite Virgen Extra'!$B$6:$B$257,"&lt;="&amp;$B268)</f>
        <v>13.799999999999999</v>
      </c>
      <c r="HG268" s="8">
        <f>SUMIFS('Aceite Virgen Extra'!HG$6:HG$257,'Aceite Virgen Extra'!$A$6:$A$257,"&gt;="&amp;$A268,'Aceite Virgen Extra'!$B$6:$B$257,"&lt;="&amp;$B268)</f>
        <v>5.9099999999999993</v>
      </c>
      <c r="HH268" s="8">
        <f>SUMIFS('Aceite Virgen Extra'!HH$6:HH$257,'Aceite Virgen Extra'!$A$6:$A$257,"&gt;="&amp;$A268,'Aceite Virgen Extra'!$B$6:$B$257,"&lt;="&amp;$B268)</f>
        <v>17.79</v>
      </c>
      <c r="HI268" s="8">
        <f>SUMIFS('Aceite Virgen Extra'!HI$6:HI$257,'Aceite Virgen Extra'!$A$6:$A$257,"&gt;="&amp;$A268,'Aceite Virgen Extra'!$B$6:$B$257,"&lt;="&amp;$B268)</f>
        <v>24.95</v>
      </c>
      <c r="HM268" s="8">
        <f>SUMIFS('Aceite Virgen Extra'!HM$6:HM$257,'Aceite Virgen Extra'!$A$6:$A$257,"&gt;="&amp;$A268,'Aceite Virgen Extra'!$B$6:$B$257,"&lt;="&amp;$B268)</f>
        <v>11.610000000000001</v>
      </c>
      <c r="HN268" s="8">
        <f>SUMIFS('Aceite Virgen Extra'!HN$6:HN$257,'Aceite Virgen Extra'!$A$6:$A$257,"&gt;="&amp;$A268,'Aceite Virgen Extra'!$B$6:$B$257,"&lt;="&amp;$B268)</f>
        <v>4.82</v>
      </c>
      <c r="HO268" s="8">
        <f>SUMIFS('Aceite Virgen Extra'!HO$6:HO$257,'Aceite Virgen Extra'!$A$6:$A$257,"&gt;="&amp;$A268,'Aceite Virgen Extra'!$B$6:$B$257,"&lt;="&amp;$B268)</f>
        <v>15.690000000000001</v>
      </c>
      <c r="HP268" s="8">
        <f>SUMIFS('Aceite Virgen Extra'!HP$6:HP$257,'Aceite Virgen Extra'!$A$6:$A$257,"&gt;="&amp;$A268,'Aceite Virgen Extra'!$B$6:$B$257,"&lt;="&amp;$B268)</f>
        <v>15.959999999999999</v>
      </c>
      <c r="HT268" s="8">
        <f>SUMIFS('Aceite Virgen Extra'!HT$6:HT$257,'Aceite Virgen Extra'!$A$6:$A$257,"&gt;="&amp;$A268,'Aceite Virgen Extra'!$B$6:$B$257,"&lt;="&amp;$B268)</f>
        <v>11.499999999999998</v>
      </c>
      <c r="HU268" s="8">
        <f>SUMIFS('Aceite Virgen Extra'!HU$6:HU$257,'Aceite Virgen Extra'!$A$6:$A$257,"&gt;="&amp;$A268,'Aceite Virgen Extra'!$B$6:$B$257,"&lt;="&amp;$B268)</f>
        <v>1.6</v>
      </c>
      <c r="HV268" s="8">
        <f>SUMIFS('Aceite Virgen Extra'!HV$6:HV$257,'Aceite Virgen Extra'!$A$6:$A$257,"&gt;="&amp;$A268,'Aceite Virgen Extra'!$B$6:$B$257,"&lt;="&amp;$B268)</f>
        <v>17.93</v>
      </c>
      <c r="HW268" s="8">
        <f>SUMIFS('Aceite Virgen Extra'!HW$6:HW$257,'Aceite Virgen Extra'!$A$6:$A$257,"&gt;="&amp;$A268,'Aceite Virgen Extra'!$B$6:$B$257,"&lt;="&amp;$B268)</f>
        <v>5.98</v>
      </c>
      <c r="IA268" s="8">
        <f>SUMIFS('Aceite Virgen Extra'!IA$6:IA$257,'Aceite Virgen Extra'!$A$6:$A$257,"&gt;="&amp;$A268,'Aceite Virgen Extra'!$B$6:$B$257,"&lt;="&amp;$B268)</f>
        <v>13.29</v>
      </c>
      <c r="IB268" s="8">
        <f>SUMIFS('Aceite Virgen Extra'!IB$6:IB$257,'Aceite Virgen Extra'!$A$6:$A$257,"&gt;="&amp;$A268,'Aceite Virgen Extra'!$B$6:$B$257,"&lt;="&amp;$B268)</f>
        <v>3.1500000000000004</v>
      </c>
      <c r="IC268" s="8">
        <f>SUMIFS('Aceite Virgen Extra'!IC$6:IC$257,'Aceite Virgen Extra'!$A$6:$A$257,"&gt;="&amp;$A268,'Aceite Virgen Extra'!$B$6:$B$257,"&lt;="&amp;$B268)</f>
        <v>19.269999999999996</v>
      </c>
      <c r="ID268" s="8">
        <f>SUMIFS('Aceite Virgen Extra'!ID$6:ID$257,'Aceite Virgen Extra'!$A$6:$A$257,"&gt;="&amp;$A268,'Aceite Virgen Extra'!$B$6:$B$257,"&lt;="&amp;$B268)</f>
        <v>10.979999999999999</v>
      </c>
      <c r="IE268" s="64"/>
      <c r="IH268" s="8">
        <f>SUMIFS('Aceite Virgen Extra'!IH$6:IH$257,'Aceite Virgen Extra'!$A$6:$A$257,"&gt;="&amp;$A268,'Aceite Virgen Extra'!$B$6:$B$257,"&lt;="&amp;$B268)</f>
        <v>16.07</v>
      </c>
      <c r="II268" s="8">
        <f>SUMIFS('Aceite Virgen Extra'!II$6:II$257,'Aceite Virgen Extra'!$A$6:$A$257,"&gt;="&amp;$A268,'Aceite Virgen Extra'!$B$6:$B$257,"&lt;="&amp;$B268)</f>
        <v>3.1900000000000004</v>
      </c>
      <c r="IJ268" s="8">
        <f>SUMIFS('Aceite Virgen Extra'!IJ$6:IJ$257,'Aceite Virgen Extra'!$A$6:$A$257,"&gt;="&amp;$A268,'Aceite Virgen Extra'!$B$6:$B$257,"&lt;="&amp;$B268)</f>
        <v>19.91</v>
      </c>
      <c r="IK268" s="8">
        <f>SUMIFS('Aceite Virgen Extra'!IK$6:IK$257,'Aceite Virgen Extra'!$A$6:$A$257,"&gt;="&amp;$A268,'Aceite Virgen Extra'!$B$6:$B$257,"&lt;="&amp;$B268)</f>
        <v>27.290000000000003</v>
      </c>
      <c r="IO268" s="8">
        <f>SUMIFS('Aceite Virgen Extra'!IO$6:IO$257,'Aceite Virgen Extra'!$A$6:$A$257,"&gt;="&amp;$A268,'Aceite Virgen Extra'!$B$6:$B$257,"&lt;="&amp;$B268)</f>
        <v>13.52</v>
      </c>
      <c r="IP268" s="8">
        <f>SUMIFS('Aceite Virgen Extra'!IP$6:IP$257,'Aceite Virgen Extra'!$A$6:$A$257,"&gt;="&amp;$A268,'Aceite Virgen Extra'!$B$6:$B$257,"&lt;="&amp;$B268)</f>
        <v>1.1700000000000002</v>
      </c>
      <c r="IQ268" s="8">
        <f>SUMIFS('Aceite Virgen Extra'!IQ$6:IQ$257,'Aceite Virgen Extra'!$A$6:$A$257,"&gt;="&amp;$A268,'Aceite Virgen Extra'!$B$6:$B$257,"&lt;="&amp;$B268)</f>
        <v>17.629999999999995</v>
      </c>
      <c r="IR268" s="8">
        <f>SUMIFS('Aceite Virgen Extra'!IR$6:IR$257,'Aceite Virgen Extra'!$A$6:$A$257,"&gt;="&amp;$A268,'Aceite Virgen Extra'!$B$6:$B$257,"&lt;="&amp;$B268)</f>
        <v>17.43</v>
      </c>
      <c r="IV268" s="8">
        <f>SUMIFS('Aceite Virgen Extra'!IV$6:IV$257,'Aceite Virgen Extra'!$A$6:$A$257,"&gt;="&amp;$A268,'Aceite Virgen Extra'!$B$6:$B$257,"&lt;="&amp;$B268)</f>
        <v>14.04</v>
      </c>
      <c r="IW268" s="8">
        <f>SUMIFS('Aceite Virgen Extra'!IW$6:IW$257,'Aceite Virgen Extra'!$A$6:$A$257,"&gt;="&amp;$A268,'Aceite Virgen Extra'!$B$6:$B$257,"&lt;="&amp;$B268)</f>
        <v>4.47</v>
      </c>
      <c r="IX268" s="8">
        <f>SUMIFS('Aceite Virgen Extra'!IX$6:IX$257,'Aceite Virgen Extra'!$A$6:$A$257,"&gt;="&amp;$A268,'Aceite Virgen Extra'!$B$6:$B$257,"&lt;="&amp;$B268)</f>
        <v>18.360000000000003</v>
      </c>
      <c r="IY268" s="8">
        <f>SUMIFS('Aceite Virgen Extra'!IY$6:IY$257,'Aceite Virgen Extra'!$A$6:$A$257,"&gt;="&amp;$A268,'Aceite Virgen Extra'!$B$6:$B$257,"&lt;="&amp;$B268)</f>
        <v>20.000000000000004</v>
      </c>
    </row>
    <row r="269" spans="1:259"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c r="GY269" s="8">
        <f>SUMIFS('Aceite Virgen Extra'!GY$6:GY$257,'Aceite Virgen Extra'!$A$6:$A$257,"&gt;="&amp;$A269,'Aceite Virgen Extra'!$B$6:$B$257,"&lt;="&amp;$B269)</f>
        <v>3.0600000000000005</v>
      </c>
      <c r="GZ269" s="8">
        <f>SUMIFS('Aceite Virgen Extra'!GZ$6:GZ$257,'Aceite Virgen Extra'!$A$6:$A$257,"&gt;="&amp;$A269,'Aceite Virgen Extra'!$B$6:$B$257,"&lt;="&amp;$B269)</f>
        <v>3.27</v>
      </c>
      <c r="HA269" s="8">
        <f>SUMIFS('Aceite Virgen Extra'!HA$6:HA$257,'Aceite Virgen Extra'!$A$6:$A$257,"&gt;="&amp;$A269,'Aceite Virgen Extra'!$B$6:$B$257,"&lt;="&amp;$B269)</f>
        <v>3.1400000000000006</v>
      </c>
      <c r="HB269" s="8">
        <f>SUMIFS('Aceite Virgen Extra'!HB$6:HB$257,'Aceite Virgen Extra'!$A$6:$A$257,"&gt;="&amp;$A269,'Aceite Virgen Extra'!$B$6:$B$257,"&lt;="&amp;$B269)</f>
        <v>1.1099999999999999</v>
      </c>
      <c r="HF269" s="8">
        <f>SUMIFS('Aceite Virgen Extra'!HF$6:HF$257,'Aceite Virgen Extra'!$A$6:$A$257,"&gt;="&amp;$A269,'Aceite Virgen Extra'!$B$6:$B$257,"&lt;="&amp;$B269)</f>
        <v>1.93</v>
      </c>
      <c r="HG269" s="8">
        <f>SUMIFS('Aceite Virgen Extra'!HG$6:HG$257,'Aceite Virgen Extra'!$A$6:$A$257,"&gt;="&amp;$A269,'Aceite Virgen Extra'!$B$6:$B$257,"&lt;="&amp;$B269)</f>
        <v>3.33</v>
      </c>
      <c r="HH269" s="8">
        <f>SUMIFS('Aceite Virgen Extra'!HH$6:HH$257,'Aceite Virgen Extra'!$A$6:$A$257,"&gt;="&amp;$A269,'Aceite Virgen Extra'!$B$6:$B$257,"&lt;="&amp;$B269)</f>
        <v>1.57</v>
      </c>
      <c r="HI269" s="8">
        <f>SUMIFS('Aceite Virgen Extra'!HI$6:HI$257,'Aceite Virgen Extra'!$A$6:$A$257,"&gt;="&amp;$A269,'Aceite Virgen Extra'!$B$6:$B$257,"&lt;="&amp;$B269)</f>
        <v>1.36</v>
      </c>
      <c r="HM269" s="8">
        <f>SUMIFS('Aceite Virgen Extra'!HM$6:HM$257,'Aceite Virgen Extra'!$A$6:$A$257,"&gt;="&amp;$A269,'Aceite Virgen Extra'!$B$6:$B$257,"&lt;="&amp;$B269)</f>
        <v>2.0300000000000002</v>
      </c>
      <c r="HN269" s="8">
        <f>SUMIFS('Aceite Virgen Extra'!HN$6:HN$257,'Aceite Virgen Extra'!$A$6:$A$257,"&gt;="&amp;$A269,'Aceite Virgen Extra'!$B$6:$B$257,"&lt;="&amp;$B269)</f>
        <v>2.61</v>
      </c>
      <c r="HO269" s="8">
        <f>SUMIFS('Aceite Virgen Extra'!HO$6:HO$257,'Aceite Virgen Extra'!$A$6:$A$257,"&gt;="&amp;$A269,'Aceite Virgen Extra'!$B$6:$B$257,"&lt;="&amp;$B269)</f>
        <v>1.8399999999999999</v>
      </c>
      <c r="HP269" s="8">
        <f>SUMIFS('Aceite Virgen Extra'!HP$6:HP$257,'Aceite Virgen Extra'!$A$6:$A$257,"&gt;="&amp;$A269,'Aceite Virgen Extra'!$B$6:$B$257,"&lt;="&amp;$B269)</f>
        <v>0.6</v>
      </c>
      <c r="HT269" s="8">
        <f>SUMIFS('Aceite Virgen Extra'!HT$6:HT$257,'Aceite Virgen Extra'!$A$6:$A$257,"&gt;="&amp;$A269,'Aceite Virgen Extra'!$B$6:$B$257,"&lt;="&amp;$B269)</f>
        <v>1.8199999999999998</v>
      </c>
      <c r="HU269" s="8">
        <f>SUMIFS('Aceite Virgen Extra'!HU$6:HU$257,'Aceite Virgen Extra'!$A$6:$A$257,"&gt;="&amp;$A269,'Aceite Virgen Extra'!$B$6:$B$257,"&lt;="&amp;$B269)</f>
        <v>1.9699999999999998</v>
      </c>
      <c r="HV269" s="8">
        <f>SUMIFS('Aceite Virgen Extra'!HV$6:HV$257,'Aceite Virgen Extra'!$A$6:$A$257,"&gt;="&amp;$A269,'Aceite Virgen Extra'!$B$6:$B$257,"&lt;="&amp;$B269)</f>
        <v>2.1800000000000002</v>
      </c>
      <c r="HW269" s="8">
        <f>SUMIFS('Aceite Virgen Extra'!HW$6:HW$257,'Aceite Virgen Extra'!$A$6:$A$257,"&gt;="&amp;$A269,'Aceite Virgen Extra'!$B$6:$B$257,"&lt;="&amp;$B269)</f>
        <v>0</v>
      </c>
      <c r="IA269" s="8">
        <f>SUMIFS('Aceite Virgen Extra'!IA$6:IA$257,'Aceite Virgen Extra'!$A$6:$A$257,"&gt;="&amp;$A269,'Aceite Virgen Extra'!$B$6:$B$257,"&lt;="&amp;$B269)</f>
        <v>2.1</v>
      </c>
      <c r="IB269" s="8">
        <f>SUMIFS('Aceite Virgen Extra'!IB$6:IB$257,'Aceite Virgen Extra'!$A$6:$A$257,"&gt;="&amp;$A269,'Aceite Virgen Extra'!$B$6:$B$257,"&lt;="&amp;$B269)</f>
        <v>3.02</v>
      </c>
      <c r="IC269" s="8">
        <f>SUMIFS('Aceite Virgen Extra'!IC$6:IC$257,'Aceite Virgen Extra'!$A$6:$A$257,"&gt;="&amp;$A269,'Aceite Virgen Extra'!$B$6:$B$257,"&lt;="&amp;$B269)</f>
        <v>2.0499999999999998</v>
      </c>
      <c r="ID269" s="8">
        <f>SUMIFS('Aceite Virgen Extra'!ID$6:ID$257,'Aceite Virgen Extra'!$A$6:$A$257,"&gt;="&amp;$A269,'Aceite Virgen Extra'!$B$6:$B$257,"&lt;="&amp;$B269)</f>
        <v>0.44</v>
      </c>
      <c r="IE269" s="64"/>
      <c r="IH269" s="8">
        <f>SUMIFS('Aceite Virgen Extra'!IH$6:IH$257,'Aceite Virgen Extra'!$A$6:$A$257,"&gt;="&amp;$A269,'Aceite Virgen Extra'!$B$6:$B$257,"&lt;="&amp;$B269)</f>
        <v>2.68</v>
      </c>
      <c r="II269" s="8">
        <f>SUMIFS('Aceite Virgen Extra'!II$6:II$257,'Aceite Virgen Extra'!$A$6:$A$257,"&gt;="&amp;$A269,'Aceite Virgen Extra'!$B$6:$B$257,"&lt;="&amp;$B269)</f>
        <v>5.07</v>
      </c>
      <c r="IJ269" s="8">
        <f>SUMIFS('Aceite Virgen Extra'!IJ$6:IJ$257,'Aceite Virgen Extra'!$A$6:$A$257,"&gt;="&amp;$A269,'Aceite Virgen Extra'!$B$6:$B$257,"&lt;="&amp;$B269)</f>
        <v>1.9300000000000002</v>
      </c>
      <c r="IK269" s="8">
        <f>SUMIFS('Aceite Virgen Extra'!IK$6:IK$257,'Aceite Virgen Extra'!$A$6:$A$257,"&gt;="&amp;$A269,'Aceite Virgen Extra'!$B$6:$B$257,"&lt;="&amp;$B269)</f>
        <v>1.64</v>
      </c>
      <c r="IO269" s="8">
        <f>SUMIFS('Aceite Virgen Extra'!IO$6:IO$257,'Aceite Virgen Extra'!$A$6:$A$257,"&gt;="&amp;$A269,'Aceite Virgen Extra'!$B$6:$B$257,"&lt;="&amp;$B269)</f>
        <v>1.85</v>
      </c>
      <c r="IP269" s="8">
        <f>SUMIFS('Aceite Virgen Extra'!IP$6:IP$257,'Aceite Virgen Extra'!$A$6:$A$257,"&gt;="&amp;$A269,'Aceite Virgen Extra'!$B$6:$B$257,"&lt;="&amp;$B269)</f>
        <v>2.62</v>
      </c>
      <c r="IQ269" s="8">
        <f>SUMIFS('Aceite Virgen Extra'!IQ$6:IQ$257,'Aceite Virgen Extra'!$A$6:$A$257,"&gt;="&amp;$A269,'Aceite Virgen Extra'!$B$6:$B$257,"&lt;="&amp;$B269)</f>
        <v>1.65</v>
      </c>
      <c r="IR269" s="8">
        <f>SUMIFS('Aceite Virgen Extra'!IR$6:IR$257,'Aceite Virgen Extra'!$A$6:$A$257,"&gt;="&amp;$A269,'Aceite Virgen Extra'!$B$6:$B$257,"&lt;="&amp;$B269)</f>
        <v>0.56000000000000005</v>
      </c>
      <c r="IV269" s="8">
        <f>SUMIFS('Aceite Virgen Extra'!IV$6:IV$257,'Aceite Virgen Extra'!$A$6:$A$257,"&gt;="&amp;$A269,'Aceite Virgen Extra'!$B$6:$B$257,"&lt;="&amp;$B269)</f>
        <v>0.88</v>
      </c>
      <c r="IW269" s="8">
        <f>SUMIFS('Aceite Virgen Extra'!IW$6:IW$257,'Aceite Virgen Extra'!$A$6:$A$257,"&gt;="&amp;$A269,'Aceite Virgen Extra'!$B$6:$B$257,"&lt;="&amp;$B269)</f>
        <v>1.9100000000000001</v>
      </c>
      <c r="IX269" s="8">
        <f>SUMIFS('Aceite Virgen Extra'!IX$6:IX$257,'Aceite Virgen Extra'!$A$6:$A$257,"&gt;="&amp;$A269,'Aceite Virgen Extra'!$B$6:$B$257,"&lt;="&amp;$B269)</f>
        <v>0.60000000000000009</v>
      </c>
      <c r="IY269" s="8">
        <f>SUMIFS('Aceite Virgen Extra'!IY$6:IY$257,'Aceite Virgen Extra'!$A$6:$A$257,"&gt;="&amp;$A269,'Aceite Virgen Extra'!$B$6:$B$257,"&lt;="&amp;$B269)</f>
        <v>0</v>
      </c>
    </row>
    <row r="270" spans="1:259"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c r="GY270" s="8">
        <f>SUMIFS('Aceite Virgen Extra'!GY$6:GY$257,'Aceite Virgen Extra'!$A$6:$A$257,"&gt;="&amp;$A270,'Aceite Virgen Extra'!$B$6:$B$257,"&lt;="&amp;$B270)</f>
        <v>4.88</v>
      </c>
      <c r="GZ270" s="8">
        <f>SUMIFS('Aceite Virgen Extra'!GZ$6:GZ$257,'Aceite Virgen Extra'!$A$6:$A$257,"&gt;="&amp;$A270,'Aceite Virgen Extra'!$B$6:$B$257,"&lt;="&amp;$B270)</f>
        <v>7.7399999999999993</v>
      </c>
      <c r="HA270" s="8">
        <f>SUMIFS('Aceite Virgen Extra'!HA$6:HA$257,'Aceite Virgen Extra'!$A$6:$A$257,"&gt;="&amp;$A270,'Aceite Virgen Extra'!$B$6:$B$257,"&lt;="&amp;$B270)</f>
        <v>3.56</v>
      </c>
      <c r="HB270" s="8">
        <f>SUMIFS('Aceite Virgen Extra'!HB$6:HB$257,'Aceite Virgen Extra'!$A$6:$A$257,"&gt;="&amp;$A270,'Aceite Virgen Extra'!$B$6:$B$257,"&lt;="&amp;$B270)</f>
        <v>0.62</v>
      </c>
      <c r="HF270" s="8">
        <f>SUMIFS('Aceite Virgen Extra'!HF$6:HF$257,'Aceite Virgen Extra'!$A$6:$A$257,"&gt;="&amp;$A270,'Aceite Virgen Extra'!$B$6:$B$257,"&lt;="&amp;$B270)</f>
        <v>3.66</v>
      </c>
      <c r="HG270" s="8">
        <f>SUMIFS('Aceite Virgen Extra'!HG$6:HG$257,'Aceite Virgen Extra'!$A$6:$A$257,"&gt;="&amp;$A270,'Aceite Virgen Extra'!$B$6:$B$257,"&lt;="&amp;$B270)</f>
        <v>6.1000000000000005</v>
      </c>
      <c r="HH270" s="8">
        <f>SUMIFS('Aceite Virgen Extra'!HH$6:HH$257,'Aceite Virgen Extra'!$A$6:$A$257,"&gt;="&amp;$A270,'Aceite Virgen Extra'!$B$6:$B$257,"&lt;="&amp;$B270)</f>
        <v>3.3200000000000003</v>
      </c>
      <c r="HI270" s="8">
        <f>SUMIFS('Aceite Virgen Extra'!HI$6:HI$257,'Aceite Virgen Extra'!$A$6:$A$257,"&gt;="&amp;$A270,'Aceite Virgen Extra'!$B$6:$B$257,"&lt;="&amp;$B270)</f>
        <v>0.33</v>
      </c>
      <c r="HM270" s="8">
        <f>SUMIFS('Aceite Virgen Extra'!HM$6:HM$257,'Aceite Virgen Extra'!$A$6:$A$257,"&gt;="&amp;$A270,'Aceite Virgen Extra'!$B$6:$B$257,"&lt;="&amp;$B270)</f>
        <v>5.15</v>
      </c>
      <c r="HN270" s="8">
        <f>SUMIFS('Aceite Virgen Extra'!HN$6:HN$257,'Aceite Virgen Extra'!$A$6:$A$257,"&gt;="&amp;$A270,'Aceite Virgen Extra'!$B$6:$B$257,"&lt;="&amp;$B270)</f>
        <v>4.91</v>
      </c>
      <c r="HO270" s="8">
        <f>SUMIFS('Aceite Virgen Extra'!HO$6:HO$257,'Aceite Virgen Extra'!$A$6:$A$257,"&gt;="&amp;$A270,'Aceite Virgen Extra'!$B$6:$B$257,"&lt;="&amp;$B270)</f>
        <v>5.7900000000000009</v>
      </c>
      <c r="HP270" s="8">
        <f>SUMIFS('Aceite Virgen Extra'!HP$6:HP$257,'Aceite Virgen Extra'!$A$6:$A$257,"&gt;="&amp;$A270,'Aceite Virgen Extra'!$B$6:$B$257,"&lt;="&amp;$B270)</f>
        <v>0.34</v>
      </c>
      <c r="HT270" s="8">
        <f>SUMIFS('Aceite Virgen Extra'!HT$6:HT$257,'Aceite Virgen Extra'!$A$6:$A$257,"&gt;="&amp;$A270,'Aceite Virgen Extra'!$B$6:$B$257,"&lt;="&amp;$B270)</f>
        <v>4.3</v>
      </c>
      <c r="HU270" s="8">
        <f>SUMIFS('Aceite Virgen Extra'!HU$6:HU$257,'Aceite Virgen Extra'!$A$6:$A$257,"&gt;="&amp;$A270,'Aceite Virgen Extra'!$B$6:$B$257,"&lt;="&amp;$B270)</f>
        <v>7.1300000000000008</v>
      </c>
      <c r="HV270" s="8">
        <f>SUMIFS('Aceite Virgen Extra'!HV$6:HV$257,'Aceite Virgen Extra'!$A$6:$A$257,"&gt;="&amp;$A270,'Aceite Virgen Extra'!$B$6:$B$257,"&lt;="&amp;$B270)</f>
        <v>3.1700000000000004</v>
      </c>
      <c r="HW270" s="8">
        <f>SUMIFS('Aceite Virgen Extra'!HW$6:HW$257,'Aceite Virgen Extra'!$A$6:$A$257,"&gt;="&amp;$A270,'Aceite Virgen Extra'!$B$6:$B$257,"&lt;="&amp;$B270)</f>
        <v>2.02</v>
      </c>
      <c r="IA270" s="8">
        <f>SUMIFS('Aceite Virgen Extra'!IA$6:IA$257,'Aceite Virgen Extra'!$A$6:$A$257,"&gt;="&amp;$A270,'Aceite Virgen Extra'!$B$6:$B$257,"&lt;="&amp;$B270)</f>
        <v>3.95</v>
      </c>
      <c r="IB270" s="8">
        <f>SUMIFS('Aceite Virgen Extra'!IB$6:IB$257,'Aceite Virgen Extra'!$A$6:$A$257,"&gt;="&amp;$A270,'Aceite Virgen Extra'!$B$6:$B$257,"&lt;="&amp;$B270)</f>
        <v>4.79</v>
      </c>
      <c r="IC270" s="8">
        <f>SUMIFS('Aceite Virgen Extra'!IC$6:IC$257,'Aceite Virgen Extra'!$A$6:$A$257,"&gt;="&amp;$A270,'Aceite Virgen Extra'!$B$6:$B$257,"&lt;="&amp;$B270)</f>
        <v>3.27</v>
      </c>
      <c r="ID270" s="8">
        <f>SUMIFS('Aceite Virgen Extra'!ID$6:ID$257,'Aceite Virgen Extra'!$A$6:$A$257,"&gt;="&amp;$A270,'Aceite Virgen Extra'!$B$6:$B$257,"&lt;="&amp;$B270)</f>
        <v>1.9900000000000002</v>
      </c>
      <c r="IE270" s="64"/>
      <c r="IH270" s="8">
        <f>SUMIFS('Aceite Virgen Extra'!IH$6:IH$257,'Aceite Virgen Extra'!$A$6:$A$257,"&gt;="&amp;$A270,'Aceite Virgen Extra'!$B$6:$B$257,"&lt;="&amp;$B270)</f>
        <v>3.98</v>
      </c>
      <c r="II270" s="8">
        <f>SUMIFS('Aceite Virgen Extra'!II$6:II$257,'Aceite Virgen Extra'!$A$6:$A$257,"&gt;="&amp;$A270,'Aceite Virgen Extra'!$B$6:$B$257,"&lt;="&amp;$B270)</f>
        <v>4.26</v>
      </c>
      <c r="IJ270" s="8">
        <f>SUMIFS('Aceite Virgen Extra'!IJ$6:IJ$257,'Aceite Virgen Extra'!$A$6:$A$257,"&gt;="&amp;$A270,'Aceite Virgen Extra'!$B$6:$B$257,"&lt;="&amp;$B270)</f>
        <v>3.6300000000000003</v>
      </c>
      <c r="IK270" s="8">
        <f>SUMIFS('Aceite Virgen Extra'!IK$6:IK$257,'Aceite Virgen Extra'!$A$6:$A$257,"&gt;="&amp;$A270,'Aceite Virgen Extra'!$B$6:$B$257,"&lt;="&amp;$B270)</f>
        <v>1.17</v>
      </c>
      <c r="IO270" s="8">
        <f>SUMIFS('Aceite Virgen Extra'!IO$6:IO$257,'Aceite Virgen Extra'!$A$6:$A$257,"&gt;="&amp;$A270,'Aceite Virgen Extra'!$B$6:$B$257,"&lt;="&amp;$B270)</f>
        <v>3.5800000000000005</v>
      </c>
      <c r="IP270" s="8">
        <f>SUMIFS('Aceite Virgen Extra'!IP$6:IP$257,'Aceite Virgen Extra'!$A$6:$A$257,"&gt;="&amp;$A270,'Aceite Virgen Extra'!$B$6:$B$257,"&lt;="&amp;$B270)</f>
        <v>4.03</v>
      </c>
      <c r="IQ270" s="8">
        <f>SUMIFS('Aceite Virgen Extra'!IQ$6:IQ$257,'Aceite Virgen Extra'!$A$6:$A$257,"&gt;="&amp;$A270,'Aceite Virgen Extra'!$B$6:$B$257,"&lt;="&amp;$B270)</f>
        <v>3.67</v>
      </c>
      <c r="IR270" s="8">
        <f>SUMIFS('Aceite Virgen Extra'!IR$6:IR$257,'Aceite Virgen Extra'!$A$6:$A$257,"&gt;="&amp;$A270,'Aceite Virgen Extra'!$B$6:$B$257,"&lt;="&amp;$B270)</f>
        <v>2.1</v>
      </c>
      <c r="IV270" s="8">
        <f>SUMIFS('Aceite Virgen Extra'!IV$6:IV$257,'Aceite Virgen Extra'!$A$6:$A$257,"&gt;="&amp;$A270,'Aceite Virgen Extra'!$B$6:$B$257,"&lt;="&amp;$B270)</f>
        <v>3.31</v>
      </c>
      <c r="IW270" s="8">
        <f>SUMIFS('Aceite Virgen Extra'!IW$6:IW$257,'Aceite Virgen Extra'!$A$6:$A$257,"&gt;="&amp;$A270,'Aceite Virgen Extra'!$B$6:$B$257,"&lt;="&amp;$B270)</f>
        <v>4.37</v>
      </c>
      <c r="IX270" s="8">
        <f>SUMIFS('Aceite Virgen Extra'!IX$6:IX$257,'Aceite Virgen Extra'!$A$6:$A$257,"&gt;="&amp;$A270,'Aceite Virgen Extra'!$B$6:$B$257,"&lt;="&amp;$B270)</f>
        <v>2.62</v>
      </c>
      <c r="IY270" s="8">
        <f>SUMIFS('Aceite Virgen Extra'!IY$6:IY$257,'Aceite Virgen Extra'!$A$6:$A$257,"&gt;="&amp;$A270,'Aceite Virgen Extra'!$B$6:$B$257,"&lt;="&amp;$B270)</f>
        <v>3.8</v>
      </c>
    </row>
    <row r="271" spans="1:259"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c r="GY271" s="8">
        <f>SUMIFS('Aceite Virgen Extra'!GY$6:GY$257,'Aceite Virgen Extra'!$A$6:$A$257,"&gt;="&amp;$A271,'Aceite Virgen Extra'!$B$6:$B$257,"&lt;="&amp;$B271)</f>
        <v>2.9399999999999995</v>
      </c>
      <c r="GZ271" s="8">
        <f>SUMIFS('Aceite Virgen Extra'!GZ$6:GZ$257,'Aceite Virgen Extra'!$A$6:$A$257,"&gt;="&amp;$A271,'Aceite Virgen Extra'!$B$6:$B$257,"&lt;="&amp;$B271)</f>
        <v>2.84</v>
      </c>
      <c r="HA271" s="8">
        <f>SUMIFS('Aceite Virgen Extra'!HA$6:HA$257,'Aceite Virgen Extra'!$A$6:$A$257,"&gt;="&amp;$A271,'Aceite Virgen Extra'!$B$6:$B$257,"&lt;="&amp;$B271)</f>
        <v>3.01</v>
      </c>
      <c r="HB271" s="8">
        <f>SUMIFS('Aceite Virgen Extra'!HB$6:HB$257,'Aceite Virgen Extra'!$A$6:$A$257,"&gt;="&amp;$A271,'Aceite Virgen Extra'!$B$6:$B$257,"&lt;="&amp;$B271)</f>
        <v>4.4499999999999993</v>
      </c>
      <c r="HF271" s="8">
        <f>SUMIFS('Aceite Virgen Extra'!HF$6:HF$257,'Aceite Virgen Extra'!$A$6:$A$257,"&gt;="&amp;$A271,'Aceite Virgen Extra'!$B$6:$B$257,"&lt;="&amp;$B271)</f>
        <v>2.02</v>
      </c>
      <c r="HG271" s="8">
        <f>SUMIFS('Aceite Virgen Extra'!HG$6:HG$257,'Aceite Virgen Extra'!$A$6:$A$257,"&gt;="&amp;$A271,'Aceite Virgen Extra'!$B$6:$B$257,"&lt;="&amp;$B271)</f>
        <v>2.0300000000000002</v>
      </c>
      <c r="HH271" s="8">
        <f>SUMIFS('Aceite Virgen Extra'!HH$6:HH$257,'Aceite Virgen Extra'!$A$6:$A$257,"&gt;="&amp;$A271,'Aceite Virgen Extra'!$B$6:$B$257,"&lt;="&amp;$B271)</f>
        <v>1.42</v>
      </c>
      <c r="HI271" s="8">
        <f>SUMIFS('Aceite Virgen Extra'!HI$6:HI$257,'Aceite Virgen Extra'!$A$6:$A$257,"&gt;="&amp;$A271,'Aceite Virgen Extra'!$B$6:$B$257,"&lt;="&amp;$B271)</f>
        <v>9.42</v>
      </c>
      <c r="HM271" s="8">
        <f>SUMIFS('Aceite Virgen Extra'!HM$6:HM$257,'Aceite Virgen Extra'!$A$6:$A$257,"&gt;="&amp;$A271,'Aceite Virgen Extra'!$B$6:$B$257,"&lt;="&amp;$B271)</f>
        <v>4.84</v>
      </c>
      <c r="HN271" s="8">
        <f>SUMIFS('Aceite Virgen Extra'!HN$6:HN$257,'Aceite Virgen Extra'!$A$6:$A$257,"&gt;="&amp;$A271,'Aceite Virgen Extra'!$B$6:$B$257,"&lt;="&amp;$B271)</f>
        <v>9.6</v>
      </c>
      <c r="HO271" s="8">
        <f>SUMIFS('Aceite Virgen Extra'!HO$6:HO$257,'Aceite Virgen Extra'!$A$6:$A$257,"&gt;="&amp;$A271,'Aceite Virgen Extra'!$B$6:$B$257,"&lt;="&amp;$B271)</f>
        <v>1.71</v>
      </c>
      <c r="HP271" s="8">
        <f>SUMIFS('Aceite Virgen Extra'!HP$6:HP$257,'Aceite Virgen Extra'!$A$6:$A$257,"&gt;="&amp;$A271,'Aceite Virgen Extra'!$B$6:$B$257,"&lt;="&amp;$B271)</f>
        <v>8.620000000000001</v>
      </c>
      <c r="HT271" s="8">
        <f>SUMIFS('Aceite Virgen Extra'!HT$6:HT$257,'Aceite Virgen Extra'!$A$6:$A$257,"&gt;="&amp;$A271,'Aceite Virgen Extra'!$B$6:$B$257,"&lt;="&amp;$B271)</f>
        <v>2.15</v>
      </c>
      <c r="HU271" s="8">
        <f>SUMIFS('Aceite Virgen Extra'!HU$6:HU$257,'Aceite Virgen Extra'!$A$6:$A$257,"&gt;="&amp;$A271,'Aceite Virgen Extra'!$B$6:$B$257,"&lt;="&amp;$B271)</f>
        <v>2.12</v>
      </c>
      <c r="HV271" s="8">
        <f>SUMIFS('Aceite Virgen Extra'!HV$6:HV$257,'Aceite Virgen Extra'!$A$6:$A$257,"&gt;="&amp;$A271,'Aceite Virgen Extra'!$B$6:$B$257,"&lt;="&amp;$B271)</f>
        <v>1.4300000000000002</v>
      </c>
      <c r="HW271" s="8">
        <f>SUMIFS('Aceite Virgen Extra'!HW$6:HW$257,'Aceite Virgen Extra'!$A$6:$A$257,"&gt;="&amp;$A271,'Aceite Virgen Extra'!$B$6:$B$257,"&lt;="&amp;$B271)</f>
        <v>7.4700000000000006</v>
      </c>
      <c r="IA271" s="8">
        <f>SUMIFS('Aceite Virgen Extra'!IA$6:IA$257,'Aceite Virgen Extra'!$A$6:$A$257,"&gt;="&amp;$A271,'Aceite Virgen Extra'!$B$6:$B$257,"&lt;="&amp;$B271)</f>
        <v>2.99</v>
      </c>
      <c r="IB271" s="8">
        <f>SUMIFS('Aceite Virgen Extra'!IB$6:IB$257,'Aceite Virgen Extra'!$A$6:$A$257,"&gt;="&amp;$A271,'Aceite Virgen Extra'!$B$6:$B$257,"&lt;="&amp;$B271)</f>
        <v>5.78</v>
      </c>
      <c r="IC271" s="8">
        <f>SUMIFS('Aceite Virgen Extra'!IC$6:IC$257,'Aceite Virgen Extra'!$A$6:$A$257,"&gt;="&amp;$A271,'Aceite Virgen Extra'!$B$6:$B$257,"&lt;="&amp;$B271)</f>
        <v>2.02</v>
      </c>
      <c r="ID271" s="8">
        <f>SUMIFS('Aceite Virgen Extra'!ID$6:ID$257,'Aceite Virgen Extra'!$A$6:$A$257,"&gt;="&amp;$A271,'Aceite Virgen Extra'!$B$6:$B$257,"&lt;="&amp;$B271)</f>
        <v>1.89</v>
      </c>
      <c r="IE271" s="64"/>
      <c r="IH271" s="8">
        <f>SUMIFS('Aceite Virgen Extra'!IH$6:IH$257,'Aceite Virgen Extra'!$A$6:$A$257,"&gt;="&amp;$A271,'Aceite Virgen Extra'!$B$6:$B$257,"&lt;="&amp;$B271)</f>
        <v>3.63</v>
      </c>
      <c r="II271" s="8">
        <f>SUMIFS('Aceite Virgen Extra'!II$6:II$257,'Aceite Virgen Extra'!$A$6:$A$257,"&gt;="&amp;$A271,'Aceite Virgen Extra'!$B$6:$B$257,"&lt;="&amp;$B271)</f>
        <v>7.06</v>
      </c>
      <c r="IJ271" s="8">
        <f>SUMIFS('Aceite Virgen Extra'!IJ$6:IJ$257,'Aceite Virgen Extra'!$A$6:$A$257,"&gt;="&amp;$A271,'Aceite Virgen Extra'!$B$6:$B$257,"&lt;="&amp;$B271)</f>
        <v>2.9400000000000004</v>
      </c>
      <c r="IK271" s="8">
        <f>SUMIFS('Aceite Virgen Extra'!IK$6:IK$257,'Aceite Virgen Extra'!$A$6:$A$257,"&gt;="&amp;$A271,'Aceite Virgen Extra'!$B$6:$B$257,"&lt;="&amp;$B271)</f>
        <v>3.0300000000000002</v>
      </c>
      <c r="IO271" s="8">
        <f>SUMIFS('Aceite Virgen Extra'!IO$6:IO$257,'Aceite Virgen Extra'!$A$6:$A$257,"&gt;="&amp;$A271,'Aceite Virgen Extra'!$B$6:$B$257,"&lt;="&amp;$B271)</f>
        <v>2.69</v>
      </c>
      <c r="IP271" s="8">
        <f>SUMIFS('Aceite Virgen Extra'!IP$6:IP$257,'Aceite Virgen Extra'!$A$6:$A$257,"&gt;="&amp;$A271,'Aceite Virgen Extra'!$B$6:$B$257,"&lt;="&amp;$B271)</f>
        <v>2.74</v>
      </c>
      <c r="IQ271" s="8">
        <f>SUMIFS('Aceite Virgen Extra'!IQ$6:IQ$257,'Aceite Virgen Extra'!$A$6:$A$257,"&gt;="&amp;$A271,'Aceite Virgen Extra'!$B$6:$B$257,"&lt;="&amp;$B271)</f>
        <v>2.27</v>
      </c>
      <c r="IR271" s="8">
        <f>SUMIFS('Aceite Virgen Extra'!IR$6:IR$257,'Aceite Virgen Extra'!$A$6:$A$257,"&gt;="&amp;$A271,'Aceite Virgen Extra'!$B$6:$B$257,"&lt;="&amp;$B271)</f>
        <v>5.48</v>
      </c>
      <c r="IV271" s="8">
        <f>SUMIFS('Aceite Virgen Extra'!IV$6:IV$257,'Aceite Virgen Extra'!$A$6:$A$257,"&gt;="&amp;$A271,'Aceite Virgen Extra'!$B$6:$B$257,"&lt;="&amp;$B271)</f>
        <v>2.4799999999999995</v>
      </c>
      <c r="IW271" s="8">
        <f>SUMIFS('Aceite Virgen Extra'!IW$6:IW$257,'Aceite Virgen Extra'!$A$6:$A$257,"&gt;="&amp;$A271,'Aceite Virgen Extra'!$B$6:$B$257,"&lt;="&amp;$B271)</f>
        <v>3.9800000000000004</v>
      </c>
      <c r="IX271" s="8">
        <f>SUMIFS('Aceite Virgen Extra'!IX$6:IX$257,'Aceite Virgen Extra'!$A$6:$A$257,"&gt;="&amp;$A271,'Aceite Virgen Extra'!$B$6:$B$257,"&lt;="&amp;$B271)</f>
        <v>1.9700000000000002</v>
      </c>
      <c r="IY271" s="8">
        <f>SUMIFS('Aceite Virgen Extra'!IY$6:IY$257,'Aceite Virgen Extra'!$A$6:$A$257,"&gt;="&amp;$A271,'Aceite Virgen Extra'!$B$6:$B$257,"&lt;="&amp;$B271)</f>
        <v>2.2400000000000002</v>
      </c>
    </row>
    <row r="272" spans="1:259"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c r="GY272" s="8">
        <f>SUMIFS('Aceite Virgen Extra'!GY$6:GY$257,'Aceite Virgen Extra'!$A$6:$A$257,"&gt;="&amp;$A272,'Aceite Virgen Extra'!$B$6:$B$257,"&lt;="&amp;$B272)</f>
        <v>4.8</v>
      </c>
      <c r="GZ272" s="8">
        <f>SUMIFS('Aceite Virgen Extra'!GZ$6:GZ$257,'Aceite Virgen Extra'!$A$6:$A$257,"&gt;="&amp;$A272,'Aceite Virgen Extra'!$B$6:$B$257,"&lt;="&amp;$B272)</f>
        <v>9.5</v>
      </c>
      <c r="HA272" s="8">
        <f>SUMIFS('Aceite Virgen Extra'!HA$6:HA$257,'Aceite Virgen Extra'!$A$6:$A$257,"&gt;="&amp;$A272,'Aceite Virgen Extra'!$B$6:$B$257,"&lt;="&amp;$B272)</f>
        <v>3.24</v>
      </c>
      <c r="HB272" s="8">
        <f>SUMIFS('Aceite Virgen Extra'!HB$6:HB$257,'Aceite Virgen Extra'!$A$6:$A$257,"&gt;="&amp;$A272,'Aceite Virgen Extra'!$B$6:$B$257,"&lt;="&amp;$B272)</f>
        <v>0.56000000000000005</v>
      </c>
      <c r="HF272" s="8">
        <f>SUMIFS('Aceite Virgen Extra'!HF$6:HF$257,'Aceite Virgen Extra'!$A$6:$A$257,"&gt;="&amp;$A272,'Aceite Virgen Extra'!$B$6:$B$257,"&lt;="&amp;$B272)</f>
        <v>4.8000000000000007</v>
      </c>
      <c r="HG272" s="8">
        <f>SUMIFS('Aceite Virgen Extra'!HG$6:HG$257,'Aceite Virgen Extra'!$A$6:$A$257,"&gt;="&amp;$A272,'Aceite Virgen Extra'!$B$6:$B$257,"&lt;="&amp;$B272)</f>
        <v>7.76</v>
      </c>
      <c r="HH272" s="8">
        <f>SUMIFS('Aceite Virgen Extra'!HH$6:HH$257,'Aceite Virgen Extra'!$A$6:$A$257,"&gt;="&amp;$A272,'Aceite Virgen Extra'!$B$6:$B$257,"&lt;="&amp;$B272)</f>
        <v>4.34</v>
      </c>
      <c r="HI272" s="8">
        <f>SUMIFS('Aceite Virgen Extra'!HI$6:HI$257,'Aceite Virgen Extra'!$A$6:$A$257,"&gt;="&amp;$A272,'Aceite Virgen Extra'!$B$6:$B$257,"&lt;="&amp;$B272)</f>
        <v>1.1299999999999999</v>
      </c>
      <c r="HM272" s="8">
        <f>SUMIFS('Aceite Virgen Extra'!HM$6:HM$257,'Aceite Virgen Extra'!$A$6:$A$257,"&gt;="&amp;$A272,'Aceite Virgen Extra'!$B$6:$B$257,"&lt;="&amp;$B272)</f>
        <v>4.3499999999999996</v>
      </c>
      <c r="HN272" s="8">
        <f>SUMIFS('Aceite Virgen Extra'!HN$6:HN$257,'Aceite Virgen Extra'!$A$6:$A$257,"&gt;="&amp;$A272,'Aceite Virgen Extra'!$B$6:$B$257,"&lt;="&amp;$B272)</f>
        <v>8.75</v>
      </c>
      <c r="HO272" s="8">
        <f>SUMIFS('Aceite Virgen Extra'!HO$6:HO$257,'Aceite Virgen Extra'!$A$6:$A$257,"&gt;="&amp;$A272,'Aceite Virgen Extra'!$B$6:$B$257,"&lt;="&amp;$B272)</f>
        <v>2.9299999999999997</v>
      </c>
      <c r="HP272" s="8">
        <f>SUMIFS('Aceite Virgen Extra'!HP$6:HP$257,'Aceite Virgen Extra'!$A$6:$A$257,"&gt;="&amp;$A272,'Aceite Virgen Extra'!$B$6:$B$257,"&lt;="&amp;$B272)</f>
        <v>0</v>
      </c>
      <c r="HT272" s="8">
        <f>SUMIFS('Aceite Virgen Extra'!HT$6:HT$257,'Aceite Virgen Extra'!$A$6:$A$257,"&gt;="&amp;$A272,'Aceite Virgen Extra'!$B$6:$B$257,"&lt;="&amp;$B272)</f>
        <v>7.42</v>
      </c>
      <c r="HU272" s="8">
        <f>SUMIFS('Aceite Virgen Extra'!HU$6:HU$257,'Aceite Virgen Extra'!$A$6:$A$257,"&gt;="&amp;$A272,'Aceite Virgen Extra'!$B$6:$B$257,"&lt;="&amp;$B272)</f>
        <v>11.46</v>
      </c>
      <c r="HV272" s="8">
        <f>SUMIFS('Aceite Virgen Extra'!HV$6:HV$257,'Aceite Virgen Extra'!$A$6:$A$257,"&gt;="&amp;$A272,'Aceite Virgen Extra'!$B$6:$B$257,"&lt;="&amp;$B272)</f>
        <v>7.0499999999999989</v>
      </c>
      <c r="HW272" s="8">
        <f>SUMIFS('Aceite Virgen Extra'!HW$6:HW$257,'Aceite Virgen Extra'!$A$6:$A$257,"&gt;="&amp;$A272,'Aceite Virgen Extra'!$B$6:$B$257,"&lt;="&amp;$B272)</f>
        <v>0</v>
      </c>
      <c r="IA272" s="8">
        <f>SUMIFS('Aceite Virgen Extra'!IA$6:IA$257,'Aceite Virgen Extra'!$A$6:$A$257,"&gt;="&amp;$A272,'Aceite Virgen Extra'!$B$6:$B$257,"&lt;="&amp;$B272)</f>
        <v>5.64</v>
      </c>
      <c r="IB272" s="8">
        <f>SUMIFS('Aceite Virgen Extra'!IB$6:IB$257,'Aceite Virgen Extra'!$A$6:$A$257,"&gt;="&amp;$A272,'Aceite Virgen Extra'!$B$6:$B$257,"&lt;="&amp;$B272)</f>
        <v>12.76</v>
      </c>
      <c r="IC272" s="8">
        <f>SUMIFS('Aceite Virgen Extra'!IC$6:IC$257,'Aceite Virgen Extra'!$A$6:$A$257,"&gt;="&amp;$A272,'Aceite Virgen Extra'!$B$6:$B$257,"&lt;="&amp;$B272)</f>
        <v>3.45</v>
      </c>
      <c r="ID272" s="8">
        <f>SUMIFS('Aceite Virgen Extra'!ID$6:ID$257,'Aceite Virgen Extra'!$A$6:$A$257,"&gt;="&amp;$A272,'Aceite Virgen Extra'!$B$6:$B$257,"&lt;="&amp;$B272)</f>
        <v>0.71</v>
      </c>
      <c r="IE272" s="64"/>
      <c r="IH272" s="8">
        <f>SUMIFS('Aceite Virgen Extra'!IH$6:IH$257,'Aceite Virgen Extra'!$A$6:$A$257,"&gt;="&amp;$A272,'Aceite Virgen Extra'!$B$6:$B$257,"&lt;="&amp;$B272)</f>
        <v>6.83</v>
      </c>
      <c r="II272" s="8">
        <f>SUMIFS('Aceite Virgen Extra'!II$6:II$257,'Aceite Virgen Extra'!$A$6:$A$257,"&gt;="&amp;$A272,'Aceite Virgen Extra'!$B$6:$B$257,"&lt;="&amp;$B272)</f>
        <v>17.45</v>
      </c>
      <c r="IJ272" s="8">
        <f>SUMIFS('Aceite Virgen Extra'!IJ$6:IJ$257,'Aceite Virgen Extra'!$A$6:$A$257,"&gt;="&amp;$A272,'Aceite Virgen Extra'!$B$6:$B$257,"&lt;="&amp;$B272)</f>
        <v>3.79</v>
      </c>
      <c r="IK272" s="8">
        <f>SUMIFS('Aceite Virgen Extra'!IK$6:IK$257,'Aceite Virgen Extra'!$A$6:$A$257,"&gt;="&amp;$A272,'Aceite Virgen Extra'!$B$6:$B$257,"&lt;="&amp;$B272)</f>
        <v>1.67</v>
      </c>
      <c r="IO272" s="8">
        <f>SUMIFS('Aceite Virgen Extra'!IO$6:IO$257,'Aceite Virgen Extra'!$A$6:$A$257,"&gt;="&amp;$A272,'Aceite Virgen Extra'!$B$6:$B$257,"&lt;="&amp;$B272)</f>
        <v>5.9499999999999993</v>
      </c>
      <c r="IP272" s="8">
        <f>SUMIFS('Aceite Virgen Extra'!IP$6:IP$257,'Aceite Virgen Extra'!$A$6:$A$257,"&gt;="&amp;$A272,'Aceite Virgen Extra'!$B$6:$B$257,"&lt;="&amp;$B272)</f>
        <v>14.6</v>
      </c>
      <c r="IQ272" s="8">
        <f>SUMIFS('Aceite Virgen Extra'!IQ$6:IQ$257,'Aceite Virgen Extra'!$A$6:$A$257,"&gt;="&amp;$A272,'Aceite Virgen Extra'!$B$6:$B$257,"&lt;="&amp;$B272)</f>
        <v>3.1799999999999997</v>
      </c>
      <c r="IR272" s="8">
        <f>SUMIFS('Aceite Virgen Extra'!IR$6:IR$257,'Aceite Virgen Extra'!$A$6:$A$257,"&gt;="&amp;$A272,'Aceite Virgen Extra'!$B$6:$B$257,"&lt;="&amp;$B272)</f>
        <v>3.59</v>
      </c>
      <c r="IV272" s="8">
        <f>SUMIFS('Aceite Virgen Extra'!IV$6:IV$257,'Aceite Virgen Extra'!$A$6:$A$257,"&gt;="&amp;$A272,'Aceite Virgen Extra'!$B$6:$B$257,"&lt;="&amp;$B272)</f>
        <v>8.879999999999999</v>
      </c>
      <c r="IW272" s="8">
        <f>SUMIFS('Aceite Virgen Extra'!IW$6:IW$257,'Aceite Virgen Extra'!$A$6:$A$257,"&gt;="&amp;$A272,'Aceite Virgen Extra'!$B$6:$B$257,"&lt;="&amp;$B272)</f>
        <v>20.66</v>
      </c>
      <c r="IX272" s="8">
        <f>SUMIFS('Aceite Virgen Extra'!IX$6:IX$257,'Aceite Virgen Extra'!$A$6:$A$257,"&gt;="&amp;$A272,'Aceite Virgen Extra'!$B$6:$B$257,"&lt;="&amp;$B272)</f>
        <v>5.42</v>
      </c>
      <c r="IY272" s="8">
        <f>SUMIFS('Aceite Virgen Extra'!IY$6:IY$257,'Aceite Virgen Extra'!$A$6:$A$257,"&gt;="&amp;$A272,'Aceite Virgen Extra'!$B$6:$B$257,"&lt;="&amp;$B272)</f>
        <v>1.46</v>
      </c>
    </row>
    <row r="273" spans="1:259"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c r="GY273" s="8">
        <f>SUMIFS('Aceite Virgen Extra'!GY$6:GY$257,'Aceite Virgen Extra'!$A$6:$A$257,"&gt;="&amp;$A273,'Aceite Virgen Extra'!$B$6:$B$257,"&lt;="&amp;$B273)</f>
        <v>1.72</v>
      </c>
      <c r="GZ273" s="8">
        <f>SUMIFS('Aceite Virgen Extra'!GZ$6:GZ$257,'Aceite Virgen Extra'!$A$6:$A$257,"&gt;="&amp;$A273,'Aceite Virgen Extra'!$B$6:$B$257,"&lt;="&amp;$B273)</f>
        <v>1.5100000000000002</v>
      </c>
      <c r="HA273" s="8">
        <f>SUMIFS('Aceite Virgen Extra'!HA$6:HA$257,'Aceite Virgen Extra'!$A$6:$A$257,"&gt;="&amp;$A273,'Aceite Virgen Extra'!$B$6:$B$257,"&lt;="&amp;$B273)</f>
        <v>1.82</v>
      </c>
      <c r="HB273" s="8">
        <f>SUMIFS('Aceite Virgen Extra'!HB$6:HB$257,'Aceite Virgen Extra'!$A$6:$A$257,"&gt;="&amp;$A273,'Aceite Virgen Extra'!$B$6:$B$257,"&lt;="&amp;$B273)</f>
        <v>2.54</v>
      </c>
      <c r="HF273" s="8">
        <f>SUMIFS('Aceite Virgen Extra'!HF$6:HF$257,'Aceite Virgen Extra'!$A$6:$A$257,"&gt;="&amp;$A273,'Aceite Virgen Extra'!$B$6:$B$257,"&lt;="&amp;$B273)</f>
        <v>2.2000000000000002</v>
      </c>
      <c r="HG273" s="8">
        <f>SUMIFS('Aceite Virgen Extra'!HG$6:HG$257,'Aceite Virgen Extra'!$A$6:$A$257,"&gt;="&amp;$A273,'Aceite Virgen Extra'!$B$6:$B$257,"&lt;="&amp;$B273)</f>
        <v>0.91</v>
      </c>
      <c r="HH273" s="8">
        <f>SUMIFS('Aceite Virgen Extra'!HH$6:HH$257,'Aceite Virgen Extra'!$A$6:$A$257,"&gt;="&amp;$A273,'Aceite Virgen Extra'!$B$6:$B$257,"&lt;="&amp;$B273)</f>
        <v>2.74</v>
      </c>
      <c r="HI273" s="8">
        <f>SUMIFS('Aceite Virgen Extra'!HI$6:HI$257,'Aceite Virgen Extra'!$A$6:$A$257,"&gt;="&amp;$A273,'Aceite Virgen Extra'!$B$6:$B$257,"&lt;="&amp;$B273)</f>
        <v>0</v>
      </c>
      <c r="HM273" s="8">
        <f>SUMIFS('Aceite Virgen Extra'!HM$6:HM$257,'Aceite Virgen Extra'!$A$6:$A$257,"&gt;="&amp;$A273,'Aceite Virgen Extra'!$B$6:$B$257,"&lt;="&amp;$B273)</f>
        <v>1.1600000000000001</v>
      </c>
      <c r="HN273" s="8">
        <f>SUMIFS('Aceite Virgen Extra'!HN$6:HN$257,'Aceite Virgen Extra'!$A$6:$A$257,"&gt;="&amp;$A273,'Aceite Virgen Extra'!$B$6:$B$257,"&lt;="&amp;$B273)</f>
        <v>2.5</v>
      </c>
      <c r="HO273" s="8">
        <f>SUMIFS('Aceite Virgen Extra'!HO$6:HO$257,'Aceite Virgen Extra'!$A$6:$A$257,"&gt;="&amp;$A273,'Aceite Virgen Extra'!$B$6:$B$257,"&lt;="&amp;$B273)</f>
        <v>0.6</v>
      </c>
      <c r="HP273" s="8">
        <f>SUMIFS('Aceite Virgen Extra'!HP$6:HP$257,'Aceite Virgen Extra'!$A$6:$A$257,"&gt;="&amp;$A273,'Aceite Virgen Extra'!$B$6:$B$257,"&lt;="&amp;$B273)</f>
        <v>0</v>
      </c>
      <c r="HT273" s="8">
        <f>SUMIFS('Aceite Virgen Extra'!HT$6:HT$257,'Aceite Virgen Extra'!$A$6:$A$257,"&gt;="&amp;$A273,'Aceite Virgen Extra'!$B$6:$B$257,"&lt;="&amp;$B273)</f>
        <v>3.25</v>
      </c>
      <c r="HU273" s="8">
        <f>SUMIFS('Aceite Virgen Extra'!HU$6:HU$257,'Aceite Virgen Extra'!$A$6:$A$257,"&gt;="&amp;$A273,'Aceite Virgen Extra'!$B$6:$B$257,"&lt;="&amp;$B273)</f>
        <v>9.6000000000000014</v>
      </c>
      <c r="HV273" s="8">
        <f>SUMIFS('Aceite Virgen Extra'!HV$6:HV$257,'Aceite Virgen Extra'!$A$6:$A$257,"&gt;="&amp;$A273,'Aceite Virgen Extra'!$B$6:$B$257,"&lt;="&amp;$B273)</f>
        <v>0.74</v>
      </c>
      <c r="HW273" s="8">
        <f>SUMIFS('Aceite Virgen Extra'!HW$6:HW$257,'Aceite Virgen Extra'!$A$6:$A$257,"&gt;="&amp;$A273,'Aceite Virgen Extra'!$B$6:$B$257,"&lt;="&amp;$B273)</f>
        <v>0</v>
      </c>
      <c r="IA273" s="8">
        <f>SUMIFS('Aceite Virgen Extra'!IA$6:IA$257,'Aceite Virgen Extra'!$A$6:$A$257,"&gt;="&amp;$A273,'Aceite Virgen Extra'!$B$6:$B$257,"&lt;="&amp;$B273)</f>
        <v>1.06</v>
      </c>
      <c r="IB273" s="8">
        <f>SUMIFS('Aceite Virgen Extra'!IB$6:IB$257,'Aceite Virgen Extra'!$A$6:$A$257,"&gt;="&amp;$A273,'Aceite Virgen Extra'!$B$6:$B$257,"&lt;="&amp;$B273)</f>
        <v>1.29</v>
      </c>
      <c r="IC273" s="8">
        <f>SUMIFS('Aceite Virgen Extra'!IC$6:IC$257,'Aceite Virgen Extra'!$A$6:$A$257,"&gt;="&amp;$A273,'Aceite Virgen Extra'!$B$6:$B$257,"&lt;="&amp;$B273)</f>
        <v>0.64999999999999991</v>
      </c>
      <c r="ID273" s="8">
        <f>SUMIFS('Aceite Virgen Extra'!ID$6:ID$257,'Aceite Virgen Extra'!$A$6:$A$257,"&gt;="&amp;$A273,'Aceite Virgen Extra'!$B$6:$B$257,"&lt;="&amp;$B273)</f>
        <v>2.4</v>
      </c>
      <c r="IE273" s="64"/>
      <c r="IH273" s="8">
        <f>SUMIFS('Aceite Virgen Extra'!IH$6:IH$257,'Aceite Virgen Extra'!$A$6:$A$257,"&gt;="&amp;$A273,'Aceite Virgen Extra'!$B$6:$B$257,"&lt;="&amp;$B273)</f>
        <v>0.79</v>
      </c>
      <c r="II273" s="8">
        <f>SUMIFS('Aceite Virgen Extra'!II$6:II$257,'Aceite Virgen Extra'!$A$6:$A$257,"&gt;="&amp;$A273,'Aceite Virgen Extra'!$B$6:$B$257,"&lt;="&amp;$B273)</f>
        <v>0.53</v>
      </c>
      <c r="IJ273" s="8">
        <f>SUMIFS('Aceite Virgen Extra'!IJ$6:IJ$257,'Aceite Virgen Extra'!$A$6:$A$257,"&gt;="&amp;$A273,'Aceite Virgen Extra'!$B$6:$B$257,"&lt;="&amp;$B273)</f>
        <v>0.52</v>
      </c>
      <c r="IK273" s="8">
        <f>SUMIFS('Aceite Virgen Extra'!IK$6:IK$257,'Aceite Virgen Extra'!$A$6:$A$257,"&gt;="&amp;$A273,'Aceite Virgen Extra'!$B$6:$B$257,"&lt;="&amp;$B273)</f>
        <v>1.35</v>
      </c>
      <c r="IO273" s="8">
        <f>SUMIFS('Aceite Virgen Extra'!IO$6:IO$257,'Aceite Virgen Extra'!$A$6:$A$257,"&gt;="&amp;$A273,'Aceite Virgen Extra'!$B$6:$B$257,"&lt;="&amp;$B273)</f>
        <v>0.62999999999999989</v>
      </c>
      <c r="IP273" s="8">
        <f>SUMIFS('Aceite Virgen Extra'!IP$6:IP$257,'Aceite Virgen Extra'!$A$6:$A$257,"&gt;="&amp;$A273,'Aceite Virgen Extra'!$B$6:$B$257,"&lt;="&amp;$B273)</f>
        <v>0.12</v>
      </c>
      <c r="IQ273" s="8">
        <f>SUMIFS('Aceite Virgen Extra'!IQ$6:IQ$257,'Aceite Virgen Extra'!$A$6:$A$257,"&gt;="&amp;$A273,'Aceite Virgen Extra'!$B$6:$B$257,"&lt;="&amp;$B273)</f>
        <v>0.71</v>
      </c>
      <c r="IR273" s="8">
        <f>SUMIFS('Aceite Virgen Extra'!IR$6:IR$257,'Aceite Virgen Extra'!$A$6:$A$257,"&gt;="&amp;$A273,'Aceite Virgen Extra'!$B$6:$B$257,"&lt;="&amp;$B273)</f>
        <v>0.30000000000000004</v>
      </c>
      <c r="IV273" s="8">
        <f>SUMIFS('Aceite Virgen Extra'!IV$6:IV$257,'Aceite Virgen Extra'!$A$6:$A$257,"&gt;="&amp;$A273,'Aceite Virgen Extra'!$B$6:$B$257,"&lt;="&amp;$B273)</f>
        <v>0.42</v>
      </c>
      <c r="IW273" s="8">
        <f>SUMIFS('Aceite Virgen Extra'!IW$6:IW$257,'Aceite Virgen Extra'!$A$6:$A$257,"&gt;="&amp;$A273,'Aceite Virgen Extra'!$B$6:$B$257,"&lt;="&amp;$B273)</f>
        <v>0.56000000000000005</v>
      </c>
      <c r="IX273" s="8">
        <f>SUMIFS('Aceite Virgen Extra'!IX$6:IX$257,'Aceite Virgen Extra'!$A$6:$A$257,"&gt;="&amp;$A273,'Aceite Virgen Extra'!$B$6:$B$257,"&lt;="&amp;$B273)</f>
        <v>0.24</v>
      </c>
      <c r="IY273" s="8">
        <f>SUMIFS('Aceite Virgen Extra'!IY$6:IY$257,'Aceite Virgen Extra'!$A$6:$A$257,"&gt;="&amp;$A273,'Aceite Virgen Extra'!$B$6:$B$257,"&lt;="&amp;$B273)</f>
        <v>0</v>
      </c>
    </row>
    <row r="274" spans="1:259"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c r="GY274" s="8">
        <f>SUMIFS('Aceite Virgen Extra'!GY$6:GY$257,'Aceite Virgen Extra'!$A$6:$A$257,"&gt;="&amp;$A274,'Aceite Virgen Extra'!$B$6:$B$257,"&lt;="&amp;$B274)</f>
        <v>3.53</v>
      </c>
      <c r="GZ274" s="8">
        <f>SUMIFS('Aceite Virgen Extra'!GZ$6:GZ$257,'Aceite Virgen Extra'!$A$6:$A$257,"&gt;="&amp;$A274,'Aceite Virgen Extra'!$B$6:$B$257,"&lt;="&amp;$B274)</f>
        <v>1.04</v>
      </c>
      <c r="HA274" s="8">
        <f>SUMIFS('Aceite Virgen Extra'!HA$6:HA$257,'Aceite Virgen Extra'!$A$6:$A$257,"&gt;="&amp;$A274,'Aceite Virgen Extra'!$B$6:$B$257,"&lt;="&amp;$B274)</f>
        <v>5.5499999999999989</v>
      </c>
      <c r="HB274" s="8">
        <f>SUMIFS('Aceite Virgen Extra'!HB$6:HB$257,'Aceite Virgen Extra'!$A$6:$A$257,"&gt;="&amp;$A274,'Aceite Virgen Extra'!$B$6:$B$257,"&lt;="&amp;$B274)</f>
        <v>1.63</v>
      </c>
      <c r="HF274" s="8">
        <f>SUMIFS('Aceite Virgen Extra'!HF$6:HF$257,'Aceite Virgen Extra'!$A$6:$A$257,"&gt;="&amp;$A274,'Aceite Virgen Extra'!$B$6:$B$257,"&lt;="&amp;$B274)</f>
        <v>3.23</v>
      </c>
      <c r="HG274" s="8">
        <f>SUMIFS('Aceite Virgen Extra'!HG$6:HG$257,'Aceite Virgen Extra'!$A$6:$A$257,"&gt;="&amp;$A274,'Aceite Virgen Extra'!$B$6:$B$257,"&lt;="&amp;$B274)</f>
        <v>0.72</v>
      </c>
      <c r="HH274" s="8">
        <f>SUMIFS('Aceite Virgen Extra'!HH$6:HH$257,'Aceite Virgen Extra'!$A$6:$A$257,"&gt;="&amp;$A274,'Aceite Virgen Extra'!$B$6:$B$257,"&lt;="&amp;$B274)</f>
        <v>4.75</v>
      </c>
      <c r="HI274" s="8">
        <f>SUMIFS('Aceite Virgen Extra'!HI$6:HI$257,'Aceite Virgen Extra'!$A$6:$A$257,"&gt;="&amp;$A274,'Aceite Virgen Extra'!$B$6:$B$257,"&lt;="&amp;$B274)</f>
        <v>2.7399999999999998</v>
      </c>
      <c r="HM274" s="8">
        <f>SUMIFS('Aceite Virgen Extra'!HM$6:HM$257,'Aceite Virgen Extra'!$A$6:$A$257,"&gt;="&amp;$A274,'Aceite Virgen Extra'!$B$6:$B$257,"&lt;="&amp;$B274)</f>
        <v>3.2700000000000005</v>
      </c>
      <c r="HN274" s="8">
        <f>SUMIFS('Aceite Virgen Extra'!HN$6:HN$257,'Aceite Virgen Extra'!$A$6:$A$257,"&gt;="&amp;$A274,'Aceite Virgen Extra'!$B$6:$B$257,"&lt;="&amp;$B274)</f>
        <v>2.23</v>
      </c>
      <c r="HO274" s="8">
        <f>SUMIFS('Aceite Virgen Extra'!HO$6:HO$257,'Aceite Virgen Extra'!$A$6:$A$257,"&gt;="&amp;$A274,'Aceite Virgen Extra'!$B$6:$B$257,"&lt;="&amp;$B274)</f>
        <v>4.21</v>
      </c>
      <c r="HP274" s="8">
        <f>SUMIFS('Aceite Virgen Extra'!HP$6:HP$257,'Aceite Virgen Extra'!$A$6:$A$257,"&gt;="&amp;$A274,'Aceite Virgen Extra'!$B$6:$B$257,"&lt;="&amp;$B274)</f>
        <v>1.43</v>
      </c>
      <c r="HT274" s="8">
        <f>SUMIFS('Aceite Virgen Extra'!HT$6:HT$257,'Aceite Virgen Extra'!$A$6:$A$257,"&gt;="&amp;$A274,'Aceite Virgen Extra'!$B$6:$B$257,"&lt;="&amp;$B274)</f>
        <v>3.2399999999999998</v>
      </c>
      <c r="HU274" s="8">
        <f>SUMIFS('Aceite Virgen Extra'!HU$6:HU$257,'Aceite Virgen Extra'!$A$6:$A$257,"&gt;="&amp;$A274,'Aceite Virgen Extra'!$B$6:$B$257,"&lt;="&amp;$B274)</f>
        <v>2.4900000000000002</v>
      </c>
      <c r="HV274" s="8">
        <f>SUMIFS('Aceite Virgen Extra'!HV$6:HV$257,'Aceite Virgen Extra'!$A$6:$A$257,"&gt;="&amp;$A274,'Aceite Virgen Extra'!$B$6:$B$257,"&lt;="&amp;$B274)</f>
        <v>3.6100000000000003</v>
      </c>
      <c r="HW274" s="8">
        <f>SUMIFS('Aceite Virgen Extra'!HW$6:HW$257,'Aceite Virgen Extra'!$A$6:$A$257,"&gt;="&amp;$A274,'Aceite Virgen Extra'!$B$6:$B$257,"&lt;="&amp;$B274)</f>
        <v>3.43</v>
      </c>
      <c r="IA274" s="8">
        <f>SUMIFS('Aceite Virgen Extra'!IA$6:IA$257,'Aceite Virgen Extra'!$A$6:$A$257,"&gt;="&amp;$A274,'Aceite Virgen Extra'!$B$6:$B$257,"&lt;="&amp;$B274)</f>
        <v>3.45</v>
      </c>
      <c r="IB274" s="8">
        <f>SUMIFS('Aceite Virgen Extra'!IB$6:IB$257,'Aceite Virgen Extra'!$A$6:$A$257,"&gt;="&amp;$A274,'Aceite Virgen Extra'!$B$6:$B$257,"&lt;="&amp;$B274)</f>
        <v>2.6</v>
      </c>
      <c r="IC274" s="8">
        <f>SUMIFS('Aceite Virgen Extra'!IC$6:IC$257,'Aceite Virgen Extra'!$A$6:$A$257,"&gt;="&amp;$A274,'Aceite Virgen Extra'!$B$6:$B$257,"&lt;="&amp;$B274)</f>
        <v>3.1800000000000006</v>
      </c>
      <c r="ID274" s="8">
        <f>SUMIFS('Aceite Virgen Extra'!ID$6:ID$257,'Aceite Virgen Extra'!$A$6:$A$257,"&gt;="&amp;$A274,'Aceite Virgen Extra'!$B$6:$B$257,"&lt;="&amp;$B274)</f>
        <v>8.92</v>
      </c>
      <c r="IE274" s="64"/>
      <c r="IH274" s="8">
        <f>SUMIFS('Aceite Virgen Extra'!IH$6:IH$257,'Aceite Virgen Extra'!$A$6:$A$257,"&gt;="&amp;$A274,'Aceite Virgen Extra'!$B$6:$B$257,"&lt;="&amp;$B274)</f>
        <v>3.9</v>
      </c>
      <c r="II274" s="8">
        <f>SUMIFS('Aceite Virgen Extra'!II$6:II$257,'Aceite Virgen Extra'!$A$6:$A$257,"&gt;="&amp;$A274,'Aceite Virgen Extra'!$B$6:$B$257,"&lt;="&amp;$B274)</f>
        <v>4</v>
      </c>
      <c r="IJ274" s="8">
        <f>SUMIFS('Aceite Virgen Extra'!IJ$6:IJ$257,'Aceite Virgen Extra'!$A$6:$A$257,"&gt;="&amp;$A274,'Aceite Virgen Extra'!$B$6:$B$257,"&lt;="&amp;$B274)</f>
        <v>4.7</v>
      </c>
      <c r="IK274" s="8">
        <f>SUMIFS('Aceite Virgen Extra'!IK$6:IK$257,'Aceite Virgen Extra'!$A$6:$A$257,"&gt;="&amp;$A274,'Aceite Virgen Extra'!$B$6:$B$257,"&lt;="&amp;$B274)</f>
        <v>1.0699999999999998</v>
      </c>
      <c r="IO274" s="8">
        <f>SUMIFS('Aceite Virgen Extra'!IO$6:IO$257,'Aceite Virgen Extra'!$A$6:$A$257,"&gt;="&amp;$A274,'Aceite Virgen Extra'!$B$6:$B$257,"&lt;="&amp;$B274)</f>
        <v>4.4800000000000004</v>
      </c>
      <c r="IP274" s="8">
        <f>SUMIFS('Aceite Virgen Extra'!IP$6:IP$257,'Aceite Virgen Extra'!$A$6:$A$257,"&gt;="&amp;$A274,'Aceite Virgen Extra'!$B$6:$B$257,"&lt;="&amp;$B274)</f>
        <v>10.17</v>
      </c>
      <c r="IQ274" s="8">
        <f>SUMIFS('Aceite Virgen Extra'!IQ$6:IQ$257,'Aceite Virgen Extra'!$A$6:$A$257,"&gt;="&amp;$A274,'Aceite Virgen Extra'!$B$6:$B$257,"&lt;="&amp;$B274)</f>
        <v>2.79</v>
      </c>
      <c r="IR274" s="8">
        <f>SUMIFS('Aceite Virgen Extra'!IR$6:IR$257,'Aceite Virgen Extra'!$A$6:$A$257,"&gt;="&amp;$A274,'Aceite Virgen Extra'!$B$6:$B$257,"&lt;="&amp;$B274)</f>
        <v>0.89</v>
      </c>
      <c r="IV274" s="8">
        <f>SUMIFS('Aceite Virgen Extra'!IV$6:IV$257,'Aceite Virgen Extra'!$A$6:$A$257,"&gt;="&amp;$A274,'Aceite Virgen Extra'!$B$6:$B$257,"&lt;="&amp;$B274)</f>
        <v>4.91</v>
      </c>
      <c r="IW274" s="8">
        <f>SUMIFS('Aceite Virgen Extra'!IW$6:IW$257,'Aceite Virgen Extra'!$A$6:$A$257,"&gt;="&amp;$A274,'Aceite Virgen Extra'!$B$6:$B$257,"&lt;="&amp;$B274)</f>
        <v>5.76</v>
      </c>
      <c r="IX274" s="8">
        <f>SUMIFS('Aceite Virgen Extra'!IX$6:IX$257,'Aceite Virgen Extra'!$A$6:$A$257,"&gt;="&amp;$A274,'Aceite Virgen Extra'!$B$6:$B$257,"&lt;="&amp;$B274)</f>
        <v>5.17</v>
      </c>
      <c r="IY274" s="8">
        <f>SUMIFS('Aceite Virgen Extra'!IY$6:IY$257,'Aceite Virgen Extra'!$A$6:$A$257,"&gt;="&amp;$A274,'Aceite Virgen Extra'!$B$6:$B$257,"&lt;="&amp;$B274)</f>
        <v>4.28</v>
      </c>
    </row>
    <row r="275" spans="1:259"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c r="GY275" s="8">
        <f>SUMIFS('Aceite Virgen Extra'!GY$6:GY$257,'Aceite Virgen Extra'!$A$6:$A$257,"&gt;="&amp;$A275,'Aceite Virgen Extra'!$B$6:$B$257,"&lt;="&amp;$B275)</f>
        <v>10.51</v>
      </c>
      <c r="GZ275" s="8">
        <f>SUMIFS('Aceite Virgen Extra'!GZ$6:GZ$257,'Aceite Virgen Extra'!$A$6:$A$257,"&gt;="&amp;$A275,'Aceite Virgen Extra'!$B$6:$B$257,"&lt;="&amp;$B275)</f>
        <v>18.770000000000003</v>
      </c>
      <c r="HA275" s="8">
        <f>SUMIFS('Aceite Virgen Extra'!HA$6:HA$257,'Aceite Virgen Extra'!$A$6:$A$257,"&gt;="&amp;$A275,'Aceite Virgen Extra'!$B$6:$B$257,"&lt;="&amp;$B275)</f>
        <v>6.28</v>
      </c>
      <c r="HB275" s="8">
        <f>SUMIFS('Aceite Virgen Extra'!HB$6:HB$257,'Aceite Virgen Extra'!$A$6:$A$257,"&gt;="&amp;$A275,'Aceite Virgen Extra'!$B$6:$B$257,"&lt;="&amp;$B275)</f>
        <v>7.9700000000000006</v>
      </c>
      <c r="HF275" s="8">
        <f>SUMIFS('Aceite Virgen Extra'!HF$6:HF$257,'Aceite Virgen Extra'!$A$6:$A$257,"&gt;="&amp;$A275,'Aceite Virgen Extra'!$B$6:$B$257,"&lt;="&amp;$B275)</f>
        <v>6.46</v>
      </c>
      <c r="HG275" s="8">
        <f>SUMIFS('Aceite Virgen Extra'!HG$6:HG$257,'Aceite Virgen Extra'!$A$6:$A$257,"&gt;="&amp;$A275,'Aceite Virgen Extra'!$B$6:$B$257,"&lt;="&amp;$B275)</f>
        <v>10.95</v>
      </c>
      <c r="HH275" s="8">
        <f>SUMIFS('Aceite Virgen Extra'!HH$6:HH$257,'Aceite Virgen Extra'!$A$6:$A$257,"&gt;="&amp;$A275,'Aceite Virgen Extra'!$B$6:$B$257,"&lt;="&amp;$B275)</f>
        <v>5.62</v>
      </c>
      <c r="HI275" s="8">
        <f>SUMIFS('Aceite Virgen Extra'!HI$6:HI$257,'Aceite Virgen Extra'!$A$6:$A$257,"&gt;="&amp;$A275,'Aceite Virgen Extra'!$B$6:$B$257,"&lt;="&amp;$B275)</f>
        <v>7.57</v>
      </c>
      <c r="HM275" s="8">
        <f>SUMIFS('Aceite Virgen Extra'!HM$6:HM$257,'Aceite Virgen Extra'!$A$6:$A$257,"&gt;="&amp;$A275,'Aceite Virgen Extra'!$B$6:$B$257,"&lt;="&amp;$B275)</f>
        <v>7.0299999999999994</v>
      </c>
      <c r="HN275" s="8">
        <f>SUMIFS('Aceite Virgen Extra'!HN$6:HN$257,'Aceite Virgen Extra'!$A$6:$A$257,"&gt;="&amp;$A275,'Aceite Virgen Extra'!$B$6:$B$257,"&lt;="&amp;$B275)</f>
        <v>11.55</v>
      </c>
      <c r="HO275" s="8">
        <f>SUMIFS('Aceite Virgen Extra'!HO$6:HO$257,'Aceite Virgen Extra'!$A$6:$A$257,"&gt;="&amp;$A275,'Aceite Virgen Extra'!$B$6:$B$257,"&lt;="&amp;$B275)</f>
        <v>5.62</v>
      </c>
      <c r="HP275" s="8">
        <f>SUMIFS('Aceite Virgen Extra'!HP$6:HP$257,'Aceite Virgen Extra'!$A$6:$A$257,"&gt;="&amp;$A275,'Aceite Virgen Extra'!$B$6:$B$257,"&lt;="&amp;$B275)</f>
        <v>1.5699999999999998</v>
      </c>
      <c r="HT275" s="8">
        <f>SUMIFS('Aceite Virgen Extra'!HT$6:HT$257,'Aceite Virgen Extra'!$A$6:$A$257,"&gt;="&amp;$A275,'Aceite Virgen Extra'!$B$6:$B$257,"&lt;="&amp;$B275)</f>
        <v>3.7600000000000002</v>
      </c>
      <c r="HU275" s="8">
        <f>SUMIFS('Aceite Virgen Extra'!HU$6:HU$257,'Aceite Virgen Extra'!$A$6:$A$257,"&gt;="&amp;$A275,'Aceite Virgen Extra'!$B$6:$B$257,"&lt;="&amp;$B275)</f>
        <v>3.8500000000000005</v>
      </c>
      <c r="HV275" s="8">
        <f>SUMIFS('Aceite Virgen Extra'!HV$6:HV$257,'Aceite Virgen Extra'!$A$6:$A$257,"&gt;="&amp;$A275,'Aceite Virgen Extra'!$B$6:$B$257,"&lt;="&amp;$B275)</f>
        <v>3.91</v>
      </c>
      <c r="HW275" s="8">
        <f>SUMIFS('Aceite Virgen Extra'!HW$6:HW$257,'Aceite Virgen Extra'!$A$6:$A$257,"&gt;="&amp;$A275,'Aceite Virgen Extra'!$B$6:$B$257,"&lt;="&amp;$B275)</f>
        <v>2.76</v>
      </c>
      <c r="IA275" s="8">
        <f>SUMIFS('Aceite Virgen Extra'!IA$6:IA$257,'Aceite Virgen Extra'!$A$6:$A$257,"&gt;="&amp;$A275,'Aceite Virgen Extra'!$B$6:$B$257,"&lt;="&amp;$B275)</f>
        <v>4.6100000000000003</v>
      </c>
      <c r="IB275" s="8">
        <f>SUMIFS('Aceite Virgen Extra'!IB$6:IB$257,'Aceite Virgen Extra'!$A$6:$A$257,"&gt;="&amp;$A275,'Aceite Virgen Extra'!$B$6:$B$257,"&lt;="&amp;$B275)</f>
        <v>5.15</v>
      </c>
      <c r="IC275" s="8">
        <f>SUMIFS('Aceite Virgen Extra'!IC$6:IC$257,'Aceite Virgen Extra'!$A$6:$A$257,"&gt;="&amp;$A275,'Aceite Virgen Extra'!$B$6:$B$257,"&lt;="&amp;$B275)</f>
        <v>4.33</v>
      </c>
      <c r="ID275" s="8">
        <f>SUMIFS('Aceite Virgen Extra'!ID$6:ID$257,'Aceite Virgen Extra'!$A$6:$A$257,"&gt;="&amp;$A275,'Aceite Virgen Extra'!$B$6:$B$257,"&lt;="&amp;$B275)</f>
        <v>4.83</v>
      </c>
      <c r="IE275" s="64"/>
      <c r="IH275" s="8">
        <f>SUMIFS('Aceite Virgen Extra'!IH$6:IH$257,'Aceite Virgen Extra'!$A$6:$A$257,"&gt;="&amp;$A275,'Aceite Virgen Extra'!$B$6:$B$257,"&lt;="&amp;$B275)</f>
        <v>5.1100000000000003</v>
      </c>
      <c r="II275" s="8">
        <f>SUMIFS('Aceite Virgen Extra'!II$6:II$257,'Aceite Virgen Extra'!$A$6:$A$257,"&gt;="&amp;$A275,'Aceite Virgen Extra'!$B$6:$B$257,"&lt;="&amp;$B275)</f>
        <v>4.87</v>
      </c>
      <c r="IJ275" s="8">
        <f>SUMIFS('Aceite Virgen Extra'!IJ$6:IJ$257,'Aceite Virgen Extra'!$A$6:$A$257,"&gt;="&amp;$A275,'Aceite Virgen Extra'!$B$6:$B$257,"&lt;="&amp;$B275)</f>
        <v>5.4399999999999995</v>
      </c>
      <c r="IK275" s="8">
        <f>SUMIFS('Aceite Virgen Extra'!IK$6:IK$257,'Aceite Virgen Extra'!$A$6:$A$257,"&gt;="&amp;$A275,'Aceite Virgen Extra'!$B$6:$B$257,"&lt;="&amp;$B275)</f>
        <v>2.75</v>
      </c>
      <c r="IO275" s="8">
        <f>SUMIFS('Aceite Virgen Extra'!IO$6:IO$257,'Aceite Virgen Extra'!$A$6:$A$257,"&gt;="&amp;$A275,'Aceite Virgen Extra'!$B$6:$B$257,"&lt;="&amp;$B275)</f>
        <v>3.84</v>
      </c>
      <c r="IP275" s="8">
        <f>SUMIFS('Aceite Virgen Extra'!IP$6:IP$257,'Aceite Virgen Extra'!$A$6:$A$257,"&gt;="&amp;$A275,'Aceite Virgen Extra'!$B$6:$B$257,"&lt;="&amp;$B275)</f>
        <v>3.8700000000000006</v>
      </c>
      <c r="IQ275" s="8">
        <f>SUMIFS('Aceite Virgen Extra'!IQ$6:IQ$257,'Aceite Virgen Extra'!$A$6:$A$257,"&gt;="&amp;$A275,'Aceite Virgen Extra'!$B$6:$B$257,"&lt;="&amp;$B275)</f>
        <v>4.29</v>
      </c>
      <c r="IR275" s="8">
        <f>SUMIFS('Aceite Virgen Extra'!IR$6:IR$257,'Aceite Virgen Extra'!$A$6:$A$257,"&gt;="&amp;$A275,'Aceite Virgen Extra'!$B$6:$B$257,"&lt;="&amp;$B275)</f>
        <v>2.1799999999999997</v>
      </c>
      <c r="IV275" s="8">
        <f>SUMIFS('Aceite Virgen Extra'!IV$6:IV$257,'Aceite Virgen Extra'!$A$6:$A$257,"&gt;="&amp;$A275,'Aceite Virgen Extra'!$B$6:$B$257,"&lt;="&amp;$B275)</f>
        <v>4</v>
      </c>
      <c r="IW275" s="8">
        <f>SUMIFS('Aceite Virgen Extra'!IW$6:IW$257,'Aceite Virgen Extra'!$A$6:$A$257,"&gt;="&amp;$A275,'Aceite Virgen Extra'!$B$6:$B$257,"&lt;="&amp;$B275)</f>
        <v>2.0099999999999998</v>
      </c>
      <c r="IX275" s="8">
        <f>SUMIFS('Aceite Virgen Extra'!IX$6:IX$257,'Aceite Virgen Extra'!$A$6:$A$257,"&gt;="&amp;$A275,'Aceite Virgen Extra'!$B$6:$B$257,"&lt;="&amp;$B275)</f>
        <v>4.66</v>
      </c>
      <c r="IY275" s="8">
        <f>SUMIFS('Aceite Virgen Extra'!IY$6:IY$257,'Aceite Virgen Extra'!$A$6:$A$257,"&gt;="&amp;$A275,'Aceite Virgen Extra'!$B$6:$B$257,"&lt;="&amp;$B275)</f>
        <v>0.87</v>
      </c>
    </row>
    <row r="276" spans="1:259"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c r="GY276" s="8">
        <f>SUMIFS('Aceite Virgen Extra'!GY$6:GY$257,'Aceite Virgen Extra'!$A$6:$A$257,"&gt;="&amp;$A276,'Aceite Virgen Extra'!$B$6:$B$257,"&lt;="&amp;$B276)</f>
        <v>1.5099999999999998</v>
      </c>
      <c r="GZ276" s="8">
        <f>SUMIFS('Aceite Virgen Extra'!GZ$6:GZ$257,'Aceite Virgen Extra'!$A$6:$A$257,"&gt;="&amp;$A276,'Aceite Virgen Extra'!$B$6:$B$257,"&lt;="&amp;$B276)</f>
        <v>2.44</v>
      </c>
      <c r="HA276" s="8">
        <f>SUMIFS('Aceite Virgen Extra'!HA$6:HA$257,'Aceite Virgen Extra'!$A$6:$A$257,"&gt;="&amp;$A276,'Aceite Virgen Extra'!$B$6:$B$257,"&lt;="&amp;$B276)</f>
        <v>1.28</v>
      </c>
      <c r="HB276" s="8">
        <f>SUMIFS('Aceite Virgen Extra'!HB$6:HB$257,'Aceite Virgen Extra'!$A$6:$A$257,"&gt;="&amp;$A276,'Aceite Virgen Extra'!$B$6:$B$257,"&lt;="&amp;$B276)</f>
        <v>0.96</v>
      </c>
      <c r="HF276" s="8">
        <f>SUMIFS('Aceite Virgen Extra'!HF$6:HF$257,'Aceite Virgen Extra'!$A$6:$A$257,"&gt;="&amp;$A276,'Aceite Virgen Extra'!$B$6:$B$257,"&lt;="&amp;$B276)</f>
        <v>1.1099999999999999</v>
      </c>
      <c r="HG276" s="8">
        <f>SUMIFS('Aceite Virgen Extra'!HG$6:HG$257,'Aceite Virgen Extra'!$A$6:$A$257,"&gt;="&amp;$A276,'Aceite Virgen Extra'!$B$6:$B$257,"&lt;="&amp;$B276)</f>
        <v>2.25</v>
      </c>
      <c r="HH276" s="8">
        <f>SUMIFS('Aceite Virgen Extra'!HH$6:HH$257,'Aceite Virgen Extra'!$A$6:$A$257,"&gt;="&amp;$A276,'Aceite Virgen Extra'!$B$6:$B$257,"&lt;="&amp;$B276)</f>
        <v>0.82</v>
      </c>
      <c r="HI276" s="8">
        <f>SUMIFS('Aceite Virgen Extra'!HI$6:HI$257,'Aceite Virgen Extra'!$A$6:$A$257,"&gt;="&amp;$A276,'Aceite Virgen Extra'!$B$6:$B$257,"&lt;="&amp;$B276)</f>
        <v>0</v>
      </c>
      <c r="HM276" s="8">
        <f>SUMIFS('Aceite Virgen Extra'!HM$6:HM$257,'Aceite Virgen Extra'!$A$6:$A$257,"&gt;="&amp;$A276,'Aceite Virgen Extra'!$B$6:$B$257,"&lt;="&amp;$B276)</f>
        <v>0.57000000000000006</v>
      </c>
      <c r="HN276" s="8">
        <f>SUMIFS('Aceite Virgen Extra'!HN$6:HN$257,'Aceite Virgen Extra'!$A$6:$A$257,"&gt;="&amp;$A276,'Aceite Virgen Extra'!$B$6:$B$257,"&lt;="&amp;$B276)</f>
        <v>0.65</v>
      </c>
      <c r="HO276" s="8">
        <f>SUMIFS('Aceite Virgen Extra'!HO$6:HO$257,'Aceite Virgen Extra'!$A$6:$A$257,"&gt;="&amp;$A276,'Aceite Virgen Extra'!$B$6:$B$257,"&lt;="&amp;$B276)</f>
        <v>0.53</v>
      </c>
      <c r="HP276" s="8">
        <f>SUMIFS('Aceite Virgen Extra'!HP$6:HP$257,'Aceite Virgen Extra'!$A$6:$A$257,"&gt;="&amp;$A276,'Aceite Virgen Extra'!$B$6:$B$257,"&lt;="&amp;$B276)</f>
        <v>0.37</v>
      </c>
      <c r="HT276" s="8">
        <f>SUMIFS('Aceite Virgen Extra'!HT$6:HT$257,'Aceite Virgen Extra'!$A$6:$A$257,"&gt;="&amp;$A276,'Aceite Virgen Extra'!$B$6:$B$257,"&lt;="&amp;$B276)</f>
        <v>0.66</v>
      </c>
      <c r="HU276" s="8">
        <f>SUMIFS('Aceite Virgen Extra'!HU$6:HU$257,'Aceite Virgen Extra'!$A$6:$A$257,"&gt;="&amp;$A276,'Aceite Virgen Extra'!$B$6:$B$257,"&lt;="&amp;$B276)</f>
        <v>0.71</v>
      </c>
      <c r="HV276" s="8">
        <f>SUMIFS('Aceite Virgen Extra'!HV$6:HV$257,'Aceite Virgen Extra'!$A$6:$A$257,"&gt;="&amp;$A276,'Aceite Virgen Extra'!$B$6:$B$257,"&lt;="&amp;$B276)</f>
        <v>0.82000000000000006</v>
      </c>
      <c r="HW276" s="8">
        <f>SUMIFS('Aceite Virgen Extra'!HW$6:HW$257,'Aceite Virgen Extra'!$A$6:$A$257,"&gt;="&amp;$A276,'Aceite Virgen Extra'!$B$6:$B$257,"&lt;="&amp;$B276)</f>
        <v>0</v>
      </c>
      <c r="IA276" s="8">
        <f>SUMIFS('Aceite Virgen Extra'!IA$6:IA$257,'Aceite Virgen Extra'!$A$6:$A$257,"&gt;="&amp;$A276,'Aceite Virgen Extra'!$B$6:$B$257,"&lt;="&amp;$B276)</f>
        <v>0.75</v>
      </c>
      <c r="IB276" s="8">
        <f>SUMIFS('Aceite Virgen Extra'!IB$6:IB$257,'Aceite Virgen Extra'!$A$6:$A$257,"&gt;="&amp;$A276,'Aceite Virgen Extra'!$B$6:$B$257,"&lt;="&amp;$B276)</f>
        <v>0.73</v>
      </c>
      <c r="IC276" s="8">
        <f>SUMIFS('Aceite Virgen Extra'!IC$6:IC$257,'Aceite Virgen Extra'!$A$6:$A$257,"&gt;="&amp;$A276,'Aceite Virgen Extra'!$B$6:$B$257,"&lt;="&amp;$B276)</f>
        <v>0.67</v>
      </c>
      <c r="ID276" s="8">
        <f>SUMIFS('Aceite Virgen Extra'!ID$6:ID$257,'Aceite Virgen Extra'!$A$6:$A$257,"&gt;="&amp;$A276,'Aceite Virgen Extra'!$B$6:$B$257,"&lt;="&amp;$B276)</f>
        <v>1.91</v>
      </c>
      <c r="IE276" s="64"/>
      <c r="IH276" s="8">
        <f>SUMIFS('Aceite Virgen Extra'!IH$6:IH$257,'Aceite Virgen Extra'!$A$6:$A$257,"&gt;="&amp;$A276,'Aceite Virgen Extra'!$B$6:$B$257,"&lt;="&amp;$B276)</f>
        <v>0.82000000000000006</v>
      </c>
      <c r="II276" s="8">
        <f>SUMIFS('Aceite Virgen Extra'!II$6:II$257,'Aceite Virgen Extra'!$A$6:$A$257,"&gt;="&amp;$A276,'Aceite Virgen Extra'!$B$6:$B$257,"&lt;="&amp;$B276)</f>
        <v>2.9</v>
      </c>
      <c r="IJ276" s="8">
        <f>SUMIFS('Aceite Virgen Extra'!IJ$6:IJ$257,'Aceite Virgen Extra'!$A$6:$A$257,"&gt;="&amp;$A276,'Aceite Virgen Extra'!$B$6:$B$257,"&lt;="&amp;$B276)</f>
        <v>0.3</v>
      </c>
      <c r="IK276" s="8">
        <f>SUMIFS('Aceite Virgen Extra'!IK$6:IK$257,'Aceite Virgen Extra'!$A$6:$A$257,"&gt;="&amp;$A276,'Aceite Virgen Extra'!$B$6:$B$257,"&lt;="&amp;$B276)</f>
        <v>0.22</v>
      </c>
      <c r="IO276" s="8">
        <f>SUMIFS('Aceite Virgen Extra'!IO$6:IO$257,'Aceite Virgen Extra'!$A$6:$A$257,"&gt;="&amp;$A276,'Aceite Virgen Extra'!$B$6:$B$257,"&lt;="&amp;$B276)</f>
        <v>0.67</v>
      </c>
      <c r="IP276" s="8">
        <f>SUMIFS('Aceite Virgen Extra'!IP$6:IP$257,'Aceite Virgen Extra'!$A$6:$A$257,"&gt;="&amp;$A276,'Aceite Virgen Extra'!$B$6:$B$257,"&lt;="&amp;$B276)</f>
        <v>0.17</v>
      </c>
      <c r="IQ276" s="8">
        <f>SUMIFS('Aceite Virgen Extra'!IQ$6:IQ$257,'Aceite Virgen Extra'!$A$6:$A$257,"&gt;="&amp;$A276,'Aceite Virgen Extra'!$B$6:$B$257,"&lt;="&amp;$B276)</f>
        <v>0.65</v>
      </c>
      <c r="IR276" s="8">
        <f>SUMIFS('Aceite Virgen Extra'!IR$6:IR$257,'Aceite Virgen Extra'!$A$6:$A$257,"&gt;="&amp;$A276,'Aceite Virgen Extra'!$B$6:$B$257,"&lt;="&amp;$B276)</f>
        <v>1.1000000000000001</v>
      </c>
      <c r="IV276" s="8">
        <f>SUMIFS('Aceite Virgen Extra'!IV$6:IV$257,'Aceite Virgen Extra'!$A$6:$A$257,"&gt;="&amp;$A276,'Aceite Virgen Extra'!$B$6:$B$257,"&lt;="&amp;$B276)</f>
        <v>0.57000000000000006</v>
      </c>
      <c r="IW276" s="8">
        <f>SUMIFS('Aceite Virgen Extra'!IW$6:IW$257,'Aceite Virgen Extra'!$A$6:$A$257,"&gt;="&amp;$A276,'Aceite Virgen Extra'!$B$6:$B$257,"&lt;="&amp;$B276)</f>
        <v>0.25</v>
      </c>
      <c r="IX276" s="8">
        <f>SUMIFS('Aceite Virgen Extra'!IX$6:IX$257,'Aceite Virgen Extra'!$A$6:$A$257,"&gt;="&amp;$A276,'Aceite Virgen Extra'!$B$6:$B$257,"&lt;="&amp;$B276)</f>
        <v>0.64</v>
      </c>
      <c r="IY276" s="8">
        <f>SUMIFS('Aceite Virgen Extra'!IY$6:IY$257,'Aceite Virgen Extra'!$A$6:$A$257,"&gt;="&amp;$A276,'Aceite Virgen Extra'!$B$6:$B$257,"&lt;="&amp;$B276)</f>
        <v>0.73</v>
      </c>
    </row>
    <row r="277" spans="1:259"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c r="GY277" s="8">
        <f>SUMIFS('Aceite Virgen Extra'!GY$6:GY$257,'Aceite Virgen Extra'!$A$6:$A$257,"&gt;="&amp;$A277,'Aceite Virgen Extra'!$B$6:$B$257,"&lt;="&amp;$B277)</f>
        <v>2.16</v>
      </c>
      <c r="GZ277" s="8">
        <f>SUMIFS('Aceite Virgen Extra'!GZ$6:GZ$257,'Aceite Virgen Extra'!$A$6:$A$257,"&gt;="&amp;$A277,'Aceite Virgen Extra'!$B$6:$B$257,"&lt;="&amp;$B277)</f>
        <v>2.2399999999999998</v>
      </c>
      <c r="HA277" s="8">
        <f>SUMIFS('Aceite Virgen Extra'!HA$6:HA$257,'Aceite Virgen Extra'!$A$6:$A$257,"&gt;="&amp;$A277,'Aceite Virgen Extra'!$B$6:$B$257,"&lt;="&amp;$B277)</f>
        <v>2.1799999999999997</v>
      </c>
      <c r="HB277" s="8">
        <f>SUMIFS('Aceite Virgen Extra'!HB$6:HB$257,'Aceite Virgen Extra'!$A$6:$A$257,"&gt;="&amp;$A277,'Aceite Virgen Extra'!$B$6:$B$257,"&lt;="&amp;$B277)</f>
        <v>1.33</v>
      </c>
      <c r="HF277" s="8">
        <f>SUMIFS('Aceite Virgen Extra'!HF$6:HF$257,'Aceite Virgen Extra'!$A$6:$A$257,"&gt;="&amp;$A277,'Aceite Virgen Extra'!$B$6:$B$257,"&lt;="&amp;$B277)</f>
        <v>1.26</v>
      </c>
      <c r="HG277" s="8">
        <f>SUMIFS('Aceite Virgen Extra'!HG$6:HG$257,'Aceite Virgen Extra'!$A$6:$A$257,"&gt;="&amp;$A277,'Aceite Virgen Extra'!$B$6:$B$257,"&lt;="&amp;$B277)</f>
        <v>1.5</v>
      </c>
      <c r="HH277" s="8">
        <f>SUMIFS('Aceite Virgen Extra'!HH$6:HH$257,'Aceite Virgen Extra'!$A$6:$A$257,"&gt;="&amp;$A277,'Aceite Virgen Extra'!$B$6:$B$257,"&lt;="&amp;$B277)</f>
        <v>1.25</v>
      </c>
      <c r="HI277" s="8">
        <f>SUMIFS('Aceite Virgen Extra'!HI$6:HI$257,'Aceite Virgen Extra'!$A$6:$A$257,"&gt;="&amp;$A277,'Aceite Virgen Extra'!$B$6:$B$257,"&lt;="&amp;$B277)</f>
        <v>0.23</v>
      </c>
      <c r="HM277" s="8">
        <f>SUMIFS('Aceite Virgen Extra'!HM$6:HM$257,'Aceite Virgen Extra'!$A$6:$A$257,"&gt;="&amp;$A277,'Aceite Virgen Extra'!$B$6:$B$257,"&lt;="&amp;$B277)</f>
        <v>1.17</v>
      </c>
      <c r="HN277" s="8">
        <f>SUMIFS('Aceite Virgen Extra'!HN$6:HN$257,'Aceite Virgen Extra'!$A$6:$A$257,"&gt;="&amp;$A277,'Aceite Virgen Extra'!$B$6:$B$257,"&lt;="&amp;$B277)</f>
        <v>1.3</v>
      </c>
      <c r="HO277" s="8">
        <f>SUMIFS('Aceite Virgen Extra'!HO$6:HO$257,'Aceite Virgen Extra'!$A$6:$A$257,"&gt;="&amp;$A277,'Aceite Virgen Extra'!$B$6:$B$257,"&lt;="&amp;$B277)</f>
        <v>1.35</v>
      </c>
      <c r="HP277" s="8">
        <f>SUMIFS('Aceite Virgen Extra'!HP$6:HP$257,'Aceite Virgen Extra'!$A$6:$A$257,"&gt;="&amp;$A277,'Aceite Virgen Extra'!$B$6:$B$257,"&lt;="&amp;$B277)</f>
        <v>0</v>
      </c>
      <c r="HT277" s="8">
        <f>SUMIFS('Aceite Virgen Extra'!HT$6:HT$257,'Aceite Virgen Extra'!$A$6:$A$257,"&gt;="&amp;$A277,'Aceite Virgen Extra'!$B$6:$B$257,"&lt;="&amp;$B277)</f>
        <v>0.88</v>
      </c>
      <c r="HU277" s="8">
        <f>SUMIFS('Aceite Virgen Extra'!HU$6:HU$257,'Aceite Virgen Extra'!$A$6:$A$257,"&gt;="&amp;$A277,'Aceite Virgen Extra'!$B$6:$B$257,"&lt;="&amp;$B277)</f>
        <v>0.32</v>
      </c>
      <c r="HV277" s="8">
        <f>SUMIFS('Aceite Virgen Extra'!HV$6:HV$257,'Aceite Virgen Extra'!$A$6:$A$257,"&gt;="&amp;$A277,'Aceite Virgen Extra'!$B$6:$B$257,"&lt;="&amp;$B277)</f>
        <v>1.1599999999999999</v>
      </c>
      <c r="HW277" s="8">
        <f>SUMIFS('Aceite Virgen Extra'!HW$6:HW$257,'Aceite Virgen Extra'!$A$6:$A$257,"&gt;="&amp;$A277,'Aceite Virgen Extra'!$B$6:$B$257,"&lt;="&amp;$B277)</f>
        <v>1.41</v>
      </c>
      <c r="IA277" s="8">
        <f>SUMIFS('Aceite Virgen Extra'!IA$6:IA$257,'Aceite Virgen Extra'!$A$6:$A$257,"&gt;="&amp;$A277,'Aceite Virgen Extra'!$B$6:$B$257,"&lt;="&amp;$B277)</f>
        <v>0.98</v>
      </c>
      <c r="IB277" s="8">
        <f>SUMIFS('Aceite Virgen Extra'!IB$6:IB$257,'Aceite Virgen Extra'!$A$6:$A$257,"&gt;="&amp;$A277,'Aceite Virgen Extra'!$B$6:$B$257,"&lt;="&amp;$B277)</f>
        <v>1.42</v>
      </c>
      <c r="IC277" s="8">
        <f>SUMIFS('Aceite Virgen Extra'!IC$6:IC$257,'Aceite Virgen Extra'!$A$6:$A$257,"&gt;="&amp;$A277,'Aceite Virgen Extra'!$B$6:$B$257,"&lt;="&amp;$B277)</f>
        <v>0.95</v>
      </c>
      <c r="ID277" s="8">
        <f>SUMIFS('Aceite Virgen Extra'!ID$6:ID$257,'Aceite Virgen Extra'!$A$6:$A$257,"&gt;="&amp;$A277,'Aceite Virgen Extra'!$B$6:$B$257,"&lt;="&amp;$B277)</f>
        <v>0.27</v>
      </c>
      <c r="IE277" s="64"/>
      <c r="IH277" s="8">
        <f>SUMIFS('Aceite Virgen Extra'!IH$6:IH$257,'Aceite Virgen Extra'!$A$6:$A$257,"&gt;="&amp;$A277,'Aceite Virgen Extra'!$B$6:$B$257,"&lt;="&amp;$B277)</f>
        <v>0.91999999999999993</v>
      </c>
      <c r="II277" s="8">
        <f>SUMIFS('Aceite Virgen Extra'!II$6:II$257,'Aceite Virgen Extra'!$A$6:$A$257,"&gt;="&amp;$A277,'Aceite Virgen Extra'!$B$6:$B$257,"&lt;="&amp;$B277)</f>
        <v>1.2</v>
      </c>
      <c r="IJ277" s="8">
        <f>SUMIFS('Aceite Virgen Extra'!IJ$6:IJ$257,'Aceite Virgen Extra'!$A$6:$A$257,"&gt;="&amp;$A277,'Aceite Virgen Extra'!$B$6:$B$257,"&lt;="&amp;$B277)</f>
        <v>0.85000000000000009</v>
      </c>
      <c r="IK277" s="8">
        <f>SUMIFS('Aceite Virgen Extra'!IK$6:IK$257,'Aceite Virgen Extra'!$A$6:$A$257,"&gt;="&amp;$A277,'Aceite Virgen Extra'!$B$6:$B$257,"&lt;="&amp;$B277)</f>
        <v>0</v>
      </c>
      <c r="IO277" s="8">
        <f>SUMIFS('Aceite Virgen Extra'!IO$6:IO$257,'Aceite Virgen Extra'!$A$6:$A$257,"&gt;="&amp;$A277,'Aceite Virgen Extra'!$B$6:$B$257,"&lt;="&amp;$B277)</f>
        <v>1.1400000000000001</v>
      </c>
      <c r="IP277" s="8">
        <f>SUMIFS('Aceite Virgen Extra'!IP$6:IP$257,'Aceite Virgen Extra'!$A$6:$A$257,"&gt;="&amp;$A277,'Aceite Virgen Extra'!$B$6:$B$257,"&lt;="&amp;$B277)</f>
        <v>2.06</v>
      </c>
      <c r="IQ277" s="8">
        <f>SUMIFS('Aceite Virgen Extra'!IQ$6:IQ$257,'Aceite Virgen Extra'!$A$6:$A$257,"&gt;="&amp;$A277,'Aceite Virgen Extra'!$B$6:$B$257,"&lt;="&amp;$B277)</f>
        <v>1.05</v>
      </c>
      <c r="IR277" s="8">
        <f>SUMIFS('Aceite Virgen Extra'!IR$6:IR$257,'Aceite Virgen Extra'!$A$6:$A$257,"&gt;="&amp;$A277,'Aceite Virgen Extra'!$B$6:$B$257,"&lt;="&amp;$B277)</f>
        <v>0</v>
      </c>
      <c r="IV277" s="8">
        <f>SUMIFS('Aceite Virgen Extra'!IV$6:IV$257,'Aceite Virgen Extra'!$A$6:$A$257,"&gt;="&amp;$A277,'Aceite Virgen Extra'!$B$6:$B$257,"&lt;="&amp;$B277)</f>
        <v>0.55000000000000004</v>
      </c>
      <c r="IW277" s="8">
        <f>SUMIFS('Aceite Virgen Extra'!IW$6:IW$257,'Aceite Virgen Extra'!$A$6:$A$257,"&gt;="&amp;$A277,'Aceite Virgen Extra'!$B$6:$B$257,"&lt;="&amp;$B277)</f>
        <v>0.43000000000000005</v>
      </c>
      <c r="IX277" s="8">
        <f>SUMIFS('Aceite Virgen Extra'!IX$6:IX$257,'Aceite Virgen Extra'!$A$6:$A$257,"&gt;="&amp;$A277,'Aceite Virgen Extra'!$B$6:$B$257,"&lt;="&amp;$B277)</f>
        <v>0.72</v>
      </c>
      <c r="IY277" s="8">
        <f>SUMIFS('Aceite Virgen Extra'!IY$6:IY$257,'Aceite Virgen Extra'!$A$6:$A$257,"&gt;="&amp;$A277,'Aceite Virgen Extra'!$B$6:$B$257,"&lt;="&amp;$B277)</f>
        <v>0</v>
      </c>
    </row>
    <row r="278" spans="1:259"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c r="GY278" s="8">
        <f>SUMIFS('Aceite Virgen Extra'!GY$6:GY$257,'Aceite Virgen Extra'!$A$6:$A$257,"&gt;="&amp;$A278,'Aceite Virgen Extra'!$B$6:$B$257,"&lt;="&amp;$B278)</f>
        <v>1.3900000000000001</v>
      </c>
      <c r="GZ278" s="8">
        <f>SUMIFS('Aceite Virgen Extra'!GZ$6:GZ$257,'Aceite Virgen Extra'!$A$6:$A$257,"&gt;="&amp;$A278,'Aceite Virgen Extra'!$B$6:$B$257,"&lt;="&amp;$B278)</f>
        <v>2.9099999999999997</v>
      </c>
      <c r="HA278" s="8">
        <f>SUMIFS('Aceite Virgen Extra'!HA$6:HA$257,'Aceite Virgen Extra'!$A$6:$A$257,"&gt;="&amp;$A278,'Aceite Virgen Extra'!$B$6:$B$257,"&lt;="&amp;$B278)</f>
        <v>0.39</v>
      </c>
      <c r="HB278" s="8">
        <f>SUMIFS('Aceite Virgen Extra'!HB$6:HB$257,'Aceite Virgen Extra'!$A$6:$A$257,"&gt;="&amp;$A278,'Aceite Virgen Extra'!$B$6:$B$257,"&lt;="&amp;$B278)</f>
        <v>0.56000000000000005</v>
      </c>
      <c r="HF278" s="8">
        <f>SUMIFS('Aceite Virgen Extra'!HF$6:HF$257,'Aceite Virgen Extra'!$A$6:$A$257,"&gt;="&amp;$A278,'Aceite Virgen Extra'!$B$6:$B$257,"&lt;="&amp;$B278)</f>
        <v>0.47000000000000003</v>
      </c>
      <c r="HG278" s="8">
        <f>SUMIFS('Aceite Virgen Extra'!HG$6:HG$257,'Aceite Virgen Extra'!$A$6:$A$257,"&gt;="&amp;$A278,'Aceite Virgen Extra'!$B$6:$B$257,"&lt;="&amp;$B278)</f>
        <v>0.36000000000000004</v>
      </c>
      <c r="HH278" s="8">
        <f>SUMIFS('Aceite Virgen Extra'!HH$6:HH$257,'Aceite Virgen Extra'!$A$6:$A$257,"&gt;="&amp;$A278,'Aceite Virgen Extra'!$B$6:$B$257,"&lt;="&amp;$B278)</f>
        <v>0.29000000000000004</v>
      </c>
      <c r="HI278" s="8">
        <f>SUMIFS('Aceite Virgen Extra'!HI$6:HI$257,'Aceite Virgen Extra'!$A$6:$A$257,"&gt;="&amp;$A278,'Aceite Virgen Extra'!$B$6:$B$257,"&lt;="&amp;$B278)</f>
        <v>0</v>
      </c>
      <c r="HM278" s="8">
        <f>SUMIFS('Aceite Virgen Extra'!HM$6:HM$257,'Aceite Virgen Extra'!$A$6:$A$257,"&gt;="&amp;$A278,'Aceite Virgen Extra'!$B$6:$B$257,"&lt;="&amp;$B278)</f>
        <v>0.19</v>
      </c>
      <c r="HN278" s="8">
        <f>SUMIFS('Aceite Virgen Extra'!HN$6:HN$257,'Aceite Virgen Extra'!$A$6:$A$257,"&gt;="&amp;$A278,'Aceite Virgen Extra'!$B$6:$B$257,"&lt;="&amp;$B278)</f>
        <v>0.1</v>
      </c>
      <c r="HO278" s="8">
        <f>SUMIFS('Aceite Virgen Extra'!HO$6:HO$257,'Aceite Virgen Extra'!$A$6:$A$257,"&gt;="&amp;$A278,'Aceite Virgen Extra'!$B$6:$B$257,"&lt;="&amp;$B278)</f>
        <v>0.12</v>
      </c>
      <c r="HP278" s="8">
        <f>SUMIFS('Aceite Virgen Extra'!HP$6:HP$257,'Aceite Virgen Extra'!$A$6:$A$257,"&gt;="&amp;$A278,'Aceite Virgen Extra'!$B$6:$B$257,"&lt;="&amp;$B278)</f>
        <v>0</v>
      </c>
      <c r="HT278" s="8">
        <f>SUMIFS('Aceite Virgen Extra'!HT$6:HT$257,'Aceite Virgen Extra'!$A$6:$A$257,"&gt;="&amp;$A278,'Aceite Virgen Extra'!$B$6:$B$257,"&lt;="&amp;$B278)</f>
        <v>0.21000000000000002</v>
      </c>
      <c r="HU278" s="8">
        <f>SUMIFS('Aceite Virgen Extra'!HU$6:HU$257,'Aceite Virgen Extra'!$A$6:$A$257,"&gt;="&amp;$A278,'Aceite Virgen Extra'!$B$6:$B$257,"&lt;="&amp;$B278)</f>
        <v>0.11</v>
      </c>
      <c r="HV278" s="8">
        <f>SUMIFS('Aceite Virgen Extra'!HV$6:HV$257,'Aceite Virgen Extra'!$A$6:$A$257,"&gt;="&amp;$A278,'Aceite Virgen Extra'!$B$6:$B$257,"&lt;="&amp;$B278)</f>
        <v>0.19</v>
      </c>
      <c r="HW278" s="8">
        <f>SUMIFS('Aceite Virgen Extra'!HW$6:HW$257,'Aceite Virgen Extra'!$A$6:$A$257,"&gt;="&amp;$A278,'Aceite Virgen Extra'!$B$6:$B$257,"&lt;="&amp;$B278)</f>
        <v>0</v>
      </c>
      <c r="IA278" s="8">
        <f>SUMIFS('Aceite Virgen Extra'!IA$6:IA$257,'Aceite Virgen Extra'!$A$6:$A$257,"&gt;="&amp;$A278,'Aceite Virgen Extra'!$B$6:$B$257,"&lt;="&amp;$B278)</f>
        <v>0.30000000000000004</v>
      </c>
      <c r="IB278" s="8">
        <f>SUMIFS('Aceite Virgen Extra'!IB$6:IB$257,'Aceite Virgen Extra'!$A$6:$A$257,"&gt;="&amp;$A278,'Aceite Virgen Extra'!$B$6:$B$257,"&lt;="&amp;$B278)</f>
        <v>0</v>
      </c>
      <c r="IC278" s="8">
        <f>SUMIFS('Aceite Virgen Extra'!IC$6:IC$257,'Aceite Virgen Extra'!$A$6:$A$257,"&gt;="&amp;$A278,'Aceite Virgen Extra'!$B$6:$B$257,"&lt;="&amp;$B278)</f>
        <v>0.2</v>
      </c>
      <c r="ID278" s="8">
        <f>SUMIFS('Aceite Virgen Extra'!ID$6:ID$257,'Aceite Virgen Extra'!$A$6:$A$257,"&gt;="&amp;$A278,'Aceite Virgen Extra'!$B$6:$B$257,"&lt;="&amp;$B278)</f>
        <v>0</v>
      </c>
      <c r="IE278" s="64"/>
      <c r="IH278" s="8">
        <f>SUMIFS('Aceite Virgen Extra'!IH$6:IH$257,'Aceite Virgen Extra'!$A$6:$A$257,"&gt;="&amp;$A278,'Aceite Virgen Extra'!$B$6:$B$257,"&lt;="&amp;$B278)</f>
        <v>0.29000000000000004</v>
      </c>
      <c r="II278" s="8">
        <f>SUMIFS('Aceite Virgen Extra'!II$6:II$257,'Aceite Virgen Extra'!$A$6:$A$257,"&gt;="&amp;$A278,'Aceite Virgen Extra'!$B$6:$B$257,"&lt;="&amp;$B278)</f>
        <v>0.67999999999999994</v>
      </c>
      <c r="IJ278" s="8">
        <f>SUMIFS('Aceite Virgen Extra'!IJ$6:IJ$257,'Aceite Virgen Extra'!$A$6:$A$257,"&gt;="&amp;$A278,'Aceite Virgen Extra'!$B$6:$B$257,"&lt;="&amp;$B278)</f>
        <v>0.09</v>
      </c>
      <c r="IK278" s="8">
        <f>SUMIFS('Aceite Virgen Extra'!IK$6:IK$257,'Aceite Virgen Extra'!$A$6:$A$257,"&gt;="&amp;$A278,'Aceite Virgen Extra'!$B$6:$B$257,"&lt;="&amp;$B278)</f>
        <v>0.87</v>
      </c>
      <c r="IO278" s="8">
        <f>SUMIFS('Aceite Virgen Extra'!IO$6:IO$257,'Aceite Virgen Extra'!$A$6:$A$257,"&gt;="&amp;$A278,'Aceite Virgen Extra'!$B$6:$B$257,"&lt;="&amp;$B278)</f>
        <v>0.04</v>
      </c>
      <c r="IP278" s="8">
        <f>SUMIFS('Aceite Virgen Extra'!IP$6:IP$257,'Aceite Virgen Extra'!$A$6:$A$257,"&gt;="&amp;$A278,'Aceite Virgen Extra'!$B$6:$B$257,"&lt;="&amp;$B278)</f>
        <v>0.12</v>
      </c>
      <c r="IQ278" s="8">
        <f>SUMIFS('Aceite Virgen Extra'!IQ$6:IQ$257,'Aceite Virgen Extra'!$A$6:$A$257,"&gt;="&amp;$A278,'Aceite Virgen Extra'!$B$6:$B$257,"&lt;="&amp;$B278)</f>
        <v>0.03</v>
      </c>
      <c r="IR278" s="8">
        <f>SUMIFS('Aceite Virgen Extra'!IR$6:IR$257,'Aceite Virgen Extra'!$A$6:$A$257,"&gt;="&amp;$A278,'Aceite Virgen Extra'!$B$6:$B$257,"&lt;="&amp;$B278)</f>
        <v>0</v>
      </c>
      <c r="IV278" s="8">
        <f>SUMIFS('Aceite Virgen Extra'!IV$6:IV$257,'Aceite Virgen Extra'!$A$6:$A$257,"&gt;="&amp;$A278,'Aceite Virgen Extra'!$B$6:$B$257,"&lt;="&amp;$B278)</f>
        <v>0.22999999999999998</v>
      </c>
      <c r="IW278" s="8">
        <f>SUMIFS('Aceite Virgen Extra'!IW$6:IW$257,'Aceite Virgen Extra'!$A$6:$A$257,"&gt;="&amp;$A278,'Aceite Virgen Extra'!$B$6:$B$257,"&lt;="&amp;$B278)</f>
        <v>0.11</v>
      </c>
      <c r="IX278" s="8">
        <f>SUMIFS('Aceite Virgen Extra'!IX$6:IX$257,'Aceite Virgen Extra'!$A$6:$A$257,"&gt;="&amp;$A278,'Aceite Virgen Extra'!$B$6:$B$257,"&lt;="&amp;$B278)</f>
        <v>0.22</v>
      </c>
      <c r="IY278" s="8">
        <f>SUMIFS('Aceite Virgen Extra'!IY$6:IY$257,'Aceite Virgen Extra'!$A$6:$A$257,"&gt;="&amp;$A278,'Aceite Virgen Extra'!$B$6:$B$257,"&lt;="&amp;$B278)</f>
        <v>0</v>
      </c>
    </row>
    <row r="279" spans="1:259"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c r="GY279" s="8">
        <f>SUMIFS('Aceite Virgen Extra'!GY$6:GY$257,'Aceite Virgen Extra'!$A$6:$A$257,"&gt;="&amp;$A279,'Aceite Virgen Extra'!$B$6:$B$257,"&lt;="&amp;$B279)</f>
        <v>0.2</v>
      </c>
      <c r="GZ279" s="8">
        <f>SUMIFS('Aceite Virgen Extra'!GZ$6:GZ$257,'Aceite Virgen Extra'!$A$6:$A$257,"&gt;="&amp;$A279,'Aceite Virgen Extra'!$B$6:$B$257,"&lt;="&amp;$B279)</f>
        <v>0.16</v>
      </c>
      <c r="HA279" s="8">
        <f>SUMIFS('Aceite Virgen Extra'!HA$6:HA$257,'Aceite Virgen Extra'!$A$6:$A$257,"&gt;="&amp;$A279,'Aceite Virgen Extra'!$B$6:$B$257,"&lt;="&amp;$B279)</f>
        <v>0</v>
      </c>
      <c r="HB279" s="8">
        <f>SUMIFS('Aceite Virgen Extra'!HB$6:HB$257,'Aceite Virgen Extra'!$A$6:$A$257,"&gt;="&amp;$A279,'Aceite Virgen Extra'!$B$6:$B$257,"&lt;="&amp;$B279)</f>
        <v>0</v>
      </c>
      <c r="HF279" s="8">
        <f>SUMIFS('Aceite Virgen Extra'!HF$6:HF$257,'Aceite Virgen Extra'!$A$6:$A$257,"&gt;="&amp;$A279,'Aceite Virgen Extra'!$B$6:$B$257,"&lt;="&amp;$B279)</f>
        <v>0.28999999999999998</v>
      </c>
      <c r="HG279" s="8">
        <f>SUMIFS('Aceite Virgen Extra'!HG$6:HG$257,'Aceite Virgen Extra'!$A$6:$A$257,"&gt;="&amp;$A279,'Aceite Virgen Extra'!$B$6:$B$257,"&lt;="&amp;$B279)</f>
        <v>0</v>
      </c>
      <c r="HH279" s="8">
        <f>SUMIFS('Aceite Virgen Extra'!HH$6:HH$257,'Aceite Virgen Extra'!$A$6:$A$257,"&gt;="&amp;$A279,'Aceite Virgen Extra'!$B$6:$B$257,"&lt;="&amp;$B279)</f>
        <v>0.46</v>
      </c>
      <c r="HI279" s="8">
        <f>SUMIFS('Aceite Virgen Extra'!HI$6:HI$257,'Aceite Virgen Extra'!$A$6:$A$257,"&gt;="&amp;$A279,'Aceite Virgen Extra'!$B$6:$B$257,"&lt;="&amp;$B279)</f>
        <v>0</v>
      </c>
      <c r="HM279" s="8">
        <f>SUMIFS('Aceite Virgen Extra'!HM$6:HM$257,'Aceite Virgen Extra'!$A$6:$A$257,"&gt;="&amp;$A279,'Aceite Virgen Extra'!$B$6:$B$257,"&lt;="&amp;$B279)</f>
        <v>0.49</v>
      </c>
      <c r="HN279" s="8">
        <f>SUMIFS('Aceite Virgen Extra'!HN$6:HN$257,'Aceite Virgen Extra'!$A$6:$A$257,"&gt;="&amp;$A279,'Aceite Virgen Extra'!$B$6:$B$257,"&lt;="&amp;$B279)</f>
        <v>0.55000000000000004</v>
      </c>
      <c r="HO279" s="8">
        <f>SUMIFS('Aceite Virgen Extra'!HO$6:HO$257,'Aceite Virgen Extra'!$A$6:$A$257,"&gt;="&amp;$A279,'Aceite Virgen Extra'!$B$6:$B$257,"&lt;="&amp;$B279)</f>
        <v>0.41000000000000003</v>
      </c>
      <c r="HP279" s="8">
        <f>SUMIFS('Aceite Virgen Extra'!HP$6:HP$257,'Aceite Virgen Extra'!$A$6:$A$257,"&gt;="&amp;$A279,'Aceite Virgen Extra'!$B$6:$B$257,"&lt;="&amp;$B279)</f>
        <v>0</v>
      </c>
      <c r="HT279" s="8">
        <f>SUMIFS('Aceite Virgen Extra'!HT$6:HT$257,'Aceite Virgen Extra'!$A$6:$A$257,"&gt;="&amp;$A279,'Aceite Virgen Extra'!$B$6:$B$257,"&lt;="&amp;$B279)</f>
        <v>0.69000000000000006</v>
      </c>
      <c r="HU279" s="8">
        <f>SUMIFS('Aceite Virgen Extra'!HU$6:HU$257,'Aceite Virgen Extra'!$A$6:$A$257,"&gt;="&amp;$A279,'Aceite Virgen Extra'!$B$6:$B$257,"&lt;="&amp;$B279)</f>
        <v>0.33</v>
      </c>
      <c r="HV279" s="8">
        <f>SUMIFS('Aceite Virgen Extra'!HV$6:HV$257,'Aceite Virgen Extra'!$A$6:$A$257,"&gt;="&amp;$A279,'Aceite Virgen Extra'!$B$6:$B$257,"&lt;="&amp;$B279)</f>
        <v>0.73</v>
      </c>
      <c r="HW279" s="8">
        <f>SUMIFS('Aceite Virgen Extra'!HW$6:HW$257,'Aceite Virgen Extra'!$A$6:$A$257,"&gt;="&amp;$A279,'Aceite Virgen Extra'!$B$6:$B$257,"&lt;="&amp;$B279)</f>
        <v>0</v>
      </c>
      <c r="IA279" s="8">
        <f>SUMIFS('Aceite Virgen Extra'!IA$6:IA$257,'Aceite Virgen Extra'!$A$6:$A$257,"&gt;="&amp;$A279,'Aceite Virgen Extra'!$B$6:$B$257,"&lt;="&amp;$B279)</f>
        <v>0.41000000000000003</v>
      </c>
      <c r="IB279" s="8">
        <f>SUMIFS('Aceite Virgen Extra'!IB$6:IB$257,'Aceite Virgen Extra'!$A$6:$A$257,"&gt;="&amp;$A279,'Aceite Virgen Extra'!$B$6:$B$257,"&lt;="&amp;$B279)</f>
        <v>0.62000000000000011</v>
      </c>
      <c r="IC279" s="8">
        <f>SUMIFS('Aceite Virgen Extra'!IC$6:IC$257,'Aceite Virgen Extra'!$A$6:$A$257,"&gt;="&amp;$A279,'Aceite Virgen Extra'!$B$6:$B$257,"&lt;="&amp;$B279)</f>
        <v>0.18</v>
      </c>
      <c r="ID279" s="8">
        <f>SUMIFS('Aceite Virgen Extra'!ID$6:ID$257,'Aceite Virgen Extra'!$A$6:$A$257,"&gt;="&amp;$A279,'Aceite Virgen Extra'!$B$6:$B$257,"&lt;="&amp;$B279)</f>
        <v>0</v>
      </c>
      <c r="IE279" s="64"/>
      <c r="IH279" s="8">
        <f>SUMIFS('Aceite Virgen Extra'!IH$6:IH$257,'Aceite Virgen Extra'!$A$6:$A$257,"&gt;="&amp;$A279,'Aceite Virgen Extra'!$B$6:$B$257,"&lt;="&amp;$B279)</f>
        <v>0.47</v>
      </c>
      <c r="II279" s="8">
        <f>SUMIFS('Aceite Virgen Extra'!II$6:II$257,'Aceite Virgen Extra'!$A$6:$A$257,"&gt;="&amp;$A279,'Aceite Virgen Extra'!$B$6:$B$257,"&lt;="&amp;$B279)</f>
        <v>0.6</v>
      </c>
      <c r="IJ279" s="8">
        <f>SUMIFS('Aceite Virgen Extra'!IJ$6:IJ$257,'Aceite Virgen Extra'!$A$6:$A$257,"&gt;="&amp;$A279,'Aceite Virgen Extra'!$B$6:$B$257,"&lt;="&amp;$B279)</f>
        <v>0.39999999999999997</v>
      </c>
      <c r="IK279" s="8">
        <f>SUMIFS('Aceite Virgen Extra'!IK$6:IK$257,'Aceite Virgen Extra'!$A$6:$A$257,"&gt;="&amp;$A279,'Aceite Virgen Extra'!$B$6:$B$257,"&lt;="&amp;$B279)</f>
        <v>0</v>
      </c>
      <c r="IO279" s="8">
        <f>SUMIFS('Aceite Virgen Extra'!IO$6:IO$257,'Aceite Virgen Extra'!$A$6:$A$257,"&gt;="&amp;$A279,'Aceite Virgen Extra'!$B$6:$B$257,"&lt;="&amp;$B279)</f>
        <v>0.19</v>
      </c>
      <c r="IP279" s="8">
        <f>SUMIFS('Aceite Virgen Extra'!IP$6:IP$257,'Aceite Virgen Extra'!$A$6:$A$257,"&gt;="&amp;$A279,'Aceite Virgen Extra'!$B$6:$B$257,"&lt;="&amp;$B279)</f>
        <v>0</v>
      </c>
      <c r="IQ279" s="8">
        <f>SUMIFS('Aceite Virgen Extra'!IQ$6:IQ$257,'Aceite Virgen Extra'!$A$6:$A$257,"&gt;="&amp;$A279,'Aceite Virgen Extra'!$B$6:$B$257,"&lt;="&amp;$B279)</f>
        <v>0.15000000000000002</v>
      </c>
      <c r="IR279" s="8">
        <f>SUMIFS('Aceite Virgen Extra'!IR$6:IR$257,'Aceite Virgen Extra'!$A$6:$A$257,"&gt;="&amp;$A279,'Aceite Virgen Extra'!$B$6:$B$257,"&lt;="&amp;$B279)</f>
        <v>0</v>
      </c>
      <c r="IV279" s="8">
        <f>SUMIFS('Aceite Virgen Extra'!IV$6:IV$257,'Aceite Virgen Extra'!$A$6:$A$257,"&gt;="&amp;$A279,'Aceite Virgen Extra'!$B$6:$B$257,"&lt;="&amp;$B279)</f>
        <v>0.33</v>
      </c>
      <c r="IW279" s="8">
        <f>SUMIFS('Aceite Virgen Extra'!IW$6:IW$257,'Aceite Virgen Extra'!$A$6:$A$257,"&gt;="&amp;$A279,'Aceite Virgen Extra'!$B$6:$B$257,"&lt;="&amp;$B279)</f>
        <v>0</v>
      </c>
      <c r="IX279" s="8">
        <f>SUMIFS('Aceite Virgen Extra'!IX$6:IX$257,'Aceite Virgen Extra'!$A$6:$A$257,"&gt;="&amp;$A279,'Aceite Virgen Extra'!$B$6:$B$257,"&lt;="&amp;$B279)</f>
        <v>0.4</v>
      </c>
      <c r="IY279" s="8">
        <f>SUMIFS('Aceite Virgen Extra'!IY$6:IY$257,'Aceite Virgen Extra'!$A$6:$A$257,"&gt;="&amp;$A279,'Aceite Virgen Extra'!$B$6:$B$257,"&lt;="&amp;$B279)</f>
        <v>0</v>
      </c>
    </row>
    <row r="280" spans="1:259"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c r="GY280" s="8">
        <f>SUMIFS('Aceite Virgen Extra'!GY$6:GY$257,'Aceite Virgen Extra'!$A$6:$A$257,"&gt;="&amp;$A280,'Aceite Virgen Extra'!$B$6:$B$257,"&lt;="&amp;$B280)</f>
        <v>1.38</v>
      </c>
      <c r="GZ280" s="8">
        <f>SUMIFS('Aceite Virgen Extra'!GZ$6:GZ$257,'Aceite Virgen Extra'!$A$6:$A$257,"&gt;="&amp;$A280,'Aceite Virgen Extra'!$B$6:$B$257,"&lt;="&amp;$B280)</f>
        <v>1.2799999999999998</v>
      </c>
      <c r="HA280" s="8">
        <f>SUMIFS('Aceite Virgen Extra'!HA$6:HA$257,'Aceite Virgen Extra'!$A$6:$A$257,"&gt;="&amp;$A280,'Aceite Virgen Extra'!$B$6:$B$257,"&lt;="&amp;$B280)</f>
        <v>1.5499999999999998</v>
      </c>
      <c r="HB280" s="8">
        <f>SUMIFS('Aceite Virgen Extra'!HB$6:HB$257,'Aceite Virgen Extra'!$A$6:$A$257,"&gt;="&amp;$A280,'Aceite Virgen Extra'!$B$6:$B$257,"&lt;="&amp;$B280)</f>
        <v>1.08</v>
      </c>
      <c r="HF280" s="8">
        <f>SUMIFS('Aceite Virgen Extra'!HF$6:HF$257,'Aceite Virgen Extra'!$A$6:$A$257,"&gt;="&amp;$A280,'Aceite Virgen Extra'!$B$6:$B$257,"&lt;="&amp;$B280)</f>
        <v>1.3599999999999999</v>
      </c>
      <c r="HG280" s="8">
        <f>SUMIFS('Aceite Virgen Extra'!HG$6:HG$257,'Aceite Virgen Extra'!$A$6:$A$257,"&gt;="&amp;$A280,'Aceite Virgen Extra'!$B$6:$B$257,"&lt;="&amp;$B280)</f>
        <v>2.46</v>
      </c>
      <c r="HH280" s="8">
        <f>SUMIFS('Aceite Virgen Extra'!HH$6:HH$257,'Aceite Virgen Extra'!$A$6:$A$257,"&gt;="&amp;$A280,'Aceite Virgen Extra'!$B$6:$B$257,"&lt;="&amp;$B280)</f>
        <v>0.8899999999999999</v>
      </c>
      <c r="HI280" s="8">
        <f>SUMIFS('Aceite Virgen Extra'!HI$6:HI$257,'Aceite Virgen Extra'!$A$6:$A$257,"&gt;="&amp;$A280,'Aceite Virgen Extra'!$B$6:$B$257,"&lt;="&amp;$B280)</f>
        <v>1.39</v>
      </c>
      <c r="HM280" s="8">
        <f>SUMIFS('Aceite Virgen Extra'!HM$6:HM$257,'Aceite Virgen Extra'!$A$6:$A$257,"&gt;="&amp;$A280,'Aceite Virgen Extra'!$B$6:$B$257,"&lt;="&amp;$B280)</f>
        <v>1.6099999999999999</v>
      </c>
      <c r="HN280" s="8">
        <f>SUMIFS('Aceite Virgen Extra'!HN$6:HN$257,'Aceite Virgen Extra'!$A$6:$A$257,"&gt;="&amp;$A280,'Aceite Virgen Extra'!$B$6:$B$257,"&lt;="&amp;$B280)</f>
        <v>1.08</v>
      </c>
      <c r="HO280" s="8">
        <f>SUMIFS('Aceite Virgen Extra'!HO$6:HO$257,'Aceite Virgen Extra'!$A$6:$A$257,"&gt;="&amp;$A280,'Aceite Virgen Extra'!$B$6:$B$257,"&lt;="&amp;$B280)</f>
        <v>1.24</v>
      </c>
      <c r="HP280" s="8">
        <f>SUMIFS('Aceite Virgen Extra'!HP$6:HP$257,'Aceite Virgen Extra'!$A$6:$A$257,"&gt;="&amp;$A280,'Aceite Virgen Extra'!$B$6:$B$257,"&lt;="&amp;$B280)</f>
        <v>5.57</v>
      </c>
      <c r="HT280" s="8">
        <f>SUMIFS('Aceite Virgen Extra'!HT$6:HT$257,'Aceite Virgen Extra'!$A$6:$A$257,"&gt;="&amp;$A280,'Aceite Virgen Extra'!$B$6:$B$257,"&lt;="&amp;$B280)</f>
        <v>1.75</v>
      </c>
      <c r="HU280" s="8">
        <f>SUMIFS('Aceite Virgen Extra'!HU$6:HU$257,'Aceite Virgen Extra'!$A$6:$A$257,"&gt;="&amp;$A280,'Aceite Virgen Extra'!$B$6:$B$257,"&lt;="&amp;$B280)</f>
        <v>2.4299999999999997</v>
      </c>
      <c r="HV280" s="8">
        <f>SUMIFS('Aceite Virgen Extra'!HV$6:HV$257,'Aceite Virgen Extra'!$A$6:$A$257,"&gt;="&amp;$A280,'Aceite Virgen Extra'!$B$6:$B$257,"&lt;="&amp;$B280)</f>
        <v>0.49</v>
      </c>
      <c r="HW280" s="8">
        <f>SUMIFS('Aceite Virgen Extra'!HW$6:HW$257,'Aceite Virgen Extra'!$A$6:$A$257,"&gt;="&amp;$A280,'Aceite Virgen Extra'!$B$6:$B$257,"&lt;="&amp;$B280)</f>
        <v>6.8</v>
      </c>
      <c r="IA280" s="8">
        <f>SUMIFS('Aceite Virgen Extra'!IA$6:IA$257,'Aceite Virgen Extra'!$A$6:$A$257,"&gt;="&amp;$A280,'Aceite Virgen Extra'!$B$6:$B$257,"&lt;="&amp;$B280)</f>
        <v>1.29</v>
      </c>
      <c r="IB280" s="8">
        <f>SUMIFS('Aceite Virgen Extra'!IB$6:IB$257,'Aceite Virgen Extra'!$A$6:$A$257,"&gt;="&amp;$A280,'Aceite Virgen Extra'!$B$6:$B$257,"&lt;="&amp;$B280)</f>
        <v>1.4</v>
      </c>
      <c r="IC280" s="8">
        <f>SUMIFS('Aceite Virgen Extra'!IC$6:IC$257,'Aceite Virgen Extra'!$A$6:$A$257,"&gt;="&amp;$A280,'Aceite Virgen Extra'!$B$6:$B$257,"&lt;="&amp;$B280)</f>
        <v>1.25</v>
      </c>
      <c r="ID280" s="8">
        <f>SUMIFS('Aceite Virgen Extra'!ID$6:ID$257,'Aceite Virgen Extra'!$A$6:$A$257,"&gt;="&amp;$A280,'Aceite Virgen Extra'!$B$6:$B$257,"&lt;="&amp;$B280)</f>
        <v>1.38</v>
      </c>
      <c r="IE280" s="64"/>
      <c r="IH280" s="8">
        <f>SUMIFS('Aceite Virgen Extra'!IH$6:IH$257,'Aceite Virgen Extra'!$A$6:$A$257,"&gt;="&amp;$A280,'Aceite Virgen Extra'!$B$6:$B$257,"&lt;="&amp;$B280)</f>
        <v>0.92</v>
      </c>
      <c r="II280" s="8">
        <f>SUMIFS('Aceite Virgen Extra'!II$6:II$257,'Aceite Virgen Extra'!$A$6:$A$257,"&gt;="&amp;$A280,'Aceite Virgen Extra'!$B$6:$B$257,"&lt;="&amp;$B280)</f>
        <v>0.55000000000000004</v>
      </c>
      <c r="IJ280" s="8">
        <f>SUMIFS('Aceite Virgen Extra'!IJ$6:IJ$257,'Aceite Virgen Extra'!$A$6:$A$257,"&gt;="&amp;$A280,'Aceite Virgen Extra'!$B$6:$B$257,"&lt;="&amp;$B280)</f>
        <v>0.57999999999999996</v>
      </c>
      <c r="IK280" s="8">
        <f>SUMIFS('Aceite Virgen Extra'!IK$6:IK$257,'Aceite Virgen Extra'!$A$6:$A$257,"&gt;="&amp;$A280,'Aceite Virgen Extra'!$B$6:$B$257,"&lt;="&amp;$B280)</f>
        <v>2.84</v>
      </c>
      <c r="IO280" s="8">
        <f>SUMIFS('Aceite Virgen Extra'!IO$6:IO$257,'Aceite Virgen Extra'!$A$6:$A$257,"&gt;="&amp;$A280,'Aceite Virgen Extra'!$B$6:$B$257,"&lt;="&amp;$B280)</f>
        <v>0.98</v>
      </c>
      <c r="IP280" s="8">
        <f>SUMIFS('Aceite Virgen Extra'!IP$6:IP$257,'Aceite Virgen Extra'!$A$6:$A$257,"&gt;="&amp;$A280,'Aceite Virgen Extra'!$B$6:$B$257,"&lt;="&amp;$B280)</f>
        <v>1.84</v>
      </c>
      <c r="IQ280" s="8">
        <f>SUMIFS('Aceite Virgen Extra'!IQ$6:IQ$257,'Aceite Virgen Extra'!$A$6:$A$257,"&gt;="&amp;$A280,'Aceite Virgen Extra'!$B$6:$B$257,"&lt;="&amp;$B280)</f>
        <v>0.42</v>
      </c>
      <c r="IR280" s="8">
        <f>SUMIFS('Aceite Virgen Extra'!IR$6:IR$257,'Aceite Virgen Extra'!$A$6:$A$257,"&gt;="&amp;$A280,'Aceite Virgen Extra'!$B$6:$B$257,"&lt;="&amp;$B280)</f>
        <v>1.58</v>
      </c>
      <c r="IV280" s="8">
        <f>SUMIFS('Aceite Virgen Extra'!IV$6:IV$257,'Aceite Virgen Extra'!$A$6:$A$257,"&gt;="&amp;$A280,'Aceite Virgen Extra'!$B$6:$B$257,"&lt;="&amp;$B280)</f>
        <v>0.71</v>
      </c>
      <c r="IW280" s="8">
        <f>SUMIFS('Aceite Virgen Extra'!IW$6:IW$257,'Aceite Virgen Extra'!$A$6:$A$257,"&gt;="&amp;$A280,'Aceite Virgen Extra'!$B$6:$B$257,"&lt;="&amp;$B280)</f>
        <v>1.23</v>
      </c>
      <c r="IX280" s="8">
        <f>SUMIFS('Aceite Virgen Extra'!IX$6:IX$257,'Aceite Virgen Extra'!$A$6:$A$257,"&gt;="&amp;$A280,'Aceite Virgen Extra'!$B$6:$B$257,"&lt;="&amp;$B280)</f>
        <v>0.51</v>
      </c>
      <c r="IY280" s="8">
        <f>SUMIFS('Aceite Virgen Extra'!IY$6:IY$257,'Aceite Virgen Extra'!$A$6:$A$257,"&gt;="&amp;$A280,'Aceite Virgen Extra'!$B$6:$B$257,"&lt;="&amp;$B280)</f>
        <v>0.37</v>
      </c>
    </row>
    <row r="281" spans="1:259"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c r="GY281" s="8">
        <f>SUMIFS('Aceite Virgen Extra'!GY$6:GY$257,'Aceite Virgen Extra'!$A$6:$A$257,"&gt;="&amp;$A281,'Aceite Virgen Extra'!$B$6:$B$257,"&lt;="&amp;$B281)</f>
        <v>1.1300000000000001</v>
      </c>
      <c r="GZ281" s="8">
        <f>SUMIFS('Aceite Virgen Extra'!GZ$6:GZ$257,'Aceite Virgen Extra'!$A$6:$A$257,"&gt;="&amp;$A281,'Aceite Virgen Extra'!$B$6:$B$257,"&lt;="&amp;$B281)</f>
        <v>2.92</v>
      </c>
      <c r="HA281" s="8">
        <f>SUMIFS('Aceite Virgen Extra'!HA$6:HA$257,'Aceite Virgen Extra'!$A$6:$A$257,"&gt;="&amp;$A281,'Aceite Virgen Extra'!$B$6:$B$257,"&lt;="&amp;$B281)</f>
        <v>0.2</v>
      </c>
      <c r="HB281" s="8">
        <f>SUMIFS('Aceite Virgen Extra'!HB$6:HB$257,'Aceite Virgen Extra'!$A$6:$A$257,"&gt;="&amp;$A281,'Aceite Virgen Extra'!$B$6:$B$257,"&lt;="&amp;$B281)</f>
        <v>0</v>
      </c>
      <c r="HF281" s="8">
        <f>SUMIFS('Aceite Virgen Extra'!HF$6:HF$257,'Aceite Virgen Extra'!$A$6:$A$257,"&gt;="&amp;$A281,'Aceite Virgen Extra'!$B$6:$B$257,"&lt;="&amp;$B281)</f>
        <v>0.69</v>
      </c>
      <c r="HG281" s="8">
        <f>SUMIFS('Aceite Virgen Extra'!HG$6:HG$257,'Aceite Virgen Extra'!$A$6:$A$257,"&gt;="&amp;$A281,'Aceite Virgen Extra'!$B$6:$B$257,"&lt;="&amp;$B281)</f>
        <v>1.1200000000000001</v>
      </c>
      <c r="HH281" s="8">
        <f>SUMIFS('Aceite Virgen Extra'!HH$6:HH$257,'Aceite Virgen Extra'!$A$6:$A$257,"&gt;="&amp;$A281,'Aceite Virgen Extra'!$B$6:$B$257,"&lt;="&amp;$B281)</f>
        <v>0.05</v>
      </c>
      <c r="HI281" s="8">
        <f>SUMIFS('Aceite Virgen Extra'!HI$6:HI$257,'Aceite Virgen Extra'!$A$6:$A$257,"&gt;="&amp;$A281,'Aceite Virgen Extra'!$B$6:$B$257,"&lt;="&amp;$B281)</f>
        <v>0</v>
      </c>
      <c r="HM281" s="8">
        <f>SUMIFS('Aceite Virgen Extra'!HM$6:HM$257,'Aceite Virgen Extra'!$A$6:$A$257,"&gt;="&amp;$A281,'Aceite Virgen Extra'!$B$6:$B$257,"&lt;="&amp;$B281)</f>
        <v>0.34</v>
      </c>
      <c r="HN281" s="8">
        <f>SUMIFS('Aceite Virgen Extra'!HN$6:HN$257,'Aceite Virgen Extra'!$A$6:$A$257,"&gt;="&amp;$A281,'Aceite Virgen Extra'!$B$6:$B$257,"&lt;="&amp;$B281)</f>
        <v>0.37</v>
      </c>
      <c r="HO281" s="8">
        <f>SUMIFS('Aceite Virgen Extra'!HO$6:HO$257,'Aceite Virgen Extra'!$A$6:$A$257,"&gt;="&amp;$A281,'Aceite Virgen Extra'!$B$6:$B$257,"&lt;="&amp;$B281)</f>
        <v>0.43</v>
      </c>
      <c r="HP281" s="8">
        <f>SUMIFS('Aceite Virgen Extra'!HP$6:HP$257,'Aceite Virgen Extra'!$A$6:$A$257,"&gt;="&amp;$A281,'Aceite Virgen Extra'!$B$6:$B$257,"&lt;="&amp;$B281)</f>
        <v>0</v>
      </c>
      <c r="HT281" s="8">
        <f>SUMIFS('Aceite Virgen Extra'!HT$6:HT$257,'Aceite Virgen Extra'!$A$6:$A$257,"&gt;="&amp;$A281,'Aceite Virgen Extra'!$B$6:$B$257,"&lt;="&amp;$B281)</f>
        <v>0.41000000000000003</v>
      </c>
      <c r="HU281" s="8">
        <f>SUMIFS('Aceite Virgen Extra'!HU$6:HU$257,'Aceite Virgen Extra'!$A$6:$A$257,"&gt;="&amp;$A281,'Aceite Virgen Extra'!$B$6:$B$257,"&lt;="&amp;$B281)</f>
        <v>0.83000000000000007</v>
      </c>
      <c r="HV281" s="8">
        <f>SUMIFS('Aceite Virgen Extra'!HV$6:HV$257,'Aceite Virgen Extra'!$A$6:$A$257,"&gt;="&amp;$A281,'Aceite Virgen Extra'!$B$6:$B$257,"&lt;="&amp;$B281)</f>
        <v>0.16</v>
      </c>
      <c r="HW281" s="8">
        <f>SUMIFS('Aceite Virgen Extra'!HW$6:HW$257,'Aceite Virgen Extra'!$A$6:$A$257,"&gt;="&amp;$A281,'Aceite Virgen Extra'!$B$6:$B$257,"&lt;="&amp;$B281)</f>
        <v>0</v>
      </c>
      <c r="IA281" s="8">
        <f>SUMIFS('Aceite Virgen Extra'!IA$6:IA$257,'Aceite Virgen Extra'!$A$6:$A$257,"&gt;="&amp;$A281,'Aceite Virgen Extra'!$B$6:$B$257,"&lt;="&amp;$B281)</f>
        <v>0</v>
      </c>
      <c r="IB281" s="8">
        <f>SUMIFS('Aceite Virgen Extra'!IB$6:IB$257,'Aceite Virgen Extra'!$A$6:$A$257,"&gt;="&amp;$A281,'Aceite Virgen Extra'!$B$6:$B$257,"&lt;="&amp;$B281)</f>
        <v>0</v>
      </c>
      <c r="IC281" s="8">
        <f>SUMIFS('Aceite Virgen Extra'!IC$6:IC$257,'Aceite Virgen Extra'!$A$6:$A$257,"&gt;="&amp;$A281,'Aceite Virgen Extra'!$B$6:$B$257,"&lt;="&amp;$B281)</f>
        <v>0</v>
      </c>
      <c r="ID281" s="8">
        <f>SUMIFS('Aceite Virgen Extra'!ID$6:ID$257,'Aceite Virgen Extra'!$A$6:$A$257,"&gt;="&amp;$A281,'Aceite Virgen Extra'!$B$6:$B$257,"&lt;="&amp;$B281)</f>
        <v>0</v>
      </c>
      <c r="IE281" s="64"/>
      <c r="IH281" s="8">
        <f>SUMIFS('Aceite Virgen Extra'!IH$6:IH$257,'Aceite Virgen Extra'!$A$6:$A$257,"&gt;="&amp;$A281,'Aceite Virgen Extra'!$B$6:$B$257,"&lt;="&amp;$B281)</f>
        <v>0.16</v>
      </c>
      <c r="II281" s="8">
        <f>SUMIFS('Aceite Virgen Extra'!II$6:II$257,'Aceite Virgen Extra'!$A$6:$A$257,"&gt;="&amp;$A281,'Aceite Virgen Extra'!$B$6:$B$257,"&lt;="&amp;$B281)</f>
        <v>0.27</v>
      </c>
      <c r="IJ281" s="8">
        <f>SUMIFS('Aceite Virgen Extra'!IJ$6:IJ$257,'Aceite Virgen Extra'!$A$6:$A$257,"&gt;="&amp;$A281,'Aceite Virgen Extra'!$B$6:$B$257,"&lt;="&amp;$B281)</f>
        <v>0</v>
      </c>
      <c r="IK281" s="8">
        <f>SUMIFS('Aceite Virgen Extra'!IK$6:IK$257,'Aceite Virgen Extra'!$A$6:$A$257,"&gt;="&amp;$A281,'Aceite Virgen Extra'!$B$6:$B$257,"&lt;="&amp;$B281)</f>
        <v>0</v>
      </c>
      <c r="IO281" s="8">
        <f>SUMIFS('Aceite Virgen Extra'!IO$6:IO$257,'Aceite Virgen Extra'!$A$6:$A$257,"&gt;="&amp;$A281,'Aceite Virgen Extra'!$B$6:$B$257,"&lt;="&amp;$B281)</f>
        <v>0</v>
      </c>
      <c r="IP281" s="8">
        <f>SUMIFS('Aceite Virgen Extra'!IP$6:IP$257,'Aceite Virgen Extra'!$A$6:$A$257,"&gt;="&amp;$A281,'Aceite Virgen Extra'!$B$6:$B$257,"&lt;="&amp;$B281)</f>
        <v>0</v>
      </c>
      <c r="IQ281" s="8">
        <f>SUMIFS('Aceite Virgen Extra'!IQ$6:IQ$257,'Aceite Virgen Extra'!$A$6:$A$257,"&gt;="&amp;$A281,'Aceite Virgen Extra'!$B$6:$B$257,"&lt;="&amp;$B281)</f>
        <v>0</v>
      </c>
      <c r="IR281" s="8">
        <f>SUMIFS('Aceite Virgen Extra'!IR$6:IR$257,'Aceite Virgen Extra'!$A$6:$A$257,"&gt;="&amp;$A281,'Aceite Virgen Extra'!$B$6:$B$257,"&lt;="&amp;$B281)</f>
        <v>0</v>
      </c>
      <c r="IV281" s="8">
        <f>SUMIFS('Aceite Virgen Extra'!IV$6:IV$257,'Aceite Virgen Extra'!$A$6:$A$257,"&gt;="&amp;$A281,'Aceite Virgen Extra'!$B$6:$B$257,"&lt;="&amp;$B281)</f>
        <v>0.08</v>
      </c>
      <c r="IW281" s="8">
        <f>SUMIFS('Aceite Virgen Extra'!IW$6:IW$257,'Aceite Virgen Extra'!$A$6:$A$257,"&gt;="&amp;$A281,'Aceite Virgen Extra'!$B$6:$B$257,"&lt;="&amp;$B281)</f>
        <v>0.06</v>
      </c>
      <c r="IX281" s="8">
        <f>SUMIFS('Aceite Virgen Extra'!IX$6:IX$257,'Aceite Virgen Extra'!$A$6:$A$257,"&gt;="&amp;$A281,'Aceite Virgen Extra'!$B$6:$B$257,"&lt;="&amp;$B281)</f>
        <v>0.1</v>
      </c>
      <c r="IY281" s="8">
        <f>SUMIFS('Aceite Virgen Extra'!IY$6:IY$257,'Aceite Virgen Extra'!$A$6:$A$257,"&gt;="&amp;$A281,'Aceite Virgen Extra'!$B$6:$B$257,"&lt;="&amp;$B281)</f>
        <v>0</v>
      </c>
    </row>
    <row r="282" spans="1:259"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c r="GY282" s="8">
        <f>SUMIFS('Aceite Virgen Extra'!GY$6:GY$257,'Aceite Virgen Extra'!$A$6:$A$257,"&gt;="&amp;$A282,'Aceite Virgen Extra'!$B$6:$B$257,"&lt;="&amp;$B282)</f>
        <v>0.5</v>
      </c>
      <c r="GZ282" s="8">
        <f>SUMIFS('Aceite Virgen Extra'!GZ$6:GZ$257,'Aceite Virgen Extra'!$A$6:$A$257,"&gt;="&amp;$A282,'Aceite Virgen Extra'!$B$6:$B$257,"&lt;="&amp;$B282)</f>
        <v>0.4</v>
      </c>
      <c r="HA282" s="8">
        <f>SUMIFS('Aceite Virgen Extra'!HA$6:HA$257,'Aceite Virgen Extra'!$A$6:$A$257,"&gt;="&amp;$A282,'Aceite Virgen Extra'!$B$6:$B$257,"&lt;="&amp;$B282)</f>
        <v>0.37</v>
      </c>
      <c r="HB282" s="8">
        <f>SUMIFS('Aceite Virgen Extra'!HB$6:HB$257,'Aceite Virgen Extra'!$A$6:$A$257,"&gt;="&amp;$A282,'Aceite Virgen Extra'!$B$6:$B$257,"&lt;="&amp;$B282)</f>
        <v>0</v>
      </c>
      <c r="HF282" s="8">
        <f>SUMIFS('Aceite Virgen Extra'!HF$6:HF$257,'Aceite Virgen Extra'!$A$6:$A$257,"&gt;="&amp;$A282,'Aceite Virgen Extra'!$B$6:$B$257,"&lt;="&amp;$B282)</f>
        <v>0.66</v>
      </c>
      <c r="HG282" s="8">
        <f>SUMIFS('Aceite Virgen Extra'!HG$6:HG$257,'Aceite Virgen Extra'!$A$6:$A$257,"&gt;="&amp;$A282,'Aceite Virgen Extra'!$B$6:$B$257,"&lt;="&amp;$B282)</f>
        <v>0</v>
      </c>
      <c r="HH282" s="8">
        <f>SUMIFS('Aceite Virgen Extra'!HH$6:HH$257,'Aceite Virgen Extra'!$A$6:$A$257,"&gt;="&amp;$A282,'Aceite Virgen Extra'!$B$6:$B$257,"&lt;="&amp;$B282)</f>
        <v>0.68</v>
      </c>
      <c r="HI282" s="8">
        <f>SUMIFS('Aceite Virgen Extra'!HI$6:HI$257,'Aceite Virgen Extra'!$A$6:$A$257,"&gt;="&amp;$A282,'Aceite Virgen Extra'!$B$6:$B$257,"&lt;="&amp;$B282)</f>
        <v>0</v>
      </c>
      <c r="HM282" s="8">
        <f>SUMIFS('Aceite Virgen Extra'!HM$6:HM$257,'Aceite Virgen Extra'!$A$6:$A$257,"&gt;="&amp;$A282,'Aceite Virgen Extra'!$B$6:$B$257,"&lt;="&amp;$B282)</f>
        <v>0.66000000000000014</v>
      </c>
      <c r="HN282" s="8">
        <f>SUMIFS('Aceite Virgen Extra'!HN$6:HN$257,'Aceite Virgen Extra'!$A$6:$A$257,"&gt;="&amp;$A282,'Aceite Virgen Extra'!$B$6:$B$257,"&lt;="&amp;$B282)</f>
        <v>0.47</v>
      </c>
      <c r="HO282" s="8">
        <f>SUMIFS('Aceite Virgen Extra'!HO$6:HO$257,'Aceite Virgen Extra'!$A$6:$A$257,"&gt;="&amp;$A282,'Aceite Virgen Extra'!$B$6:$B$257,"&lt;="&amp;$B282)</f>
        <v>0.74</v>
      </c>
      <c r="HP282" s="8">
        <f>SUMIFS('Aceite Virgen Extra'!HP$6:HP$257,'Aceite Virgen Extra'!$A$6:$A$257,"&gt;="&amp;$A282,'Aceite Virgen Extra'!$B$6:$B$257,"&lt;="&amp;$B282)</f>
        <v>0</v>
      </c>
      <c r="HT282" s="8">
        <f>SUMIFS('Aceite Virgen Extra'!HT$6:HT$257,'Aceite Virgen Extra'!$A$6:$A$257,"&gt;="&amp;$A282,'Aceite Virgen Extra'!$B$6:$B$257,"&lt;="&amp;$B282)</f>
        <v>0.64</v>
      </c>
      <c r="HU282" s="8">
        <f>SUMIFS('Aceite Virgen Extra'!HU$6:HU$257,'Aceite Virgen Extra'!$A$6:$A$257,"&gt;="&amp;$A282,'Aceite Virgen Extra'!$B$6:$B$257,"&lt;="&amp;$B282)</f>
        <v>1.1100000000000001</v>
      </c>
      <c r="HV282" s="8">
        <f>SUMIFS('Aceite Virgen Extra'!HV$6:HV$257,'Aceite Virgen Extra'!$A$6:$A$257,"&gt;="&amp;$A282,'Aceite Virgen Extra'!$B$6:$B$257,"&lt;="&amp;$B282)</f>
        <v>0.37</v>
      </c>
      <c r="HW282" s="8">
        <f>SUMIFS('Aceite Virgen Extra'!HW$6:HW$257,'Aceite Virgen Extra'!$A$6:$A$257,"&gt;="&amp;$A282,'Aceite Virgen Extra'!$B$6:$B$257,"&lt;="&amp;$B282)</f>
        <v>1.24</v>
      </c>
      <c r="IA282" s="8">
        <f>SUMIFS('Aceite Virgen Extra'!IA$6:IA$257,'Aceite Virgen Extra'!$A$6:$A$257,"&gt;="&amp;$A282,'Aceite Virgen Extra'!$B$6:$B$257,"&lt;="&amp;$B282)</f>
        <v>0.51</v>
      </c>
      <c r="IB282" s="8">
        <f>SUMIFS('Aceite Virgen Extra'!IB$6:IB$257,'Aceite Virgen Extra'!$A$6:$A$257,"&gt;="&amp;$A282,'Aceite Virgen Extra'!$B$6:$B$257,"&lt;="&amp;$B282)</f>
        <v>0.6</v>
      </c>
      <c r="IC282" s="8">
        <f>SUMIFS('Aceite Virgen Extra'!IC$6:IC$257,'Aceite Virgen Extra'!$A$6:$A$257,"&gt;="&amp;$A282,'Aceite Virgen Extra'!$B$6:$B$257,"&lt;="&amp;$B282)</f>
        <v>0.36999999999999994</v>
      </c>
      <c r="ID282" s="8">
        <f>SUMIFS('Aceite Virgen Extra'!ID$6:ID$257,'Aceite Virgen Extra'!$A$6:$A$257,"&gt;="&amp;$A282,'Aceite Virgen Extra'!$B$6:$B$257,"&lt;="&amp;$B282)</f>
        <v>1.1399999999999999</v>
      </c>
      <c r="IE282" s="64"/>
      <c r="IH282" s="8">
        <f>SUMIFS('Aceite Virgen Extra'!IH$6:IH$257,'Aceite Virgen Extra'!$A$6:$A$257,"&gt;="&amp;$A282,'Aceite Virgen Extra'!$B$6:$B$257,"&lt;="&amp;$B282)</f>
        <v>0.32</v>
      </c>
      <c r="II282" s="8">
        <f>SUMIFS('Aceite Virgen Extra'!II$6:II$257,'Aceite Virgen Extra'!$A$6:$A$257,"&gt;="&amp;$A282,'Aceite Virgen Extra'!$B$6:$B$257,"&lt;="&amp;$B282)</f>
        <v>0.49</v>
      </c>
      <c r="IJ282" s="8">
        <f>SUMIFS('Aceite Virgen Extra'!IJ$6:IJ$257,'Aceite Virgen Extra'!$A$6:$A$257,"&gt;="&amp;$A282,'Aceite Virgen Extra'!$B$6:$B$257,"&lt;="&amp;$B282)</f>
        <v>0.13</v>
      </c>
      <c r="IK282" s="8">
        <f>SUMIFS('Aceite Virgen Extra'!IK$6:IK$257,'Aceite Virgen Extra'!$A$6:$A$257,"&gt;="&amp;$A282,'Aceite Virgen Extra'!$B$6:$B$257,"&lt;="&amp;$B282)</f>
        <v>0.97</v>
      </c>
      <c r="IO282" s="8">
        <f>SUMIFS('Aceite Virgen Extra'!IO$6:IO$257,'Aceite Virgen Extra'!$A$6:$A$257,"&gt;="&amp;$A282,'Aceite Virgen Extra'!$B$6:$B$257,"&lt;="&amp;$B282)</f>
        <v>0.47</v>
      </c>
      <c r="IP282" s="8">
        <f>SUMIFS('Aceite Virgen Extra'!IP$6:IP$257,'Aceite Virgen Extra'!$A$6:$A$257,"&gt;="&amp;$A282,'Aceite Virgen Extra'!$B$6:$B$257,"&lt;="&amp;$B282)</f>
        <v>0.44000000000000006</v>
      </c>
      <c r="IQ282" s="8">
        <f>SUMIFS('Aceite Virgen Extra'!IQ$6:IQ$257,'Aceite Virgen Extra'!$A$6:$A$257,"&gt;="&amp;$A282,'Aceite Virgen Extra'!$B$6:$B$257,"&lt;="&amp;$B282)</f>
        <v>0.47</v>
      </c>
      <c r="IR282" s="8">
        <f>SUMIFS('Aceite Virgen Extra'!IR$6:IR$257,'Aceite Virgen Extra'!$A$6:$A$257,"&gt;="&amp;$A282,'Aceite Virgen Extra'!$B$6:$B$257,"&lt;="&amp;$B282)</f>
        <v>0</v>
      </c>
      <c r="IV282" s="8">
        <f>SUMIFS('Aceite Virgen Extra'!IV$6:IV$257,'Aceite Virgen Extra'!$A$6:$A$257,"&gt;="&amp;$A282,'Aceite Virgen Extra'!$B$6:$B$257,"&lt;="&amp;$B282)</f>
        <v>0.49</v>
      </c>
      <c r="IW282" s="8">
        <f>SUMIFS('Aceite Virgen Extra'!IW$6:IW$257,'Aceite Virgen Extra'!$A$6:$A$257,"&gt;="&amp;$A282,'Aceite Virgen Extra'!$B$6:$B$257,"&lt;="&amp;$B282)</f>
        <v>0.89</v>
      </c>
      <c r="IX282" s="8">
        <f>SUMIFS('Aceite Virgen Extra'!IX$6:IX$257,'Aceite Virgen Extra'!$A$6:$A$257,"&gt;="&amp;$A282,'Aceite Virgen Extra'!$B$6:$B$257,"&lt;="&amp;$B282)</f>
        <v>0.4</v>
      </c>
      <c r="IY282" s="8">
        <f>SUMIFS('Aceite Virgen Extra'!IY$6:IY$257,'Aceite Virgen Extra'!$A$6:$A$257,"&gt;="&amp;$A282,'Aceite Virgen Extra'!$B$6:$B$257,"&lt;="&amp;$B282)</f>
        <v>0</v>
      </c>
    </row>
    <row r="283" spans="1:259"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c r="GY283" s="8">
        <f>SUMIFS('Aceite Virgen Extra'!GY$6:GY$257,'Aceite Virgen Extra'!$A$6:$A$257,"&gt;="&amp;$A283,'Aceite Virgen Extra'!$B$6:$B$257,"&lt;="&amp;$B283)</f>
        <v>1.23</v>
      </c>
      <c r="GZ283" s="8">
        <f>SUMIFS('Aceite Virgen Extra'!GZ$6:GZ$257,'Aceite Virgen Extra'!$A$6:$A$257,"&gt;="&amp;$A283,'Aceite Virgen Extra'!$B$6:$B$257,"&lt;="&amp;$B283)</f>
        <v>3.4</v>
      </c>
      <c r="HA283" s="8">
        <f>SUMIFS('Aceite Virgen Extra'!HA$6:HA$257,'Aceite Virgen Extra'!$A$6:$A$257,"&gt;="&amp;$A283,'Aceite Virgen Extra'!$B$6:$B$257,"&lt;="&amp;$B283)</f>
        <v>0.32</v>
      </c>
      <c r="HB283" s="8">
        <f>SUMIFS('Aceite Virgen Extra'!HB$6:HB$257,'Aceite Virgen Extra'!$A$6:$A$257,"&gt;="&amp;$A283,'Aceite Virgen Extra'!$B$6:$B$257,"&lt;="&amp;$B283)</f>
        <v>0</v>
      </c>
      <c r="HF283" s="8">
        <f>SUMIFS('Aceite Virgen Extra'!HF$6:HF$257,'Aceite Virgen Extra'!$A$6:$A$257,"&gt;="&amp;$A283,'Aceite Virgen Extra'!$B$6:$B$257,"&lt;="&amp;$B283)</f>
        <v>0.77</v>
      </c>
      <c r="HG283" s="8">
        <f>SUMIFS('Aceite Virgen Extra'!HG$6:HG$257,'Aceite Virgen Extra'!$A$6:$A$257,"&gt;="&amp;$A283,'Aceite Virgen Extra'!$B$6:$B$257,"&lt;="&amp;$B283)</f>
        <v>1.34</v>
      </c>
      <c r="HH283" s="8">
        <f>SUMIFS('Aceite Virgen Extra'!HH$6:HH$257,'Aceite Virgen Extra'!$A$6:$A$257,"&gt;="&amp;$A283,'Aceite Virgen Extra'!$B$6:$B$257,"&lt;="&amp;$B283)</f>
        <v>0.51</v>
      </c>
      <c r="HI283" s="8">
        <f>SUMIFS('Aceite Virgen Extra'!HI$6:HI$257,'Aceite Virgen Extra'!$A$6:$A$257,"&gt;="&amp;$A283,'Aceite Virgen Extra'!$B$6:$B$257,"&lt;="&amp;$B283)</f>
        <v>1.65</v>
      </c>
      <c r="HM283" s="8">
        <f>SUMIFS('Aceite Virgen Extra'!HM$6:HM$257,'Aceite Virgen Extra'!$A$6:$A$257,"&gt;="&amp;$A283,'Aceite Virgen Extra'!$B$6:$B$257,"&lt;="&amp;$B283)</f>
        <v>0.66999999999999993</v>
      </c>
      <c r="HN283" s="8">
        <f>SUMIFS('Aceite Virgen Extra'!HN$6:HN$257,'Aceite Virgen Extra'!$A$6:$A$257,"&gt;="&amp;$A283,'Aceite Virgen Extra'!$B$6:$B$257,"&lt;="&amp;$B283)</f>
        <v>0.57000000000000006</v>
      </c>
      <c r="HO283" s="8">
        <f>SUMIFS('Aceite Virgen Extra'!HO$6:HO$257,'Aceite Virgen Extra'!$A$6:$A$257,"&gt;="&amp;$A283,'Aceite Virgen Extra'!$B$6:$B$257,"&lt;="&amp;$B283)</f>
        <v>0.5</v>
      </c>
      <c r="HP283" s="8">
        <f>SUMIFS('Aceite Virgen Extra'!HP$6:HP$257,'Aceite Virgen Extra'!$A$6:$A$257,"&gt;="&amp;$A283,'Aceite Virgen Extra'!$B$6:$B$257,"&lt;="&amp;$B283)</f>
        <v>0.32</v>
      </c>
      <c r="HT283" s="8">
        <f>SUMIFS('Aceite Virgen Extra'!HT$6:HT$257,'Aceite Virgen Extra'!$A$6:$A$257,"&gt;="&amp;$A283,'Aceite Virgen Extra'!$B$6:$B$257,"&lt;="&amp;$B283)</f>
        <v>0.82000000000000006</v>
      </c>
      <c r="HU283" s="8">
        <f>SUMIFS('Aceite Virgen Extra'!HU$6:HU$257,'Aceite Virgen Extra'!$A$6:$A$257,"&gt;="&amp;$A283,'Aceite Virgen Extra'!$B$6:$B$257,"&lt;="&amp;$B283)</f>
        <v>0.73</v>
      </c>
      <c r="HV283" s="8">
        <f>SUMIFS('Aceite Virgen Extra'!HV$6:HV$257,'Aceite Virgen Extra'!$A$6:$A$257,"&gt;="&amp;$A283,'Aceite Virgen Extra'!$B$6:$B$257,"&lt;="&amp;$B283)</f>
        <v>1.05</v>
      </c>
      <c r="HW283" s="8">
        <f>SUMIFS('Aceite Virgen Extra'!HW$6:HW$257,'Aceite Virgen Extra'!$A$6:$A$257,"&gt;="&amp;$A283,'Aceite Virgen Extra'!$B$6:$B$257,"&lt;="&amp;$B283)</f>
        <v>0</v>
      </c>
      <c r="IA283" s="8">
        <f>SUMIFS('Aceite Virgen Extra'!IA$6:IA$257,'Aceite Virgen Extra'!$A$6:$A$257,"&gt;="&amp;$A283,'Aceite Virgen Extra'!$B$6:$B$257,"&lt;="&amp;$B283)</f>
        <v>0.45</v>
      </c>
      <c r="IB283" s="8">
        <f>SUMIFS('Aceite Virgen Extra'!IB$6:IB$257,'Aceite Virgen Extra'!$A$6:$A$257,"&gt;="&amp;$A283,'Aceite Virgen Extra'!$B$6:$B$257,"&lt;="&amp;$B283)</f>
        <v>1.33</v>
      </c>
      <c r="IC283" s="8">
        <f>SUMIFS('Aceite Virgen Extra'!IC$6:IC$257,'Aceite Virgen Extra'!$A$6:$A$257,"&gt;="&amp;$A283,'Aceite Virgen Extra'!$B$6:$B$257,"&lt;="&amp;$B283)</f>
        <v>0.16999999999999998</v>
      </c>
      <c r="ID283" s="8">
        <f>SUMIFS('Aceite Virgen Extra'!ID$6:ID$257,'Aceite Virgen Extra'!$A$6:$A$257,"&gt;="&amp;$A283,'Aceite Virgen Extra'!$B$6:$B$257,"&lt;="&amp;$B283)</f>
        <v>0.44</v>
      </c>
      <c r="IE283" s="64"/>
      <c r="IH283" s="8">
        <f>SUMIFS('Aceite Virgen Extra'!IH$6:IH$257,'Aceite Virgen Extra'!$A$6:$A$257,"&gt;="&amp;$A283,'Aceite Virgen Extra'!$B$6:$B$257,"&lt;="&amp;$B283)</f>
        <v>0.24</v>
      </c>
      <c r="II283" s="8">
        <f>SUMIFS('Aceite Virgen Extra'!II$6:II$257,'Aceite Virgen Extra'!$A$6:$A$257,"&gt;="&amp;$A283,'Aceite Virgen Extra'!$B$6:$B$257,"&lt;="&amp;$B283)</f>
        <v>0.91</v>
      </c>
      <c r="IJ283" s="8">
        <f>SUMIFS('Aceite Virgen Extra'!IJ$6:IJ$257,'Aceite Virgen Extra'!$A$6:$A$257,"&gt;="&amp;$A283,'Aceite Virgen Extra'!$B$6:$B$257,"&lt;="&amp;$B283)</f>
        <v>0</v>
      </c>
      <c r="IK283" s="8">
        <f>SUMIFS('Aceite Virgen Extra'!IK$6:IK$257,'Aceite Virgen Extra'!$A$6:$A$257,"&gt;="&amp;$A283,'Aceite Virgen Extra'!$B$6:$B$257,"&lt;="&amp;$B283)</f>
        <v>0.44</v>
      </c>
      <c r="IO283" s="8">
        <f>SUMIFS('Aceite Virgen Extra'!IO$6:IO$257,'Aceite Virgen Extra'!$A$6:$A$257,"&gt;="&amp;$A283,'Aceite Virgen Extra'!$B$6:$B$257,"&lt;="&amp;$B283)</f>
        <v>0.1</v>
      </c>
      <c r="IP283" s="8">
        <f>SUMIFS('Aceite Virgen Extra'!IP$6:IP$257,'Aceite Virgen Extra'!$A$6:$A$257,"&gt;="&amp;$A283,'Aceite Virgen Extra'!$B$6:$B$257,"&lt;="&amp;$B283)</f>
        <v>0.25</v>
      </c>
      <c r="IQ283" s="8">
        <f>SUMIFS('Aceite Virgen Extra'!IQ$6:IQ$257,'Aceite Virgen Extra'!$A$6:$A$257,"&gt;="&amp;$A283,'Aceite Virgen Extra'!$B$6:$B$257,"&lt;="&amp;$B283)</f>
        <v>0</v>
      </c>
      <c r="IR283" s="8">
        <f>SUMIFS('Aceite Virgen Extra'!IR$6:IR$257,'Aceite Virgen Extra'!$A$6:$A$257,"&gt;="&amp;$A283,'Aceite Virgen Extra'!$B$6:$B$257,"&lt;="&amp;$B283)</f>
        <v>0</v>
      </c>
      <c r="IV283" s="8">
        <f>SUMIFS('Aceite Virgen Extra'!IV$6:IV$257,'Aceite Virgen Extra'!$A$6:$A$257,"&gt;="&amp;$A283,'Aceite Virgen Extra'!$B$6:$B$257,"&lt;="&amp;$B283)</f>
        <v>0.33</v>
      </c>
      <c r="IW283" s="8">
        <f>SUMIFS('Aceite Virgen Extra'!IW$6:IW$257,'Aceite Virgen Extra'!$A$6:$A$257,"&gt;="&amp;$A283,'Aceite Virgen Extra'!$B$6:$B$257,"&lt;="&amp;$B283)</f>
        <v>0.62</v>
      </c>
      <c r="IX283" s="8">
        <f>SUMIFS('Aceite Virgen Extra'!IX$6:IX$257,'Aceite Virgen Extra'!$A$6:$A$257,"&gt;="&amp;$A283,'Aceite Virgen Extra'!$B$6:$B$257,"&lt;="&amp;$B283)</f>
        <v>0.03</v>
      </c>
      <c r="IY283" s="8">
        <f>SUMIFS('Aceite Virgen Extra'!IY$6:IY$257,'Aceite Virgen Extra'!$A$6:$A$257,"&gt;="&amp;$A283,'Aceite Virgen Extra'!$B$6:$B$257,"&lt;="&amp;$B283)</f>
        <v>1.1400000000000001</v>
      </c>
    </row>
    <row r="284" spans="1:259"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c r="GY284" s="8">
        <f>SUMIFS('Aceite Virgen Extra'!GY$6:GY$257,'Aceite Virgen Extra'!$A$6:$A$257,"&gt;="&amp;$A284,'Aceite Virgen Extra'!$B$6:$B$257,"&lt;="&amp;$B284)</f>
        <v>0</v>
      </c>
      <c r="GZ284" s="8">
        <f>SUMIFS('Aceite Virgen Extra'!GZ$6:GZ$257,'Aceite Virgen Extra'!$A$6:$A$257,"&gt;="&amp;$A284,'Aceite Virgen Extra'!$B$6:$B$257,"&lt;="&amp;$B284)</f>
        <v>0</v>
      </c>
      <c r="HA284" s="8">
        <f>SUMIFS('Aceite Virgen Extra'!HA$6:HA$257,'Aceite Virgen Extra'!$A$6:$A$257,"&gt;="&amp;$A284,'Aceite Virgen Extra'!$B$6:$B$257,"&lt;="&amp;$B284)</f>
        <v>0</v>
      </c>
      <c r="HB284" s="8">
        <f>SUMIFS('Aceite Virgen Extra'!HB$6:HB$257,'Aceite Virgen Extra'!$A$6:$A$257,"&gt;="&amp;$A284,'Aceite Virgen Extra'!$B$6:$B$257,"&lt;="&amp;$B284)</f>
        <v>0</v>
      </c>
      <c r="HF284" s="8">
        <f>SUMIFS('Aceite Virgen Extra'!HF$6:HF$257,'Aceite Virgen Extra'!$A$6:$A$257,"&gt;="&amp;$A284,'Aceite Virgen Extra'!$B$6:$B$257,"&lt;="&amp;$B284)</f>
        <v>0</v>
      </c>
      <c r="HG284" s="8">
        <f>SUMIFS('Aceite Virgen Extra'!HG$6:HG$257,'Aceite Virgen Extra'!$A$6:$A$257,"&gt;="&amp;$A284,'Aceite Virgen Extra'!$B$6:$B$257,"&lt;="&amp;$B284)</f>
        <v>0</v>
      </c>
      <c r="HH284" s="8">
        <f>SUMIFS('Aceite Virgen Extra'!HH$6:HH$257,'Aceite Virgen Extra'!$A$6:$A$257,"&gt;="&amp;$A284,'Aceite Virgen Extra'!$B$6:$B$257,"&lt;="&amp;$B284)</f>
        <v>0</v>
      </c>
      <c r="HI284" s="8">
        <f>SUMIFS('Aceite Virgen Extra'!HI$6:HI$257,'Aceite Virgen Extra'!$A$6:$A$257,"&gt;="&amp;$A284,'Aceite Virgen Extra'!$B$6:$B$257,"&lt;="&amp;$B284)</f>
        <v>0</v>
      </c>
      <c r="HM284" s="8">
        <f>SUMIFS('Aceite Virgen Extra'!HM$6:HM$257,'Aceite Virgen Extra'!$A$6:$A$257,"&gt;="&amp;$A284,'Aceite Virgen Extra'!$B$6:$B$257,"&lt;="&amp;$B284)</f>
        <v>0.06</v>
      </c>
      <c r="HN284" s="8">
        <f>SUMIFS('Aceite Virgen Extra'!HN$6:HN$257,'Aceite Virgen Extra'!$A$6:$A$257,"&gt;="&amp;$A284,'Aceite Virgen Extra'!$B$6:$B$257,"&lt;="&amp;$B284)</f>
        <v>0</v>
      </c>
      <c r="HO284" s="8">
        <f>SUMIFS('Aceite Virgen Extra'!HO$6:HO$257,'Aceite Virgen Extra'!$A$6:$A$257,"&gt;="&amp;$A284,'Aceite Virgen Extra'!$B$6:$B$257,"&lt;="&amp;$B284)</f>
        <v>0.11</v>
      </c>
      <c r="HP284" s="8">
        <f>SUMIFS('Aceite Virgen Extra'!HP$6:HP$257,'Aceite Virgen Extra'!$A$6:$A$257,"&gt;="&amp;$A284,'Aceite Virgen Extra'!$B$6:$B$257,"&lt;="&amp;$B284)</f>
        <v>0</v>
      </c>
      <c r="HT284" s="8">
        <f>SUMIFS('Aceite Virgen Extra'!HT$6:HT$257,'Aceite Virgen Extra'!$A$6:$A$257,"&gt;="&amp;$A284,'Aceite Virgen Extra'!$B$6:$B$257,"&lt;="&amp;$B284)</f>
        <v>0</v>
      </c>
      <c r="HU284" s="8">
        <f>SUMIFS('Aceite Virgen Extra'!HU$6:HU$257,'Aceite Virgen Extra'!$A$6:$A$257,"&gt;="&amp;$A284,'Aceite Virgen Extra'!$B$6:$B$257,"&lt;="&amp;$B284)</f>
        <v>0</v>
      </c>
      <c r="HV284" s="8">
        <f>SUMIFS('Aceite Virgen Extra'!HV$6:HV$257,'Aceite Virgen Extra'!$A$6:$A$257,"&gt;="&amp;$A284,'Aceite Virgen Extra'!$B$6:$B$257,"&lt;="&amp;$B284)</f>
        <v>0</v>
      </c>
      <c r="HW284" s="8">
        <f>SUMIFS('Aceite Virgen Extra'!HW$6:HW$257,'Aceite Virgen Extra'!$A$6:$A$257,"&gt;="&amp;$A284,'Aceite Virgen Extra'!$B$6:$B$257,"&lt;="&amp;$B284)</f>
        <v>0</v>
      </c>
      <c r="IA284" s="8">
        <f>SUMIFS('Aceite Virgen Extra'!IA$6:IA$257,'Aceite Virgen Extra'!$A$6:$A$257,"&gt;="&amp;$A284,'Aceite Virgen Extra'!$B$6:$B$257,"&lt;="&amp;$B284)</f>
        <v>0</v>
      </c>
      <c r="IB284" s="8">
        <f>SUMIFS('Aceite Virgen Extra'!IB$6:IB$257,'Aceite Virgen Extra'!$A$6:$A$257,"&gt;="&amp;$A284,'Aceite Virgen Extra'!$B$6:$B$257,"&lt;="&amp;$B284)</f>
        <v>0</v>
      </c>
      <c r="IC284" s="8">
        <f>SUMIFS('Aceite Virgen Extra'!IC$6:IC$257,'Aceite Virgen Extra'!$A$6:$A$257,"&gt;="&amp;$A284,'Aceite Virgen Extra'!$B$6:$B$257,"&lt;="&amp;$B284)</f>
        <v>0</v>
      </c>
      <c r="ID284" s="8">
        <f>SUMIFS('Aceite Virgen Extra'!ID$6:ID$257,'Aceite Virgen Extra'!$A$6:$A$257,"&gt;="&amp;$A284,'Aceite Virgen Extra'!$B$6:$B$257,"&lt;="&amp;$B284)</f>
        <v>0</v>
      </c>
      <c r="IE284" s="64"/>
      <c r="IH284" s="8">
        <f>SUMIFS('Aceite Virgen Extra'!IH$6:IH$257,'Aceite Virgen Extra'!$A$6:$A$257,"&gt;="&amp;$A284,'Aceite Virgen Extra'!$B$6:$B$257,"&lt;="&amp;$B284)</f>
        <v>0</v>
      </c>
      <c r="II284" s="8">
        <f>SUMIFS('Aceite Virgen Extra'!II$6:II$257,'Aceite Virgen Extra'!$A$6:$A$257,"&gt;="&amp;$A284,'Aceite Virgen Extra'!$B$6:$B$257,"&lt;="&amp;$B284)</f>
        <v>0</v>
      </c>
      <c r="IJ284" s="8">
        <f>SUMIFS('Aceite Virgen Extra'!IJ$6:IJ$257,'Aceite Virgen Extra'!$A$6:$A$257,"&gt;="&amp;$A284,'Aceite Virgen Extra'!$B$6:$B$257,"&lt;="&amp;$B284)</f>
        <v>0</v>
      </c>
      <c r="IK284" s="8">
        <f>SUMIFS('Aceite Virgen Extra'!IK$6:IK$257,'Aceite Virgen Extra'!$A$6:$A$257,"&gt;="&amp;$A284,'Aceite Virgen Extra'!$B$6:$B$257,"&lt;="&amp;$B284)</f>
        <v>0</v>
      </c>
      <c r="IO284" s="8">
        <f>SUMIFS('Aceite Virgen Extra'!IO$6:IO$257,'Aceite Virgen Extra'!$A$6:$A$257,"&gt;="&amp;$A284,'Aceite Virgen Extra'!$B$6:$B$257,"&lt;="&amp;$B284)</f>
        <v>0.04</v>
      </c>
      <c r="IP284" s="8">
        <f>SUMIFS('Aceite Virgen Extra'!IP$6:IP$257,'Aceite Virgen Extra'!$A$6:$A$257,"&gt;="&amp;$A284,'Aceite Virgen Extra'!$B$6:$B$257,"&lt;="&amp;$B284)</f>
        <v>0</v>
      </c>
      <c r="IQ284" s="8">
        <f>SUMIFS('Aceite Virgen Extra'!IQ$6:IQ$257,'Aceite Virgen Extra'!$A$6:$A$257,"&gt;="&amp;$A284,'Aceite Virgen Extra'!$B$6:$B$257,"&lt;="&amp;$B284)</f>
        <v>0.06</v>
      </c>
      <c r="IR284" s="8">
        <f>SUMIFS('Aceite Virgen Extra'!IR$6:IR$257,'Aceite Virgen Extra'!$A$6:$A$257,"&gt;="&amp;$A284,'Aceite Virgen Extra'!$B$6:$B$257,"&lt;="&amp;$B284)</f>
        <v>0</v>
      </c>
      <c r="IV284" s="8">
        <f>SUMIFS('Aceite Virgen Extra'!IV$6:IV$257,'Aceite Virgen Extra'!$A$6:$A$257,"&gt;="&amp;$A284,'Aceite Virgen Extra'!$B$6:$B$257,"&lt;="&amp;$B284)</f>
        <v>0.2</v>
      </c>
      <c r="IW284" s="8">
        <f>SUMIFS('Aceite Virgen Extra'!IW$6:IW$257,'Aceite Virgen Extra'!$A$6:$A$257,"&gt;="&amp;$A284,'Aceite Virgen Extra'!$B$6:$B$257,"&lt;="&amp;$B284)</f>
        <v>0.31</v>
      </c>
      <c r="IX284" s="8">
        <f>SUMIFS('Aceite Virgen Extra'!IX$6:IX$257,'Aceite Virgen Extra'!$A$6:$A$257,"&gt;="&amp;$A284,'Aceite Virgen Extra'!$B$6:$B$257,"&lt;="&amp;$B284)</f>
        <v>0.22</v>
      </c>
      <c r="IY284" s="8">
        <f>SUMIFS('Aceite Virgen Extra'!IY$6:IY$257,'Aceite Virgen Extra'!$A$6:$A$257,"&gt;="&amp;$A284,'Aceite Virgen Extra'!$B$6:$B$257,"&lt;="&amp;$B284)</f>
        <v>0</v>
      </c>
    </row>
    <row r="285" spans="1:259"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c r="GY285" s="8">
        <f>SUMIF('Aceite Virgen Extra'!$A$6:$A$257,"&gt;="&amp;$A285,'Aceite Virgen Extra'!GY$6:GY$257)</f>
        <v>6.98</v>
      </c>
      <c r="GZ285" s="8">
        <f>SUMIF('Aceite Virgen Extra'!$A$6:$A$257,"&gt;="&amp;$A285,'Aceite Virgen Extra'!GZ$6:GZ$257)</f>
        <v>4.080000000000001</v>
      </c>
      <c r="HA285" s="8">
        <f>SUMIF('Aceite Virgen Extra'!$A$6:$A$257,"&gt;="&amp;$A285,'Aceite Virgen Extra'!HA$6:HA$257)</f>
        <v>7.4700000000000006</v>
      </c>
      <c r="HB285" s="8">
        <f>SUMIF('Aceite Virgen Extra'!$A$6:$A$257,"&gt;="&amp;$A285,'Aceite Virgen Extra'!HB$6:HB$257)</f>
        <v>4.42</v>
      </c>
      <c r="HF285" s="8">
        <f>SUMIF('Aceite Virgen Extra'!$A$6:$A$257,"&gt;="&amp;$A285,'Aceite Virgen Extra'!HF$6:HF$257)</f>
        <v>13.169999999999998</v>
      </c>
      <c r="HG285" s="8">
        <f>SUMIF('Aceite Virgen Extra'!$A$6:$A$257,"&gt;="&amp;$A285,'Aceite Virgen Extra'!HG$6:HG$257)</f>
        <v>7.3000000000000007</v>
      </c>
      <c r="HH285" s="8">
        <f>SUMIF('Aceite Virgen Extra'!$A$6:$A$257,"&gt;="&amp;$A285,'Aceite Virgen Extra'!HH$6:HH$257)</f>
        <v>8.18</v>
      </c>
      <c r="HI285" s="8">
        <f>SUMIF('Aceite Virgen Extra'!$A$6:$A$257,"&gt;="&amp;$A285,'Aceite Virgen Extra'!HI$6:HI$257)</f>
        <v>6.1</v>
      </c>
      <c r="HM285" s="8">
        <f>SUMIF('Aceite Virgen Extra'!$A$6:$A$257,"&gt;="&amp;$A285,'Aceite Virgen Extra'!HM$6:HM$257)</f>
        <v>7.1700000000000008</v>
      </c>
      <c r="HN285" s="8">
        <f>SUMIF('Aceite Virgen Extra'!$A$6:$A$257,"&gt;="&amp;$A285,'Aceite Virgen Extra'!HN$6:HN$257)</f>
        <v>7.08</v>
      </c>
      <c r="HO285" s="8">
        <f>SUMIF('Aceite Virgen Extra'!$A$6:$A$257,"&gt;="&amp;$A285,'Aceite Virgen Extra'!HO$6:HO$257)</f>
        <v>7.1899999999999995</v>
      </c>
      <c r="HP285" s="8">
        <f>SUMIF('Aceite Virgen Extra'!$A$6:$A$257,"&gt;="&amp;$A285,'Aceite Virgen Extra'!HP$6:HP$257)</f>
        <v>0.84</v>
      </c>
      <c r="HT285" s="8">
        <f>SUMIF('Aceite Virgen Extra'!$A$6:$A$257,"&gt;="&amp;$A285,'Aceite Virgen Extra'!HT$6:HT$257)</f>
        <v>6.92</v>
      </c>
      <c r="HU285" s="8">
        <f>SUMIF('Aceite Virgen Extra'!$A$6:$A$257,"&gt;="&amp;$A285,'Aceite Virgen Extra'!HU$6:HU$257)</f>
        <v>6.82</v>
      </c>
      <c r="HV285" s="8">
        <f>SUMIF('Aceite Virgen Extra'!$A$6:$A$257,"&gt;="&amp;$A285,'Aceite Virgen Extra'!HV$6:HV$257)</f>
        <v>7.46</v>
      </c>
      <c r="HW285" s="8">
        <f>SUMIF('Aceite Virgen Extra'!$A$6:$A$257,"&gt;="&amp;$A285,'Aceite Virgen Extra'!HW$6:HW$257)</f>
        <v>0.28999999999999998</v>
      </c>
      <c r="IA285" s="8">
        <f>SUMIF('Aceite Virgen Extra'!$A$6:$A$257,"&gt;="&amp;$A285,'Aceite Virgen Extra'!IA$6:IA$257)</f>
        <v>6.1899999999999995</v>
      </c>
      <c r="IB285" s="8">
        <f>SUMIF('Aceite Virgen Extra'!$A$6:$A$257,"&gt;="&amp;$A285,'Aceite Virgen Extra'!IB$6:IB$257)</f>
        <v>6.19</v>
      </c>
      <c r="IC285" s="8">
        <f>SUMIF('Aceite Virgen Extra'!$A$6:$A$257,"&gt;="&amp;$A285,'Aceite Virgen Extra'!IC$6:IC$257)</f>
        <v>6.06</v>
      </c>
      <c r="ID285" s="8">
        <f>SUMIF('Aceite Virgen Extra'!$A$6:$A$257,"&gt;="&amp;$A285,'Aceite Virgen Extra'!ID$6:ID$257)</f>
        <v>2.95</v>
      </c>
      <c r="IE285" s="64"/>
      <c r="IH285" s="8">
        <f>SUMIF('Aceite Virgen Extra'!$A$6:$A$257,"&gt;="&amp;$A285,'Aceite Virgen Extra'!IH$6:IH$257)</f>
        <v>5.75</v>
      </c>
      <c r="II285" s="8">
        <f>SUMIF('Aceite Virgen Extra'!$A$6:$A$257,"&gt;="&amp;$A285,'Aceite Virgen Extra'!II$6:II$257)</f>
        <v>4.5199999999999996</v>
      </c>
      <c r="IJ285" s="8">
        <f>SUMIF('Aceite Virgen Extra'!$A$6:$A$257,"&gt;="&amp;$A285,'Aceite Virgen Extra'!IJ$6:IJ$257)</f>
        <v>6.63</v>
      </c>
      <c r="IK285" s="8">
        <f>SUMIF('Aceite Virgen Extra'!$A$6:$A$257,"&gt;="&amp;$A285,'Aceite Virgen Extra'!IK$6:IK$257)</f>
        <v>2.11</v>
      </c>
      <c r="IO285" s="8">
        <f>SUMIF('Aceite Virgen Extra'!$A$6:$A$257,"&gt;="&amp;$A285,'Aceite Virgen Extra'!IO$6:IO$257)</f>
        <v>7.24</v>
      </c>
      <c r="IP285" s="8">
        <f>SUMIF('Aceite Virgen Extra'!$A$6:$A$257,"&gt;="&amp;$A285,'Aceite Virgen Extra'!IP$6:IP$257)</f>
        <v>6.9200000000000008</v>
      </c>
      <c r="IQ285" s="8">
        <f>SUMIF('Aceite Virgen Extra'!$A$6:$A$257,"&gt;="&amp;$A285,'Aceite Virgen Extra'!IQ$6:IQ$257)</f>
        <v>6.9700000000000006</v>
      </c>
      <c r="IR285" s="8">
        <f>SUMIF('Aceite Virgen Extra'!$A$6:$A$257,"&gt;="&amp;$A285,'Aceite Virgen Extra'!IR$6:IR$257)</f>
        <v>4.5999999999999996</v>
      </c>
      <c r="IV285" s="8">
        <f>SUMIF('Aceite Virgen Extra'!$A$6:$A$257,"&gt;="&amp;$A285,'Aceite Virgen Extra'!IV$6:IV$257)</f>
        <v>6.6</v>
      </c>
      <c r="IW285" s="8">
        <f>SUMIF('Aceite Virgen Extra'!$A$6:$A$257,"&gt;="&amp;$A285,'Aceite Virgen Extra'!IW$6:IW$257)</f>
        <v>3.16</v>
      </c>
      <c r="IX285" s="8">
        <f>SUMIF('Aceite Virgen Extra'!$A$6:$A$257,"&gt;="&amp;$A285,'Aceite Virgen Extra'!IX$6:IX$257)</f>
        <v>6.8900000000000006</v>
      </c>
      <c r="IY285" s="8">
        <f>SUMIF('Aceite Virgen Extra'!$A$6:$A$257,"&gt;="&amp;$A285,'Aceite Virgen Extra'!IY$6:IY$257)</f>
        <v>9.17</v>
      </c>
    </row>
    <row r="286" spans="1:259" x14ac:dyDescent="0.3">
      <c r="GR286" s="58"/>
      <c r="GS286" s="58"/>
      <c r="GT286" s="58"/>
      <c r="GU286" s="58"/>
      <c r="IE286" s="64"/>
    </row>
    <row r="287" spans="1:259"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c r="GY287" s="11">
        <f>SUM(GY262:GY285)</f>
        <v>99.970000000000013</v>
      </c>
      <c r="GZ287" s="11">
        <f>SUM(GZ262:GZ285)</f>
        <v>99.99</v>
      </c>
      <c r="HA287" s="11">
        <f>SUM(HA262:HA285)</f>
        <v>99.939999999999984</v>
      </c>
      <c r="HB287" s="11">
        <f>SUM(HB262:HB285)</f>
        <v>99.98</v>
      </c>
      <c r="HF287" s="11">
        <f>SUM(HF262:HF285)</f>
        <v>100.02000000000001</v>
      </c>
      <c r="HG287" s="11">
        <f>SUM(HG262:HG285)</f>
        <v>99.96</v>
      </c>
      <c r="HH287" s="11">
        <f>SUM(HH262:HH285)</f>
        <v>99.949999999999989</v>
      </c>
      <c r="HI287" s="11">
        <f>SUM(HI262:HI285)</f>
        <v>100</v>
      </c>
      <c r="HM287" s="11">
        <f>SUM(HM262:HM285)</f>
        <v>100.05999999999999</v>
      </c>
      <c r="HN287" s="11">
        <f>SUM(HN262:HN285)</f>
        <v>100.03</v>
      </c>
      <c r="HO287" s="11">
        <f>SUM(HO262:HO285)</f>
        <v>100.00999999999999</v>
      </c>
      <c r="HP287" s="11">
        <f>SUM(HP262:HP285)</f>
        <v>99.97</v>
      </c>
      <c r="HT287" s="11">
        <f>SUM(HT262:HT285)</f>
        <v>99.969999999999985</v>
      </c>
      <c r="HU287" s="11">
        <f>SUM(HU262:HU285)</f>
        <v>100.04999999999998</v>
      </c>
      <c r="HV287" s="11">
        <f>SUM(HV262:HV285)</f>
        <v>99.989999999999981</v>
      </c>
      <c r="HW287" s="11">
        <f>SUM(HW262:HW285)</f>
        <v>99.990000000000009</v>
      </c>
      <c r="IA287" s="11">
        <f>SUM(IA262:IA285)</f>
        <v>100</v>
      </c>
      <c r="IB287" s="11">
        <f>SUM(IB262:IB285)</f>
        <v>99.98</v>
      </c>
      <c r="IC287" s="11">
        <f>SUM(IC262:IC285)</f>
        <v>100.04000000000002</v>
      </c>
      <c r="ID287" s="11">
        <f>SUM(ID262:ID285)</f>
        <v>100.00999999999998</v>
      </c>
      <c r="IE287" s="64"/>
      <c r="IH287" s="11">
        <f>SUM(IH262:IH285)</f>
        <v>100.02</v>
      </c>
      <c r="II287" s="11">
        <f>SUM(II262:II285)</f>
        <v>100.03</v>
      </c>
      <c r="IJ287" s="11">
        <f>SUM(IJ262:IJ285)</f>
        <v>99.99</v>
      </c>
      <c r="IK287" s="11">
        <f>SUM(IK262:IK285)</f>
        <v>99.97</v>
      </c>
      <c r="IO287" s="11">
        <f>SUM(IO262:IO285)</f>
        <v>100.1</v>
      </c>
      <c r="IP287" s="11">
        <f>SUM(IP262:IP285)</f>
        <v>99.980000000000018</v>
      </c>
      <c r="IQ287" s="11">
        <f>SUM(IQ262:IQ285)</f>
        <v>100.00000000000001</v>
      </c>
      <c r="IR287" s="11">
        <f>SUM(IR262:IR285)</f>
        <v>100.01999999999997</v>
      </c>
      <c r="IV287" s="11">
        <f>SUM(IV262:IV285)</f>
        <v>99.979999999999961</v>
      </c>
      <c r="IW287" s="11">
        <f>SUM(IW262:IW285)</f>
        <v>100.01000000000002</v>
      </c>
      <c r="IX287" s="11">
        <f>SUM(IX262:IX285)</f>
        <v>100</v>
      </c>
      <c r="IY287" s="11">
        <f>SUM(IY262:IY285)</f>
        <v>99.99</v>
      </c>
    </row>
    <row r="288" spans="1:259" x14ac:dyDescent="0.3">
      <c r="IE288" s="64"/>
    </row>
    <row r="289" spans="239:239" x14ac:dyDescent="0.3">
      <c r="IE289" s="64"/>
    </row>
  </sheetData>
  <mergeCells count="1">
    <mergeCell ref="A260:B260"/>
  </mergeCells>
  <conditionalFormatting sqref="BA287:BD287">
    <cfRule type="cellIs" dxfId="219" priority="109" operator="greaterThan">
      <formula>100.1</formula>
    </cfRule>
    <cfRule type="cellIs" dxfId="218" priority="110" operator="greaterThan">
      <formula>99.8</formula>
    </cfRule>
    <cfRule type="cellIs" dxfId="217" priority="111" operator="lessThan">
      <formula>99.8</formula>
    </cfRule>
  </conditionalFormatting>
  <conditionalFormatting sqref="BH287:BK287">
    <cfRule type="cellIs" dxfId="216" priority="106" operator="greaterThan">
      <formula>100.1</formula>
    </cfRule>
    <cfRule type="cellIs" dxfId="215" priority="107" operator="greaterThan">
      <formula>99.8</formula>
    </cfRule>
    <cfRule type="cellIs" dxfId="214" priority="108" operator="lessThan">
      <formula>99.8</formula>
    </cfRule>
  </conditionalFormatting>
  <conditionalFormatting sqref="BO287:BR287">
    <cfRule type="cellIs" dxfId="213" priority="103" operator="greaterThan">
      <formula>100.1</formula>
    </cfRule>
    <cfRule type="cellIs" dxfId="212" priority="104" operator="greaterThan">
      <formula>99.8</formula>
    </cfRule>
    <cfRule type="cellIs" dxfId="211" priority="105" operator="lessThan">
      <formula>99.8</formula>
    </cfRule>
  </conditionalFormatting>
  <conditionalFormatting sqref="BV287:BY287">
    <cfRule type="cellIs" dxfId="210" priority="100" operator="greaterThan">
      <formula>100.1</formula>
    </cfRule>
    <cfRule type="cellIs" dxfId="209" priority="101" operator="greaterThan">
      <formula>99.8</formula>
    </cfRule>
    <cfRule type="cellIs" dxfId="208" priority="102" operator="lessThan">
      <formula>99.8</formula>
    </cfRule>
  </conditionalFormatting>
  <conditionalFormatting sqref="AT287:AW287">
    <cfRule type="cellIs" dxfId="207" priority="97" operator="greaterThan">
      <formula>100.1</formula>
    </cfRule>
    <cfRule type="cellIs" dxfId="206" priority="98" operator="greaterThan">
      <formula>99.8</formula>
    </cfRule>
    <cfRule type="cellIs" dxfId="205" priority="99" operator="lessThan">
      <formula>99.8</formula>
    </cfRule>
  </conditionalFormatting>
  <conditionalFormatting sqref="AM287:AP287">
    <cfRule type="cellIs" dxfId="204" priority="94" operator="greaterThan">
      <formula>100.1</formula>
    </cfRule>
    <cfRule type="cellIs" dxfId="203" priority="95" operator="greaterThan">
      <formula>99.8</formula>
    </cfRule>
    <cfRule type="cellIs" dxfId="202" priority="96" operator="lessThan">
      <formula>99.8</formula>
    </cfRule>
  </conditionalFormatting>
  <conditionalFormatting sqref="AF287:AI287">
    <cfRule type="cellIs" dxfId="201" priority="91" operator="greaterThan">
      <formula>100.1</formula>
    </cfRule>
    <cfRule type="cellIs" dxfId="200" priority="92" operator="greaterThan">
      <formula>99.8</formula>
    </cfRule>
    <cfRule type="cellIs" dxfId="199" priority="93" operator="lessThan">
      <formula>99.8</formula>
    </cfRule>
  </conditionalFormatting>
  <conditionalFormatting sqref="Y287:AB287">
    <cfRule type="cellIs" dxfId="198" priority="88" operator="greaterThan">
      <formula>100.1</formula>
    </cfRule>
    <cfRule type="cellIs" dxfId="197" priority="89" operator="greaterThan">
      <formula>99.8</formula>
    </cfRule>
    <cfRule type="cellIs" dxfId="196" priority="90" operator="lessThan">
      <formula>99.8</formula>
    </cfRule>
  </conditionalFormatting>
  <conditionalFormatting sqref="R287:U287">
    <cfRule type="cellIs" dxfId="195" priority="85" operator="greaterThan">
      <formula>100.1</formula>
    </cfRule>
    <cfRule type="cellIs" dxfId="194" priority="86" operator="greaterThan">
      <formula>99.8</formula>
    </cfRule>
    <cfRule type="cellIs" dxfId="193" priority="87" operator="lessThan">
      <formula>99.8</formula>
    </cfRule>
  </conditionalFormatting>
  <conditionalFormatting sqref="K287:N287">
    <cfRule type="cellIs" dxfId="192" priority="82" operator="greaterThan">
      <formula>100.1</formula>
    </cfRule>
    <cfRule type="cellIs" dxfId="191" priority="83" operator="greaterThan">
      <formula>99.8</formula>
    </cfRule>
    <cfRule type="cellIs" dxfId="190" priority="84" operator="lessThan">
      <formula>99.8</formula>
    </cfRule>
  </conditionalFormatting>
  <conditionalFormatting sqref="D287:G287">
    <cfRule type="cellIs" dxfId="189" priority="79" operator="greaterThan">
      <formula>100.1</formula>
    </cfRule>
    <cfRule type="cellIs" dxfId="188" priority="80" operator="greaterThan">
      <formula>99.8</formula>
    </cfRule>
    <cfRule type="cellIs" dxfId="187" priority="81" operator="lessThan">
      <formula>99.8</formula>
    </cfRule>
  </conditionalFormatting>
  <conditionalFormatting sqref="CC287:CF287">
    <cfRule type="cellIs" dxfId="186" priority="76" operator="greaterThan">
      <formula>100.1</formula>
    </cfRule>
    <cfRule type="cellIs" dxfId="185" priority="77" operator="greaterThan">
      <formula>99.8</formula>
    </cfRule>
    <cfRule type="cellIs" dxfId="184" priority="78" operator="lessThan">
      <formula>99.8</formula>
    </cfRule>
  </conditionalFormatting>
  <conditionalFormatting sqref="CJ287:CM287">
    <cfRule type="cellIs" dxfId="183" priority="73" operator="greaterThan">
      <formula>100.1</formula>
    </cfRule>
    <cfRule type="cellIs" dxfId="182" priority="74" operator="greaterThan">
      <formula>99.8</formula>
    </cfRule>
    <cfRule type="cellIs" dxfId="181" priority="75" operator="lessThan">
      <formula>99.8</formula>
    </cfRule>
  </conditionalFormatting>
  <conditionalFormatting sqref="CQ287:CT287">
    <cfRule type="cellIs" dxfId="180" priority="70" operator="greaterThan">
      <formula>100.1</formula>
    </cfRule>
    <cfRule type="cellIs" dxfId="179" priority="71" operator="greaterThan">
      <formula>99.8</formula>
    </cfRule>
    <cfRule type="cellIs" dxfId="178" priority="72" operator="lessThan">
      <formula>99.8</formula>
    </cfRule>
  </conditionalFormatting>
  <conditionalFormatting sqref="CX287:DA287">
    <cfRule type="cellIs" dxfId="177" priority="67" operator="greaterThan">
      <formula>100.1</formula>
    </cfRule>
    <cfRule type="cellIs" dxfId="176" priority="68" operator="greaterThan">
      <formula>99.8</formula>
    </cfRule>
    <cfRule type="cellIs" dxfId="175" priority="69" operator="lessThan">
      <formula>99.8</formula>
    </cfRule>
  </conditionalFormatting>
  <conditionalFormatting sqref="DE287:DH287">
    <cfRule type="cellIs" dxfId="174" priority="64" operator="greaterThan">
      <formula>100.1</formula>
    </cfRule>
    <cfRule type="cellIs" dxfId="173" priority="65" operator="greaterThan">
      <formula>99.8</formula>
    </cfRule>
    <cfRule type="cellIs" dxfId="172" priority="66" operator="lessThan">
      <formula>99.8</formula>
    </cfRule>
  </conditionalFormatting>
  <conditionalFormatting sqref="DL287:DO287">
    <cfRule type="cellIs" dxfId="171" priority="61" operator="greaterThan">
      <formula>100.1</formula>
    </cfRule>
    <cfRule type="cellIs" dxfId="170" priority="62" operator="greaterThan">
      <formula>99.8</formula>
    </cfRule>
    <cfRule type="cellIs" dxfId="169" priority="63" operator="lessThan">
      <formula>99.8</formula>
    </cfRule>
  </conditionalFormatting>
  <conditionalFormatting sqref="DS287:DV287">
    <cfRule type="cellIs" dxfId="168" priority="58" operator="greaterThan">
      <formula>100.1</formula>
    </cfRule>
    <cfRule type="cellIs" dxfId="167" priority="59" operator="greaterThan">
      <formula>99.8</formula>
    </cfRule>
    <cfRule type="cellIs" dxfId="166" priority="60" operator="lessThan">
      <formula>99.8</formula>
    </cfRule>
  </conditionalFormatting>
  <conditionalFormatting sqref="DZ287:EC287">
    <cfRule type="cellIs" dxfId="165" priority="55" operator="greaterThan">
      <formula>100.1</formula>
    </cfRule>
    <cfRule type="cellIs" dxfId="164" priority="56" operator="greaterThan">
      <formula>99.8</formula>
    </cfRule>
    <cfRule type="cellIs" dxfId="163" priority="57" operator="lessThan">
      <formula>99.8</formula>
    </cfRule>
  </conditionalFormatting>
  <conditionalFormatting sqref="EG287:EJ287">
    <cfRule type="cellIs" dxfId="162" priority="52" operator="greaterThan">
      <formula>100.1</formula>
    </cfRule>
    <cfRule type="cellIs" dxfId="161" priority="53" operator="greaterThan">
      <formula>99.8</formula>
    </cfRule>
    <cfRule type="cellIs" dxfId="160" priority="54" operator="lessThan">
      <formula>99.8</formula>
    </cfRule>
  </conditionalFormatting>
  <conditionalFormatting sqref="EN287:EQ287">
    <cfRule type="cellIs" dxfId="159" priority="49" operator="greaterThan">
      <formula>100.1</formula>
    </cfRule>
    <cfRule type="cellIs" dxfId="158" priority="50" operator="greaterThan">
      <formula>99.8</formula>
    </cfRule>
    <cfRule type="cellIs" dxfId="157" priority="51" operator="lessThan">
      <formula>99.8</formula>
    </cfRule>
  </conditionalFormatting>
  <conditionalFormatting sqref="EU287:EX287">
    <cfRule type="cellIs" dxfId="156" priority="46" operator="greaterThan">
      <formula>100.1</formula>
    </cfRule>
    <cfRule type="cellIs" dxfId="155" priority="47" operator="greaterThan">
      <formula>99.8</formula>
    </cfRule>
    <cfRule type="cellIs" dxfId="154" priority="48" operator="lessThan">
      <formula>99.8</formula>
    </cfRule>
  </conditionalFormatting>
  <conditionalFormatting sqref="FB287:FE287">
    <cfRule type="cellIs" dxfId="153" priority="43" operator="greaterThan">
      <formula>100.1</formula>
    </cfRule>
    <cfRule type="cellIs" dxfId="152" priority="44" operator="greaterThan">
      <formula>99.8</formula>
    </cfRule>
    <cfRule type="cellIs" dxfId="151" priority="45" operator="lessThan">
      <formula>99.8</formula>
    </cfRule>
  </conditionalFormatting>
  <conditionalFormatting sqref="FI287:FL287">
    <cfRule type="cellIs" dxfId="150" priority="40" operator="greaterThan">
      <formula>100.1</formula>
    </cfRule>
    <cfRule type="cellIs" dxfId="149" priority="41" operator="greaterThan">
      <formula>99.8</formula>
    </cfRule>
    <cfRule type="cellIs" dxfId="148" priority="42" operator="lessThan">
      <formula>99.8</formula>
    </cfRule>
  </conditionalFormatting>
  <conditionalFormatting sqref="FP287:FS287">
    <cfRule type="cellIs" dxfId="147" priority="37" operator="greaterThan">
      <formula>100.1</formula>
    </cfRule>
    <cfRule type="cellIs" dxfId="146" priority="38" operator="greaterThan">
      <formula>99.8</formula>
    </cfRule>
    <cfRule type="cellIs" dxfId="145" priority="39" operator="lessThan">
      <formula>99.8</formula>
    </cfRule>
  </conditionalFormatting>
  <conditionalFormatting sqref="FW287:FZ287">
    <cfRule type="cellIs" dxfId="144" priority="34" operator="greaterThan">
      <formula>100.1</formula>
    </cfRule>
    <cfRule type="cellIs" dxfId="143" priority="35" operator="greaterThan">
      <formula>99.8</formula>
    </cfRule>
    <cfRule type="cellIs" dxfId="142" priority="36" operator="lessThan">
      <formula>99.8</formula>
    </cfRule>
  </conditionalFormatting>
  <conditionalFormatting sqref="GD287:GG287">
    <cfRule type="cellIs" dxfId="141" priority="31" operator="greaterThan">
      <formula>100.1</formula>
    </cfRule>
    <cfRule type="cellIs" dxfId="140" priority="32" operator="greaterThan">
      <formula>99.8</formula>
    </cfRule>
    <cfRule type="cellIs" dxfId="139" priority="33" operator="lessThan">
      <formula>99.8</formula>
    </cfRule>
  </conditionalFormatting>
  <conditionalFormatting sqref="GK287:GN287">
    <cfRule type="cellIs" dxfId="138" priority="28" operator="greaterThan">
      <formula>100.1</formula>
    </cfRule>
    <cfRule type="cellIs" dxfId="137" priority="29" operator="greaterThan">
      <formula>99.8</formula>
    </cfRule>
    <cfRule type="cellIs" dxfId="136" priority="30" operator="lessThan">
      <formula>99.8</formula>
    </cfRule>
  </conditionalFormatting>
  <conditionalFormatting sqref="GR287:GU287">
    <cfRule type="cellIs" dxfId="135" priority="25" operator="greaterThan">
      <formula>100.1</formula>
    </cfRule>
    <cfRule type="cellIs" dxfId="134" priority="26" operator="greaterThan">
      <formula>99.8</formula>
    </cfRule>
    <cfRule type="cellIs" dxfId="133" priority="27" operator="lessThan">
      <formula>99.8</formula>
    </cfRule>
  </conditionalFormatting>
  <conditionalFormatting sqref="GY287:HB287">
    <cfRule type="cellIs" dxfId="132" priority="22" operator="greaterThan">
      <formula>100.1</formula>
    </cfRule>
    <cfRule type="cellIs" dxfId="131" priority="23" operator="greaterThan">
      <formula>99.8</formula>
    </cfRule>
    <cfRule type="cellIs" dxfId="130" priority="24" operator="lessThan">
      <formula>99.8</formula>
    </cfRule>
  </conditionalFormatting>
  <conditionalFormatting sqref="HF287:HI287">
    <cfRule type="cellIs" dxfId="129" priority="19" operator="greaterThan">
      <formula>100.1</formula>
    </cfRule>
    <cfRule type="cellIs" dxfId="128" priority="20" operator="greaterThan">
      <formula>99.8</formula>
    </cfRule>
    <cfRule type="cellIs" dxfId="127" priority="21" operator="lessThan">
      <formula>99.8</formula>
    </cfRule>
  </conditionalFormatting>
  <conditionalFormatting sqref="HM287:HP287">
    <cfRule type="cellIs" dxfId="126" priority="16" operator="greaterThan">
      <formula>100.1</formula>
    </cfRule>
    <cfRule type="cellIs" dxfId="125" priority="17" operator="greaterThan">
      <formula>99.8</formula>
    </cfRule>
    <cfRule type="cellIs" dxfId="124" priority="18" operator="lessThan">
      <formula>99.8</formula>
    </cfRule>
  </conditionalFormatting>
  <conditionalFormatting sqref="HT287:HW287">
    <cfRule type="cellIs" dxfId="123" priority="13" operator="greaterThan">
      <formula>100.1</formula>
    </cfRule>
    <cfRule type="cellIs" dxfId="122" priority="14" operator="greaterThan">
      <formula>99.8</formula>
    </cfRule>
    <cfRule type="cellIs" dxfId="121" priority="15" operator="lessThan">
      <formula>99.8</formula>
    </cfRule>
  </conditionalFormatting>
  <conditionalFormatting sqref="IA287:ID287">
    <cfRule type="cellIs" dxfId="120" priority="10" operator="greaterThan">
      <formula>100.1</formula>
    </cfRule>
    <cfRule type="cellIs" dxfId="119" priority="11" operator="greaterThan">
      <formula>99.8</formula>
    </cfRule>
    <cfRule type="cellIs" dxfId="118" priority="12" operator="lessThan">
      <formula>99.8</formula>
    </cfRule>
  </conditionalFormatting>
  <conditionalFormatting sqref="IH287:IK287">
    <cfRule type="cellIs" dxfId="117" priority="7" operator="greaterThan">
      <formula>100.1</formula>
    </cfRule>
    <cfRule type="cellIs" dxfId="116" priority="8" operator="greaterThan">
      <formula>99.8</formula>
    </cfRule>
    <cfRule type="cellIs" dxfId="115" priority="9" operator="lessThan">
      <formula>99.8</formula>
    </cfRule>
  </conditionalFormatting>
  <conditionalFormatting sqref="IO287:IR287">
    <cfRule type="cellIs" dxfId="114" priority="4" operator="greaterThan">
      <formula>100.1</formula>
    </cfRule>
    <cfRule type="cellIs" dxfId="113" priority="5" operator="greaterThan">
      <formula>99.8</formula>
    </cfRule>
    <cfRule type="cellIs" dxfId="112" priority="6" operator="lessThan">
      <formula>99.8</formula>
    </cfRule>
  </conditionalFormatting>
  <conditionalFormatting sqref="IV287:IY287">
    <cfRule type="cellIs" dxfId="111" priority="1" operator="greaterThan">
      <formula>100.1</formula>
    </cfRule>
    <cfRule type="cellIs" dxfId="110" priority="2" operator="greaterThan">
      <formula>99.8</formula>
    </cfRule>
    <cfRule type="cellIs" dxfId="109"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92D050"/>
  </sheetPr>
  <dimension ref="A1:IY287"/>
  <sheetViews>
    <sheetView showGridLines="0" topLeftCell="IN253" zoomScale="70" zoomScaleNormal="70" workbookViewId="0">
      <selection activeCell="IY271" sqref="IY271"/>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77734375" style="6" customWidth="1"/>
    <col min="51" max="51" width="11.77734375" style="6" customWidth="1"/>
    <col min="52" max="52" width="9" style="6" customWidth="1"/>
    <col min="53" max="54" width="18" style="6" customWidth="1"/>
    <col min="55" max="56" width="11.44140625" style="6"/>
    <col min="57" max="57" width="17.21875" style="6" customWidth="1"/>
    <col min="58" max="58" width="15.44140625" style="6" customWidth="1"/>
    <col min="59" max="191" width="11.44140625" style="6"/>
    <col min="192" max="192" width="35.21875" style="58" bestFit="1" customWidth="1"/>
    <col min="193" max="193" width="9.77734375" style="58" bestFit="1" customWidth="1"/>
    <col min="194" max="194" width="16.21875" style="58" bestFit="1" customWidth="1"/>
    <col min="195" max="195" width="13.5546875" style="58" bestFit="1" customWidth="1"/>
    <col min="196" max="196" width="11.21875" style="58" bestFit="1" customWidth="1"/>
    <col min="197" max="205" width="11.44140625" style="6"/>
    <col min="206" max="210" width="11.44140625" style="62"/>
    <col min="211" max="212" width="11.44140625" style="6"/>
    <col min="213" max="224" width="11.44140625" style="64"/>
    <col min="225" max="226" width="11.44140625" style="6"/>
    <col min="227" max="231" width="11.44140625" style="64"/>
    <col min="232" max="233" width="11.44140625" style="6"/>
    <col min="234" max="234" width="35.21875" style="64" bestFit="1" customWidth="1"/>
    <col min="235" max="235" width="9.77734375" style="64" bestFit="1" customWidth="1"/>
    <col min="236" max="236" width="16.21875" style="64" bestFit="1" customWidth="1"/>
    <col min="237" max="237" width="13.5546875" style="64" bestFit="1" customWidth="1"/>
    <col min="238" max="238" width="11.21875" style="64" bestFit="1" customWidth="1"/>
    <col min="239" max="240" width="11.44140625" style="6"/>
    <col min="241" max="241" width="35.21875" style="64" bestFit="1" customWidth="1"/>
    <col min="242" max="242" width="9.77734375" style="64" bestFit="1" customWidth="1"/>
    <col min="243" max="243" width="16.21875" style="64" bestFit="1" customWidth="1"/>
    <col min="244" max="244" width="13.5546875" style="64" bestFit="1" customWidth="1"/>
    <col min="245" max="245" width="11.21875" style="64" bestFit="1" customWidth="1"/>
    <col min="246" max="247" width="11.44140625" style="64"/>
    <col min="248" max="248" width="35.21875" style="64" bestFit="1" customWidth="1"/>
    <col min="249" max="249" width="9.77734375" style="64" bestFit="1" customWidth="1"/>
    <col min="250" max="250" width="16.21875" style="64" bestFit="1" customWidth="1"/>
    <col min="251" max="251" width="13.5546875" style="64" bestFit="1" customWidth="1"/>
    <col min="252" max="252" width="11.21875" style="64" bestFit="1" customWidth="1"/>
    <col min="253" max="254" width="11.44140625" style="6"/>
    <col min="255" max="255" width="35.21875" style="64" bestFit="1" customWidth="1"/>
    <col min="256" max="256" width="9.77734375" style="64" bestFit="1" customWidth="1"/>
    <col min="257" max="257" width="16.21875" style="64" bestFit="1" customWidth="1"/>
    <col min="258" max="258" width="13.5546875" style="64" bestFit="1" customWidth="1"/>
    <col min="259" max="259" width="11.21875" style="64" bestFit="1" customWidth="1"/>
    <col min="260" max="16384" width="11.44140625" style="6"/>
  </cols>
  <sheetData>
    <row r="1" spans="1:259"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c r="GX1" s="64" t="s">
        <v>300</v>
      </c>
      <c r="GY1" s="64"/>
      <c r="GZ1" s="64"/>
      <c r="HA1" s="64"/>
      <c r="HB1" s="64"/>
      <c r="HE1" s="64" t="s">
        <v>300</v>
      </c>
      <c r="HL1" s="64" t="s">
        <v>300</v>
      </c>
      <c r="HS1" s="64" t="s">
        <v>300</v>
      </c>
      <c r="HZ1" s="64" t="s">
        <v>300</v>
      </c>
      <c r="IG1" s="64" t="s">
        <v>300</v>
      </c>
      <c r="IN1" s="64" t="s">
        <v>300</v>
      </c>
      <c r="IU1" s="64" t="s">
        <v>300</v>
      </c>
    </row>
    <row r="2" spans="1:259"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4" t="s">
        <v>0</v>
      </c>
      <c r="GY2" s="64"/>
      <c r="GZ2" s="64"/>
      <c r="HA2" s="64"/>
      <c r="HB2" s="64"/>
      <c r="HE2" s="64" t="s">
        <v>0</v>
      </c>
      <c r="HL2" s="64" t="s">
        <v>0</v>
      </c>
      <c r="HS2" s="64" t="s">
        <v>0</v>
      </c>
      <c r="HZ2" s="64" t="s">
        <v>0</v>
      </c>
      <c r="IG2" s="64" t="s">
        <v>0</v>
      </c>
      <c r="IN2" s="64" t="s">
        <v>0</v>
      </c>
      <c r="IU2" s="64" t="s">
        <v>0</v>
      </c>
    </row>
    <row r="3" spans="1:259"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5" t="s">
        <v>375</v>
      </c>
      <c r="GY3" s="64"/>
      <c r="GZ3" s="64"/>
      <c r="HA3" s="64"/>
      <c r="HB3" s="64"/>
      <c r="HE3" s="65" t="s">
        <v>377</v>
      </c>
      <c r="HL3" s="65" t="s">
        <v>380</v>
      </c>
      <c r="HS3" s="65" t="s">
        <v>382</v>
      </c>
      <c r="HZ3" s="65" t="s">
        <v>384</v>
      </c>
      <c r="IG3" s="65" t="s">
        <v>386</v>
      </c>
      <c r="IN3" s="65" t="s">
        <v>388</v>
      </c>
      <c r="IU3" s="65" t="s">
        <v>390</v>
      </c>
    </row>
    <row r="4" spans="1:259"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4" t="s">
        <v>376</v>
      </c>
      <c r="GY4" s="64" t="s">
        <v>3</v>
      </c>
      <c r="GZ4" s="64" t="s">
        <v>4</v>
      </c>
      <c r="HA4" s="64" t="s">
        <v>5</v>
      </c>
      <c r="HB4" s="64" t="s">
        <v>6</v>
      </c>
      <c r="HE4" s="64" t="s">
        <v>378</v>
      </c>
      <c r="HF4" s="64" t="s">
        <v>3</v>
      </c>
      <c r="HG4" s="64" t="s">
        <v>4</v>
      </c>
      <c r="HH4" s="64" t="s">
        <v>5</v>
      </c>
      <c r="HI4" s="64" t="s">
        <v>6</v>
      </c>
      <c r="HL4" s="64" t="s">
        <v>381</v>
      </c>
      <c r="HM4" s="64" t="s">
        <v>3</v>
      </c>
      <c r="HN4" s="64" t="s">
        <v>4</v>
      </c>
      <c r="HO4" s="64" t="s">
        <v>5</v>
      </c>
      <c r="HP4" s="64" t="s">
        <v>6</v>
      </c>
      <c r="HS4" s="64" t="s">
        <v>383</v>
      </c>
      <c r="HT4" s="64" t="s">
        <v>3</v>
      </c>
      <c r="HU4" s="64" t="s">
        <v>4</v>
      </c>
      <c r="HV4" s="64" t="s">
        <v>5</v>
      </c>
      <c r="HW4" s="64" t="s">
        <v>6</v>
      </c>
      <c r="HZ4" s="64" t="s">
        <v>385</v>
      </c>
      <c r="IA4" s="64" t="s">
        <v>3</v>
      </c>
      <c r="IB4" s="64" t="s">
        <v>4</v>
      </c>
      <c r="IC4" s="64" t="s">
        <v>5</v>
      </c>
      <c r="ID4" s="64" t="s">
        <v>6</v>
      </c>
      <c r="IG4" s="64" t="s">
        <v>387</v>
      </c>
      <c r="IH4" s="64" t="s">
        <v>3</v>
      </c>
      <c r="II4" s="64" t="s">
        <v>4</v>
      </c>
      <c r="IJ4" s="64" t="s">
        <v>5</v>
      </c>
      <c r="IK4" s="64" t="s">
        <v>6</v>
      </c>
      <c r="IN4" s="64" t="s">
        <v>389</v>
      </c>
      <c r="IO4" s="64" t="s">
        <v>3</v>
      </c>
      <c r="IP4" s="64" t="s">
        <v>4</v>
      </c>
      <c r="IQ4" s="64" t="s">
        <v>5</v>
      </c>
      <c r="IR4" s="64" t="s">
        <v>6</v>
      </c>
      <c r="IU4" s="64" t="s">
        <v>391</v>
      </c>
      <c r="IV4" s="64" t="s">
        <v>3</v>
      </c>
      <c r="IW4" s="64" t="s">
        <v>4</v>
      </c>
      <c r="IX4" s="64" t="s">
        <v>5</v>
      </c>
      <c r="IY4" s="64" t="s">
        <v>6</v>
      </c>
    </row>
    <row r="5" spans="1:259"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4" t="s">
        <v>7</v>
      </c>
      <c r="GY5" s="64">
        <v>100</v>
      </c>
      <c r="GZ5" s="64">
        <v>100</v>
      </c>
      <c r="HA5" s="64">
        <v>100</v>
      </c>
      <c r="HB5" s="64">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s="64" t="s">
        <v>7</v>
      </c>
      <c r="IV5" s="64">
        <v>100</v>
      </c>
      <c r="IW5" s="64">
        <v>100</v>
      </c>
      <c r="IX5" s="64">
        <v>100</v>
      </c>
      <c r="IY5" s="64">
        <v>100</v>
      </c>
    </row>
    <row r="6" spans="1:259"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4" t="s">
        <v>8</v>
      </c>
      <c r="GY6" s="64">
        <v>0</v>
      </c>
      <c r="GZ6" s="64">
        <v>0</v>
      </c>
      <c r="HA6" s="64">
        <v>0</v>
      </c>
      <c r="HB6" s="64">
        <v>0</v>
      </c>
      <c r="HE6" s="64" t="s">
        <v>8</v>
      </c>
      <c r="HF6" s="64">
        <v>0</v>
      </c>
      <c r="HG6" s="64">
        <v>0</v>
      </c>
      <c r="HH6" s="64">
        <v>0</v>
      </c>
      <c r="HI6" s="64">
        <v>0</v>
      </c>
      <c r="HL6" s="64" t="s">
        <v>8</v>
      </c>
      <c r="HM6" s="64">
        <v>0</v>
      </c>
      <c r="HN6" s="64">
        <v>0</v>
      </c>
      <c r="HO6" s="64">
        <v>0</v>
      </c>
      <c r="HP6" s="64">
        <v>0</v>
      </c>
      <c r="HS6" s="64" t="s">
        <v>8</v>
      </c>
      <c r="HT6" s="64">
        <v>0</v>
      </c>
      <c r="HU6" s="64">
        <v>0</v>
      </c>
      <c r="HV6" s="64">
        <v>0</v>
      </c>
      <c r="HW6" s="64">
        <v>0</v>
      </c>
      <c r="HZ6" s="64" t="s">
        <v>8</v>
      </c>
      <c r="IA6" s="64">
        <v>0</v>
      </c>
      <c r="IB6" s="64">
        <v>0</v>
      </c>
      <c r="IC6" s="64">
        <v>0</v>
      </c>
      <c r="ID6" s="64">
        <v>0</v>
      </c>
      <c r="IG6" s="64" t="s">
        <v>8</v>
      </c>
      <c r="IH6" s="64">
        <v>0.85</v>
      </c>
      <c r="II6" s="64">
        <v>1.21</v>
      </c>
      <c r="IJ6" s="64">
        <v>0.98</v>
      </c>
      <c r="IK6" s="64">
        <v>0</v>
      </c>
      <c r="IN6" s="64" t="s">
        <v>8</v>
      </c>
      <c r="IO6" s="64">
        <v>0</v>
      </c>
      <c r="IP6" s="64">
        <v>0</v>
      </c>
      <c r="IQ6" s="64">
        <v>0</v>
      </c>
      <c r="IR6" s="64">
        <v>0</v>
      </c>
      <c r="IU6" s="64" t="s">
        <v>8</v>
      </c>
      <c r="IV6" s="64">
        <v>0</v>
      </c>
      <c r="IW6" s="64">
        <v>0</v>
      </c>
      <c r="IX6" s="64">
        <v>0</v>
      </c>
      <c r="IY6" s="64">
        <v>0</v>
      </c>
    </row>
    <row r="7" spans="1:259"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4" t="s">
        <v>9</v>
      </c>
      <c r="GY7" s="64">
        <v>0</v>
      </c>
      <c r="GZ7" s="64">
        <v>0</v>
      </c>
      <c r="HA7" s="64">
        <v>0</v>
      </c>
      <c r="HB7" s="64">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s="64" t="s">
        <v>9</v>
      </c>
      <c r="IV7" s="64">
        <v>0</v>
      </c>
      <c r="IW7" s="64">
        <v>0</v>
      </c>
      <c r="IX7" s="64">
        <v>0</v>
      </c>
      <c r="IY7" s="64">
        <v>0</v>
      </c>
    </row>
    <row r="8" spans="1:259"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4" t="s">
        <v>10</v>
      </c>
      <c r="GY8" s="64">
        <v>0</v>
      </c>
      <c r="GZ8" s="64">
        <v>0</v>
      </c>
      <c r="HA8" s="64">
        <v>0</v>
      </c>
      <c r="HB8" s="64">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s="64" t="s">
        <v>10</v>
      </c>
      <c r="IV8" s="64">
        <v>0</v>
      </c>
      <c r="IW8" s="64">
        <v>0</v>
      </c>
      <c r="IX8" s="64">
        <v>0</v>
      </c>
      <c r="IY8" s="64">
        <v>0</v>
      </c>
    </row>
    <row r="9" spans="1:259"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4" t="s">
        <v>11</v>
      </c>
      <c r="GY9" s="64">
        <v>0</v>
      </c>
      <c r="GZ9" s="64">
        <v>0</v>
      </c>
      <c r="HA9" s="64">
        <v>0</v>
      </c>
      <c r="HB9" s="64">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s="64" t="s">
        <v>11</v>
      </c>
      <c r="IV9" s="64">
        <v>0</v>
      </c>
      <c r="IW9" s="64">
        <v>0</v>
      </c>
      <c r="IX9" s="64">
        <v>0</v>
      </c>
      <c r="IY9" s="64">
        <v>0</v>
      </c>
    </row>
    <row r="10" spans="1:259"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4" t="s">
        <v>12</v>
      </c>
      <c r="GY10" s="64">
        <v>0</v>
      </c>
      <c r="GZ10" s="64">
        <v>0</v>
      </c>
      <c r="HA10" s="64">
        <v>0</v>
      </c>
      <c r="HB10" s="64">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s="64" t="s">
        <v>12</v>
      </c>
      <c r="IV10" s="64">
        <v>0</v>
      </c>
      <c r="IW10" s="64">
        <v>0</v>
      </c>
      <c r="IX10" s="64">
        <v>0</v>
      </c>
      <c r="IY10" s="64">
        <v>0</v>
      </c>
    </row>
    <row r="11" spans="1:259"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4" t="s">
        <v>13</v>
      </c>
      <c r="GY11" s="64">
        <v>0</v>
      </c>
      <c r="GZ11" s="64">
        <v>0</v>
      </c>
      <c r="HA11" s="64">
        <v>0</v>
      </c>
      <c r="HB11" s="64">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s="64" t="s">
        <v>13</v>
      </c>
      <c r="IV11" s="64">
        <v>0</v>
      </c>
      <c r="IW11" s="64">
        <v>0</v>
      </c>
      <c r="IX11" s="64">
        <v>0</v>
      </c>
      <c r="IY11" s="64">
        <v>0</v>
      </c>
    </row>
    <row r="12" spans="1:259"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4" t="s">
        <v>14</v>
      </c>
      <c r="GY12" s="64">
        <v>0</v>
      </c>
      <c r="GZ12" s="64">
        <v>0</v>
      </c>
      <c r="HA12" s="64">
        <v>0</v>
      </c>
      <c r="HB12" s="64">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s="64" t="s">
        <v>14</v>
      </c>
      <c r="IV12" s="64">
        <v>0</v>
      </c>
      <c r="IW12" s="64">
        <v>0</v>
      </c>
      <c r="IX12" s="64">
        <v>0</v>
      </c>
      <c r="IY12" s="64">
        <v>0</v>
      </c>
    </row>
    <row r="13" spans="1:259"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c r="GX13" s="64" t="s">
        <v>15</v>
      </c>
      <c r="GY13" s="64">
        <v>0</v>
      </c>
      <c r="GZ13" s="64">
        <v>0</v>
      </c>
      <c r="HA13" s="64">
        <v>0</v>
      </c>
      <c r="HB13" s="64">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s="64" t="s">
        <v>15</v>
      </c>
      <c r="IV13" s="64">
        <v>0</v>
      </c>
      <c r="IW13" s="64">
        <v>0</v>
      </c>
      <c r="IX13" s="64">
        <v>0</v>
      </c>
      <c r="IY13" s="64">
        <v>0</v>
      </c>
    </row>
    <row r="14" spans="1:259"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4" t="s">
        <v>16</v>
      </c>
      <c r="GY14" s="64">
        <v>0</v>
      </c>
      <c r="GZ14" s="64">
        <v>0</v>
      </c>
      <c r="HA14" s="64">
        <v>0</v>
      </c>
      <c r="HB14" s="64">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s="64" t="s">
        <v>16</v>
      </c>
      <c r="IV14" s="64">
        <v>0</v>
      </c>
      <c r="IW14" s="64">
        <v>0</v>
      </c>
      <c r="IX14" s="64">
        <v>0</v>
      </c>
      <c r="IY14" s="64">
        <v>0</v>
      </c>
    </row>
    <row r="15" spans="1:259"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4" t="s">
        <v>17</v>
      </c>
      <c r="GY15" s="64">
        <v>0</v>
      </c>
      <c r="GZ15" s="64">
        <v>0</v>
      </c>
      <c r="HA15" s="64">
        <v>0</v>
      </c>
      <c r="HB15" s="64">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s="64" t="s">
        <v>17</v>
      </c>
      <c r="IV15" s="64">
        <v>0</v>
      </c>
      <c r="IW15" s="64">
        <v>0</v>
      </c>
      <c r="IX15" s="64">
        <v>0</v>
      </c>
      <c r="IY15" s="64">
        <v>0</v>
      </c>
    </row>
    <row r="16" spans="1:259"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4" t="s">
        <v>18</v>
      </c>
      <c r="GY16" s="64">
        <v>0</v>
      </c>
      <c r="GZ16" s="64">
        <v>0</v>
      </c>
      <c r="HA16" s="64">
        <v>0</v>
      </c>
      <c r="HB16" s="64">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s="64" t="s">
        <v>18</v>
      </c>
      <c r="IV16" s="64">
        <v>0</v>
      </c>
      <c r="IW16" s="64">
        <v>0</v>
      </c>
      <c r="IX16" s="64">
        <v>0</v>
      </c>
      <c r="IY16" s="64">
        <v>0</v>
      </c>
    </row>
    <row r="17" spans="1:259"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4" t="s">
        <v>19</v>
      </c>
      <c r="GY17" s="64">
        <v>0</v>
      </c>
      <c r="GZ17" s="64">
        <v>0</v>
      </c>
      <c r="HA17" s="64">
        <v>0</v>
      </c>
      <c r="HB17" s="64">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s="64" t="s">
        <v>19</v>
      </c>
      <c r="IV17" s="64">
        <v>0</v>
      </c>
      <c r="IW17" s="64">
        <v>0</v>
      </c>
      <c r="IX17" s="64">
        <v>0</v>
      </c>
      <c r="IY17" s="64">
        <v>0</v>
      </c>
    </row>
    <row r="18" spans="1:259"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4" t="s">
        <v>20</v>
      </c>
      <c r="GY18" s="64">
        <v>0</v>
      </c>
      <c r="GZ18" s="64">
        <v>0</v>
      </c>
      <c r="HA18" s="64">
        <v>0</v>
      </c>
      <c r="HB18" s="64">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s="64" t="s">
        <v>20</v>
      </c>
      <c r="IV18" s="64">
        <v>0</v>
      </c>
      <c r="IW18" s="64">
        <v>0</v>
      </c>
      <c r="IX18" s="64">
        <v>0</v>
      </c>
      <c r="IY18" s="64">
        <v>0</v>
      </c>
    </row>
    <row r="19" spans="1:259"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4" t="s">
        <v>21</v>
      </c>
      <c r="GY19" s="64">
        <v>0.19</v>
      </c>
      <c r="GZ19" s="64">
        <v>0</v>
      </c>
      <c r="HA19" s="64">
        <v>0</v>
      </c>
      <c r="HB19" s="64">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s="64" t="s">
        <v>21</v>
      </c>
      <c r="IV19" s="64">
        <v>0</v>
      </c>
      <c r="IW19" s="64">
        <v>0</v>
      </c>
      <c r="IX19" s="64">
        <v>0</v>
      </c>
      <c r="IY19" s="64">
        <v>0</v>
      </c>
    </row>
    <row r="20" spans="1:259"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4" t="s">
        <v>22</v>
      </c>
      <c r="GY20" s="64">
        <v>0</v>
      </c>
      <c r="GZ20" s="64">
        <v>0</v>
      </c>
      <c r="HA20" s="64">
        <v>0</v>
      </c>
      <c r="HB20" s="64">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s="64" t="s">
        <v>22</v>
      </c>
      <c r="IV20" s="64">
        <v>0</v>
      </c>
      <c r="IW20" s="64">
        <v>0</v>
      </c>
      <c r="IX20" s="64">
        <v>0</v>
      </c>
      <c r="IY20" s="64">
        <v>0</v>
      </c>
    </row>
    <row r="21" spans="1:259"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4" t="s">
        <v>23</v>
      </c>
      <c r="GY21" s="64">
        <v>0</v>
      </c>
      <c r="GZ21" s="64">
        <v>0</v>
      </c>
      <c r="HA21" s="64">
        <v>0</v>
      </c>
      <c r="HB21" s="64">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1.08</v>
      </c>
      <c r="IB21" s="64">
        <v>0</v>
      </c>
      <c r="IC21" s="64">
        <v>1.75</v>
      </c>
      <c r="ID21" s="64">
        <v>0</v>
      </c>
      <c r="IG21" s="64" t="s">
        <v>23</v>
      </c>
      <c r="IH21" s="64">
        <v>0</v>
      </c>
      <c r="II21" s="64">
        <v>0</v>
      </c>
      <c r="IJ21" s="64">
        <v>0</v>
      </c>
      <c r="IK21" s="64">
        <v>0</v>
      </c>
      <c r="IN21" s="64" t="s">
        <v>23</v>
      </c>
      <c r="IO21" s="64">
        <v>0</v>
      </c>
      <c r="IP21" s="64">
        <v>0</v>
      </c>
      <c r="IQ21" s="64">
        <v>0</v>
      </c>
      <c r="IR21" s="64">
        <v>0</v>
      </c>
      <c r="IU21" s="64" t="s">
        <v>23</v>
      </c>
      <c r="IV21" s="64">
        <v>0</v>
      </c>
      <c r="IW21" s="64">
        <v>0</v>
      </c>
      <c r="IX21" s="64">
        <v>0</v>
      </c>
      <c r="IY21" s="64">
        <v>0</v>
      </c>
    </row>
    <row r="22" spans="1:259"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4" t="s">
        <v>24</v>
      </c>
      <c r="GY22" s="64">
        <v>0</v>
      </c>
      <c r="GZ22" s="64">
        <v>0</v>
      </c>
      <c r="HA22" s="64">
        <v>0</v>
      </c>
      <c r="HB22" s="64">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0</v>
      </c>
      <c r="IP22" s="64">
        <v>0</v>
      </c>
      <c r="IQ22" s="64">
        <v>0</v>
      </c>
      <c r="IR22" s="64">
        <v>0</v>
      </c>
      <c r="IU22" s="64" t="s">
        <v>24</v>
      </c>
      <c r="IV22" s="64">
        <v>0</v>
      </c>
      <c r="IW22" s="64">
        <v>0</v>
      </c>
      <c r="IX22" s="64">
        <v>0</v>
      </c>
      <c r="IY22" s="64">
        <v>0</v>
      </c>
    </row>
    <row r="23" spans="1:259"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4" t="s">
        <v>25</v>
      </c>
      <c r="GY23" s="64">
        <v>0</v>
      </c>
      <c r="GZ23" s="64">
        <v>0</v>
      </c>
      <c r="HA23" s="64">
        <v>0</v>
      </c>
      <c r="HB23" s="64">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c r="IN23" s="64" t="s">
        <v>25</v>
      </c>
      <c r="IO23" s="64">
        <v>0</v>
      </c>
      <c r="IP23" s="64">
        <v>0</v>
      </c>
      <c r="IQ23" s="64">
        <v>0</v>
      </c>
      <c r="IR23" s="64">
        <v>0</v>
      </c>
      <c r="IU23" s="64" t="s">
        <v>25</v>
      </c>
      <c r="IV23" s="64">
        <v>0</v>
      </c>
      <c r="IW23" s="64">
        <v>0</v>
      </c>
      <c r="IX23" s="64">
        <v>0</v>
      </c>
      <c r="IY23" s="64">
        <v>0</v>
      </c>
    </row>
    <row r="24" spans="1:259"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c r="GX24" s="64" t="s">
        <v>26</v>
      </c>
      <c r="GY24" s="64">
        <v>0.76</v>
      </c>
      <c r="GZ24" s="64">
        <v>0</v>
      </c>
      <c r="HA24" s="64">
        <v>1</v>
      </c>
      <c r="HB24" s="64">
        <v>0</v>
      </c>
      <c r="HE24" s="64" t="s">
        <v>26</v>
      </c>
      <c r="HF24" s="64">
        <v>0.18</v>
      </c>
      <c r="HG24" s="64">
        <v>0</v>
      </c>
      <c r="HH24" s="64">
        <v>0.26</v>
      </c>
      <c r="HI24" s="64">
        <v>0</v>
      </c>
      <c r="HL24" s="64" t="s">
        <v>26</v>
      </c>
      <c r="HM24" s="64">
        <v>0.3</v>
      </c>
      <c r="HN24" s="64">
        <v>0</v>
      </c>
      <c r="HO24" s="64">
        <v>0.46</v>
      </c>
      <c r="HP24" s="64">
        <v>0</v>
      </c>
      <c r="HS24" s="64" t="s">
        <v>26</v>
      </c>
      <c r="HT24" s="64">
        <v>0.23</v>
      </c>
      <c r="HU24" s="64">
        <v>0</v>
      </c>
      <c r="HV24" s="64">
        <v>0.35</v>
      </c>
      <c r="HW24" s="64">
        <v>0</v>
      </c>
      <c r="HZ24" s="64" t="s">
        <v>26</v>
      </c>
      <c r="IA24" s="64">
        <v>0.55000000000000004</v>
      </c>
      <c r="IB24" s="64">
        <v>0</v>
      </c>
      <c r="IC24" s="64">
        <v>0.32</v>
      </c>
      <c r="ID24" s="64">
        <v>0</v>
      </c>
      <c r="IG24" s="64" t="s">
        <v>26</v>
      </c>
      <c r="IH24" s="64">
        <v>0.11</v>
      </c>
      <c r="II24" s="64">
        <v>0</v>
      </c>
      <c r="IJ24" s="64">
        <v>0.16</v>
      </c>
      <c r="IK24" s="64">
        <v>0</v>
      </c>
      <c r="IN24" s="64" t="s">
        <v>26</v>
      </c>
      <c r="IO24" s="64">
        <v>0.12</v>
      </c>
      <c r="IP24" s="64">
        <v>0</v>
      </c>
      <c r="IQ24" s="64">
        <v>0.17</v>
      </c>
      <c r="IR24" s="64">
        <v>0</v>
      </c>
      <c r="IU24" s="64" t="s">
        <v>26</v>
      </c>
      <c r="IV24" s="64">
        <v>0.6</v>
      </c>
      <c r="IW24" s="64">
        <v>0</v>
      </c>
      <c r="IX24" s="64">
        <v>0.89</v>
      </c>
      <c r="IY24" s="64">
        <v>0</v>
      </c>
    </row>
    <row r="25" spans="1:259"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4" t="s">
        <v>27</v>
      </c>
      <c r="GY25" s="64">
        <v>0</v>
      </c>
      <c r="GZ25" s="64">
        <v>0</v>
      </c>
      <c r="HA25" s="64">
        <v>0</v>
      </c>
      <c r="HB25" s="64">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v>
      </c>
      <c r="IP25" s="64">
        <v>0</v>
      </c>
      <c r="IQ25" s="64">
        <v>0</v>
      </c>
      <c r="IR25" s="64">
        <v>0</v>
      </c>
      <c r="IU25" s="64" t="s">
        <v>27</v>
      </c>
      <c r="IV25" s="64">
        <v>0</v>
      </c>
      <c r="IW25" s="64">
        <v>0</v>
      </c>
      <c r="IX25" s="64">
        <v>0</v>
      </c>
      <c r="IY25" s="64">
        <v>0</v>
      </c>
    </row>
    <row r="26" spans="1:259"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4" t="s">
        <v>28</v>
      </c>
      <c r="GY26" s="64">
        <v>0</v>
      </c>
      <c r="GZ26" s="64">
        <v>0</v>
      </c>
      <c r="HA26" s="64">
        <v>0</v>
      </c>
      <c r="HB26" s="64">
        <v>0</v>
      </c>
      <c r="HE26" s="64" t="s">
        <v>28</v>
      </c>
      <c r="HF26" s="64">
        <v>0</v>
      </c>
      <c r="HG26" s="64">
        <v>0</v>
      </c>
      <c r="HH26" s="64">
        <v>0</v>
      </c>
      <c r="HI26" s="64">
        <v>0</v>
      </c>
      <c r="HL26" s="64" t="s">
        <v>28</v>
      </c>
      <c r="HM26" s="64">
        <v>0</v>
      </c>
      <c r="HN26" s="64">
        <v>0</v>
      </c>
      <c r="HO26" s="64">
        <v>0</v>
      </c>
      <c r="HP26" s="64">
        <v>0</v>
      </c>
      <c r="HS26" s="64" t="s">
        <v>28</v>
      </c>
      <c r="HT26" s="64">
        <v>0.64</v>
      </c>
      <c r="HU26" s="64">
        <v>0</v>
      </c>
      <c r="HV26" s="64">
        <v>0.97</v>
      </c>
      <c r="HW26" s="64">
        <v>0</v>
      </c>
      <c r="HZ26" s="64" t="s">
        <v>28</v>
      </c>
      <c r="IA26" s="64">
        <v>0.13</v>
      </c>
      <c r="IB26" s="64">
        <v>0</v>
      </c>
      <c r="IC26" s="64">
        <v>0.21</v>
      </c>
      <c r="ID26" s="64">
        <v>0</v>
      </c>
      <c r="IG26" s="64" t="s">
        <v>28</v>
      </c>
      <c r="IH26" s="64">
        <v>0.11</v>
      </c>
      <c r="II26" s="64">
        <v>0</v>
      </c>
      <c r="IJ26" s="64">
        <v>0.17</v>
      </c>
      <c r="IK26" s="64">
        <v>0</v>
      </c>
      <c r="IN26" s="64" t="s">
        <v>28</v>
      </c>
      <c r="IO26" s="64">
        <v>0</v>
      </c>
      <c r="IP26" s="64">
        <v>0</v>
      </c>
      <c r="IQ26" s="64">
        <v>0</v>
      </c>
      <c r="IR26" s="64">
        <v>0</v>
      </c>
      <c r="IU26" s="64" t="s">
        <v>28</v>
      </c>
      <c r="IV26" s="64">
        <v>0</v>
      </c>
      <c r="IW26" s="64">
        <v>0</v>
      </c>
      <c r="IX26" s="64">
        <v>0</v>
      </c>
      <c r="IY26" s="64">
        <v>0</v>
      </c>
    </row>
    <row r="27" spans="1:259"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4" t="s">
        <v>29</v>
      </c>
      <c r="GY27" s="64">
        <v>0</v>
      </c>
      <c r="GZ27" s="64">
        <v>0</v>
      </c>
      <c r="HA27" s="64">
        <v>0</v>
      </c>
      <c r="HB27" s="64">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c r="IN27" s="64" t="s">
        <v>29</v>
      </c>
      <c r="IO27" s="64">
        <v>0</v>
      </c>
      <c r="IP27" s="64">
        <v>0</v>
      </c>
      <c r="IQ27" s="64">
        <v>0</v>
      </c>
      <c r="IR27" s="64">
        <v>0</v>
      </c>
      <c r="IU27" s="64" t="s">
        <v>29</v>
      </c>
      <c r="IV27" s="64">
        <v>0</v>
      </c>
      <c r="IW27" s="64">
        <v>0</v>
      </c>
      <c r="IX27" s="64">
        <v>0</v>
      </c>
      <c r="IY27" s="64">
        <v>0</v>
      </c>
    </row>
    <row r="28" spans="1:259"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4" t="s">
        <v>30</v>
      </c>
      <c r="GY28" s="64">
        <v>0</v>
      </c>
      <c r="GZ28" s="64">
        <v>0</v>
      </c>
      <c r="HA28" s="64">
        <v>0</v>
      </c>
      <c r="HB28" s="64">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c r="IN28" s="64" t="s">
        <v>30</v>
      </c>
      <c r="IO28" s="64">
        <v>0</v>
      </c>
      <c r="IP28" s="64">
        <v>0</v>
      </c>
      <c r="IQ28" s="64">
        <v>0</v>
      </c>
      <c r="IR28" s="64">
        <v>0</v>
      </c>
      <c r="IU28" s="64" t="s">
        <v>30</v>
      </c>
      <c r="IV28" s="64">
        <v>0</v>
      </c>
      <c r="IW28" s="64">
        <v>0</v>
      </c>
      <c r="IX28" s="64">
        <v>0</v>
      </c>
      <c r="IY28" s="64">
        <v>0</v>
      </c>
    </row>
    <row r="29" spans="1:259"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4" t="s">
        <v>31</v>
      </c>
      <c r="GY29" s="64">
        <v>0</v>
      </c>
      <c r="GZ29" s="64">
        <v>0</v>
      </c>
      <c r="HA29" s="64">
        <v>0</v>
      </c>
      <c r="HB29" s="64">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s="64" t="s">
        <v>31</v>
      </c>
      <c r="IV29" s="64">
        <v>0</v>
      </c>
      <c r="IW29" s="64">
        <v>0</v>
      </c>
      <c r="IX29" s="64">
        <v>0</v>
      </c>
      <c r="IY29" s="64">
        <v>0</v>
      </c>
    </row>
    <row r="30" spans="1:259"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4" t="s">
        <v>32</v>
      </c>
      <c r="GY30" s="64">
        <v>0</v>
      </c>
      <c r="GZ30" s="64">
        <v>0</v>
      </c>
      <c r="HA30" s="64">
        <v>0</v>
      </c>
      <c r="HB30" s="64">
        <v>0</v>
      </c>
      <c r="HE30" s="64" t="s">
        <v>32</v>
      </c>
      <c r="HF30" s="64">
        <v>0.19</v>
      </c>
      <c r="HG30" s="64">
        <v>0</v>
      </c>
      <c r="HH30" s="64">
        <v>0.26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c r="IN30" s="64" t="s">
        <v>32</v>
      </c>
      <c r="IO30" s="64">
        <v>0</v>
      </c>
      <c r="IP30" s="64">
        <v>0</v>
      </c>
      <c r="IQ30" s="64">
        <v>0</v>
      </c>
      <c r="IR30" s="64">
        <v>0</v>
      </c>
      <c r="IU30" s="64" t="s">
        <v>32</v>
      </c>
      <c r="IV30" s="64">
        <v>0</v>
      </c>
      <c r="IW30" s="64">
        <v>0</v>
      </c>
      <c r="IX30" s="64">
        <v>0</v>
      </c>
      <c r="IY30" s="64">
        <v>0</v>
      </c>
    </row>
    <row r="31" spans="1:259"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4" t="s">
        <v>33</v>
      </c>
      <c r="GY31" s="64">
        <v>0</v>
      </c>
      <c r="GZ31" s="64">
        <v>0</v>
      </c>
      <c r="HA31" s="64">
        <v>0</v>
      </c>
      <c r="HB31" s="64">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0.45</v>
      </c>
      <c r="II31" s="64">
        <v>0</v>
      </c>
      <c r="IJ31" s="64">
        <v>0.2</v>
      </c>
      <c r="IK31" s="64">
        <v>0</v>
      </c>
      <c r="IN31" s="64" t="s">
        <v>33</v>
      </c>
      <c r="IO31" s="64">
        <v>0.27</v>
      </c>
      <c r="IP31" s="64">
        <v>0</v>
      </c>
      <c r="IQ31" s="64">
        <v>0</v>
      </c>
      <c r="IR31" s="64">
        <v>0</v>
      </c>
      <c r="IU31" s="64" t="s">
        <v>33</v>
      </c>
      <c r="IV31" s="64">
        <v>0</v>
      </c>
      <c r="IW31" s="64">
        <v>0</v>
      </c>
      <c r="IX31" s="64">
        <v>0</v>
      </c>
      <c r="IY31" s="64">
        <v>0</v>
      </c>
    </row>
    <row r="32" spans="1:259"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4" t="s">
        <v>34</v>
      </c>
      <c r="GY32" s="64">
        <v>0</v>
      </c>
      <c r="GZ32" s="64">
        <v>0</v>
      </c>
      <c r="HA32" s="64">
        <v>0</v>
      </c>
      <c r="HB32" s="64">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s="64" t="s">
        <v>34</v>
      </c>
      <c r="IV32" s="64">
        <v>0</v>
      </c>
      <c r="IW32" s="64">
        <v>0</v>
      </c>
      <c r="IX32" s="64">
        <v>0</v>
      </c>
      <c r="IY32" s="64">
        <v>0</v>
      </c>
    </row>
    <row r="33" spans="1:259"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4" t="s">
        <v>35</v>
      </c>
      <c r="GY33" s="64">
        <v>0</v>
      </c>
      <c r="GZ33" s="64">
        <v>0</v>
      </c>
      <c r="HA33" s="64">
        <v>0</v>
      </c>
      <c r="HB33" s="64">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s="64" t="s">
        <v>35</v>
      </c>
      <c r="IV33" s="64">
        <v>0</v>
      </c>
      <c r="IW33" s="64">
        <v>0</v>
      </c>
      <c r="IX33" s="64">
        <v>0</v>
      </c>
      <c r="IY33" s="64">
        <v>0</v>
      </c>
    </row>
    <row r="34" spans="1:259"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4" t="s">
        <v>36</v>
      </c>
      <c r="GY34" s="64">
        <v>0</v>
      </c>
      <c r="GZ34" s="64">
        <v>0</v>
      </c>
      <c r="HA34" s="64">
        <v>0</v>
      </c>
      <c r="HB34" s="64">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c r="IN34" s="64" t="s">
        <v>36</v>
      </c>
      <c r="IO34" s="64">
        <v>0</v>
      </c>
      <c r="IP34" s="64">
        <v>0</v>
      </c>
      <c r="IQ34" s="64">
        <v>0</v>
      </c>
      <c r="IR34" s="64">
        <v>0</v>
      </c>
      <c r="IU34" s="64" t="s">
        <v>36</v>
      </c>
      <c r="IV34" s="64">
        <v>0</v>
      </c>
      <c r="IW34" s="64">
        <v>0</v>
      </c>
      <c r="IX34" s="64">
        <v>0</v>
      </c>
      <c r="IY34" s="64">
        <v>0</v>
      </c>
    </row>
    <row r="35" spans="1:259"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c r="GX35" s="64" t="s">
        <v>37</v>
      </c>
      <c r="GY35" s="64">
        <v>0</v>
      </c>
      <c r="GZ35" s="64">
        <v>0</v>
      </c>
      <c r="HA35" s="64">
        <v>0</v>
      </c>
      <c r="HB35" s="64">
        <v>0</v>
      </c>
      <c r="HE35" s="64" t="s">
        <v>37</v>
      </c>
      <c r="HF35" s="64">
        <v>0.28999999999999998</v>
      </c>
      <c r="HG35" s="64">
        <v>0</v>
      </c>
      <c r="HH35" s="64">
        <v>0.4</v>
      </c>
      <c r="HI35" s="64">
        <v>0</v>
      </c>
      <c r="HL35" s="64" t="s">
        <v>37</v>
      </c>
      <c r="HM35" s="64">
        <v>0.37</v>
      </c>
      <c r="HN35" s="64">
        <v>0</v>
      </c>
      <c r="HO35" s="64">
        <v>0.56999999999999995</v>
      </c>
      <c r="HP35" s="64">
        <v>0</v>
      </c>
      <c r="HS35" s="64" t="s">
        <v>37</v>
      </c>
      <c r="HT35" s="64">
        <v>0</v>
      </c>
      <c r="HU35" s="64">
        <v>0</v>
      </c>
      <c r="HV35" s="64">
        <v>0</v>
      </c>
      <c r="HW35" s="64">
        <v>0</v>
      </c>
      <c r="HZ35" s="64" t="s">
        <v>37</v>
      </c>
      <c r="IA35" s="64">
        <v>0</v>
      </c>
      <c r="IB35" s="64">
        <v>0</v>
      </c>
      <c r="IC35" s="64">
        <v>0</v>
      </c>
      <c r="ID35" s="64">
        <v>0</v>
      </c>
      <c r="IG35" s="64" t="s">
        <v>37</v>
      </c>
      <c r="IH35" s="64">
        <v>0.36</v>
      </c>
      <c r="II35" s="64">
        <v>0</v>
      </c>
      <c r="IJ35" s="64">
        <v>0.52</v>
      </c>
      <c r="IK35" s="64">
        <v>0</v>
      </c>
      <c r="IN35" s="64" t="s">
        <v>37</v>
      </c>
      <c r="IO35" s="64">
        <v>0</v>
      </c>
      <c r="IP35" s="64">
        <v>0</v>
      </c>
      <c r="IQ35" s="64">
        <v>0</v>
      </c>
      <c r="IR35" s="64">
        <v>0</v>
      </c>
      <c r="IU35" s="64" t="s">
        <v>37</v>
      </c>
      <c r="IV35" s="64">
        <v>0.22</v>
      </c>
      <c r="IW35" s="64">
        <v>0</v>
      </c>
      <c r="IX35" s="64">
        <v>0.33</v>
      </c>
      <c r="IY35" s="64">
        <v>0</v>
      </c>
    </row>
    <row r="36" spans="1:259"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4" t="s">
        <v>38</v>
      </c>
      <c r="GY36" s="64">
        <v>0</v>
      </c>
      <c r="GZ36" s="64">
        <v>0</v>
      </c>
      <c r="HA36" s="64">
        <v>0</v>
      </c>
      <c r="HB36" s="64">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c r="IN36" s="64" t="s">
        <v>38</v>
      </c>
      <c r="IO36" s="64">
        <v>0</v>
      </c>
      <c r="IP36" s="64">
        <v>0</v>
      </c>
      <c r="IQ36" s="64">
        <v>0</v>
      </c>
      <c r="IR36" s="64">
        <v>0</v>
      </c>
      <c r="IU36" s="64" t="s">
        <v>38</v>
      </c>
      <c r="IV36" s="64">
        <v>0</v>
      </c>
      <c r="IW36" s="64">
        <v>0</v>
      </c>
      <c r="IX36" s="64">
        <v>0</v>
      </c>
      <c r="IY36" s="64">
        <v>0</v>
      </c>
    </row>
    <row r="37" spans="1:259"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4" t="s">
        <v>39</v>
      </c>
      <c r="GY37" s="64">
        <v>0</v>
      </c>
      <c r="GZ37" s="64">
        <v>0</v>
      </c>
      <c r="HA37" s="64">
        <v>0</v>
      </c>
      <c r="HB37" s="64">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s="64" t="s">
        <v>39</v>
      </c>
      <c r="IV37" s="64">
        <v>0</v>
      </c>
      <c r="IW37" s="64">
        <v>0</v>
      </c>
      <c r="IX37" s="64">
        <v>0</v>
      </c>
      <c r="IY37" s="64">
        <v>0</v>
      </c>
    </row>
    <row r="38" spans="1:259"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4" t="s">
        <v>40</v>
      </c>
      <c r="GY38" s="64">
        <v>0</v>
      </c>
      <c r="GZ38" s="64">
        <v>0</v>
      </c>
      <c r="HA38" s="64">
        <v>0</v>
      </c>
      <c r="HB38" s="64">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s="64" t="s">
        <v>40</v>
      </c>
      <c r="IV38" s="64">
        <v>0</v>
      </c>
      <c r="IW38" s="64">
        <v>0</v>
      </c>
      <c r="IX38" s="64">
        <v>0</v>
      </c>
      <c r="IY38" s="64">
        <v>0</v>
      </c>
    </row>
    <row r="39" spans="1:259"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4" t="s">
        <v>41</v>
      </c>
      <c r="GY39" s="64">
        <v>0</v>
      </c>
      <c r="GZ39" s="64">
        <v>0</v>
      </c>
      <c r="HA39" s="64">
        <v>0</v>
      </c>
      <c r="HB39" s="64">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s="64" t="s">
        <v>41</v>
      </c>
      <c r="IV39" s="64">
        <v>0</v>
      </c>
      <c r="IW39" s="64">
        <v>0</v>
      </c>
      <c r="IX39" s="64">
        <v>0</v>
      </c>
      <c r="IY39" s="64">
        <v>0</v>
      </c>
    </row>
    <row r="40" spans="1:259"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4" t="s">
        <v>42</v>
      </c>
      <c r="GY40" s="64">
        <v>0</v>
      </c>
      <c r="GZ40" s="64">
        <v>0</v>
      </c>
      <c r="HA40" s="64">
        <v>0</v>
      </c>
      <c r="HB40" s="64">
        <v>0</v>
      </c>
      <c r="HE40" s="64" t="s">
        <v>42</v>
      </c>
      <c r="HF40" s="64">
        <v>0</v>
      </c>
      <c r="HG40" s="64">
        <v>0</v>
      </c>
      <c r="HH40" s="64">
        <v>0</v>
      </c>
      <c r="HI40" s="64">
        <v>0</v>
      </c>
      <c r="HL40" s="64" t="s">
        <v>42</v>
      </c>
      <c r="HM40" s="64">
        <v>0</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s="64" t="s">
        <v>42</v>
      </c>
      <c r="IV40" s="64">
        <v>0</v>
      </c>
      <c r="IW40" s="64">
        <v>0</v>
      </c>
      <c r="IX40" s="64">
        <v>0</v>
      </c>
      <c r="IY40" s="64">
        <v>0</v>
      </c>
    </row>
    <row r="41" spans="1:259"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c r="GX41" s="64" t="s">
        <v>43</v>
      </c>
      <c r="GY41" s="64">
        <v>0</v>
      </c>
      <c r="GZ41" s="64">
        <v>0</v>
      </c>
      <c r="HA41" s="64">
        <v>0</v>
      </c>
      <c r="HB41" s="64">
        <v>0</v>
      </c>
      <c r="HE41" s="64" t="s">
        <v>43</v>
      </c>
      <c r="HF41" s="64">
        <v>0</v>
      </c>
      <c r="HG41" s="64">
        <v>0</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s="64" t="s">
        <v>43</v>
      </c>
      <c r="IV41" s="64">
        <v>0</v>
      </c>
      <c r="IW41" s="64">
        <v>0</v>
      </c>
      <c r="IX41" s="64">
        <v>0</v>
      </c>
      <c r="IY41" s="64">
        <v>0</v>
      </c>
    </row>
    <row r="42" spans="1:259"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4" t="s">
        <v>44</v>
      </c>
      <c r="GY42" s="64">
        <v>0</v>
      </c>
      <c r="GZ42" s="64">
        <v>0</v>
      </c>
      <c r="HA42" s="64">
        <v>0</v>
      </c>
      <c r="HB42" s="64">
        <v>0</v>
      </c>
      <c r="HE42" s="64" t="s">
        <v>44</v>
      </c>
      <c r="HF42" s="64">
        <v>0</v>
      </c>
      <c r="HG42" s="64">
        <v>0</v>
      </c>
      <c r="HH42" s="64">
        <v>0</v>
      </c>
      <c r="HI42" s="64">
        <v>0</v>
      </c>
      <c r="HL42" s="64" t="s">
        <v>44</v>
      </c>
      <c r="HM42" s="64">
        <v>0</v>
      </c>
      <c r="HN42" s="64">
        <v>0</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c r="IN42" s="64" t="s">
        <v>44</v>
      </c>
      <c r="IO42" s="64">
        <v>0</v>
      </c>
      <c r="IP42" s="64">
        <v>0</v>
      </c>
      <c r="IQ42" s="64">
        <v>0</v>
      </c>
      <c r="IR42" s="64">
        <v>0</v>
      </c>
      <c r="IU42" s="64" t="s">
        <v>44</v>
      </c>
      <c r="IV42" s="64">
        <v>0</v>
      </c>
      <c r="IW42" s="64">
        <v>0</v>
      </c>
      <c r="IX42" s="64">
        <v>0</v>
      </c>
      <c r="IY42" s="64">
        <v>0</v>
      </c>
    </row>
    <row r="43" spans="1:259"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c r="GX43" s="64" t="s">
        <v>45</v>
      </c>
      <c r="GY43" s="64">
        <v>0</v>
      </c>
      <c r="GZ43" s="64">
        <v>0</v>
      </c>
      <c r="HA43" s="64">
        <v>0</v>
      </c>
      <c r="HB43" s="64">
        <v>0</v>
      </c>
      <c r="HE43" s="64" t="s">
        <v>45</v>
      </c>
      <c r="HF43" s="64">
        <v>0</v>
      </c>
      <c r="HG43" s="64">
        <v>0</v>
      </c>
      <c r="HH43" s="64">
        <v>0</v>
      </c>
      <c r="HI43" s="64">
        <v>0</v>
      </c>
      <c r="HL43" s="64" t="s">
        <v>45</v>
      </c>
      <c r="HM43" s="64">
        <v>0.35</v>
      </c>
      <c r="HN43" s="64">
        <v>0</v>
      </c>
      <c r="HO43" s="64">
        <v>0.54</v>
      </c>
      <c r="HP43" s="64">
        <v>0</v>
      </c>
      <c r="HS43" s="64" t="s">
        <v>45</v>
      </c>
      <c r="HT43" s="64">
        <v>0</v>
      </c>
      <c r="HU43" s="64">
        <v>0</v>
      </c>
      <c r="HV43" s="64">
        <v>0</v>
      </c>
      <c r="HW43" s="64">
        <v>0</v>
      </c>
      <c r="HZ43" s="64" t="s">
        <v>45</v>
      </c>
      <c r="IA43" s="64">
        <v>0</v>
      </c>
      <c r="IB43" s="64">
        <v>0</v>
      </c>
      <c r="IC43" s="64">
        <v>0</v>
      </c>
      <c r="ID43" s="64">
        <v>0</v>
      </c>
      <c r="IG43" s="64" t="s">
        <v>45</v>
      </c>
      <c r="IH43" s="64">
        <v>0</v>
      </c>
      <c r="II43" s="64">
        <v>0</v>
      </c>
      <c r="IJ43" s="64">
        <v>0</v>
      </c>
      <c r="IK43" s="64">
        <v>0</v>
      </c>
      <c r="IN43" s="64" t="s">
        <v>45</v>
      </c>
      <c r="IO43" s="64">
        <v>0</v>
      </c>
      <c r="IP43" s="64">
        <v>0</v>
      </c>
      <c r="IQ43" s="64">
        <v>0</v>
      </c>
      <c r="IR43" s="64">
        <v>0</v>
      </c>
      <c r="IU43" s="64" t="s">
        <v>45</v>
      </c>
      <c r="IV43" s="64">
        <v>0</v>
      </c>
      <c r="IW43" s="64">
        <v>0</v>
      </c>
      <c r="IX43" s="64">
        <v>0</v>
      </c>
      <c r="IY43" s="64">
        <v>0</v>
      </c>
    </row>
    <row r="44" spans="1:259"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c r="GX44" s="64" t="s">
        <v>46</v>
      </c>
      <c r="GY44" s="64">
        <v>0</v>
      </c>
      <c r="GZ44" s="64">
        <v>0</v>
      </c>
      <c r="HA44" s="64">
        <v>0</v>
      </c>
      <c r="HB44" s="64">
        <v>0</v>
      </c>
      <c r="HE44" s="64" t="s">
        <v>46</v>
      </c>
      <c r="HF44" s="64">
        <v>0.14000000000000001</v>
      </c>
      <c r="HG44" s="64">
        <v>0</v>
      </c>
      <c r="HH44" s="64">
        <v>0</v>
      </c>
      <c r="HI44" s="64">
        <v>0</v>
      </c>
      <c r="HL44" s="64" t="s">
        <v>46</v>
      </c>
      <c r="HM44" s="64">
        <v>0</v>
      </c>
      <c r="HN44" s="64">
        <v>0</v>
      </c>
      <c r="HO44" s="64">
        <v>0</v>
      </c>
      <c r="HP44" s="64">
        <v>0</v>
      </c>
      <c r="HS44" s="64" t="s">
        <v>46</v>
      </c>
      <c r="HT44" s="64">
        <v>0</v>
      </c>
      <c r="HU44" s="64">
        <v>0</v>
      </c>
      <c r="HV44" s="64">
        <v>0</v>
      </c>
      <c r="HW44" s="64">
        <v>0</v>
      </c>
      <c r="HZ44" s="64" t="s">
        <v>46</v>
      </c>
      <c r="IA44" s="64">
        <v>0</v>
      </c>
      <c r="IB44" s="64">
        <v>0</v>
      </c>
      <c r="IC44" s="64">
        <v>0</v>
      </c>
      <c r="ID44" s="64">
        <v>0</v>
      </c>
      <c r="IG44" s="64" t="s">
        <v>46</v>
      </c>
      <c r="IH44" s="64">
        <v>0.42</v>
      </c>
      <c r="II44" s="64">
        <v>1.86</v>
      </c>
      <c r="IJ44" s="64">
        <v>0.25</v>
      </c>
      <c r="IK44" s="64">
        <v>0</v>
      </c>
      <c r="IN44" s="64" t="s">
        <v>46</v>
      </c>
      <c r="IO44" s="64">
        <v>1.05</v>
      </c>
      <c r="IP44" s="64">
        <v>4.63</v>
      </c>
      <c r="IQ44" s="64">
        <v>0.62</v>
      </c>
      <c r="IR44" s="64">
        <v>0</v>
      </c>
      <c r="IU44" s="64" t="s">
        <v>46</v>
      </c>
      <c r="IV44" s="64">
        <v>0.54</v>
      </c>
      <c r="IW44" s="64">
        <v>1.1100000000000001</v>
      </c>
      <c r="IX44" s="64">
        <v>0.35</v>
      </c>
      <c r="IY44" s="64">
        <v>0</v>
      </c>
    </row>
    <row r="45" spans="1:259"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c r="GX45" s="64" t="s">
        <v>47</v>
      </c>
      <c r="GY45" s="64">
        <v>0</v>
      </c>
      <c r="GZ45" s="64">
        <v>0</v>
      </c>
      <c r="HA45" s="64">
        <v>0</v>
      </c>
      <c r="HB45" s="64">
        <v>0</v>
      </c>
      <c r="HE45" s="64" t="s">
        <v>47</v>
      </c>
      <c r="HF45" s="64">
        <v>0</v>
      </c>
      <c r="HG45" s="64">
        <v>0</v>
      </c>
      <c r="HH45" s="64">
        <v>0</v>
      </c>
      <c r="HI45" s="64">
        <v>0</v>
      </c>
      <c r="HL45" s="64" t="s">
        <v>47</v>
      </c>
      <c r="HM45" s="64">
        <v>0.77</v>
      </c>
      <c r="HN45" s="64">
        <v>0</v>
      </c>
      <c r="HO45" s="64">
        <v>1.18</v>
      </c>
      <c r="HP45" s="64">
        <v>0</v>
      </c>
      <c r="HS45" s="64" t="s">
        <v>47</v>
      </c>
      <c r="HT45" s="64">
        <v>0</v>
      </c>
      <c r="HU45" s="64">
        <v>0</v>
      </c>
      <c r="HV45" s="64">
        <v>0</v>
      </c>
      <c r="HW45" s="64">
        <v>0</v>
      </c>
      <c r="HZ45" s="64" t="s">
        <v>47</v>
      </c>
      <c r="IA45" s="64">
        <v>0.55000000000000004</v>
      </c>
      <c r="IB45" s="64">
        <v>0</v>
      </c>
      <c r="IC45" s="64">
        <v>0.9</v>
      </c>
      <c r="ID45" s="64">
        <v>0</v>
      </c>
      <c r="IG45" s="64" t="s">
        <v>47</v>
      </c>
      <c r="IH45" s="64">
        <v>1.07</v>
      </c>
      <c r="II45" s="64">
        <v>0</v>
      </c>
      <c r="IJ45" s="64">
        <v>0.67</v>
      </c>
      <c r="IK45" s="64">
        <v>0</v>
      </c>
      <c r="IN45" s="64" t="s">
        <v>47</v>
      </c>
      <c r="IO45" s="64">
        <v>2.16</v>
      </c>
      <c r="IP45" s="64">
        <v>0</v>
      </c>
      <c r="IQ45" s="64">
        <v>3.06</v>
      </c>
      <c r="IR45" s="64">
        <v>0</v>
      </c>
      <c r="IU45" s="64" t="s">
        <v>47</v>
      </c>
      <c r="IV45" s="64">
        <v>0.48</v>
      </c>
      <c r="IW45" s="64">
        <v>0</v>
      </c>
      <c r="IX45" s="64">
        <v>0.7</v>
      </c>
      <c r="IY45" s="64">
        <v>0</v>
      </c>
    </row>
    <row r="46" spans="1:259"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c r="GX46" s="64" t="s">
        <v>48</v>
      </c>
      <c r="GY46" s="64">
        <v>0</v>
      </c>
      <c r="GZ46" s="64">
        <v>0</v>
      </c>
      <c r="HA46" s="64">
        <v>0</v>
      </c>
      <c r="HB46" s="64">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c r="IN46" s="64" t="s">
        <v>48</v>
      </c>
      <c r="IO46" s="64">
        <v>0</v>
      </c>
      <c r="IP46" s="64">
        <v>0</v>
      </c>
      <c r="IQ46" s="64">
        <v>0</v>
      </c>
      <c r="IR46" s="64">
        <v>0</v>
      </c>
      <c r="IU46" s="64" t="s">
        <v>48</v>
      </c>
      <c r="IV46" s="64">
        <v>0</v>
      </c>
      <c r="IW46" s="64">
        <v>0</v>
      </c>
      <c r="IX46" s="64">
        <v>0</v>
      </c>
      <c r="IY46" s="64">
        <v>0</v>
      </c>
    </row>
    <row r="47" spans="1:259"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c r="GX47" s="64" t="s">
        <v>49</v>
      </c>
      <c r="GY47" s="64">
        <v>0</v>
      </c>
      <c r="GZ47" s="64">
        <v>0</v>
      </c>
      <c r="HA47" s="64">
        <v>0</v>
      </c>
      <c r="HB47" s="64">
        <v>0</v>
      </c>
      <c r="HE47" s="64" t="s">
        <v>49</v>
      </c>
      <c r="HF47" s="64">
        <v>0</v>
      </c>
      <c r="HG47" s="64">
        <v>0</v>
      </c>
      <c r="HH47" s="64">
        <v>0</v>
      </c>
      <c r="HI47" s="64">
        <v>0</v>
      </c>
      <c r="HL47" s="64" t="s">
        <v>49</v>
      </c>
      <c r="HM47" s="64">
        <v>0</v>
      </c>
      <c r="HN47" s="64">
        <v>0</v>
      </c>
      <c r="HO47" s="64">
        <v>0</v>
      </c>
      <c r="HP47" s="64">
        <v>0</v>
      </c>
      <c r="HS47" s="64" t="s">
        <v>49</v>
      </c>
      <c r="HT47" s="64">
        <v>0</v>
      </c>
      <c r="HU47" s="64">
        <v>0</v>
      </c>
      <c r="HV47" s="64">
        <v>0</v>
      </c>
      <c r="HW47" s="64">
        <v>0</v>
      </c>
      <c r="HZ47" s="64" t="s">
        <v>49</v>
      </c>
      <c r="IA47" s="64">
        <v>0.18</v>
      </c>
      <c r="IB47" s="64">
        <v>0</v>
      </c>
      <c r="IC47" s="64">
        <v>0</v>
      </c>
      <c r="ID47" s="64">
        <v>0</v>
      </c>
      <c r="IG47" s="64" t="s">
        <v>49</v>
      </c>
      <c r="IH47" s="64">
        <v>0</v>
      </c>
      <c r="II47" s="64">
        <v>0</v>
      </c>
      <c r="IJ47" s="64">
        <v>0</v>
      </c>
      <c r="IK47" s="64">
        <v>0</v>
      </c>
      <c r="IN47" s="64" t="s">
        <v>49</v>
      </c>
      <c r="IO47" s="64">
        <v>0</v>
      </c>
      <c r="IP47" s="64">
        <v>0</v>
      </c>
      <c r="IQ47" s="64">
        <v>0</v>
      </c>
      <c r="IR47" s="64">
        <v>0</v>
      </c>
      <c r="IU47" s="64" t="s">
        <v>49</v>
      </c>
      <c r="IV47" s="64">
        <v>0</v>
      </c>
      <c r="IW47" s="64">
        <v>0</v>
      </c>
      <c r="IX47" s="64">
        <v>0</v>
      </c>
      <c r="IY47" s="64">
        <v>0</v>
      </c>
    </row>
    <row r="48" spans="1:259"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c r="GX48" s="64" t="s">
        <v>50</v>
      </c>
      <c r="GY48" s="64">
        <v>0</v>
      </c>
      <c r="GZ48" s="64">
        <v>0</v>
      </c>
      <c r="HA48" s="64">
        <v>0</v>
      </c>
      <c r="HB48" s="64">
        <v>0</v>
      </c>
      <c r="HE48" s="64" t="s">
        <v>50</v>
      </c>
      <c r="HF48" s="64">
        <v>0</v>
      </c>
      <c r="HG48" s="64">
        <v>0</v>
      </c>
      <c r="HH48" s="64">
        <v>0</v>
      </c>
      <c r="HI48" s="64">
        <v>0</v>
      </c>
      <c r="HL48" s="64" t="s">
        <v>50</v>
      </c>
      <c r="HM48" s="64">
        <v>1.45</v>
      </c>
      <c r="HN48" s="64">
        <v>6.45</v>
      </c>
      <c r="HO48" s="64">
        <v>0</v>
      </c>
      <c r="HP48" s="64">
        <v>0</v>
      </c>
      <c r="HS48" s="64" t="s">
        <v>50</v>
      </c>
      <c r="HT48" s="64">
        <v>6.28</v>
      </c>
      <c r="HU48" s="64">
        <v>27.32</v>
      </c>
      <c r="HV48" s="64">
        <v>0</v>
      </c>
      <c r="HW48" s="64">
        <v>0</v>
      </c>
      <c r="HZ48" s="64" t="s">
        <v>50</v>
      </c>
      <c r="IA48" s="64">
        <v>6.23</v>
      </c>
      <c r="IB48" s="64">
        <v>28.44</v>
      </c>
      <c r="IC48" s="64">
        <v>0</v>
      </c>
      <c r="ID48" s="64">
        <v>0</v>
      </c>
      <c r="IG48" s="64" t="s">
        <v>50</v>
      </c>
      <c r="IH48" s="64">
        <v>0.64</v>
      </c>
      <c r="II48" s="64">
        <v>3.18</v>
      </c>
      <c r="IJ48" s="64">
        <v>0.31</v>
      </c>
      <c r="IK48" s="64">
        <v>0</v>
      </c>
      <c r="IN48" s="64" t="s">
        <v>50</v>
      </c>
      <c r="IO48" s="64">
        <v>0.47</v>
      </c>
      <c r="IP48" s="64">
        <v>0</v>
      </c>
      <c r="IQ48" s="64">
        <v>0.67</v>
      </c>
      <c r="IR48" s="64">
        <v>0</v>
      </c>
      <c r="IU48" s="64" t="s">
        <v>50</v>
      </c>
      <c r="IV48" s="64">
        <v>0.28000000000000003</v>
      </c>
      <c r="IW48" s="64">
        <v>0</v>
      </c>
      <c r="IX48" s="64">
        <v>0.21</v>
      </c>
      <c r="IY48" s="64">
        <v>0</v>
      </c>
    </row>
    <row r="49" spans="1:259"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c r="GX49" s="64" t="s">
        <v>51</v>
      </c>
      <c r="GY49" s="64">
        <v>0</v>
      </c>
      <c r="GZ49" s="64">
        <v>0</v>
      </c>
      <c r="HA49" s="64">
        <v>0</v>
      </c>
      <c r="HB49" s="64">
        <v>0</v>
      </c>
      <c r="HE49" s="64" t="s">
        <v>51</v>
      </c>
      <c r="HF49" s="64">
        <v>0.16</v>
      </c>
      <c r="HG49" s="64">
        <v>0</v>
      </c>
      <c r="HH49" s="64">
        <v>0.22</v>
      </c>
      <c r="HI49" s="64">
        <v>0</v>
      </c>
      <c r="HL49" s="64" t="s">
        <v>51</v>
      </c>
      <c r="HM49" s="64">
        <v>0.23</v>
      </c>
      <c r="HN49" s="64">
        <v>0</v>
      </c>
      <c r="HO49" s="64">
        <v>0.36</v>
      </c>
      <c r="HP49" s="64">
        <v>0</v>
      </c>
      <c r="HS49" s="64" t="s">
        <v>51</v>
      </c>
      <c r="HT49" s="64">
        <v>0</v>
      </c>
      <c r="HU49" s="64">
        <v>0</v>
      </c>
      <c r="HV49" s="64">
        <v>0</v>
      </c>
      <c r="HW49" s="64">
        <v>0</v>
      </c>
      <c r="HZ49" s="64" t="s">
        <v>51</v>
      </c>
      <c r="IA49" s="64">
        <v>0</v>
      </c>
      <c r="IB49" s="64">
        <v>0</v>
      </c>
      <c r="IC49" s="64">
        <v>0</v>
      </c>
      <c r="ID49" s="64">
        <v>0</v>
      </c>
      <c r="IG49" s="64" t="s">
        <v>51</v>
      </c>
      <c r="IH49" s="64">
        <v>0.38</v>
      </c>
      <c r="II49" s="64">
        <v>2.81</v>
      </c>
      <c r="IJ49" s="64">
        <v>0</v>
      </c>
      <c r="IK49" s="64">
        <v>0</v>
      </c>
      <c r="IN49" s="64" t="s">
        <v>51</v>
      </c>
      <c r="IO49" s="64">
        <v>0.41</v>
      </c>
      <c r="IP49" s="64">
        <v>0</v>
      </c>
      <c r="IQ49" s="64">
        <v>0.26</v>
      </c>
      <c r="IR49" s="64">
        <v>0</v>
      </c>
      <c r="IU49" s="64" t="s">
        <v>51</v>
      </c>
      <c r="IV49" s="64">
        <v>0.59</v>
      </c>
      <c r="IW49" s="64">
        <v>3.24</v>
      </c>
      <c r="IX49" s="64">
        <v>0.15</v>
      </c>
      <c r="IY49" s="64">
        <v>0</v>
      </c>
    </row>
    <row r="50" spans="1:259"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c r="GX50" s="64" t="s">
        <v>52</v>
      </c>
      <c r="GY50" s="64">
        <v>0.2</v>
      </c>
      <c r="GZ50" s="64">
        <v>0</v>
      </c>
      <c r="HA50" s="64">
        <v>0.27</v>
      </c>
      <c r="HB50" s="64">
        <v>0</v>
      </c>
      <c r="HE50" s="64" t="s">
        <v>52</v>
      </c>
      <c r="HF50" s="64">
        <v>2.39</v>
      </c>
      <c r="HG50" s="64">
        <v>0</v>
      </c>
      <c r="HH50" s="64">
        <v>3.32</v>
      </c>
      <c r="HI50" s="64">
        <v>0</v>
      </c>
      <c r="HL50" s="64" t="s">
        <v>52</v>
      </c>
      <c r="HM50" s="64">
        <v>0</v>
      </c>
      <c r="HN50" s="64">
        <v>0</v>
      </c>
      <c r="HO50" s="64">
        <v>0</v>
      </c>
      <c r="HP50" s="64">
        <v>0</v>
      </c>
      <c r="HS50" s="64" t="s">
        <v>52</v>
      </c>
      <c r="HT50" s="64">
        <v>3.3</v>
      </c>
      <c r="HU50" s="64">
        <v>15.14</v>
      </c>
      <c r="HV50" s="64">
        <v>0.24</v>
      </c>
      <c r="HW50" s="64">
        <v>0</v>
      </c>
      <c r="HZ50" s="64" t="s">
        <v>52</v>
      </c>
      <c r="IA50" s="64">
        <v>0.22</v>
      </c>
      <c r="IB50" s="64">
        <v>0</v>
      </c>
      <c r="IC50" s="64">
        <v>0.36</v>
      </c>
      <c r="ID50" s="64">
        <v>0</v>
      </c>
      <c r="IG50" s="64" t="s">
        <v>52</v>
      </c>
      <c r="IH50" s="64">
        <v>0.53</v>
      </c>
      <c r="II50" s="64">
        <v>3.95</v>
      </c>
      <c r="IJ50" s="64">
        <v>0</v>
      </c>
      <c r="IK50" s="64">
        <v>0</v>
      </c>
      <c r="IN50" s="64" t="s">
        <v>52</v>
      </c>
      <c r="IO50" s="64">
        <v>0.13</v>
      </c>
      <c r="IP50" s="64">
        <v>0</v>
      </c>
      <c r="IQ50" s="64">
        <v>0.19</v>
      </c>
      <c r="IR50" s="64">
        <v>0</v>
      </c>
      <c r="IU50" s="64" t="s">
        <v>52</v>
      </c>
      <c r="IV50" s="64">
        <v>0.89</v>
      </c>
      <c r="IW50" s="64">
        <v>0.67</v>
      </c>
      <c r="IX50" s="64">
        <v>0</v>
      </c>
      <c r="IY50" s="64">
        <v>0</v>
      </c>
    </row>
    <row r="51" spans="1:259"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c r="GX51" s="64" t="s">
        <v>53</v>
      </c>
      <c r="GY51" s="64">
        <v>0</v>
      </c>
      <c r="GZ51" s="64">
        <v>0</v>
      </c>
      <c r="HA51" s="64">
        <v>0</v>
      </c>
      <c r="HB51" s="64">
        <v>0</v>
      </c>
      <c r="HE51" s="64" t="s">
        <v>53</v>
      </c>
      <c r="HF51" s="64">
        <v>0</v>
      </c>
      <c r="HG51" s="64">
        <v>0</v>
      </c>
      <c r="HH51" s="64">
        <v>0</v>
      </c>
      <c r="HI51" s="64">
        <v>0</v>
      </c>
      <c r="HL51" s="64" t="s">
        <v>53</v>
      </c>
      <c r="HM51" s="64">
        <v>0</v>
      </c>
      <c r="HN51" s="64">
        <v>0</v>
      </c>
      <c r="HO51" s="64">
        <v>0</v>
      </c>
      <c r="HP51" s="64">
        <v>0</v>
      </c>
      <c r="HS51" s="64" t="s">
        <v>53</v>
      </c>
      <c r="HT51" s="64">
        <v>0</v>
      </c>
      <c r="HU51" s="64">
        <v>0</v>
      </c>
      <c r="HV51" s="64">
        <v>0</v>
      </c>
      <c r="HW51" s="64">
        <v>0</v>
      </c>
      <c r="HZ51" s="64" t="s">
        <v>53</v>
      </c>
      <c r="IA51" s="64">
        <v>0.15</v>
      </c>
      <c r="IB51" s="64">
        <v>0</v>
      </c>
      <c r="IC51" s="64">
        <v>0.24</v>
      </c>
      <c r="ID51" s="64">
        <v>0</v>
      </c>
      <c r="IG51" s="64" t="s">
        <v>53</v>
      </c>
      <c r="IH51" s="64">
        <v>0.44</v>
      </c>
      <c r="II51" s="64">
        <v>0</v>
      </c>
      <c r="IJ51" s="64">
        <v>0.64</v>
      </c>
      <c r="IK51" s="64">
        <v>0</v>
      </c>
      <c r="IN51" s="64" t="s">
        <v>53</v>
      </c>
      <c r="IO51" s="64">
        <v>0.15</v>
      </c>
      <c r="IP51" s="64">
        <v>0</v>
      </c>
      <c r="IQ51" s="64">
        <v>0.21</v>
      </c>
      <c r="IR51" s="64">
        <v>0</v>
      </c>
      <c r="IU51" s="64" t="s">
        <v>53</v>
      </c>
      <c r="IV51" s="64">
        <v>0</v>
      </c>
      <c r="IW51" s="64">
        <v>0</v>
      </c>
      <c r="IX51" s="64">
        <v>0</v>
      </c>
      <c r="IY51" s="64">
        <v>0</v>
      </c>
    </row>
    <row r="52" spans="1:259"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c r="GX52" s="64" t="s">
        <v>54</v>
      </c>
      <c r="GY52" s="64">
        <v>0.35</v>
      </c>
      <c r="GZ52" s="64">
        <v>0</v>
      </c>
      <c r="HA52" s="64">
        <v>0.46</v>
      </c>
      <c r="HB52" s="64">
        <v>0</v>
      </c>
      <c r="HE52" s="64" t="s">
        <v>54</v>
      </c>
      <c r="HF52" s="64">
        <v>0.43</v>
      </c>
      <c r="HG52" s="64">
        <v>3.11</v>
      </c>
      <c r="HH52" s="64">
        <v>0</v>
      </c>
      <c r="HI52" s="64">
        <v>0</v>
      </c>
      <c r="HL52" s="64" t="s">
        <v>54</v>
      </c>
      <c r="HM52" s="64">
        <v>1.48</v>
      </c>
      <c r="HN52" s="64">
        <v>0.86</v>
      </c>
      <c r="HO52" s="64">
        <v>2.0099999999999998</v>
      </c>
      <c r="HP52" s="64">
        <v>0</v>
      </c>
      <c r="HS52" s="64" t="s">
        <v>54</v>
      </c>
      <c r="HT52" s="64">
        <v>6.86</v>
      </c>
      <c r="HU52" s="64">
        <v>15.28</v>
      </c>
      <c r="HV52" s="64">
        <v>2.48</v>
      </c>
      <c r="HW52" s="64">
        <v>18.440000000000001</v>
      </c>
      <c r="HZ52" s="64" t="s">
        <v>54</v>
      </c>
      <c r="IA52" s="64">
        <v>9.98</v>
      </c>
      <c r="IB52" s="64">
        <v>22.84</v>
      </c>
      <c r="IC52" s="64">
        <v>2.59</v>
      </c>
      <c r="ID52" s="64">
        <v>25.61</v>
      </c>
      <c r="IG52" s="64" t="s">
        <v>54</v>
      </c>
      <c r="IH52" s="64">
        <v>10.17</v>
      </c>
      <c r="II52" s="64">
        <v>16.34</v>
      </c>
      <c r="IJ52" s="64">
        <v>6.98</v>
      </c>
      <c r="IK52" s="64">
        <v>17.399999999999999</v>
      </c>
      <c r="IN52" s="64" t="s">
        <v>54</v>
      </c>
      <c r="IO52" s="64">
        <v>8.86</v>
      </c>
      <c r="IP52" s="64">
        <v>3.95</v>
      </c>
      <c r="IQ52" s="64">
        <v>7.26</v>
      </c>
      <c r="IR52" s="64">
        <v>22.76</v>
      </c>
      <c r="IU52" s="64" t="s">
        <v>54</v>
      </c>
      <c r="IV52" s="64">
        <v>9.9</v>
      </c>
      <c r="IW52" s="64">
        <v>37.520000000000003</v>
      </c>
      <c r="IX52" s="64">
        <v>5.24</v>
      </c>
      <c r="IY52" s="64">
        <v>6.18</v>
      </c>
    </row>
    <row r="53" spans="1:259"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c r="GX53" s="64" t="s">
        <v>55</v>
      </c>
      <c r="GY53" s="64">
        <v>0</v>
      </c>
      <c r="GZ53" s="64">
        <v>0</v>
      </c>
      <c r="HA53" s="64">
        <v>0</v>
      </c>
      <c r="HB53" s="64">
        <v>0</v>
      </c>
      <c r="HE53" s="64" t="s">
        <v>55</v>
      </c>
      <c r="HF53" s="64">
        <v>0</v>
      </c>
      <c r="HG53" s="64">
        <v>0</v>
      </c>
      <c r="HH53" s="64">
        <v>0</v>
      </c>
      <c r="HI53" s="64">
        <v>0</v>
      </c>
      <c r="HL53" s="64" t="s">
        <v>55</v>
      </c>
      <c r="HM53" s="64">
        <v>0.59</v>
      </c>
      <c r="HN53" s="64">
        <v>2.85</v>
      </c>
      <c r="HO53" s="64">
        <v>0</v>
      </c>
      <c r="HP53" s="64">
        <v>0</v>
      </c>
      <c r="HS53" s="64" t="s">
        <v>55</v>
      </c>
      <c r="HT53" s="64">
        <v>1.64</v>
      </c>
      <c r="HU53" s="64">
        <v>1.68</v>
      </c>
      <c r="HV53" s="64">
        <v>1.97</v>
      </c>
      <c r="HW53" s="64">
        <v>0</v>
      </c>
      <c r="HZ53" s="64" t="s">
        <v>55</v>
      </c>
      <c r="IA53" s="64">
        <v>1.36</v>
      </c>
      <c r="IB53" s="64">
        <v>2.39</v>
      </c>
      <c r="IC53" s="64">
        <v>1.46</v>
      </c>
      <c r="ID53" s="64">
        <v>0</v>
      </c>
      <c r="IG53" s="64" t="s">
        <v>55</v>
      </c>
      <c r="IH53" s="64">
        <v>1.55</v>
      </c>
      <c r="II53" s="64">
        <v>0</v>
      </c>
      <c r="IJ53" s="64">
        <v>2.23</v>
      </c>
      <c r="IK53" s="64">
        <v>0</v>
      </c>
      <c r="IN53" s="64" t="s">
        <v>55</v>
      </c>
      <c r="IO53" s="64">
        <v>0.62</v>
      </c>
      <c r="IP53" s="64">
        <v>0</v>
      </c>
      <c r="IQ53" s="64">
        <v>0.87</v>
      </c>
      <c r="IR53" s="64">
        <v>0</v>
      </c>
      <c r="IU53" s="64" t="s">
        <v>55</v>
      </c>
      <c r="IV53" s="64">
        <v>1.76</v>
      </c>
      <c r="IW53" s="64">
        <v>5.35</v>
      </c>
      <c r="IX53" s="64">
        <v>1.1499999999999999</v>
      </c>
      <c r="IY53" s="64">
        <v>0</v>
      </c>
    </row>
    <row r="54" spans="1:259"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c r="GX54" s="64" t="s">
        <v>56</v>
      </c>
      <c r="GY54" s="64">
        <v>2.33</v>
      </c>
      <c r="GZ54" s="64">
        <v>0</v>
      </c>
      <c r="HA54" s="64">
        <v>2.27</v>
      </c>
      <c r="HB54" s="64">
        <v>6.74</v>
      </c>
      <c r="HE54" s="64" t="s">
        <v>56</v>
      </c>
      <c r="HF54" s="64">
        <v>3.91</v>
      </c>
      <c r="HG54" s="64">
        <v>7.93</v>
      </c>
      <c r="HH54" s="64">
        <v>3.32</v>
      </c>
      <c r="HI54" s="64">
        <v>5.05</v>
      </c>
      <c r="HL54" s="64" t="s">
        <v>56</v>
      </c>
      <c r="HM54" s="64">
        <v>8.8800000000000008</v>
      </c>
      <c r="HN54" s="64">
        <v>3.12</v>
      </c>
      <c r="HO54" s="64">
        <v>9.89</v>
      </c>
      <c r="HP54" s="64">
        <v>17.16</v>
      </c>
      <c r="HS54" s="64" t="s">
        <v>56</v>
      </c>
      <c r="HT54" s="64">
        <v>3.14</v>
      </c>
      <c r="HU54" s="64">
        <v>3.07</v>
      </c>
      <c r="HV54" s="64">
        <v>3.29</v>
      </c>
      <c r="HW54" s="64">
        <v>0</v>
      </c>
      <c r="HZ54" s="64" t="s">
        <v>56</v>
      </c>
      <c r="IA54" s="64">
        <v>3.34</v>
      </c>
      <c r="IB54" s="64">
        <v>2.78</v>
      </c>
      <c r="IC54" s="64">
        <v>4.29</v>
      </c>
      <c r="ID54" s="64">
        <v>0</v>
      </c>
      <c r="IG54" s="64" t="s">
        <v>56</v>
      </c>
      <c r="IH54" s="64">
        <v>3.2</v>
      </c>
      <c r="II54" s="64">
        <v>21.53</v>
      </c>
      <c r="IJ54" s="64">
        <v>0.2</v>
      </c>
      <c r="IK54" s="64">
        <v>0</v>
      </c>
      <c r="IN54" s="64" t="s">
        <v>56</v>
      </c>
      <c r="IO54" s="64">
        <v>4.55</v>
      </c>
      <c r="IP54" s="64">
        <v>20.94</v>
      </c>
      <c r="IQ54" s="64">
        <v>1.8</v>
      </c>
      <c r="IR54" s="64">
        <v>0</v>
      </c>
      <c r="IU54" s="64" t="s">
        <v>56</v>
      </c>
      <c r="IV54" s="64">
        <v>7.93</v>
      </c>
      <c r="IW54" s="64">
        <v>12.45</v>
      </c>
      <c r="IX54" s="64">
        <v>5.97</v>
      </c>
      <c r="IY54" s="64">
        <v>15.44</v>
      </c>
    </row>
    <row r="55" spans="1:259"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c r="GX55" s="64" t="s">
        <v>57</v>
      </c>
      <c r="GY55" s="64">
        <v>1.71</v>
      </c>
      <c r="GZ55" s="64">
        <v>2.2000000000000002</v>
      </c>
      <c r="HA55" s="64">
        <v>1.99</v>
      </c>
      <c r="HB55" s="64">
        <v>0</v>
      </c>
      <c r="HE55" s="64" t="s">
        <v>57</v>
      </c>
      <c r="HF55" s="64">
        <v>0.82</v>
      </c>
      <c r="HG55" s="64">
        <v>5.05</v>
      </c>
      <c r="HH55" s="64">
        <v>0.17</v>
      </c>
      <c r="HI55" s="64">
        <v>0</v>
      </c>
      <c r="HL55" s="64" t="s">
        <v>57</v>
      </c>
      <c r="HM55" s="64">
        <v>0.73</v>
      </c>
      <c r="HN55" s="64">
        <v>0</v>
      </c>
      <c r="HO55" s="64">
        <v>1.1299999999999999</v>
      </c>
      <c r="HP55" s="64">
        <v>0</v>
      </c>
      <c r="HS55" s="64" t="s">
        <v>57</v>
      </c>
      <c r="HT55" s="64">
        <v>0.97</v>
      </c>
      <c r="HU55" s="64">
        <v>0</v>
      </c>
      <c r="HV55" s="64">
        <v>1.1499999999999999</v>
      </c>
      <c r="HW55" s="64">
        <v>0</v>
      </c>
      <c r="HZ55" s="64" t="s">
        <v>57</v>
      </c>
      <c r="IA55" s="64">
        <v>3.15</v>
      </c>
      <c r="IB55" s="64">
        <v>0</v>
      </c>
      <c r="IC55" s="64">
        <v>2.7</v>
      </c>
      <c r="ID55" s="64">
        <v>0</v>
      </c>
      <c r="IG55" s="64" t="s">
        <v>57</v>
      </c>
      <c r="IH55" s="64">
        <v>0.93</v>
      </c>
      <c r="II55" s="64">
        <v>0</v>
      </c>
      <c r="IJ55" s="64">
        <v>1.05</v>
      </c>
      <c r="IK55" s="64">
        <v>0</v>
      </c>
      <c r="IN55" s="64" t="s">
        <v>57</v>
      </c>
      <c r="IO55" s="64">
        <v>1.1499999999999999</v>
      </c>
      <c r="IP55" s="64">
        <v>0</v>
      </c>
      <c r="IQ55" s="64">
        <v>1.64</v>
      </c>
      <c r="IR55" s="64">
        <v>0</v>
      </c>
      <c r="IU55" s="64" t="s">
        <v>57</v>
      </c>
      <c r="IV55" s="64">
        <v>14.49</v>
      </c>
      <c r="IW55" s="64">
        <v>1.61</v>
      </c>
      <c r="IX55" s="64">
        <v>20.98</v>
      </c>
      <c r="IY55" s="64">
        <v>0</v>
      </c>
    </row>
    <row r="56" spans="1:259"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c r="GX56" s="64" t="s">
        <v>58</v>
      </c>
      <c r="GY56" s="64">
        <v>2.89</v>
      </c>
      <c r="GZ56" s="64">
        <v>4.2300000000000004</v>
      </c>
      <c r="HA56" s="64">
        <v>2.84</v>
      </c>
      <c r="HB56" s="64">
        <v>3.76</v>
      </c>
      <c r="HE56" s="64" t="s">
        <v>58</v>
      </c>
      <c r="HF56" s="64">
        <v>1.96</v>
      </c>
      <c r="HG56" s="64">
        <v>0</v>
      </c>
      <c r="HH56" s="64">
        <v>2.71</v>
      </c>
      <c r="HI56" s="64">
        <v>0</v>
      </c>
      <c r="HL56" s="64" t="s">
        <v>58</v>
      </c>
      <c r="HM56" s="64">
        <v>0.32</v>
      </c>
      <c r="HN56" s="64">
        <v>1.53</v>
      </c>
      <c r="HO56" s="64">
        <v>0</v>
      </c>
      <c r="HP56" s="64">
        <v>0</v>
      </c>
      <c r="HS56" s="64" t="s">
        <v>58</v>
      </c>
      <c r="HT56" s="64">
        <v>1.53</v>
      </c>
      <c r="HU56" s="64">
        <v>6.58</v>
      </c>
      <c r="HV56" s="64">
        <v>0</v>
      </c>
      <c r="HW56" s="64">
        <v>0</v>
      </c>
      <c r="HZ56" s="64" t="s">
        <v>58</v>
      </c>
      <c r="IA56" s="64">
        <v>3.27</v>
      </c>
      <c r="IB56" s="64">
        <v>0</v>
      </c>
      <c r="IC56" s="64">
        <v>5.31</v>
      </c>
      <c r="ID56" s="64">
        <v>0</v>
      </c>
      <c r="IG56" s="64" t="s">
        <v>58</v>
      </c>
      <c r="IH56" s="64">
        <v>1.76</v>
      </c>
      <c r="II56" s="64">
        <v>1.41</v>
      </c>
      <c r="IJ56" s="64">
        <v>2.2599999999999998</v>
      </c>
      <c r="IK56" s="64">
        <v>0</v>
      </c>
      <c r="IN56" s="64" t="s">
        <v>58</v>
      </c>
      <c r="IO56" s="64">
        <v>3.23</v>
      </c>
      <c r="IP56" s="64">
        <v>13.6</v>
      </c>
      <c r="IQ56" s="64">
        <v>2.0299999999999998</v>
      </c>
      <c r="IR56" s="64">
        <v>0</v>
      </c>
      <c r="IU56" s="64" t="s">
        <v>58</v>
      </c>
      <c r="IV56" s="64">
        <v>0.1</v>
      </c>
      <c r="IW56" s="64">
        <v>0.64</v>
      </c>
      <c r="IX56" s="64">
        <v>0</v>
      </c>
      <c r="IY56" s="64">
        <v>0</v>
      </c>
    </row>
    <row r="57" spans="1:259"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c r="GX57" s="64" t="s">
        <v>59</v>
      </c>
      <c r="GY57" s="64">
        <v>0.67</v>
      </c>
      <c r="GZ57" s="64">
        <v>0</v>
      </c>
      <c r="HA57" s="64">
        <v>0.46</v>
      </c>
      <c r="HB57" s="64">
        <v>3.58</v>
      </c>
      <c r="HE57" s="64" t="s">
        <v>59</v>
      </c>
      <c r="HF57" s="64">
        <v>0.91</v>
      </c>
      <c r="HG57" s="64">
        <v>0</v>
      </c>
      <c r="HH57" s="64">
        <v>0</v>
      </c>
      <c r="HI57" s="64">
        <v>0</v>
      </c>
      <c r="HL57" s="64" t="s">
        <v>59</v>
      </c>
      <c r="HM57" s="64">
        <v>0</v>
      </c>
      <c r="HN57" s="64">
        <v>0</v>
      </c>
      <c r="HO57" s="64">
        <v>0</v>
      </c>
      <c r="HP57" s="64">
        <v>0</v>
      </c>
      <c r="HS57" s="64" t="s">
        <v>59</v>
      </c>
      <c r="HT57" s="64">
        <v>0</v>
      </c>
      <c r="HU57" s="64">
        <v>0</v>
      </c>
      <c r="HV57" s="64">
        <v>0</v>
      </c>
      <c r="HW57" s="64">
        <v>0</v>
      </c>
      <c r="HZ57" s="64" t="s">
        <v>59</v>
      </c>
      <c r="IA57" s="64">
        <v>2.08</v>
      </c>
      <c r="IB57" s="64">
        <v>0</v>
      </c>
      <c r="IC57" s="64">
        <v>3.37</v>
      </c>
      <c r="ID57" s="64">
        <v>0</v>
      </c>
      <c r="IG57" s="64" t="s">
        <v>59</v>
      </c>
      <c r="IH57" s="64">
        <v>0.43</v>
      </c>
      <c r="II57" s="64">
        <v>0.76</v>
      </c>
      <c r="IJ57" s="64">
        <v>0.47</v>
      </c>
      <c r="IK57" s="64">
        <v>0</v>
      </c>
      <c r="IN57" s="64" t="s">
        <v>59</v>
      </c>
      <c r="IO57" s="64">
        <v>4.04</v>
      </c>
      <c r="IP57" s="64">
        <v>5.14</v>
      </c>
      <c r="IQ57" s="64">
        <v>4.63</v>
      </c>
      <c r="IR57" s="64">
        <v>0</v>
      </c>
      <c r="IU57" s="64" t="s">
        <v>59</v>
      </c>
      <c r="IV57" s="64">
        <v>1.0900000000000001</v>
      </c>
      <c r="IW57" s="64">
        <v>0</v>
      </c>
      <c r="IX57" s="64">
        <v>1.28</v>
      </c>
      <c r="IY57" s="64">
        <v>0</v>
      </c>
    </row>
    <row r="58" spans="1:259"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c r="GX58" s="64" t="s">
        <v>60</v>
      </c>
      <c r="GY58" s="64">
        <v>31.95</v>
      </c>
      <c r="GZ58" s="64">
        <v>12.22</v>
      </c>
      <c r="HA58" s="64">
        <v>35.450000000000003</v>
      </c>
      <c r="HB58" s="64">
        <v>26.65</v>
      </c>
      <c r="HE58" s="64" t="s">
        <v>60</v>
      </c>
      <c r="HF58" s="64">
        <v>31.89</v>
      </c>
      <c r="HG58" s="64">
        <v>20.98</v>
      </c>
      <c r="HH58" s="64">
        <v>35.43</v>
      </c>
      <c r="HI58" s="64">
        <v>39.229999999999997</v>
      </c>
      <c r="HL58" s="64" t="s">
        <v>60</v>
      </c>
      <c r="HM58" s="64">
        <v>27.45</v>
      </c>
      <c r="HN58" s="64">
        <v>30.74</v>
      </c>
      <c r="HO58" s="64">
        <v>26.47</v>
      </c>
      <c r="HP58" s="64">
        <v>24.31</v>
      </c>
      <c r="HS58" s="64" t="s">
        <v>60</v>
      </c>
      <c r="HT58" s="64">
        <v>25.11</v>
      </c>
      <c r="HU58" s="64">
        <v>6.83</v>
      </c>
      <c r="HV58" s="64">
        <v>32.159999999999997</v>
      </c>
      <c r="HW58" s="64">
        <v>21.55</v>
      </c>
      <c r="HZ58" s="64" t="s">
        <v>60</v>
      </c>
      <c r="IA58" s="64">
        <v>17.39</v>
      </c>
      <c r="IB58" s="64">
        <v>0.92</v>
      </c>
      <c r="IC58" s="64">
        <v>23.55</v>
      </c>
      <c r="ID58" s="64">
        <v>27.72</v>
      </c>
      <c r="IG58" s="64" t="s">
        <v>60</v>
      </c>
      <c r="IH58" s="64">
        <v>21.81</v>
      </c>
      <c r="II58" s="64">
        <v>2.4500000000000002</v>
      </c>
      <c r="IJ58" s="64">
        <v>25.13</v>
      </c>
      <c r="IK58" s="64">
        <v>33.25</v>
      </c>
      <c r="IN58" s="64" t="s">
        <v>60</v>
      </c>
      <c r="IO58" s="64">
        <v>21.87</v>
      </c>
      <c r="IP58" s="64">
        <v>8.18</v>
      </c>
      <c r="IQ58" s="64">
        <v>23.46</v>
      </c>
      <c r="IR58" s="64">
        <v>31.29</v>
      </c>
      <c r="IU58" s="64" t="s">
        <v>60</v>
      </c>
      <c r="IV58" s="64">
        <v>10.130000000000001</v>
      </c>
      <c r="IW58" s="64">
        <v>1.1100000000000001</v>
      </c>
      <c r="IX58" s="64">
        <v>7.97</v>
      </c>
      <c r="IY58" s="64">
        <v>46.28</v>
      </c>
    </row>
    <row r="59" spans="1:259"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c r="GX59" s="64" t="s">
        <v>61</v>
      </c>
      <c r="GY59" s="64">
        <v>0.85</v>
      </c>
      <c r="GZ59" s="64">
        <v>0</v>
      </c>
      <c r="HA59" s="64">
        <v>0.27</v>
      </c>
      <c r="HB59" s="64">
        <v>7.03</v>
      </c>
      <c r="HE59" s="64" t="s">
        <v>61</v>
      </c>
      <c r="HF59" s="64">
        <v>0.83</v>
      </c>
      <c r="HG59" s="64">
        <v>0</v>
      </c>
      <c r="HH59" s="64">
        <v>0.56999999999999995</v>
      </c>
      <c r="HI59" s="64">
        <v>4.99</v>
      </c>
      <c r="HL59" s="64" t="s">
        <v>61</v>
      </c>
      <c r="HM59" s="64">
        <v>0</v>
      </c>
      <c r="HN59" s="64">
        <v>0</v>
      </c>
      <c r="HO59" s="64">
        <v>0</v>
      </c>
      <c r="HP59" s="64">
        <v>0</v>
      </c>
      <c r="HS59" s="64" t="s">
        <v>61</v>
      </c>
      <c r="HT59" s="64">
        <v>0.79</v>
      </c>
      <c r="HU59" s="64">
        <v>0</v>
      </c>
      <c r="HV59" s="64">
        <v>0.73</v>
      </c>
      <c r="HW59" s="64">
        <v>2.76</v>
      </c>
      <c r="HZ59" s="64" t="s">
        <v>61</v>
      </c>
      <c r="IA59" s="64">
        <v>1.91</v>
      </c>
      <c r="IB59" s="64">
        <v>0</v>
      </c>
      <c r="IC59" s="64">
        <v>1.64</v>
      </c>
      <c r="ID59" s="64">
        <v>1.79</v>
      </c>
      <c r="IG59" s="64" t="s">
        <v>61</v>
      </c>
      <c r="IH59" s="64">
        <v>2.29</v>
      </c>
      <c r="II59" s="64">
        <v>0</v>
      </c>
      <c r="IJ59" s="64">
        <v>0.53</v>
      </c>
      <c r="IK59" s="64">
        <v>14.23</v>
      </c>
      <c r="IN59" s="64" t="s">
        <v>61</v>
      </c>
      <c r="IO59" s="64">
        <v>3.25</v>
      </c>
      <c r="IP59" s="64">
        <v>0</v>
      </c>
      <c r="IQ59" s="64">
        <v>1.89</v>
      </c>
      <c r="IR59" s="64">
        <v>9.39</v>
      </c>
      <c r="IU59" s="64" t="s">
        <v>61</v>
      </c>
      <c r="IV59" s="64">
        <v>3.24</v>
      </c>
      <c r="IW59" s="64">
        <v>0</v>
      </c>
      <c r="IX59" s="64">
        <v>1.94</v>
      </c>
      <c r="IY59" s="64">
        <v>13.96</v>
      </c>
    </row>
    <row r="60" spans="1:259"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c r="GX60" s="64" t="s">
        <v>62</v>
      </c>
      <c r="GY60" s="64">
        <v>1.05</v>
      </c>
      <c r="GZ60" s="64">
        <v>11.15</v>
      </c>
      <c r="HA60" s="64">
        <v>0</v>
      </c>
      <c r="HB60" s="64">
        <v>0</v>
      </c>
      <c r="HE60" s="64" t="s">
        <v>62</v>
      </c>
      <c r="HF60" s="64">
        <v>1.35</v>
      </c>
      <c r="HG60" s="64">
        <v>3.57</v>
      </c>
      <c r="HH60" s="64">
        <v>0.4</v>
      </c>
      <c r="HI60" s="64">
        <v>6.75</v>
      </c>
      <c r="HL60" s="64" t="s">
        <v>62</v>
      </c>
      <c r="HM60" s="64">
        <v>0.72</v>
      </c>
      <c r="HN60" s="64">
        <v>0</v>
      </c>
      <c r="HO60" s="64">
        <v>0.77</v>
      </c>
      <c r="HP60" s="64">
        <v>0</v>
      </c>
      <c r="HS60" s="64" t="s">
        <v>62</v>
      </c>
      <c r="HT60" s="64">
        <v>0</v>
      </c>
      <c r="HU60" s="64">
        <v>0</v>
      </c>
      <c r="HV60" s="64">
        <v>0</v>
      </c>
      <c r="HW60" s="64">
        <v>0</v>
      </c>
      <c r="HZ60" s="64" t="s">
        <v>62</v>
      </c>
      <c r="IA60" s="64">
        <v>1.19</v>
      </c>
      <c r="IB60" s="64">
        <v>2.4</v>
      </c>
      <c r="IC60" s="64">
        <v>1.19</v>
      </c>
      <c r="ID60" s="64">
        <v>0</v>
      </c>
      <c r="IG60" s="64" t="s">
        <v>62</v>
      </c>
      <c r="IH60" s="64">
        <v>2.92</v>
      </c>
      <c r="II60" s="64">
        <v>1.33</v>
      </c>
      <c r="IJ60" s="64">
        <v>3.65</v>
      </c>
      <c r="IK60" s="64">
        <v>0</v>
      </c>
      <c r="IN60" s="64" t="s">
        <v>62</v>
      </c>
      <c r="IO60" s="64">
        <v>6.04</v>
      </c>
      <c r="IP60" s="64">
        <v>12.18</v>
      </c>
      <c r="IQ60" s="64">
        <v>2.86</v>
      </c>
      <c r="IR60" s="64">
        <v>17.72</v>
      </c>
      <c r="IU60" s="64" t="s">
        <v>62</v>
      </c>
      <c r="IV60" s="64">
        <v>2.52</v>
      </c>
      <c r="IW60" s="64">
        <v>6.61</v>
      </c>
      <c r="IX60" s="64">
        <v>0.25</v>
      </c>
      <c r="IY60" s="64">
        <v>3.36</v>
      </c>
    </row>
    <row r="61" spans="1:259"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c r="GX61" s="64" t="s">
        <v>63</v>
      </c>
      <c r="GY61" s="64">
        <v>2.23</v>
      </c>
      <c r="GZ61" s="64">
        <v>0</v>
      </c>
      <c r="HA61" s="64">
        <v>0.22</v>
      </c>
      <c r="HB61" s="64">
        <v>22.61</v>
      </c>
      <c r="HE61" s="64" t="s">
        <v>63</v>
      </c>
      <c r="HF61" s="64">
        <v>0.56999999999999995</v>
      </c>
      <c r="HG61" s="64">
        <v>2.78</v>
      </c>
      <c r="HH61" s="64">
        <v>0</v>
      </c>
      <c r="HI61" s="64">
        <v>0</v>
      </c>
      <c r="HL61" s="64" t="s">
        <v>63</v>
      </c>
      <c r="HM61" s="64">
        <v>0</v>
      </c>
      <c r="HN61" s="64">
        <v>0</v>
      </c>
      <c r="HO61" s="64">
        <v>0</v>
      </c>
      <c r="HP61" s="64">
        <v>0</v>
      </c>
      <c r="HS61" s="64" t="s">
        <v>63</v>
      </c>
      <c r="HT61" s="64">
        <v>0.73</v>
      </c>
      <c r="HU61" s="64">
        <v>0</v>
      </c>
      <c r="HV61" s="64">
        <v>0</v>
      </c>
      <c r="HW61" s="64">
        <v>6.55</v>
      </c>
      <c r="HZ61" s="64" t="s">
        <v>63</v>
      </c>
      <c r="IA61" s="64">
        <v>4.2</v>
      </c>
      <c r="IB61" s="64">
        <v>0</v>
      </c>
      <c r="IC61" s="64">
        <v>2.23</v>
      </c>
      <c r="ID61" s="64">
        <v>26.74</v>
      </c>
      <c r="IG61" s="64" t="s">
        <v>63</v>
      </c>
      <c r="IH61" s="64">
        <v>2.1800000000000002</v>
      </c>
      <c r="II61" s="64">
        <v>0</v>
      </c>
      <c r="IJ61" s="64">
        <v>3.15</v>
      </c>
      <c r="IK61" s="64">
        <v>0</v>
      </c>
      <c r="IN61" s="64" t="s">
        <v>63</v>
      </c>
      <c r="IO61" s="64">
        <v>0</v>
      </c>
      <c r="IP61" s="64">
        <v>0</v>
      </c>
      <c r="IQ61" s="64">
        <v>0</v>
      </c>
      <c r="IR61" s="64">
        <v>0</v>
      </c>
      <c r="IU61" s="64" t="s">
        <v>63</v>
      </c>
      <c r="IV61" s="64">
        <v>0</v>
      </c>
      <c r="IW61" s="64">
        <v>0</v>
      </c>
      <c r="IX61" s="64">
        <v>0</v>
      </c>
      <c r="IY61" s="64">
        <v>0</v>
      </c>
    </row>
    <row r="62" spans="1:259"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c r="GX62" s="64" t="s">
        <v>64</v>
      </c>
      <c r="GY62" s="64">
        <v>4.43</v>
      </c>
      <c r="GZ62" s="64">
        <v>0</v>
      </c>
      <c r="HA62" s="64">
        <v>5.86</v>
      </c>
      <c r="HB62" s="64">
        <v>0</v>
      </c>
      <c r="HE62" s="64" t="s">
        <v>64</v>
      </c>
      <c r="HF62" s="64">
        <v>0.19</v>
      </c>
      <c r="HG62" s="64">
        <v>0</v>
      </c>
      <c r="HH62" s="64">
        <v>0.27</v>
      </c>
      <c r="HI62" s="64">
        <v>0</v>
      </c>
      <c r="HL62" s="64" t="s">
        <v>64</v>
      </c>
      <c r="HM62" s="64">
        <v>0</v>
      </c>
      <c r="HN62" s="64">
        <v>0</v>
      </c>
      <c r="HO62" s="64">
        <v>0</v>
      </c>
      <c r="HP62" s="64">
        <v>0</v>
      </c>
      <c r="HS62" s="64" t="s">
        <v>64</v>
      </c>
      <c r="HT62" s="64">
        <v>1.87</v>
      </c>
      <c r="HU62" s="64">
        <v>0</v>
      </c>
      <c r="HV62" s="64">
        <v>2.85</v>
      </c>
      <c r="HW62" s="64">
        <v>0</v>
      </c>
      <c r="HZ62" s="64" t="s">
        <v>64</v>
      </c>
      <c r="IA62" s="64">
        <v>0.48</v>
      </c>
      <c r="IB62" s="64">
        <v>0</v>
      </c>
      <c r="IC62" s="64">
        <v>0.52</v>
      </c>
      <c r="ID62" s="64">
        <v>0</v>
      </c>
      <c r="IG62" s="64" t="s">
        <v>64</v>
      </c>
      <c r="IH62" s="64">
        <v>0.72</v>
      </c>
      <c r="II62" s="64">
        <v>0</v>
      </c>
      <c r="IJ62" s="64">
        <v>0.23</v>
      </c>
      <c r="IK62" s="64">
        <v>0</v>
      </c>
      <c r="IN62" s="64" t="s">
        <v>64</v>
      </c>
      <c r="IO62" s="64">
        <v>0.49</v>
      </c>
      <c r="IP62" s="64">
        <v>0</v>
      </c>
      <c r="IQ62" s="64">
        <v>0.69</v>
      </c>
      <c r="IR62" s="64">
        <v>0</v>
      </c>
      <c r="IU62" s="64" t="s">
        <v>64</v>
      </c>
      <c r="IV62" s="64">
        <v>0.72</v>
      </c>
      <c r="IW62" s="64">
        <v>0</v>
      </c>
      <c r="IX62" s="64">
        <v>1.06</v>
      </c>
      <c r="IY62" s="64">
        <v>0</v>
      </c>
    </row>
    <row r="63" spans="1:259"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c r="GX63" s="64" t="s">
        <v>65</v>
      </c>
      <c r="GY63" s="64">
        <v>0.53</v>
      </c>
      <c r="GZ63" s="64">
        <v>0</v>
      </c>
      <c r="HA63" s="64">
        <v>0.71</v>
      </c>
      <c r="HB63" s="64">
        <v>0</v>
      </c>
      <c r="HE63" s="64" t="s">
        <v>65</v>
      </c>
      <c r="HF63" s="64">
        <v>0</v>
      </c>
      <c r="HG63" s="64">
        <v>0</v>
      </c>
      <c r="HH63" s="64">
        <v>0</v>
      </c>
      <c r="HI63" s="64">
        <v>0</v>
      </c>
      <c r="HL63" s="64" t="s">
        <v>65</v>
      </c>
      <c r="HM63" s="64">
        <v>0</v>
      </c>
      <c r="HN63" s="64">
        <v>0</v>
      </c>
      <c r="HO63" s="64">
        <v>0</v>
      </c>
      <c r="HP63" s="64">
        <v>0</v>
      </c>
      <c r="HS63" s="64" t="s">
        <v>65</v>
      </c>
      <c r="HT63" s="64">
        <v>0</v>
      </c>
      <c r="HU63" s="64">
        <v>0</v>
      </c>
      <c r="HV63" s="64">
        <v>0</v>
      </c>
      <c r="HW63" s="64">
        <v>0</v>
      </c>
      <c r="HZ63" s="64" t="s">
        <v>65</v>
      </c>
      <c r="IA63" s="64">
        <v>0</v>
      </c>
      <c r="IB63" s="64">
        <v>0</v>
      </c>
      <c r="IC63" s="64">
        <v>0</v>
      </c>
      <c r="ID63" s="64">
        <v>0</v>
      </c>
      <c r="IG63" s="64" t="s">
        <v>65</v>
      </c>
      <c r="IH63" s="64">
        <v>0</v>
      </c>
      <c r="II63" s="64">
        <v>0</v>
      </c>
      <c r="IJ63" s="64">
        <v>0</v>
      </c>
      <c r="IK63" s="64">
        <v>0</v>
      </c>
      <c r="IN63" s="64" t="s">
        <v>65</v>
      </c>
      <c r="IO63" s="64">
        <v>0.72</v>
      </c>
      <c r="IP63" s="64">
        <v>0</v>
      </c>
      <c r="IQ63" s="64">
        <v>1.03</v>
      </c>
      <c r="IR63" s="64">
        <v>0</v>
      </c>
      <c r="IU63" s="64" t="s">
        <v>65</v>
      </c>
      <c r="IV63" s="64">
        <v>0.11</v>
      </c>
      <c r="IW63" s="64">
        <v>0</v>
      </c>
      <c r="IX63" s="64">
        <v>0.16</v>
      </c>
      <c r="IY63" s="64">
        <v>0</v>
      </c>
    </row>
    <row r="64" spans="1:259"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c r="GX64" s="64" t="s">
        <v>66</v>
      </c>
      <c r="GY64" s="64">
        <v>1.35</v>
      </c>
      <c r="GZ64" s="64">
        <v>0</v>
      </c>
      <c r="HA64" s="64">
        <v>1.53</v>
      </c>
      <c r="HB64" s="64">
        <v>2.16</v>
      </c>
      <c r="HE64" s="64" t="s">
        <v>66</v>
      </c>
      <c r="HF64" s="64">
        <v>0.56999999999999995</v>
      </c>
      <c r="HG64" s="64">
        <v>0</v>
      </c>
      <c r="HH64" s="64">
        <v>0.64</v>
      </c>
      <c r="HI64" s="64">
        <v>1.28</v>
      </c>
      <c r="HL64" s="64" t="s">
        <v>66</v>
      </c>
      <c r="HM64" s="64">
        <v>2.5299999999999998</v>
      </c>
      <c r="HN64" s="64">
        <v>3.35</v>
      </c>
      <c r="HO64" s="64">
        <v>0.77</v>
      </c>
      <c r="HP64" s="64">
        <v>9.57</v>
      </c>
      <c r="HS64" s="64" t="s">
        <v>66</v>
      </c>
      <c r="HT64" s="64">
        <v>5.68</v>
      </c>
      <c r="HU64" s="64">
        <v>3.07</v>
      </c>
      <c r="HV64" s="64">
        <v>6.58</v>
      </c>
      <c r="HW64" s="64">
        <v>6.46</v>
      </c>
      <c r="HZ64" s="64" t="s">
        <v>66</v>
      </c>
      <c r="IA64" s="64">
        <v>1.73</v>
      </c>
      <c r="IB64" s="64">
        <v>0</v>
      </c>
      <c r="IC64" s="64">
        <v>2.0699999999999998</v>
      </c>
      <c r="ID64" s="64">
        <v>2.99</v>
      </c>
      <c r="IG64" s="64" t="s">
        <v>66</v>
      </c>
      <c r="IH64" s="64">
        <v>0.71</v>
      </c>
      <c r="II64" s="64">
        <v>1.3</v>
      </c>
      <c r="IJ64" s="64">
        <v>0.52</v>
      </c>
      <c r="IK64" s="64">
        <v>1.43</v>
      </c>
      <c r="IN64" s="64" t="s">
        <v>66</v>
      </c>
      <c r="IO64" s="64">
        <v>1.75</v>
      </c>
      <c r="IP64" s="64">
        <v>0</v>
      </c>
      <c r="IQ64" s="64">
        <v>1.83</v>
      </c>
      <c r="IR64" s="64">
        <v>2.4900000000000002</v>
      </c>
      <c r="IU64" s="64" t="s">
        <v>66</v>
      </c>
      <c r="IV64" s="64">
        <v>2.82</v>
      </c>
      <c r="IW64" s="64">
        <v>12.28</v>
      </c>
      <c r="IX64" s="64">
        <v>1.39</v>
      </c>
      <c r="IY64" s="64">
        <v>0</v>
      </c>
    </row>
    <row r="65" spans="1:259"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c r="GX65" s="64" t="s">
        <v>67</v>
      </c>
      <c r="GY65" s="64">
        <v>0.69</v>
      </c>
      <c r="GZ65" s="64">
        <v>0</v>
      </c>
      <c r="HA65" s="64">
        <v>0.7</v>
      </c>
      <c r="HB65" s="64">
        <v>0</v>
      </c>
      <c r="HE65" s="64" t="s">
        <v>67</v>
      </c>
      <c r="HF65" s="64">
        <v>0</v>
      </c>
      <c r="HG65" s="64">
        <v>0</v>
      </c>
      <c r="HH65" s="64">
        <v>0</v>
      </c>
      <c r="HI65" s="64">
        <v>0</v>
      </c>
      <c r="HL65" s="64" t="s">
        <v>67</v>
      </c>
      <c r="HM65" s="64">
        <v>1.79</v>
      </c>
      <c r="HN65" s="64">
        <v>2.2200000000000002</v>
      </c>
      <c r="HO65" s="64">
        <v>1.79</v>
      </c>
      <c r="HP65" s="64">
        <v>0</v>
      </c>
      <c r="HS65" s="64" t="s">
        <v>67</v>
      </c>
      <c r="HT65" s="64">
        <v>0.33</v>
      </c>
      <c r="HU65" s="64">
        <v>0</v>
      </c>
      <c r="HV65" s="64">
        <v>0.24</v>
      </c>
      <c r="HW65" s="64">
        <v>0</v>
      </c>
      <c r="HZ65" s="64" t="s">
        <v>67</v>
      </c>
      <c r="IA65" s="64">
        <v>0.37</v>
      </c>
      <c r="IB65" s="64">
        <v>1.93</v>
      </c>
      <c r="IC65" s="64">
        <v>0</v>
      </c>
      <c r="ID65" s="64">
        <v>0</v>
      </c>
      <c r="IG65" s="64" t="s">
        <v>67</v>
      </c>
      <c r="IH65" s="64">
        <v>0.15</v>
      </c>
      <c r="II65" s="64">
        <v>0</v>
      </c>
      <c r="IJ65" s="64">
        <v>0.21</v>
      </c>
      <c r="IK65" s="64">
        <v>0</v>
      </c>
      <c r="IN65" s="64" t="s">
        <v>67</v>
      </c>
      <c r="IO65" s="64">
        <v>0.96</v>
      </c>
      <c r="IP65" s="64">
        <v>0</v>
      </c>
      <c r="IQ65" s="64">
        <v>1.36</v>
      </c>
      <c r="IR65" s="64">
        <v>0</v>
      </c>
      <c r="IU65" s="64" t="s">
        <v>67</v>
      </c>
      <c r="IV65" s="64">
        <v>0.23</v>
      </c>
      <c r="IW65" s="64">
        <v>0</v>
      </c>
      <c r="IX65" s="64">
        <v>0.33</v>
      </c>
      <c r="IY65" s="64">
        <v>0</v>
      </c>
    </row>
    <row r="66" spans="1:259"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c r="GX66" s="64" t="s">
        <v>68</v>
      </c>
      <c r="GY66" s="64">
        <v>0</v>
      </c>
      <c r="GZ66" s="64">
        <v>0</v>
      </c>
      <c r="HA66" s="64">
        <v>0</v>
      </c>
      <c r="HB66" s="64">
        <v>0</v>
      </c>
      <c r="HE66" s="64" t="s">
        <v>68</v>
      </c>
      <c r="HF66" s="64">
        <v>0</v>
      </c>
      <c r="HG66" s="64">
        <v>0</v>
      </c>
      <c r="HH66" s="64">
        <v>0</v>
      </c>
      <c r="HI66" s="64">
        <v>0</v>
      </c>
      <c r="HL66" s="64" t="s">
        <v>68</v>
      </c>
      <c r="HM66" s="64">
        <v>1.66</v>
      </c>
      <c r="HN66" s="64">
        <v>7.04</v>
      </c>
      <c r="HO66" s="64">
        <v>0.33</v>
      </c>
      <c r="HP66" s="64">
        <v>0</v>
      </c>
      <c r="HS66" s="64" t="s">
        <v>68</v>
      </c>
      <c r="HT66" s="64">
        <v>4.9400000000000004</v>
      </c>
      <c r="HU66" s="64">
        <v>0</v>
      </c>
      <c r="HV66" s="64">
        <v>0.3</v>
      </c>
      <c r="HW66" s="64">
        <v>42.38</v>
      </c>
      <c r="HZ66" s="64" t="s">
        <v>68</v>
      </c>
      <c r="IA66" s="64">
        <v>3.59</v>
      </c>
      <c r="IB66" s="64">
        <v>14.47</v>
      </c>
      <c r="IC66" s="64">
        <v>0.31</v>
      </c>
      <c r="ID66" s="64">
        <v>4.26</v>
      </c>
      <c r="IG66" s="64" t="s">
        <v>68</v>
      </c>
      <c r="IH66" s="64">
        <v>2.65</v>
      </c>
      <c r="II66" s="64">
        <v>12.56</v>
      </c>
      <c r="IJ66" s="64">
        <v>0.64</v>
      </c>
      <c r="IK66" s="64">
        <v>4.28</v>
      </c>
      <c r="IN66" s="64" t="s">
        <v>68</v>
      </c>
      <c r="IO66" s="64">
        <v>2.38</v>
      </c>
      <c r="IP66" s="64">
        <v>14.75</v>
      </c>
      <c r="IQ66" s="64">
        <v>0.22</v>
      </c>
      <c r="IR66" s="64">
        <v>2.0299999999999998</v>
      </c>
      <c r="IU66" s="64" t="s">
        <v>68</v>
      </c>
      <c r="IV66" s="64">
        <v>1.3</v>
      </c>
      <c r="IW66" s="64">
        <v>5.57</v>
      </c>
      <c r="IX66" s="64">
        <v>0.17</v>
      </c>
      <c r="IY66" s="64">
        <v>0</v>
      </c>
    </row>
    <row r="67" spans="1:259"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c r="GX67" s="64" t="s">
        <v>69</v>
      </c>
      <c r="GY67" s="64">
        <v>0.8</v>
      </c>
      <c r="GZ67" s="64">
        <v>1.4</v>
      </c>
      <c r="HA67" s="64">
        <v>0.88</v>
      </c>
      <c r="HB67" s="64">
        <v>0</v>
      </c>
      <c r="HE67" s="64" t="s">
        <v>69</v>
      </c>
      <c r="HF67" s="64">
        <v>0.87</v>
      </c>
      <c r="HG67" s="64">
        <v>1.84</v>
      </c>
      <c r="HH67" s="64">
        <v>0.86</v>
      </c>
      <c r="HI67" s="64">
        <v>0</v>
      </c>
      <c r="HL67" s="64" t="s">
        <v>69</v>
      </c>
      <c r="HM67" s="64">
        <v>0</v>
      </c>
      <c r="HN67" s="64">
        <v>0</v>
      </c>
      <c r="HO67" s="64">
        <v>0</v>
      </c>
      <c r="HP67" s="64">
        <v>0</v>
      </c>
      <c r="HS67" s="64" t="s">
        <v>69</v>
      </c>
      <c r="HT67" s="64">
        <v>0.4</v>
      </c>
      <c r="HU67" s="64">
        <v>0</v>
      </c>
      <c r="HV67" s="64">
        <v>0.61</v>
      </c>
      <c r="HW67" s="64">
        <v>0</v>
      </c>
      <c r="HZ67" s="64" t="s">
        <v>69</v>
      </c>
      <c r="IA67" s="64">
        <v>0</v>
      </c>
      <c r="IB67" s="64">
        <v>0</v>
      </c>
      <c r="IC67" s="64">
        <v>0</v>
      </c>
      <c r="ID67" s="64">
        <v>0</v>
      </c>
      <c r="IG67" s="64" t="s">
        <v>69</v>
      </c>
      <c r="IH67" s="64">
        <v>0.6</v>
      </c>
      <c r="II67" s="64">
        <v>0</v>
      </c>
      <c r="IJ67" s="64">
        <v>0</v>
      </c>
      <c r="IK67" s="64">
        <v>4.9400000000000004</v>
      </c>
      <c r="IN67" s="64" t="s">
        <v>69</v>
      </c>
      <c r="IO67" s="64">
        <v>0.4</v>
      </c>
      <c r="IP67" s="64">
        <v>0</v>
      </c>
      <c r="IQ67" s="64">
        <v>0</v>
      </c>
      <c r="IR67" s="64">
        <v>2.94</v>
      </c>
      <c r="IU67" s="64" t="s">
        <v>69</v>
      </c>
      <c r="IV67" s="64">
        <v>0.31</v>
      </c>
      <c r="IW67" s="64">
        <v>0</v>
      </c>
      <c r="IX67" s="64">
        <v>0</v>
      </c>
      <c r="IY67" s="64">
        <v>3.2</v>
      </c>
    </row>
    <row r="68" spans="1:259"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c r="GX68" s="64" t="s">
        <v>70</v>
      </c>
      <c r="GY68" s="64">
        <v>2.06</v>
      </c>
      <c r="GZ68" s="64">
        <v>9.99</v>
      </c>
      <c r="HA68" s="64">
        <v>0.68</v>
      </c>
      <c r="HB68" s="64">
        <v>6.63</v>
      </c>
      <c r="HE68" s="64" t="s">
        <v>70</v>
      </c>
      <c r="HF68" s="64">
        <v>11.47</v>
      </c>
      <c r="HG68" s="64">
        <v>10.85</v>
      </c>
      <c r="HH68" s="64">
        <v>10.39</v>
      </c>
      <c r="HI68" s="64">
        <v>29.63</v>
      </c>
      <c r="HL68" s="64" t="s">
        <v>70</v>
      </c>
      <c r="HM68" s="64">
        <v>21.39</v>
      </c>
      <c r="HN68" s="64">
        <v>2.39</v>
      </c>
      <c r="HO68" s="64">
        <v>28.44</v>
      </c>
      <c r="HP68" s="64">
        <v>32.979999999999997</v>
      </c>
      <c r="HS68" s="64" t="s">
        <v>70</v>
      </c>
      <c r="HT68" s="64">
        <v>20.18</v>
      </c>
      <c r="HU68" s="64">
        <v>0</v>
      </c>
      <c r="HV68" s="64">
        <v>30.74</v>
      </c>
      <c r="HW68" s="64">
        <v>0</v>
      </c>
      <c r="HZ68" s="64" t="s">
        <v>70</v>
      </c>
      <c r="IA68" s="64">
        <v>17.329999999999998</v>
      </c>
      <c r="IB68" s="64">
        <v>0</v>
      </c>
      <c r="IC68" s="64">
        <v>27.07</v>
      </c>
      <c r="ID68" s="64">
        <v>6.75</v>
      </c>
      <c r="IG68" s="64" t="s">
        <v>70</v>
      </c>
      <c r="IH68" s="64">
        <v>25.1</v>
      </c>
      <c r="II68" s="64">
        <v>0</v>
      </c>
      <c r="IJ68" s="64">
        <v>33.729999999999997</v>
      </c>
      <c r="IK68" s="64">
        <v>11.44</v>
      </c>
      <c r="IN68" s="64" t="s">
        <v>70</v>
      </c>
      <c r="IO68" s="64">
        <v>19.22</v>
      </c>
      <c r="IP68" s="64">
        <v>0</v>
      </c>
      <c r="IQ68" s="64">
        <v>26.92</v>
      </c>
      <c r="IR68" s="64">
        <v>1.89</v>
      </c>
      <c r="IU68" s="64" t="s">
        <v>70</v>
      </c>
      <c r="IV68" s="64">
        <v>21.03</v>
      </c>
      <c r="IW68" s="64">
        <v>1.08</v>
      </c>
      <c r="IX68" s="64">
        <v>29.53</v>
      </c>
      <c r="IY68" s="64">
        <v>4.5999999999999996</v>
      </c>
    </row>
    <row r="69" spans="1:259"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c r="GX69" s="64" t="s">
        <v>71</v>
      </c>
      <c r="GY69" s="64">
        <v>21.39</v>
      </c>
      <c r="GZ69" s="64">
        <v>0</v>
      </c>
      <c r="HA69" s="64">
        <v>27.31</v>
      </c>
      <c r="HB69" s="64">
        <v>0</v>
      </c>
      <c r="HE69" s="64" t="s">
        <v>71</v>
      </c>
      <c r="HF69" s="64">
        <v>16.22</v>
      </c>
      <c r="HG69" s="64">
        <v>0</v>
      </c>
      <c r="HH69" s="64">
        <v>22.51</v>
      </c>
      <c r="HI69" s="64">
        <v>0</v>
      </c>
      <c r="HL69" s="64" t="s">
        <v>71</v>
      </c>
      <c r="HM69" s="64">
        <v>1.33</v>
      </c>
      <c r="HN69" s="64">
        <v>0</v>
      </c>
      <c r="HO69" s="64">
        <v>2.0499999999999998</v>
      </c>
      <c r="HP69" s="64">
        <v>0</v>
      </c>
      <c r="HS69" s="64" t="s">
        <v>71</v>
      </c>
      <c r="HT69" s="64">
        <v>1.02</v>
      </c>
      <c r="HU69" s="64">
        <v>0</v>
      </c>
      <c r="HV69" s="64">
        <v>1.56</v>
      </c>
      <c r="HW69" s="64">
        <v>0</v>
      </c>
      <c r="HZ69" s="64" t="s">
        <v>71</v>
      </c>
      <c r="IA69" s="64">
        <v>1.44</v>
      </c>
      <c r="IB69" s="64">
        <v>0</v>
      </c>
      <c r="IC69" s="64">
        <v>1.65</v>
      </c>
      <c r="ID69" s="64">
        <v>0</v>
      </c>
      <c r="IG69" s="64" t="s">
        <v>71</v>
      </c>
      <c r="IH69" s="64">
        <v>0.99</v>
      </c>
      <c r="II69" s="64">
        <v>0</v>
      </c>
      <c r="IJ69" s="64">
        <v>0.54</v>
      </c>
      <c r="IK69" s="64">
        <v>0</v>
      </c>
      <c r="IN69" s="64" t="s">
        <v>71</v>
      </c>
      <c r="IO69" s="64">
        <v>1.6</v>
      </c>
      <c r="IP69" s="64">
        <v>0</v>
      </c>
      <c r="IQ69" s="64">
        <v>2.2599999999999998</v>
      </c>
      <c r="IR69" s="64">
        <v>0</v>
      </c>
      <c r="IU69" s="64" t="s">
        <v>71</v>
      </c>
      <c r="IV69" s="64">
        <v>2.71</v>
      </c>
      <c r="IW69" s="64">
        <v>0</v>
      </c>
      <c r="IX69" s="64">
        <v>3.4</v>
      </c>
      <c r="IY69" s="64">
        <v>0</v>
      </c>
    </row>
    <row r="70" spans="1:259"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c r="GX70" s="64" t="s">
        <v>72</v>
      </c>
      <c r="GY70" s="64">
        <v>0.67</v>
      </c>
      <c r="GZ70" s="64">
        <v>0</v>
      </c>
      <c r="HA70" s="64">
        <v>0.67</v>
      </c>
      <c r="HB70" s="64">
        <v>0</v>
      </c>
      <c r="HE70" s="64" t="s">
        <v>72</v>
      </c>
      <c r="HF70" s="64">
        <v>0.57999999999999996</v>
      </c>
      <c r="HG70" s="64">
        <v>3.54</v>
      </c>
      <c r="HH70" s="64">
        <v>0.13</v>
      </c>
      <c r="HI70" s="64">
        <v>0</v>
      </c>
      <c r="HL70" s="64" t="s">
        <v>72</v>
      </c>
      <c r="HM70" s="64">
        <v>0.55000000000000004</v>
      </c>
      <c r="HN70" s="64">
        <v>2.67</v>
      </c>
      <c r="HO70" s="64">
        <v>0</v>
      </c>
      <c r="HP70" s="64">
        <v>0</v>
      </c>
      <c r="HS70" s="64" t="s">
        <v>72</v>
      </c>
      <c r="HT70" s="64">
        <v>0.86</v>
      </c>
      <c r="HU70" s="64">
        <v>0</v>
      </c>
      <c r="HV70" s="64">
        <v>1.31</v>
      </c>
      <c r="HW70" s="64">
        <v>0</v>
      </c>
      <c r="HZ70" s="64" t="s">
        <v>72</v>
      </c>
      <c r="IA70" s="64">
        <v>0.53</v>
      </c>
      <c r="IB70" s="64">
        <v>2.13</v>
      </c>
      <c r="IC70" s="64">
        <v>0.2</v>
      </c>
      <c r="ID70" s="64">
        <v>0</v>
      </c>
      <c r="IG70" s="64" t="s">
        <v>72</v>
      </c>
      <c r="IH70" s="64">
        <v>0.32</v>
      </c>
      <c r="II70" s="64">
        <v>0.93</v>
      </c>
      <c r="IJ70" s="64">
        <v>0.28000000000000003</v>
      </c>
      <c r="IK70" s="64">
        <v>0</v>
      </c>
      <c r="IN70" s="64" t="s">
        <v>72</v>
      </c>
      <c r="IO70" s="64">
        <v>0.87</v>
      </c>
      <c r="IP70" s="64">
        <v>1.1299999999999999</v>
      </c>
      <c r="IQ70" s="64">
        <v>0.26</v>
      </c>
      <c r="IR70" s="64">
        <v>3.92</v>
      </c>
      <c r="IU70" s="64" t="s">
        <v>72</v>
      </c>
      <c r="IV70" s="64">
        <v>0</v>
      </c>
      <c r="IW70" s="64">
        <v>0</v>
      </c>
      <c r="IX70" s="64">
        <v>0</v>
      </c>
      <c r="IY70" s="64">
        <v>0</v>
      </c>
    </row>
    <row r="71" spans="1:259"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c r="GX71" s="64" t="s">
        <v>73</v>
      </c>
      <c r="GY71" s="64">
        <v>0</v>
      </c>
      <c r="GZ71" s="64">
        <v>0</v>
      </c>
      <c r="HA71" s="64">
        <v>0</v>
      </c>
      <c r="HB71" s="64">
        <v>0</v>
      </c>
      <c r="HE71" s="64" t="s">
        <v>73</v>
      </c>
      <c r="HF71" s="64">
        <v>0.19</v>
      </c>
      <c r="HG71" s="64">
        <v>1.39</v>
      </c>
      <c r="HH71" s="64">
        <v>0</v>
      </c>
      <c r="HI71" s="64">
        <v>0</v>
      </c>
      <c r="HL71" s="64" t="s">
        <v>73</v>
      </c>
      <c r="HM71" s="64">
        <v>0.12</v>
      </c>
      <c r="HN71" s="64">
        <v>0</v>
      </c>
      <c r="HO71" s="64">
        <v>0.18</v>
      </c>
      <c r="HP71" s="64">
        <v>0</v>
      </c>
      <c r="HS71" s="64" t="s">
        <v>73</v>
      </c>
      <c r="HT71" s="64">
        <v>0.18</v>
      </c>
      <c r="HU71" s="64">
        <v>0</v>
      </c>
      <c r="HV71" s="64">
        <v>0</v>
      </c>
      <c r="HW71" s="64">
        <v>0</v>
      </c>
      <c r="HZ71" s="64" t="s">
        <v>73</v>
      </c>
      <c r="IA71" s="64">
        <v>0.63</v>
      </c>
      <c r="IB71" s="64">
        <v>0</v>
      </c>
      <c r="IC71" s="64">
        <v>1.02</v>
      </c>
      <c r="ID71" s="64">
        <v>0</v>
      </c>
      <c r="IG71" s="64" t="s">
        <v>73</v>
      </c>
      <c r="IH71" s="64">
        <v>0.66</v>
      </c>
      <c r="II71" s="64">
        <v>0</v>
      </c>
      <c r="IJ71" s="64">
        <v>0.95</v>
      </c>
      <c r="IK71" s="64">
        <v>0</v>
      </c>
      <c r="IN71" s="64" t="s">
        <v>73</v>
      </c>
      <c r="IO71" s="64">
        <v>0.55000000000000004</v>
      </c>
      <c r="IP71" s="64">
        <v>0</v>
      </c>
      <c r="IQ71" s="64">
        <v>0.78</v>
      </c>
      <c r="IR71" s="64">
        <v>0</v>
      </c>
      <c r="IU71" s="64" t="s">
        <v>73</v>
      </c>
      <c r="IV71" s="64">
        <v>1.19</v>
      </c>
      <c r="IW71" s="64">
        <v>0</v>
      </c>
      <c r="IX71" s="64">
        <v>0</v>
      </c>
      <c r="IY71" s="64">
        <v>0</v>
      </c>
    </row>
    <row r="72" spans="1:259"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c r="GX72" s="64" t="s">
        <v>74</v>
      </c>
      <c r="GY72" s="64">
        <v>0</v>
      </c>
      <c r="GZ72" s="64">
        <v>0</v>
      </c>
      <c r="HA72" s="64">
        <v>0</v>
      </c>
      <c r="HB72" s="64">
        <v>0</v>
      </c>
      <c r="HE72" s="64" t="s">
        <v>74</v>
      </c>
      <c r="HF72" s="64">
        <v>0</v>
      </c>
      <c r="HG72" s="64">
        <v>0</v>
      </c>
      <c r="HH72" s="64">
        <v>0</v>
      </c>
      <c r="HI72" s="64">
        <v>0</v>
      </c>
      <c r="HL72" s="64" t="s">
        <v>74</v>
      </c>
      <c r="HM72" s="64">
        <v>0.63</v>
      </c>
      <c r="HN72" s="64">
        <v>0</v>
      </c>
      <c r="HO72" s="64">
        <v>0.98</v>
      </c>
      <c r="HP72" s="64">
        <v>0</v>
      </c>
      <c r="HS72" s="64" t="s">
        <v>74</v>
      </c>
      <c r="HT72" s="64">
        <v>0</v>
      </c>
      <c r="HU72" s="64">
        <v>0</v>
      </c>
      <c r="HV72" s="64">
        <v>0</v>
      </c>
      <c r="HW72" s="64">
        <v>0</v>
      </c>
      <c r="HZ72" s="64" t="s">
        <v>74</v>
      </c>
      <c r="IA72" s="64">
        <v>0</v>
      </c>
      <c r="IB72" s="64">
        <v>0</v>
      </c>
      <c r="IC72" s="64">
        <v>0</v>
      </c>
      <c r="ID72" s="64">
        <v>0</v>
      </c>
      <c r="IG72" s="64" t="s">
        <v>74</v>
      </c>
      <c r="IH72" s="64">
        <v>0.35</v>
      </c>
      <c r="II72" s="64">
        <v>1.39</v>
      </c>
      <c r="IJ72" s="64">
        <v>0.24</v>
      </c>
      <c r="IK72" s="64">
        <v>0</v>
      </c>
      <c r="IN72" s="64" t="s">
        <v>74</v>
      </c>
      <c r="IO72" s="64">
        <v>0.26</v>
      </c>
      <c r="IP72" s="64">
        <v>0.92</v>
      </c>
      <c r="IQ72" s="64">
        <v>0</v>
      </c>
      <c r="IR72" s="64">
        <v>1</v>
      </c>
      <c r="IU72" s="64" t="s">
        <v>74</v>
      </c>
      <c r="IV72" s="64">
        <v>0.2</v>
      </c>
      <c r="IW72" s="64">
        <v>1.29</v>
      </c>
      <c r="IX72" s="64">
        <v>0</v>
      </c>
      <c r="IY72" s="64">
        <v>0</v>
      </c>
    </row>
    <row r="73" spans="1:259"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c r="GX73" s="64" t="s">
        <v>75</v>
      </c>
      <c r="GY73" s="64">
        <v>0</v>
      </c>
      <c r="GZ73" s="64">
        <v>0</v>
      </c>
      <c r="HA73" s="64">
        <v>0</v>
      </c>
      <c r="HB73" s="64">
        <v>0</v>
      </c>
      <c r="HE73" s="64" t="s">
        <v>75</v>
      </c>
      <c r="HF73" s="64">
        <v>0.36</v>
      </c>
      <c r="HG73" s="64">
        <v>2.61</v>
      </c>
      <c r="HH73" s="64">
        <v>0</v>
      </c>
      <c r="HI73" s="64">
        <v>0</v>
      </c>
      <c r="HL73" s="64" t="s">
        <v>75</v>
      </c>
      <c r="HM73" s="64">
        <v>0.32</v>
      </c>
      <c r="HN73" s="64">
        <v>1.54</v>
      </c>
      <c r="HO73" s="64">
        <v>0</v>
      </c>
      <c r="HP73" s="64">
        <v>0</v>
      </c>
      <c r="HS73" s="64" t="s">
        <v>75</v>
      </c>
      <c r="HT73" s="64">
        <v>0.25</v>
      </c>
      <c r="HU73" s="64">
        <v>1.21</v>
      </c>
      <c r="HV73" s="64">
        <v>0</v>
      </c>
      <c r="HW73" s="64">
        <v>0</v>
      </c>
      <c r="HZ73" s="64" t="s">
        <v>75</v>
      </c>
      <c r="IA73" s="64">
        <v>0.89</v>
      </c>
      <c r="IB73" s="64">
        <v>3.68</v>
      </c>
      <c r="IC73" s="64">
        <v>0.28999999999999998</v>
      </c>
      <c r="ID73" s="64">
        <v>0</v>
      </c>
      <c r="IG73" s="64" t="s">
        <v>75</v>
      </c>
      <c r="IH73" s="64">
        <v>0.7</v>
      </c>
      <c r="II73" s="64">
        <v>2.65</v>
      </c>
      <c r="IJ73" s="64">
        <v>0.5</v>
      </c>
      <c r="IK73" s="64">
        <v>0</v>
      </c>
      <c r="IN73" s="64" t="s">
        <v>75</v>
      </c>
      <c r="IO73" s="64">
        <v>0.46</v>
      </c>
      <c r="IP73" s="64">
        <v>2.02</v>
      </c>
      <c r="IQ73" s="64">
        <v>0.28000000000000003</v>
      </c>
      <c r="IR73" s="64">
        <v>0</v>
      </c>
      <c r="IU73" s="64" t="s">
        <v>75</v>
      </c>
      <c r="IV73" s="64">
        <v>0.5</v>
      </c>
      <c r="IW73" s="64">
        <v>0</v>
      </c>
      <c r="IX73" s="64">
        <v>0.73</v>
      </c>
      <c r="IY73" s="64">
        <v>0</v>
      </c>
    </row>
    <row r="74" spans="1:259"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c r="GX74" s="64" t="s">
        <v>76</v>
      </c>
      <c r="GY74" s="64">
        <v>0.21</v>
      </c>
      <c r="GZ74" s="64">
        <v>2.2599999999999998</v>
      </c>
      <c r="HA74" s="64">
        <v>0</v>
      </c>
      <c r="HB74" s="64">
        <v>0</v>
      </c>
      <c r="HE74" s="64" t="s">
        <v>76</v>
      </c>
      <c r="HF74" s="64">
        <v>0.23</v>
      </c>
      <c r="HG74" s="64">
        <v>1.72</v>
      </c>
      <c r="HH74" s="64">
        <v>0</v>
      </c>
      <c r="HI74" s="64">
        <v>0</v>
      </c>
      <c r="HL74" s="64" t="s">
        <v>76</v>
      </c>
      <c r="HM74" s="64">
        <v>1.1000000000000001</v>
      </c>
      <c r="HN74" s="64">
        <v>0</v>
      </c>
      <c r="HO74" s="64">
        <v>1.69</v>
      </c>
      <c r="HP74" s="64">
        <v>0</v>
      </c>
      <c r="HS74" s="64" t="s">
        <v>76</v>
      </c>
      <c r="HT74" s="64">
        <v>2.17</v>
      </c>
      <c r="HU74" s="64">
        <v>0.83</v>
      </c>
      <c r="HV74" s="64">
        <v>3.04</v>
      </c>
      <c r="HW74" s="64">
        <v>0</v>
      </c>
      <c r="HZ74" s="64" t="s">
        <v>76</v>
      </c>
      <c r="IA74" s="64">
        <v>1.54</v>
      </c>
      <c r="IB74" s="64">
        <v>1.22</v>
      </c>
      <c r="IC74" s="64">
        <v>1.75</v>
      </c>
      <c r="ID74" s="64">
        <v>0</v>
      </c>
      <c r="IG74" s="64" t="s">
        <v>76</v>
      </c>
      <c r="IH74" s="64">
        <v>2.91</v>
      </c>
      <c r="II74" s="64">
        <v>0</v>
      </c>
      <c r="IJ74" s="64">
        <v>4.1900000000000004</v>
      </c>
      <c r="IK74" s="64">
        <v>0</v>
      </c>
      <c r="IN74" s="64" t="s">
        <v>76</v>
      </c>
      <c r="IO74" s="64">
        <v>4.71</v>
      </c>
      <c r="IP74" s="64">
        <v>0</v>
      </c>
      <c r="IQ74" s="64">
        <v>6.69</v>
      </c>
      <c r="IR74" s="64">
        <v>0</v>
      </c>
      <c r="IU74" s="64" t="s">
        <v>76</v>
      </c>
      <c r="IV74" s="64">
        <v>4.3</v>
      </c>
      <c r="IW74" s="64">
        <v>0</v>
      </c>
      <c r="IX74" s="64">
        <v>6.34</v>
      </c>
      <c r="IY74" s="64">
        <v>0</v>
      </c>
    </row>
    <row r="75" spans="1:259"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c r="GX75" s="64" t="s">
        <v>77</v>
      </c>
      <c r="GY75" s="64">
        <v>0</v>
      </c>
      <c r="GZ75" s="64">
        <v>0</v>
      </c>
      <c r="HA75" s="64">
        <v>0</v>
      </c>
      <c r="HB75" s="64">
        <v>0</v>
      </c>
      <c r="HE75" s="64" t="s">
        <v>77</v>
      </c>
      <c r="HF75" s="64">
        <v>1.1100000000000001</v>
      </c>
      <c r="HG75" s="64">
        <v>0</v>
      </c>
      <c r="HH75" s="64">
        <v>1.54</v>
      </c>
      <c r="HI75" s="64">
        <v>0</v>
      </c>
      <c r="HL75" s="64" t="s">
        <v>77</v>
      </c>
      <c r="HM75" s="64">
        <v>0.51</v>
      </c>
      <c r="HN75" s="64">
        <v>0</v>
      </c>
      <c r="HO75" s="64">
        <v>0.21</v>
      </c>
      <c r="HP75" s="64">
        <v>5</v>
      </c>
      <c r="HS75" s="64" t="s">
        <v>77</v>
      </c>
      <c r="HT75" s="64">
        <v>0</v>
      </c>
      <c r="HU75" s="64">
        <v>0</v>
      </c>
      <c r="HV75" s="64">
        <v>0</v>
      </c>
      <c r="HW75" s="64">
        <v>0</v>
      </c>
      <c r="HZ75" s="64" t="s">
        <v>77</v>
      </c>
      <c r="IA75" s="64">
        <v>0</v>
      </c>
      <c r="IB75" s="64">
        <v>0</v>
      </c>
      <c r="IC75" s="64">
        <v>0</v>
      </c>
      <c r="ID75" s="64">
        <v>0</v>
      </c>
      <c r="IG75" s="64" t="s">
        <v>77</v>
      </c>
      <c r="IH75" s="64">
        <v>0.14000000000000001</v>
      </c>
      <c r="II75" s="64">
        <v>0</v>
      </c>
      <c r="IJ75" s="64">
        <v>0.2</v>
      </c>
      <c r="IK75" s="64">
        <v>0</v>
      </c>
      <c r="IN75" s="64" t="s">
        <v>77</v>
      </c>
      <c r="IO75" s="64">
        <v>0.38</v>
      </c>
      <c r="IP75" s="64">
        <v>0</v>
      </c>
      <c r="IQ75" s="64">
        <v>0.35</v>
      </c>
      <c r="IR75" s="64">
        <v>0</v>
      </c>
      <c r="IU75" s="64" t="s">
        <v>77</v>
      </c>
      <c r="IV75" s="64">
        <v>2.06</v>
      </c>
      <c r="IW75" s="64">
        <v>0</v>
      </c>
      <c r="IX75" s="64">
        <v>3.03</v>
      </c>
      <c r="IY75" s="64">
        <v>0</v>
      </c>
    </row>
    <row r="76" spans="1:259"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c r="GX76" s="64" t="s">
        <v>78</v>
      </c>
      <c r="GY76" s="64">
        <v>4.18</v>
      </c>
      <c r="GZ76" s="64">
        <v>0</v>
      </c>
      <c r="HA76" s="64">
        <v>5.53</v>
      </c>
      <c r="HB76" s="64">
        <v>0</v>
      </c>
      <c r="HE76" s="64" t="s">
        <v>78</v>
      </c>
      <c r="HF76" s="64">
        <v>1.76</v>
      </c>
      <c r="HG76" s="64">
        <v>0</v>
      </c>
      <c r="HH76" s="64">
        <v>2.44</v>
      </c>
      <c r="HI76" s="64">
        <v>0</v>
      </c>
      <c r="HL76" s="64" t="s">
        <v>78</v>
      </c>
      <c r="HM76" s="64">
        <v>0.98</v>
      </c>
      <c r="HN76" s="64">
        <v>0</v>
      </c>
      <c r="HO76" s="64">
        <v>1.5</v>
      </c>
      <c r="HP76" s="64">
        <v>0</v>
      </c>
      <c r="HS76" s="64" t="s">
        <v>78</v>
      </c>
      <c r="HT76" s="64">
        <v>0</v>
      </c>
      <c r="HU76" s="64">
        <v>0</v>
      </c>
      <c r="HV76" s="64">
        <v>0</v>
      </c>
      <c r="HW76" s="64">
        <v>0</v>
      </c>
      <c r="HZ76" s="64" t="s">
        <v>78</v>
      </c>
      <c r="IA76" s="64">
        <v>0.79</v>
      </c>
      <c r="IB76" s="64">
        <v>2.06</v>
      </c>
      <c r="IC76" s="64">
        <v>0.64</v>
      </c>
      <c r="ID76" s="64">
        <v>0</v>
      </c>
      <c r="IG76" s="64" t="s">
        <v>78</v>
      </c>
      <c r="IH76" s="64">
        <v>0.44</v>
      </c>
      <c r="II76" s="64">
        <v>0</v>
      </c>
      <c r="IJ76" s="64">
        <v>0</v>
      </c>
      <c r="IK76" s="64">
        <v>0</v>
      </c>
      <c r="IN76" s="64" t="s">
        <v>78</v>
      </c>
      <c r="IO76" s="64">
        <v>0.09</v>
      </c>
      <c r="IP76" s="64">
        <v>0</v>
      </c>
      <c r="IQ76" s="64">
        <v>0.12</v>
      </c>
      <c r="IR76" s="64">
        <v>0</v>
      </c>
      <c r="IU76" s="64" t="s">
        <v>78</v>
      </c>
      <c r="IV76" s="64">
        <v>0</v>
      </c>
      <c r="IW76" s="64">
        <v>0</v>
      </c>
      <c r="IX76" s="64">
        <v>0</v>
      </c>
      <c r="IY76" s="64">
        <v>0</v>
      </c>
    </row>
    <row r="77" spans="1:259"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c r="GX77" s="64" t="s">
        <v>79</v>
      </c>
      <c r="GY77" s="64">
        <v>0</v>
      </c>
      <c r="GZ77" s="64">
        <v>0</v>
      </c>
      <c r="HA77" s="64">
        <v>0</v>
      </c>
      <c r="HB77" s="64">
        <v>0</v>
      </c>
      <c r="HE77" s="64" t="s">
        <v>79</v>
      </c>
      <c r="HF77" s="64">
        <v>0.27</v>
      </c>
      <c r="HG77" s="64">
        <v>1.96</v>
      </c>
      <c r="HH77" s="64">
        <v>0</v>
      </c>
      <c r="HI77" s="64">
        <v>0</v>
      </c>
      <c r="HL77" s="64" t="s">
        <v>79</v>
      </c>
      <c r="HM77" s="64">
        <v>0</v>
      </c>
      <c r="HN77" s="64">
        <v>0</v>
      </c>
      <c r="HO77" s="64">
        <v>0</v>
      </c>
      <c r="HP77" s="64">
        <v>0</v>
      </c>
      <c r="HS77" s="64" t="s">
        <v>79</v>
      </c>
      <c r="HT77" s="64">
        <v>0</v>
      </c>
      <c r="HU77" s="64">
        <v>0</v>
      </c>
      <c r="HV77" s="64">
        <v>0</v>
      </c>
      <c r="HW77" s="64">
        <v>0</v>
      </c>
      <c r="HZ77" s="64" t="s">
        <v>79</v>
      </c>
      <c r="IA77" s="64">
        <v>0.44</v>
      </c>
      <c r="IB77" s="64">
        <v>0</v>
      </c>
      <c r="IC77" s="64">
        <v>0.71</v>
      </c>
      <c r="ID77" s="64">
        <v>0</v>
      </c>
      <c r="IG77" s="64" t="s">
        <v>79</v>
      </c>
      <c r="IH77" s="64">
        <v>1.41</v>
      </c>
      <c r="II77" s="64">
        <v>5.82</v>
      </c>
      <c r="IJ77" s="64">
        <v>0.56000000000000005</v>
      </c>
      <c r="IK77" s="64">
        <v>0</v>
      </c>
      <c r="IN77" s="64" t="s">
        <v>79</v>
      </c>
      <c r="IO77" s="64">
        <v>0.67</v>
      </c>
      <c r="IP77" s="64">
        <v>2.52</v>
      </c>
      <c r="IQ77" s="64">
        <v>0.47</v>
      </c>
      <c r="IR77" s="64">
        <v>0</v>
      </c>
      <c r="IU77" s="64" t="s">
        <v>79</v>
      </c>
      <c r="IV77" s="64">
        <v>0</v>
      </c>
      <c r="IW77" s="64">
        <v>0</v>
      </c>
      <c r="IX77" s="64">
        <v>0</v>
      </c>
      <c r="IY77" s="64">
        <v>0</v>
      </c>
    </row>
    <row r="78" spans="1:259"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c r="GX78" s="64" t="s">
        <v>80</v>
      </c>
      <c r="GY78" s="64">
        <v>1.24</v>
      </c>
      <c r="GZ78" s="64">
        <v>1.51</v>
      </c>
      <c r="HA78" s="64">
        <v>1.33</v>
      </c>
      <c r="HB78" s="64">
        <v>0.97</v>
      </c>
      <c r="HE78" s="64" t="s">
        <v>80</v>
      </c>
      <c r="HF78" s="64">
        <v>2.1</v>
      </c>
      <c r="HG78" s="64">
        <v>2.33</v>
      </c>
      <c r="HH78" s="64">
        <v>1.19</v>
      </c>
      <c r="HI78" s="64">
        <v>11.01</v>
      </c>
      <c r="HL78" s="64" t="s">
        <v>80</v>
      </c>
      <c r="HM78" s="64">
        <v>1.88</v>
      </c>
      <c r="HN78" s="64">
        <v>3.81</v>
      </c>
      <c r="HO78" s="64">
        <v>0.79</v>
      </c>
      <c r="HP78" s="64">
        <v>7.78</v>
      </c>
      <c r="HS78" s="64" t="s">
        <v>80</v>
      </c>
      <c r="HT78" s="64">
        <v>2.56</v>
      </c>
      <c r="HU78" s="64">
        <v>0</v>
      </c>
      <c r="HV78" s="64">
        <v>3.59</v>
      </c>
      <c r="HW78" s="64">
        <v>1.86</v>
      </c>
      <c r="HZ78" s="64" t="s">
        <v>80</v>
      </c>
      <c r="IA78" s="64">
        <v>2.7</v>
      </c>
      <c r="IB78" s="64">
        <v>3.34</v>
      </c>
      <c r="IC78" s="64">
        <v>3.34</v>
      </c>
      <c r="ID78" s="64">
        <v>0</v>
      </c>
      <c r="IG78" s="64" t="s">
        <v>80</v>
      </c>
      <c r="IH78" s="64">
        <v>0.34</v>
      </c>
      <c r="II78" s="64">
        <v>0.71</v>
      </c>
      <c r="IJ78" s="64">
        <v>0.35</v>
      </c>
      <c r="IK78" s="64">
        <v>0</v>
      </c>
      <c r="IN78" s="64" t="s">
        <v>80</v>
      </c>
      <c r="IO78" s="64">
        <v>0.32</v>
      </c>
      <c r="IP78" s="64">
        <v>0.56999999999999995</v>
      </c>
      <c r="IQ78" s="64">
        <v>0.35</v>
      </c>
      <c r="IR78" s="64">
        <v>0</v>
      </c>
      <c r="IU78" s="64" t="s">
        <v>80</v>
      </c>
      <c r="IV78" s="64">
        <v>0</v>
      </c>
      <c r="IW78" s="64">
        <v>0</v>
      </c>
      <c r="IX78" s="64">
        <v>0</v>
      </c>
      <c r="IY78" s="64">
        <v>0</v>
      </c>
    </row>
    <row r="79" spans="1:259"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c r="GX79" s="64" t="s">
        <v>81</v>
      </c>
      <c r="GY79" s="64">
        <v>0</v>
      </c>
      <c r="GZ79" s="64">
        <v>0</v>
      </c>
      <c r="HA79" s="64">
        <v>0</v>
      </c>
      <c r="HB79" s="64">
        <v>0</v>
      </c>
      <c r="HE79" s="64" t="s">
        <v>81</v>
      </c>
      <c r="HF79" s="64">
        <v>0</v>
      </c>
      <c r="HG79" s="64">
        <v>0</v>
      </c>
      <c r="HH79" s="64">
        <v>0</v>
      </c>
      <c r="HI79" s="64">
        <v>0</v>
      </c>
      <c r="HL79" s="64" t="s">
        <v>81</v>
      </c>
      <c r="HM79" s="64">
        <v>0</v>
      </c>
      <c r="HN79" s="64">
        <v>0</v>
      </c>
      <c r="HO79" s="64">
        <v>0</v>
      </c>
      <c r="HP79" s="64">
        <v>0</v>
      </c>
      <c r="HS79" s="64" t="s">
        <v>81</v>
      </c>
      <c r="HT79" s="64">
        <v>0</v>
      </c>
      <c r="HU79" s="64">
        <v>0</v>
      </c>
      <c r="HV79" s="64">
        <v>0</v>
      </c>
      <c r="HW79" s="64">
        <v>0</v>
      </c>
      <c r="HZ79" s="64" t="s">
        <v>81</v>
      </c>
      <c r="IA79" s="64">
        <v>0</v>
      </c>
      <c r="IB79" s="64">
        <v>0</v>
      </c>
      <c r="IC79" s="64">
        <v>0</v>
      </c>
      <c r="ID79" s="64">
        <v>0</v>
      </c>
      <c r="IG79" s="64" t="s">
        <v>81</v>
      </c>
      <c r="IH79" s="64">
        <v>0</v>
      </c>
      <c r="II79" s="64">
        <v>0</v>
      </c>
      <c r="IJ79" s="64">
        <v>0</v>
      </c>
      <c r="IK79" s="64">
        <v>0</v>
      </c>
      <c r="IN79" s="64" t="s">
        <v>81</v>
      </c>
      <c r="IO79" s="64">
        <v>0</v>
      </c>
      <c r="IP79" s="64">
        <v>0</v>
      </c>
      <c r="IQ79" s="64">
        <v>0</v>
      </c>
      <c r="IR79" s="64">
        <v>0</v>
      </c>
      <c r="IU79" s="64" t="s">
        <v>81</v>
      </c>
      <c r="IV79" s="64">
        <v>0</v>
      </c>
      <c r="IW79" s="64">
        <v>0</v>
      </c>
      <c r="IX79" s="64">
        <v>0</v>
      </c>
      <c r="IY79" s="64">
        <v>0</v>
      </c>
    </row>
    <row r="80" spans="1:259"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c r="GX80" s="64" t="s">
        <v>82</v>
      </c>
      <c r="GY80" s="64">
        <v>0.91</v>
      </c>
      <c r="GZ80" s="64">
        <v>0</v>
      </c>
      <c r="HA80" s="64">
        <v>1.2</v>
      </c>
      <c r="HB80" s="64">
        <v>0</v>
      </c>
      <c r="HE80" s="64" t="s">
        <v>82</v>
      </c>
      <c r="HF80" s="64">
        <v>0.19</v>
      </c>
      <c r="HG80" s="64">
        <v>1.4</v>
      </c>
      <c r="HH80" s="64">
        <v>0</v>
      </c>
      <c r="HI80" s="64">
        <v>0</v>
      </c>
      <c r="HL80" s="64" t="s">
        <v>82</v>
      </c>
      <c r="HM80" s="64">
        <v>0.31</v>
      </c>
      <c r="HN80" s="64">
        <v>1.51</v>
      </c>
      <c r="HO80" s="64">
        <v>0</v>
      </c>
      <c r="HP80" s="64">
        <v>0</v>
      </c>
      <c r="HS80" s="64" t="s">
        <v>82</v>
      </c>
      <c r="HT80" s="64">
        <v>0.25</v>
      </c>
      <c r="HU80" s="64">
        <v>0</v>
      </c>
      <c r="HV80" s="64">
        <v>0.38</v>
      </c>
      <c r="HW80" s="64">
        <v>0</v>
      </c>
      <c r="HZ80" s="64" t="s">
        <v>82</v>
      </c>
      <c r="IA80" s="64">
        <v>0.28000000000000003</v>
      </c>
      <c r="IB80" s="64">
        <v>0</v>
      </c>
      <c r="IC80" s="64">
        <v>0.45</v>
      </c>
      <c r="ID80" s="64">
        <v>0</v>
      </c>
      <c r="IG80" s="64" t="s">
        <v>82</v>
      </c>
      <c r="IH80" s="64">
        <v>1.1499999999999999</v>
      </c>
      <c r="II80" s="64">
        <v>3.01</v>
      </c>
      <c r="IJ80" s="64">
        <v>0.84</v>
      </c>
      <c r="IK80" s="64">
        <v>0</v>
      </c>
      <c r="IN80" s="64" t="s">
        <v>82</v>
      </c>
      <c r="IO80" s="64">
        <v>0.26</v>
      </c>
      <c r="IP80" s="64">
        <v>0</v>
      </c>
      <c r="IQ80" s="64">
        <v>0.37</v>
      </c>
      <c r="IR80" s="64">
        <v>0</v>
      </c>
      <c r="IU80" s="64" t="s">
        <v>82</v>
      </c>
      <c r="IV80" s="64">
        <v>0.2</v>
      </c>
      <c r="IW80" s="64">
        <v>0</v>
      </c>
      <c r="IX80" s="64">
        <v>0</v>
      </c>
      <c r="IY80" s="64">
        <v>0</v>
      </c>
    </row>
    <row r="81" spans="1:259"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c r="GX81" s="64" t="s">
        <v>83</v>
      </c>
      <c r="GY81" s="64">
        <v>0</v>
      </c>
      <c r="GZ81" s="64">
        <v>0</v>
      </c>
      <c r="HA81" s="64">
        <v>0</v>
      </c>
      <c r="HB81" s="64">
        <v>0</v>
      </c>
      <c r="HE81" s="64" t="s">
        <v>83</v>
      </c>
      <c r="HF81" s="64">
        <v>0</v>
      </c>
      <c r="HG81" s="64">
        <v>0</v>
      </c>
      <c r="HH81" s="64">
        <v>0</v>
      </c>
      <c r="HI81" s="64">
        <v>0</v>
      </c>
      <c r="HL81" s="64" t="s">
        <v>83</v>
      </c>
      <c r="HM81" s="64">
        <v>0</v>
      </c>
      <c r="HN81" s="64">
        <v>0</v>
      </c>
      <c r="HO81" s="64">
        <v>0</v>
      </c>
      <c r="HP81" s="64">
        <v>0</v>
      </c>
      <c r="HS81" s="64" t="s">
        <v>83</v>
      </c>
      <c r="HT81" s="64">
        <v>0</v>
      </c>
      <c r="HU81" s="64">
        <v>0</v>
      </c>
      <c r="HV81" s="64">
        <v>0</v>
      </c>
      <c r="HW81" s="64">
        <v>0</v>
      </c>
      <c r="HZ81" s="64" t="s">
        <v>83</v>
      </c>
      <c r="IA81" s="64">
        <v>0</v>
      </c>
      <c r="IB81" s="64">
        <v>0</v>
      </c>
      <c r="IC81" s="64">
        <v>0</v>
      </c>
      <c r="ID81" s="64">
        <v>0</v>
      </c>
      <c r="IG81" s="64" t="s">
        <v>83</v>
      </c>
      <c r="IH81" s="64">
        <v>0</v>
      </c>
      <c r="II81" s="64">
        <v>0</v>
      </c>
      <c r="IJ81" s="64">
        <v>0</v>
      </c>
      <c r="IK81" s="64">
        <v>0</v>
      </c>
      <c r="IN81" s="64" t="s">
        <v>83</v>
      </c>
      <c r="IO81" s="64">
        <v>0</v>
      </c>
      <c r="IP81" s="64">
        <v>0</v>
      </c>
      <c r="IQ81" s="64">
        <v>0</v>
      </c>
      <c r="IR81" s="64">
        <v>0</v>
      </c>
      <c r="IU81" s="64" t="s">
        <v>83</v>
      </c>
      <c r="IV81" s="64">
        <v>0</v>
      </c>
      <c r="IW81" s="64">
        <v>0</v>
      </c>
      <c r="IX81" s="64">
        <v>0</v>
      </c>
      <c r="IY81" s="64">
        <v>0</v>
      </c>
    </row>
    <row r="82" spans="1:259"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c r="GX82" s="64" t="s">
        <v>84</v>
      </c>
      <c r="GY82" s="64">
        <v>0</v>
      </c>
      <c r="GZ82" s="64">
        <v>0</v>
      </c>
      <c r="HA82" s="64">
        <v>0</v>
      </c>
      <c r="HB82" s="64">
        <v>0</v>
      </c>
      <c r="HE82" s="64" t="s">
        <v>84</v>
      </c>
      <c r="HF82" s="64">
        <v>0</v>
      </c>
      <c r="HG82" s="64">
        <v>0</v>
      </c>
      <c r="HH82" s="64">
        <v>0</v>
      </c>
      <c r="HI82" s="64">
        <v>0</v>
      </c>
      <c r="HL82" s="64" t="s">
        <v>84</v>
      </c>
      <c r="HM82" s="64">
        <v>0.28000000000000003</v>
      </c>
      <c r="HN82" s="64">
        <v>0</v>
      </c>
      <c r="HO82" s="64">
        <v>0.44</v>
      </c>
      <c r="HP82" s="64">
        <v>0</v>
      </c>
      <c r="HS82" s="64" t="s">
        <v>84</v>
      </c>
      <c r="HT82" s="64">
        <v>0.36</v>
      </c>
      <c r="HU82" s="64">
        <v>0</v>
      </c>
      <c r="HV82" s="64">
        <v>0.55000000000000004</v>
      </c>
      <c r="HW82" s="64">
        <v>0</v>
      </c>
      <c r="HZ82" s="64" t="s">
        <v>84</v>
      </c>
      <c r="IA82" s="64">
        <v>1.07</v>
      </c>
      <c r="IB82" s="64">
        <v>0</v>
      </c>
      <c r="IC82" s="64">
        <v>1.74</v>
      </c>
      <c r="ID82" s="64">
        <v>0</v>
      </c>
      <c r="IG82" s="64" t="s">
        <v>84</v>
      </c>
      <c r="IH82" s="64">
        <v>1.66</v>
      </c>
      <c r="II82" s="64">
        <v>2.77</v>
      </c>
      <c r="IJ82" s="64">
        <v>1.22</v>
      </c>
      <c r="IK82" s="64">
        <v>3.6</v>
      </c>
      <c r="IN82" s="64" t="s">
        <v>84</v>
      </c>
      <c r="IO82" s="64">
        <v>0.33</v>
      </c>
      <c r="IP82" s="64">
        <v>1.69</v>
      </c>
      <c r="IQ82" s="64">
        <v>0.16</v>
      </c>
      <c r="IR82" s="64">
        <v>0</v>
      </c>
      <c r="IU82" s="64" t="s">
        <v>84</v>
      </c>
      <c r="IV82" s="64">
        <v>0</v>
      </c>
      <c r="IW82" s="64">
        <v>0</v>
      </c>
      <c r="IX82" s="64">
        <v>0</v>
      </c>
      <c r="IY82" s="64">
        <v>0</v>
      </c>
    </row>
    <row r="83" spans="1:259"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c r="GX83" s="64" t="s">
        <v>85</v>
      </c>
      <c r="GY83" s="64">
        <v>0</v>
      </c>
      <c r="GZ83" s="64">
        <v>0</v>
      </c>
      <c r="HA83" s="64">
        <v>0</v>
      </c>
      <c r="HB83" s="64">
        <v>0</v>
      </c>
      <c r="HE83" s="64" t="s">
        <v>85</v>
      </c>
      <c r="HF83" s="64">
        <v>0.27</v>
      </c>
      <c r="HG83" s="64">
        <v>0</v>
      </c>
      <c r="HH83" s="64">
        <v>0.24</v>
      </c>
      <c r="HI83" s="64">
        <v>0</v>
      </c>
      <c r="HL83" s="64" t="s">
        <v>85</v>
      </c>
      <c r="HM83" s="64">
        <v>0</v>
      </c>
      <c r="HN83" s="64">
        <v>0</v>
      </c>
      <c r="HO83" s="64">
        <v>0</v>
      </c>
      <c r="HP83" s="64">
        <v>0</v>
      </c>
      <c r="HS83" s="64" t="s">
        <v>85</v>
      </c>
      <c r="HT83" s="64">
        <v>0</v>
      </c>
      <c r="HU83" s="64">
        <v>0</v>
      </c>
      <c r="HV83" s="64">
        <v>0</v>
      </c>
      <c r="HW83" s="64">
        <v>0</v>
      </c>
      <c r="HZ83" s="64" t="s">
        <v>85</v>
      </c>
      <c r="IA83" s="64">
        <v>1.08</v>
      </c>
      <c r="IB83" s="64">
        <v>0</v>
      </c>
      <c r="IC83" s="64">
        <v>0.82</v>
      </c>
      <c r="ID83" s="64">
        <v>0</v>
      </c>
      <c r="IG83" s="64" t="s">
        <v>85</v>
      </c>
      <c r="IH83" s="64">
        <v>0.56000000000000005</v>
      </c>
      <c r="II83" s="64">
        <v>0</v>
      </c>
      <c r="IJ83" s="64">
        <v>0.81</v>
      </c>
      <c r="IK83" s="64">
        <v>0</v>
      </c>
      <c r="IN83" s="64" t="s">
        <v>85</v>
      </c>
      <c r="IO83" s="64">
        <v>0.16</v>
      </c>
      <c r="IP83" s="64">
        <v>0</v>
      </c>
      <c r="IQ83" s="64">
        <v>0.23</v>
      </c>
      <c r="IR83" s="64">
        <v>0</v>
      </c>
      <c r="IU83" s="64" t="s">
        <v>85</v>
      </c>
      <c r="IV83" s="64">
        <v>0</v>
      </c>
      <c r="IW83" s="64">
        <v>0</v>
      </c>
      <c r="IX83" s="64">
        <v>0</v>
      </c>
      <c r="IY83" s="64">
        <v>0</v>
      </c>
    </row>
    <row r="84" spans="1:259"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c r="GX84" s="64" t="s">
        <v>86</v>
      </c>
      <c r="GY84" s="64">
        <v>11.98</v>
      </c>
      <c r="GZ84" s="64">
        <v>48.68</v>
      </c>
      <c r="HA84" s="64">
        <v>6.36</v>
      </c>
      <c r="HB84" s="64">
        <v>16.34</v>
      </c>
      <c r="HE84" s="64" t="s">
        <v>86</v>
      </c>
      <c r="HF84" s="64">
        <v>5.89</v>
      </c>
      <c r="HG84" s="64">
        <v>19.100000000000001</v>
      </c>
      <c r="HH84" s="64">
        <v>4.21</v>
      </c>
      <c r="HI84" s="64">
        <v>0</v>
      </c>
      <c r="HL84" s="64" t="s">
        <v>86</v>
      </c>
      <c r="HM84" s="64">
        <v>10.8</v>
      </c>
      <c r="HN84" s="64">
        <v>17.96</v>
      </c>
      <c r="HO84" s="64">
        <v>10.49</v>
      </c>
      <c r="HP84" s="64">
        <v>0</v>
      </c>
      <c r="HS84" s="64" t="s">
        <v>86</v>
      </c>
      <c r="HT84" s="64">
        <v>1.43</v>
      </c>
      <c r="HU84" s="64">
        <v>4.13</v>
      </c>
      <c r="HV84" s="64">
        <v>0.88</v>
      </c>
      <c r="HW84" s="64">
        <v>0</v>
      </c>
      <c r="HZ84" s="64" t="s">
        <v>86</v>
      </c>
      <c r="IA84" s="64">
        <v>2.8</v>
      </c>
      <c r="IB84" s="64">
        <v>7.74</v>
      </c>
      <c r="IC84" s="64">
        <v>0.94</v>
      </c>
      <c r="ID84" s="64">
        <v>1.66</v>
      </c>
      <c r="IG84" s="64" t="s">
        <v>86</v>
      </c>
      <c r="IH84" s="64">
        <v>3.32</v>
      </c>
      <c r="II84" s="64">
        <v>8.7799999999999994</v>
      </c>
      <c r="IJ84" s="64">
        <v>2.12</v>
      </c>
      <c r="IK84" s="64">
        <v>5.5</v>
      </c>
      <c r="IN84" s="64" t="s">
        <v>86</v>
      </c>
      <c r="IO84" s="64">
        <v>2.5499999999999998</v>
      </c>
      <c r="IP84" s="64">
        <v>0</v>
      </c>
      <c r="IQ84" s="64">
        <v>2.78</v>
      </c>
      <c r="IR84" s="64">
        <v>3.72</v>
      </c>
      <c r="IU84" s="64" t="s">
        <v>86</v>
      </c>
      <c r="IV84" s="64">
        <v>3.22</v>
      </c>
      <c r="IW84" s="64">
        <v>6.65</v>
      </c>
      <c r="IX84" s="64">
        <v>2.95</v>
      </c>
      <c r="IY84" s="64">
        <v>2.06</v>
      </c>
    </row>
    <row r="85" spans="1:259"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c r="GX85" s="64" t="s">
        <v>87</v>
      </c>
      <c r="GY85" s="64">
        <v>0</v>
      </c>
      <c r="GZ85" s="64">
        <v>0</v>
      </c>
      <c r="HA85" s="64">
        <v>0</v>
      </c>
      <c r="HB85" s="64">
        <v>0</v>
      </c>
      <c r="HE85" s="64" t="s">
        <v>87</v>
      </c>
      <c r="HF85" s="64">
        <v>1.3</v>
      </c>
      <c r="HG85" s="64">
        <v>0</v>
      </c>
      <c r="HH85" s="64">
        <v>1.8</v>
      </c>
      <c r="HI85" s="64">
        <v>0</v>
      </c>
      <c r="HL85" s="64" t="s">
        <v>87</v>
      </c>
      <c r="HM85" s="64">
        <v>1.19</v>
      </c>
      <c r="HN85" s="64">
        <v>0</v>
      </c>
      <c r="HO85" s="64">
        <v>0</v>
      </c>
      <c r="HP85" s="64">
        <v>0</v>
      </c>
      <c r="HS85" s="64" t="s">
        <v>87</v>
      </c>
      <c r="HT85" s="64">
        <v>0</v>
      </c>
      <c r="HU85" s="64">
        <v>0</v>
      </c>
      <c r="HV85" s="64">
        <v>0</v>
      </c>
      <c r="HW85" s="64">
        <v>0</v>
      </c>
      <c r="HZ85" s="64" t="s">
        <v>87</v>
      </c>
      <c r="IA85" s="64">
        <v>0</v>
      </c>
      <c r="IB85" s="64">
        <v>0</v>
      </c>
      <c r="IC85" s="64">
        <v>0</v>
      </c>
      <c r="ID85" s="64">
        <v>0</v>
      </c>
      <c r="IG85" s="64" t="s">
        <v>87</v>
      </c>
      <c r="IH85" s="64">
        <v>0</v>
      </c>
      <c r="II85" s="64">
        <v>0</v>
      </c>
      <c r="IJ85" s="64">
        <v>0</v>
      </c>
      <c r="IK85" s="64">
        <v>0</v>
      </c>
      <c r="IN85" s="64" t="s">
        <v>87</v>
      </c>
      <c r="IO85" s="64">
        <v>0</v>
      </c>
      <c r="IP85" s="64">
        <v>0</v>
      </c>
      <c r="IQ85" s="64">
        <v>0</v>
      </c>
      <c r="IR85" s="64">
        <v>0</v>
      </c>
      <c r="IU85" s="64" t="s">
        <v>87</v>
      </c>
      <c r="IV85" s="64">
        <v>0.48</v>
      </c>
      <c r="IW85" s="64">
        <v>0</v>
      </c>
      <c r="IX85" s="64">
        <v>0</v>
      </c>
      <c r="IY85" s="64">
        <v>4.93</v>
      </c>
    </row>
    <row r="86" spans="1:259"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c r="GX86" s="64" t="s">
        <v>88</v>
      </c>
      <c r="GY86" s="64">
        <v>0.32</v>
      </c>
      <c r="GZ86" s="64">
        <v>0</v>
      </c>
      <c r="HA86" s="64">
        <v>0</v>
      </c>
      <c r="HB86" s="64">
        <v>3.52</v>
      </c>
      <c r="HE86" s="64" t="s">
        <v>88</v>
      </c>
      <c r="HF86" s="64">
        <v>0</v>
      </c>
      <c r="HG86" s="64">
        <v>0</v>
      </c>
      <c r="HH86" s="64">
        <v>0</v>
      </c>
      <c r="HI86" s="64">
        <v>0</v>
      </c>
      <c r="HL86" s="64" t="s">
        <v>88</v>
      </c>
      <c r="HM86" s="64">
        <v>0.28000000000000003</v>
      </c>
      <c r="HN86" s="64">
        <v>0</v>
      </c>
      <c r="HO86" s="64">
        <v>0.43</v>
      </c>
      <c r="HP86" s="64">
        <v>0</v>
      </c>
      <c r="HS86" s="64" t="s">
        <v>88</v>
      </c>
      <c r="HT86" s="64">
        <v>3.09</v>
      </c>
      <c r="HU86" s="64">
        <v>13.28</v>
      </c>
      <c r="HV86" s="64">
        <v>0.51</v>
      </c>
      <c r="HW86" s="64">
        <v>0</v>
      </c>
      <c r="HZ86" s="64" t="s">
        <v>88</v>
      </c>
      <c r="IA86" s="64">
        <v>0</v>
      </c>
      <c r="IB86" s="64">
        <v>0</v>
      </c>
      <c r="IC86" s="64">
        <v>0</v>
      </c>
      <c r="ID86" s="64">
        <v>0</v>
      </c>
      <c r="IG86" s="64" t="s">
        <v>88</v>
      </c>
      <c r="IH86" s="64">
        <v>0.28000000000000003</v>
      </c>
      <c r="II86" s="64">
        <v>0</v>
      </c>
      <c r="IJ86" s="64">
        <v>0.41</v>
      </c>
      <c r="IK86" s="64">
        <v>0</v>
      </c>
      <c r="IN86" s="64" t="s">
        <v>88</v>
      </c>
      <c r="IO86" s="64">
        <v>0</v>
      </c>
      <c r="IP86" s="64">
        <v>0</v>
      </c>
      <c r="IQ86" s="64">
        <v>0</v>
      </c>
      <c r="IR86" s="64">
        <v>0</v>
      </c>
      <c r="IU86" s="64" t="s">
        <v>88</v>
      </c>
      <c r="IV86" s="64">
        <v>0.34</v>
      </c>
      <c r="IW86" s="64">
        <v>0</v>
      </c>
      <c r="IX86" s="64">
        <v>0.5</v>
      </c>
      <c r="IY86" s="64">
        <v>0</v>
      </c>
    </row>
    <row r="87" spans="1:259"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c r="GX87" s="64" t="s">
        <v>89</v>
      </c>
      <c r="GY87" s="64">
        <v>0</v>
      </c>
      <c r="GZ87" s="64">
        <v>0</v>
      </c>
      <c r="HA87" s="64">
        <v>0</v>
      </c>
      <c r="HB87" s="64">
        <v>0</v>
      </c>
      <c r="HE87" s="64" t="s">
        <v>89</v>
      </c>
      <c r="HF87" s="64">
        <v>0</v>
      </c>
      <c r="HG87" s="64">
        <v>0</v>
      </c>
      <c r="HH87" s="64">
        <v>0</v>
      </c>
      <c r="HI87" s="64">
        <v>0</v>
      </c>
      <c r="HL87" s="64" t="s">
        <v>89</v>
      </c>
      <c r="HM87" s="64">
        <v>0</v>
      </c>
      <c r="HN87" s="64">
        <v>0</v>
      </c>
      <c r="HO87" s="64">
        <v>0</v>
      </c>
      <c r="HP87" s="64">
        <v>0</v>
      </c>
      <c r="HS87" s="64" t="s">
        <v>89</v>
      </c>
      <c r="HT87" s="64">
        <v>0</v>
      </c>
      <c r="HU87" s="64">
        <v>0</v>
      </c>
      <c r="HV87" s="64">
        <v>0</v>
      </c>
      <c r="HW87" s="64">
        <v>0</v>
      </c>
      <c r="HZ87" s="64" t="s">
        <v>89</v>
      </c>
      <c r="IA87" s="64">
        <v>0</v>
      </c>
      <c r="IB87" s="64">
        <v>0</v>
      </c>
      <c r="IC87" s="64">
        <v>0</v>
      </c>
      <c r="ID87" s="64">
        <v>0</v>
      </c>
      <c r="IG87" s="64" t="s">
        <v>89</v>
      </c>
      <c r="IH87" s="64">
        <v>0</v>
      </c>
      <c r="II87" s="64">
        <v>0</v>
      </c>
      <c r="IJ87" s="64">
        <v>0</v>
      </c>
      <c r="IK87" s="64">
        <v>0</v>
      </c>
      <c r="IN87" s="64" t="s">
        <v>89</v>
      </c>
      <c r="IO87" s="64">
        <v>0</v>
      </c>
      <c r="IP87" s="64">
        <v>0</v>
      </c>
      <c r="IQ87" s="64">
        <v>0</v>
      </c>
      <c r="IR87" s="64">
        <v>0</v>
      </c>
      <c r="IU87" s="64" t="s">
        <v>89</v>
      </c>
      <c r="IV87" s="64">
        <v>0</v>
      </c>
      <c r="IW87" s="64">
        <v>0</v>
      </c>
      <c r="IX87" s="64">
        <v>0</v>
      </c>
      <c r="IY87" s="64">
        <v>0</v>
      </c>
    </row>
    <row r="88" spans="1:259"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c r="GX88" s="64" t="s">
        <v>90</v>
      </c>
      <c r="GY88" s="64">
        <v>0.17</v>
      </c>
      <c r="GZ88" s="64">
        <v>0</v>
      </c>
      <c r="HA88" s="64">
        <v>0.22</v>
      </c>
      <c r="HB88" s="64">
        <v>0</v>
      </c>
      <c r="HE88" s="64" t="s">
        <v>90</v>
      </c>
      <c r="HF88" s="64">
        <v>0</v>
      </c>
      <c r="HG88" s="64">
        <v>0</v>
      </c>
      <c r="HH88" s="64">
        <v>0</v>
      </c>
      <c r="HI88" s="64">
        <v>0</v>
      </c>
      <c r="HL88" s="64" t="s">
        <v>90</v>
      </c>
      <c r="HM88" s="64">
        <v>0.06</v>
      </c>
      <c r="HN88" s="64">
        <v>0</v>
      </c>
      <c r="HO88" s="64">
        <v>0</v>
      </c>
      <c r="HP88" s="64">
        <v>0.84</v>
      </c>
      <c r="HS88" s="64" t="s">
        <v>90</v>
      </c>
      <c r="HT88" s="64">
        <v>0</v>
      </c>
      <c r="HU88" s="64">
        <v>0</v>
      </c>
      <c r="HV88" s="64">
        <v>0</v>
      </c>
      <c r="HW88" s="64">
        <v>0</v>
      </c>
      <c r="HZ88" s="64" t="s">
        <v>90</v>
      </c>
      <c r="IA88" s="64">
        <v>0.24</v>
      </c>
      <c r="IB88" s="64">
        <v>0</v>
      </c>
      <c r="IC88" s="64">
        <v>0</v>
      </c>
      <c r="ID88" s="64">
        <v>2.48</v>
      </c>
      <c r="IG88" s="64" t="s">
        <v>90</v>
      </c>
      <c r="IH88" s="64">
        <v>0.48</v>
      </c>
      <c r="II88" s="64">
        <v>0</v>
      </c>
      <c r="IJ88" s="64">
        <v>0</v>
      </c>
      <c r="IK88" s="64">
        <v>3.93</v>
      </c>
      <c r="IN88" s="64" t="s">
        <v>90</v>
      </c>
      <c r="IO88" s="64">
        <v>0.41</v>
      </c>
      <c r="IP88" s="64">
        <v>0</v>
      </c>
      <c r="IQ88" s="64">
        <v>0.41</v>
      </c>
      <c r="IR88" s="64">
        <v>0.85</v>
      </c>
      <c r="IU88" s="64" t="s">
        <v>90</v>
      </c>
      <c r="IV88" s="64">
        <v>0</v>
      </c>
      <c r="IW88" s="64">
        <v>0</v>
      </c>
      <c r="IX88" s="64">
        <v>0</v>
      </c>
      <c r="IY88" s="64">
        <v>0</v>
      </c>
    </row>
    <row r="89" spans="1:259"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c r="GX89" s="64" t="s">
        <v>91</v>
      </c>
      <c r="GY89" s="64">
        <v>0</v>
      </c>
      <c r="GZ89" s="64">
        <v>0</v>
      </c>
      <c r="HA89" s="64">
        <v>0</v>
      </c>
      <c r="HB89" s="64">
        <v>0</v>
      </c>
      <c r="HE89" s="64" t="s">
        <v>91</v>
      </c>
      <c r="HF89" s="64">
        <v>0</v>
      </c>
      <c r="HG89" s="64">
        <v>0</v>
      </c>
      <c r="HH89" s="64">
        <v>0</v>
      </c>
      <c r="HI89" s="64">
        <v>0</v>
      </c>
      <c r="HL89" s="64" t="s">
        <v>91</v>
      </c>
      <c r="HM89" s="64">
        <v>0.31</v>
      </c>
      <c r="HN89" s="64">
        <v>1.5</v>
      </c>
      <c r="HO89" s="64">
        <v>0</v>
      </c>
      <c r="HP89" s="64">
        <v>0</v>
      </c>
      <c r="HS89" s="64" t="s">
        <v>91</v>
      </c>
      <c r="HT89" s="64">
        <v>0</v>
      </c>
      <c r="HU89" s="64">
        <v>0</v>
      </c>
      <c r="HV89" s="64">
        <v>0</v>
      </c>
      <c r="HW89" s="64">
        <v>0</v>
      </c>
      <c r="HZ89" s="64" t="s">
        <v>91</v>
      </c>
      <c r="IA89" s="64">
        <v>1.28</v>
      </c>
      <c r="IB89" s="64">
        <v>0</v>
      </c>
      <c r="IC89" s="64">
        <v>2.0699999999999998</v>
      </c>
      <c r="ID89" s="64">
        <v>0</v>
      </c>
      <c r="IG89" s="64" t="s">
        <v>91</v>
      </c>
      <c r="IH89" s="64">
        <v>0</v>
      </c>
      <c r="II89" s="64">
        <v>0</v>
      </c>
      <c r="IJ89" s="64">
        <v>0</v>
      </c>
      <c r="IK89" s="64">
        <v>0</v>
      </c>
      <c r="IN89" s="64" t="s">
        <v>91</v>
      </c>
      <c r="IO89" s="64">
        <v>0.2</v>
      </c>
      <c r="IP89" s="64">
        <v>0</v>
      </c>
      <c r="IQ89" s="64">
        <v>0.28000000000000003</v>
      </c>
      <c r="IR89" s="64">
        <v>0</v>
      </c>
      <c r="IU89" s="64" t="s">
        <v>91</v>
      </c>
      <c r="IV89" s="64">
        <v>0.18</v>
      </c>
      <c r="IW89" s="64">
        <v>0</v>
      </c>
      <c r="IX89" s="64">
        <v>0.27</v>
      </c>
      <c r="IY89" s="64">
        <v>0</v>
      </c>
    </row>
    <row r="90" spans="1:259"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c r="GX90" s="64" t="s">
        <v>92</v>
      </c>
      <c r="GY90" s="64">
        <v>0.15</v>
      </c>
      <c r="GZ90" s="64">
        <v>0</v>
      </c>
      <c r="HA90" s="64">
        <v>0.2</v>
      </c>
      <c r="HB90" s="64">
        <v>0</v>
      </c>
      <c r="HE90" s="64" t="s">
        <v>92</v>
      </c>
      <c r="HF90" s="64">
        <v>0</v>
      </c>
      <c r="HG90" s="64">
        <v>0</v>
      </c>
      <c r="HH90" s="64">
        <v>0</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0.18</v>
      </c>
      <c r="II90" s="64">
        <v>0</v>
      </c>
      <c r="IJ90" s="64">
        <v>0.26</v>
      </c>
      <c r="IK90" s="64">
        <v>0</v>
      </c>
      <c r="IN90" s="64" t="s">
        <v>92</v>
      </c>
      <c r="IO90" s="64">
        <v>0</v>
      </c>
      <c r="IP90" s="64">
        <v>0</v>
      </c>
      <c r="IQ90" s="64">
        <v>0</v>
      </c>
      <c r="IR90" s="64">
        <v>0</v>
      </c>
      <c r="IU90" s="64" t="s">
        <v>92</v>
      </c>
      <c r="IV90" s="64">
        <v>0</v>
      </c>
      <c r="IW90" s="64">
        <v>0</v>
      </c>
      <c r="IX90" s="64">
        <v>0</v>
      </c>
      <c r="IY90" s="64">
        <v>0</v>
      </c>
    </row>
    <row r="91" spans="1:259"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c r="GX91" s="64" t="s">
        <v>93</v>
      </c>
      <c r="GY91" s="64">
        <v>0</v>
      </c>
      <c r="GZ91" s="64">
        <v>0</v>
      </c>
      <c r="HA91" s="64">
        <v>0</v>
      </c>
      <c r="HB91" s="64">
        <v>0</v>
      </c>
      <c r="HE91" s="64" t="s">
        <v>93</v>
      </c>
      <c r="HF91" s="64">
        <v>0</v>
      </c>
      <c r="HG91" s="64">
        <v>0</v>
      </c>
      <c r="HH91" s="64">
        <v>0</v>
      </c>
      <c r="HI91" s="64">
        <v>0</v>
      </c>
      <c r="HL91" s="64" t="s">
        <v>93</v>
      </c>
      <c r="HM91" s="64">
        <v>0</v>
      </c>
      <c r="HN91" s="64">
        <v>0</v>
      </c>
      <c r="HO91" s="64">
        <v>0</v>
      </c>
      <c r="HP91" s="64">
        <v>0</v>
      </c>
      <c r="HS91" s="64" t="s">
        <v>93</v>
      </c>
      <c r="HT91" s="64">
        <v>0</v>
      </c>
      <c r="HU91" s="64">
        <v>0</v>
      </c>
      <c r="HV91" s="64">
        <v>0</v>
      </c>
      <c r="HW91" s="64">
        <v>0</v>
      </c>
      <c r="HZ91" s="64" t="s">
        <v>93</v>
      </c>
      <c r="IA91" s="64">
        <v>0</v>
      </c>
      <c r="IB91" s="64">
        <v>0</v>
      </c>
      <c r="IC91" s="64">
        <v>0</v>
      </c>
      <c r="ID91" s="64">
        <v>0</v>
      </c>
      <c r="IG91" s="64" t="s">
        <v>93</v>
      </c>
      <c r="IH91" s="64">
        <v>0</v>
      </c>
      <c r="II91" s="64">
        <v>0</v>
      </c>
      <c r="IJ91" s="64">
        <v>0</v>
      </c>
      <c r="IK91" s="64">
        <v>0</v>
      </c>
      <c r="IN91" s="64" t="s">
        <v>93</v>
      </c>
      <c r="IO91" s="64">
        <v>0</v>
      </c>
      <c r="IP91" s="64">
        <v>0</v>
      </c>
      <c r="IQ91" s="64">
        <v>0</v>
      </c>
      <c r="IR91" s="64">
        <v>0</v>
      </c>
      <c r="IU91" s="64" t="s">
        <v>93</v>
      </c>
      <c r="IV91" s="64">
        <v>0</v>
      </c>
      <c r="IW91" s="64">
        <v>0</v>
      </c>
      <c r="IX91" s="64">
        <v>0</v>
      </c>
      <c r="IY91" s="64">
        <v>0</v>
      </c>
    </row>
    <row r="92" spans="1:259"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c r="GX92" s="64" t="s">
        <v>94</v>
      </c>
      <c r="GY92" s="64">
        <v>0.13</v>
      </c>
      <c r="GZ92" s="64">
        <v>1.36</v>
      </c>
      <c r="HA92" s="64">
        <v>0</v>
      </c>
      <c r="HB92" s="64">
        <v>0</v>
      </c>
      <c r="HE92" s="64" t="s">
        <v>94</v>
      </c>
      <c r="HF92" s="64">
        <v>1.35</v>
      </c>
      <c r="HG92" s="64">
        <v>9.83</v>
      </c>
      <c r="HH92" s="64">
        <v>0</v>
      </c>
      <c r="HI92" s="64">
        <v>0</v>
      </c>
      <c r="HL92" s="64" t="s">
        <v>94</v>
      </c>
      <c r="HM92" s="64">
        <v>1.26</v>
      </c>
      <c r="HN92" s="64">
        <v>6.12</v>
      </c>
      <c r="HO92" s="64">
        <v>0</v>
      </c>
      <c r="HP92" s="64">
        <v>0</v>
      </c>
      <c r="HS92" s="64" t="s">
        <v>94</v>
      </c>
      <c r="HT92" s="64">
        <v>0</v>
      </c>
      <c r="HU92" s="64">
        <v>0</v>
      </c>
      <c r="HV92" s="64">
        <v>0</v>
      </c>
      <c r="HW92" s="64">
        <v>0</v>
      </c>
      <c r="HZ92" s="64" t="s">
        <v>94</v>
      </c>
      <c r="IA92" s="64">
        <v>0.15</v>
      </c>
      <c r="IB92" s="64">
        <v>0</v>
      </c>
      <c r="IC92" s="64">
        <v>0.25</v>
      </c>
      <c r="ID92" s="64">
        <v>0</v>
      </c>
      <c r="IG92" s="64" t="s">
        <v>94</v>
      </c>
      <c r="IH92" s="64">
        <v>0.08</v>
      </c>
      <c r="II92" s="64">
        <v>0.56999999999999995</v>
      </c>
      <c r="IJ92" s="64">
        <v>0</v>
      </c>
      <c r="IK92" s="64">
        <v>0</v>
      </c>
      <c r="IN92" s="64" t="s">
        <v>94</v>
      </c>
      <c r="IO92" s="64">
        <v>0.12</v>
      </c>
      <c r="IP92" s="64">
        <v>0.94</v>
      </c>
      <c r="IQ92" s="64">
        <v>0</v>
      </c>
      <c r="IR92" s="64">
        <v>0</v>
      </c>
      <c r="IU92" s="64" t="s">
        <v>94</v>
      </c>
      <c r="IV92" s="64">
        <v>0.17</v>
      </c>
      <c r="IW92" s="64">
        <v>0</v>
      </c>
      <c r="IX92" s="64">
        <v>0.25</v>
      </c>
      <c r="IY92" s="64">
        <v>0</v>
      </c>
    </row>
    <row r="93" spans="1:259"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c r="GX93" s="64" t="s">
        <v>95</v>
      </c>
      <c r="GY93" s="64">
        <v>0</v>
      </c>
      <c r="GZ93" s="64">
        <v>0</v>
      </c>
      <c r="HA93" s="64">
        <v>0</v>
      </c>
      <c r="HB93" s="64">
        <v>0</v>
      </c>
      <c r="HE93" s="64" t="s">
        <v>95</v>
      </c>
      <c r="HF93" s="64">
        <v>0</v>
      </c>
      <c r="HG93" s="64">
        <v>0</v>
      </c>
      <c r="HH93" s="64">
        <v>0</v>
      </c>
      <c r="HI93" s="64">
        <v>0</v>
      </c>
      <c r="HL93" s="64" t="s">
        <v>95</v>
      </c>
      <c r="HM93" s="64">
        <v>0</v>
      </c>
      <c r="HN93" s="64">
        <v>0</v>
      </c>
      <c r="HO93" s="64">
        <v>0</v>
      </c>
      <c r="HP93" s="64">
        <v>0</v>
      </c>
      <c r="HS93" s="64" t="s">
        <v>95</v>
      </c>
      <c r="HT93" s="64">
        <v>0.18</v>
      </c>
      <c r="HU93" s="64">
        <v>0.88</v>
      </c>
      <c r="HV93" s="64">
        <v>0</v>
      </c>
      <c r="HW93" s="64">
        <v>0</v>
      </c>
      <c r="HZ93" s="64" t="s">
        <v>95</v>
      </c>
      <c r="IA93" s="64">
        <v>0</v>
      </c>
      <c r="IB93" s="64">
        <v>0</v>
      </c>
      <c r="IC93" s="64">
        <v>0</v>
      </c>
      <c r="ID93" s="64">
        <v>0</v>
      </c>
      <c r="IG93" s="64" t="s">
        <v>95</v>
      </c>
      <c r="IH93" s="64">
        <v>0</v>
      </c>
      <c r="II93" s="64">
        <v>0</v>
      </c>
      <c r="IJ93" s="64">
        <v>0</v>
      </c>
      <c r="IK93" s="64">
        <v>0</v>
      </c>
      <c r="IN93" s="64" t="s">
        <v>95</v>
      </c>
      <c r="IO93" s="64">
        <v>0</v>
      </c>
      <c r="IP93" s="64">
        <v>0</v>
      </c>
      <c r="IQ93" s="64">
        <v>0</v>
      </c>
      <c r="IR93" s="64">
        <v>0</v>
      </c>
      <c r="IU93" s="64" t="s">
        <v>95</v>
      </c>
      <c r="IV93" s="64">
        <v>0.26</v>
      </c>
      <c r="IW93" s="64">
        <v>0</v>
      </c>
      <c r="IX93" s="64">
        <v>0</v>
      </c>
      <c r="IY93" s="64">
        <v>0</v>
      </c>
    </row>
    <row r="94" spans="1:259"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c r="GX94" s="64" t="s">
        <v>96</v>
      </c>
      <c r="GY94" s="64">
        <v>0.47</v>
      </c>
      <c r="GZ94" s="64">
        <v>4.9800000000000004</v>
      </c>
      <c r="HA94" s="64">
        <v>0</v>
      </c>
      <c r="HB94" s="64">
        <v>0</v>
      </c>
      <c r="HE94" s="64" t="s">
        <v>96</v>
      </c>
      <c r="HF94" s="64">
        <v>0.33</v>
      </c>
      <c r="HG94" s="64">
        <v>0</v>
      </c>
      <c r="HH94" s="64">
        <v>0.46</v>
      </c>
      <c r="HI94" s="64">
        <v>0</v>
      </c>
      <c r="HL94" s="64" t="s">
        <v>96</v>
      </c>
      <c r="HM94" s="64">
        <v>0</v>
      </c>
      <c r="HN94" s="64">
        <v>0</v>
      </c>
      <c r="HO94" s="64">
        <v>0</v>
      </c>
      <c r="HP94" s="64">
        <v>0</v>
      </c>
      <c r="HS94" s="64" t="s">
        <v>96</v>
      </c>
      <c r="HT94" s="64">
        <v>0</v>
      </c>
      <c r="HU94" s="64">
        <v>0</v>
      </c>
      <c r="HV94" s="64">
        <v>0</v>
      </c>
      <c r="HW94" s="64">
        <v>0</v>
      </c>
      <c r="HZ94" s="64" t="s">
        <v>96</v>
      </c>
      <c r="IA94" s="64">
        <v>0.21</v>
      </c>
      <c r="IB94" s="64">
        <v>1.0900000000000001</v>
      </c>
      <c r="IC94" s="64">
        <v>0</v>
      </c>
      <c r="ID94" s="64">
        <v>0</v>
      </c>
      <c r="IG94" s="64" t="s">
        <v>96</v>
      </c>
      <c r="IH94" s="64">
        <v>0</v>
      </c>
      <c r="II94" s="64">
        <v>0</v>
      </c>
      <c r="IJ94" s="64">
        <v>0</v>
      </c>
      <c r="IK94" s="64">
        <v>0</v>
      </c>
      <c r="IN94" s="64" t="s">
        <v>96</v>
      </c>
      <c r="IO94" s="64">
        <v>0.09</v>
      </c>
      <c r="IP94" s="64">
        <v>0.68</v>
      </c>
      <c r="IQ94" s="64">
        <v>0</v>
      </c>
      <c r="IR94" s="64">
        <v>0</v>
      </c>
      <c r="IU94" s="64" t="s">
        <v>96</v>
      </c>
      <c r="IV94" s="64">
        <v>0.77</v>
      </c>
      <c r="IW94" s="64">
        <v>2.83</v>
      </c>
      <c r="IX94" s="64">
        <v>0.49</v>
      </c>
      <c r="IY94" s="64">
        <v>0</v>
      </c>
    </row>
    <row r="95" spans="1:259"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c r="GX95" s="64" t="s">
        <v>97</v>
      </c>
      <c r="GY95" s="64">
        <v>0</v>
      </c>
      <c r="GZ95" s="64">
        <v>0</v>
      </c>
      <c r="HA95" s="64">
        <v>0</v>
      </c>
      <c r="HB95" s="64">
        <v>0</v>
      </c>
      <c r="HE95" s="64" t="s">
        <v>97</v>
      </c>
      <c r="HF95" s="64">
        <v>1.29</v>
      </c>
      <c r="HG95" s="64">
        <v>0</v>
      </c>
      <c r="HH95" s="64">
        <v>1.79</v>
      </c>
      <c r="HI95" s="64">
        <v>0</v>
      </c>
      <c r="HL95" s="64" t="s">
        <v>97</v>
      </c>
      <c r="HM95" s="64">
        <v>0.26</v>
      </c>
      <c r="HN95" s="64">
        <v>0</v>
      </c>
      <c r="HO95" s="64">
        <v>0</v>
      </c>
      <c r="HP95" s="64">
        <v>0</v>
      </c>
      <c r="HS95" s="64" t="s">
        <v>97</v>
      </c>
      <c r="HT95" s="64">
        <v>0</v>
      </c>
      <c r="HU95" s="64">
        <v>0</v>
      </c>
      <c r="HV95" s="64">
        <v>0</v>
      </c>
      <c r="HW95" s="64">
        <v>0</v>
      </c>
      <c r="HZ95" s="64" t="s">
        <v>97</v>
      </c>
      <c r="IA95" s="64">
        <v>0</v>
      </c>
      <c r="IB95" s="64">
        <v>0</v>
      </c>
      <c r="IC95" s="64">
        <v>0</v>
      </c>
      <c r="ID95" s="64">
        <v>0</v>
      </c>
      <c r="IG95" s="64" t="s">
        <v>97</v>
      </c>
      <c r="IH95" s="64">
        <v>0</v>
      </c>
      <c r="II95" s="64">
        <v>0</v>
      </c>
      <c r="IJ95" s="64">
        <v>0</v>
      </c>
      <c r="IK95" s="64">
        <v>0</v>
      </c>
      <c r="IN95" s="64" t="s">
        <v>97</v>
      </c>
      <c r="IO95" s="64">
        <v>0</v>
      </c>
      <c r="IP95" s="64">
        <v>0</v>
      </c>
      <c r="IQ95" s="64">
        <v>0</v>
      </c>
      <c r="IR95" s="64">
        <v>0</v>
      </c>
      <c r="IU95" s="64" t="s">
        <v>97</v>
      </c>
      <c r="IV95" s="64">
        <v>0</v>
      </c>
      <c r="IW95" s="64">
        <v>0</v>
      </c>
      <c r="IX95" s="64">
        <v>0</v>
      </c>
      <c r="IY95" s="64">
        <v>0</v>
      </c>
    </row>
    <row r="96" spans="1:259"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c r="GX96" s="64" t="s">
        <v>98</v>
      </c>
      <c r="GY96" s="64">
        <v>0</v>
      </c>
      <c r="GZ96" s="64">
        <v>0</v>
      </c>
      <c r="HA96" s="64">
        <v>0</v>
      </c>
      <c r="HB96" s="64">
        <v>0</v>
      </c>
      <c r="HE96" s="64" t="s">
        <v>98</v>
      </c>
      <c r="HF96" s="64">
        <v>0</v>
      </c>
      <c r="HG96" s="64">
        <v>0</v>
      </c>
      <c r="HH96" s="64">
        <v>0</v>
      </c>
      <c r="HI96" s="64">
        <v>0</v>
      </c>
      <c r="HL96" s="64" t="s">
        <v>98</v>
      </c>
      <c r="HM96" s="64">
        <v>0</v>
      </c>
      <c r="HN96" s="64">
        <v>0</v>
      </c>
      <c r="HO96" s="64">
        <v>0</v>
      </c>
      <c r="HP96" s="64">
        <v>0</v>
      </c>
      <c r="HS96" s="64" t="s">
        <v>98</v>
      </c>
      <c r="HT96" s="64">
        <v>0</v>
      </c>
      <c r="HU96" s="64">
        <v>0</v>
      </c>
      <c r="HV96" s="64">
        <v>0</v>
      </c>
      <c r="HW96" s="64">
        <v>0</v>
      </c>
      <c r="HZ96" s="64" t="s">
        <v>98</v>
      </c>
      <c r="IA96" s="64">
        <v>0</v>
      </c>
      <c r="IB96" s="64">
        <v>0</v>
      </c>
      <c r="IC96" s="64">
        <v>0</v>
      </c>
      <c r="ID96" s="64">
        <v>0</v>
      </c>
      <c r="IG96" s="64" t="s">
        <v>98</v>
      </c>
      <c r="IH96" s="64">
        <v>0</v>
      </c>
      <c r="II96" s="64">
        <v>0</v>
      </c>
      <c r="IJ96" s="64">
        <v>0</v>
      </c>
      <c r="IK96" s="64">
        <v>0</v>
      </c>
      <c r="IN96" s="64" t="s">
        <v>98</v>
      </c>
      <c r="IO96" s="64">
        <v>0</v>
      </c>
      <c r="IP96" s="64">
        <v>0</v>
      </c>
      <c r="IQ96" s="64">
        <v>0</v>
      </c>
      <c r="IR96" s="64">
        <v>0</v>
      </c>
      <c r="IU96" s="64" t="s">
        <v>98</v>
      </c>
      <c r="IV96" s="64">
        <v>0</v>
      </c>
      <c r="IW96" s="64">
        <v>0</v>
      </c>
      <c r="IX96" s="64">
        <v>0</v>
      </c>
      <c r="IY96" s="64">
        <v>0</v>
      </c>
    </row>
    <row r="97" spans="1:259"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4" t="s">
        <v>99</v>
      </c>
      <c r="GY97" s="64">
        <v>0</v>
      </c>
      <c r="GZ97" s="64">
        <v>0</v>
      </c>
      <c r="HA97" s="64">
        <v>0</v>
      </c>
      <c r="HB97" s="64">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s="64" t="s">
        <v>99</v>
      </c>
      <c r="IV97" s="64">
        <v>0</v>
      </c>
      <c r="IW97" s="64">
        <v>0</v>
      </c>
      <c r="IX97" s="64">
        <v>0</v>
      </c>
      <c r="IY97" s="64">
        <v>0</v>
      </c>
    </row>
    <row r="98" spans="1:259"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c r="GX98" s="64" t="s">
        <v>100</v>
      </c>
      <c r="GY98" s="64">
        <v>0</v>
      </c>
      <c r="GZ98" s="64">
        <v>0</v>
      </c>
      <c r="HA98" s="64">
        <v>0</v>
      </c>
      <c r="HB98" s="64">
        <v>0</v>
      </c>
      <c r="HE98" s="64" t="s">
        <v>100</v>
      </c>
      <c r="HF98" s="64">
        <v>0.67</v>
      </c>
      <c r="HG98" s="64">
        <v>0</v>
      </c>
      <c r="HH98" s="64">
        <v>0</v>
      </c>
      <c r="HI98" s="64">
        <v>0</v>
      </c>
      <c r="HL98" s="64" t="s">
        <v>100</v>
      </c>
      <c r="HM98" s="64">
        <v>0</v>
      </c>
      <c r="HN98" s="64">
        <v>0</v>
      </c>
      <c r="HO98" s="64">
        <v>0</v>
      </c>
      <c r="HP98" s="64">
        <v>0</v>
      </c>
      <c r="HS98" s="64" t="s">
        <v>100</v>
      </c>
      <c r="HT98" s="64">
        <v>0</v>
      </c>
      <c r="HU98" s="64">
        <v>0</v>
      </c>
      <c r="HV98" s="64">
        <v>0</v>
      </c>
      <c r="HW98" s="64">
        <v>0</v>
      </c>
      <c r="HZ98" s="64" t="s">
        <v>100</v>
      </c>
      <c r="IA98" s="64">
        <v>0</v>
      </c>
      <c r="IB98" s="64">
        <v>0</v>
      </c>
      <c r="IC98" s="64">
        <v>0</v>
      </c>
      <c r="ID98" s="64">
        <v>0</v>
      </c>
      <c r="IG98" s="64" t="s">
        <v>100</v>
      </c>
      <c r="IH98" s="64">
        <v>0</v>
      </c>
      <c r="II98" s="64">
        <v>0</v>
      </c>
      <c r="IJ98" s="64">
        <v>0</v>
      </c>
      <c r="IK98" s="64">
        <v>0</v>
      </c>
      <c r="IN98" s="64" t="s">
        <v>100</v>
      </c>
      <c r="IO98" s="64">
        <v>0</v>
      </c>
      <c r="IP98" s="64">
        <v>0</v>
      </c>
      <c r="IQ98" s="64">
        <v>0</v>
      </c>
      <c r="IR98" s="64">
        <v>0</v>
      </c>
      <c r="IU98" s="64" t="s">
        <v>100</v>
      </c>
      <c r="IV98" s="64">
        <v>0</v>
      </c>
      <c r="IW98" s="64">
        <v>0</v>
      </c>
      <c r="IX98" s="64">
        <v>0</v>
      </c>
      <c r="IY98" s="64">
        <v>0</v>
      </c>
    </row>
    <row r="99" spans="1:259"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c r="GX99" s="64" t="s">
        <v>101</v>
      </c>
      <c r="GY99" s="64">
        <v>0.27</v>
      </c>
      <c r="GZ99" s="64">
        <v>0</v>
      </c>
      <c r="HA99" s="64">
        <v>0.36</v>
      </c>
      <c r="HB99" s="64">
        <v>0</v>
      </c>
      <c r="HE99" s="64" t="s">
        <v>101</v>
      </c>
      <c r="HF99" s="64">
        <v>0.16</v>
      </c>
      <c r="HG99" s="64">
        <v>0</v>
      </c>
      <c r="HH99" s="64">
        <v>0.22</v>
      </c>
      <c r="HI99" s="64">
        <v>0</v>
      </c>
      <c r="HL99" s="64" t="s">
        <v>101</v>
      </c>
      <c r="HM99" s="64">
        <v>0.59</v>
      </c>
      <c r="HN99" s="64">
        <v>0</v>
      </c>
      <c r="HO99" s="64">
        <v>0.91</v>
      </c>
      <c r="HP99" s="64">
        <v>0</v>
      </c>
      <c r="HS99" s="64" t="s">
        <v>101</v>
      </c>
      <c r="HT99" s="64">
        <v>0.81</v>
      </c>
      <c r="HU99" s="64">
        <v>0</v>
      </c>
      <c r="HV99" s="64">
        <v>1.23</v>
      </c>
      <c r="HW99" s="64">
        <v>0</v>
      </c>
      <c r="HZ99" s="64" t="s">
        <v>101</v>
      </c>
      <c r="IA99" s="64">
        <v>0.5</v>
      </c>
      <c r="IB99" s="64">
        <v>0</v>
      </c>
      <c r="IC99" s="64">
        <v>0.82</v>
      </c>
      <c r="ID99" s="64">
        <v>0</v>
      </c>
      <c r="IG99" s="64" t="s">
        <v>101</v>
      </c>
      <c r="IH99" s="64">
        <v>0.36</v>
      </c>
      <c r="II99" s="64">
        <v>0</v>
      </c>
      <c r="IJ99" s="64">
        <v>0.51</v>
      </c>
      <c r="IK99" s="64">
        <v>0</v>
      </c>
      <c r="IN99" s="64" t="s">
        <v>101</v>
      </c>
      <c r="IO99" s="64">
        <v>0</v>
      </c>
      <c r="IP99" s="64">
        <v>0</v>
      </c>
      <c r="IQ99" s="64">
        <v>0</v>
      </c>
      <c r="IR99" s="64">
        <v>0</v>
      </c>
      <c r="IU99" s="64" t="s">
        <v>101</v>
      </c>
      <c r="IV99" s="64">
        <v>0.39</v>
      </c>
      <c r="IW99" s="64">
        <v>0</v>
      </c>
      <c r="IX99" s="64">
        <v>0.56999999999999995</v>
      </c>
      <c r="IY99" s="64">
        <v>0</v>
      </c>
    </row>
    <row r="100" spans="1:259"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c r="GX100" s="64" t="s">
        <v>102</v>
      </c>
      <c r="GY100" s="64">
        <v>0.32</v>
      </c>
      <c r="GZ100" s="64">
        <v>0</v>
      </c>
      <c r="HA100" s="64">
        <v>0.42</v>
      </c>
      <c r="HB100" s="64">
        <v>0</v>
      </c>
      <c r="HE100" s="64" t="s">
        <v>102</v>
      </c>
      <c r="HF100" s="64">
        <v>0</v>
      </c>
      <c r="HG100" s="64">
        <v>0</v>
      </c>
      <c r="HH100" s="64">
        <v>0</v>
      </c>
      <c r="HI100" s="64">
        <v>0</v>
      </c>
      <c r="HL100" s="64" t="s">
        <v>102</v>
      </c>
      <c r="HM100" s="64">
        <v>0</v>
      </c>
      <c r="HN100" s="64">
        <v>0</v>
      </c>
      <c r="HO100" s="64">
        <v>0</v>
      </c>
      <c r="HP100" s="64">
        <v>0</v>
      </c>
      <c r="HS100" s="64" t="s">
        <v>102</v>
      </c>
      <c r="HT100" s="64">
        <v>0</v>
      </c>
      <c r="HU100" s="64">
        <v>0</v>
      </c>
      <c r="HV100" s="64">
        <v>0</v>
      </c>
      <c r="HW100" s="64">
        <v>0</v>
      </c>
      <c r="HZ100" s="64" t="s">
        <v>102</v>
      </c>
      <c r="IA100" s="64">
        <v>0</v>
      </c>
      <c r="IB100" s="64">
        <v>0</v>
      </c>
      <c r="IC100" s="64">
        <v>0</v>
      </c>
      <c r="ID100" s="64">
        <v>0</v>
      </c>
      <c r="IG100" s="64" t="s">
        <v>102</v>
      </c>
      <c r="IH100" s="64">
        <v>0</v>
      </c>
      <c r="II100" s="64">
        <v>0</v>
      </c>
      <c r="IJ100" s="64">
        <v>0</v>
      </c>
      <c r="IK100" s="64">
        <v>0</v>
      </c>
      <c r="IN100" s="64" t="s">
        <v>102</v>
      </c>
      <c r="IO100" s="64">
        <v>0</v>
      </c>
      <c r="IP100" s="64">
        <v>0</v>
      </c>
      <c r="IQ100" s="64">
        <v>0</v>
      </c>
      <c r="IR100" s="64">
        <v>0</v>
      </c>
      <c r="IU100" s="64" t="s">
        <v>102</v>
      </c>
      <c r="IV100" s="64">
        <v>0</v>
      </c>
      <c r="IW100" s="64">
        <v>0</v>
      </c>
      <c r="IX100" s="64">
        <v>0</v>
      </c>
      <c r="IY100" s="64">
        <v>0</v>
      </c>
    </row>
    <row r="101" spans="1:259"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c r="GX101" s="64" t="s">
        <v>103</v>
      </c>
      <c r="GY101" s="64">
        <v>0</v>
      </c>
      <c r="GZ101" s="64">
        <v>0</v>
      </c>
      <c r="HA101" s="64">
        <v>0</v>
      </c>
      <c r="HB101" s="64">
        <v>0</v>
      </c>
      <c r="HE101" s="64" t="s">
        <v>103</v>
      </c>
      <c r="HF101" s="64">
        <v>0</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s="64" t="s">
        <v>103</v>
      </c>
      <c r="IV101" s="64">
        <v>0</v>
      </c>
      <c r="IW101" s="64">
        <v>0</v>
      </c>
      <c r="IX101" s="64">
        <v>0</v>
      </c>
      <c r="IY101" s="64">
        <v>0</v>
      </c>
    </row>
    <row r="102" spans="1:259"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4" t="s">
        <v>104</v>
      </c>
      <c r="GY102" s="64">
        <v>0</v>
      </c>
      <c r="GZ102" s="64">
        <v>0</v>
      </c>
      <c r="HA102" s="64">
        <v>0</v>
      </c>
      <c r="HB102" s="64">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s="64" t="s">
        <v>104</v>
      </c>
      <c r="IV102" s="64">
        <v>0</v>
      </c>
      <c r="IW102" s="64">
        <v>0</v>
      </c>
      <c r="IX102" s="64">
        <v>0</v>
      </c>
      <c r="IY102" s="64">
        <v>0</v>
      </c>
    </row>
    <row r="103" spans="1:259"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4" t="s">
        <v>105</v>
      </c>
      <c r="GY103" s="64">
        <v>0.13</v>
      </c>
      <c r="GZ103" s="64">
        <v>0</v>
      </c>
      <c r="HA103" s="64">
        <v>0</v>
      </c>
      <c r="HB103" s="64">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s="64" t="s">
        <v>105</v>
      </c>
      <c r="IV103" s="64">
        <v>0</v>
      </c>
      <c r="IW103" s="64">
        <v>0</v>
      </c>
      <c r="IX103" s="64">
        <v>0</v>
      </c>
      <c r="IY103" s="64">
        <v>0</v>
      </c>
    </row>
    <row r="104" spans="1:259"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c r="GX104" s="64" t="s">
        <v>106</v>
      </c>
      <c r="GY104" s="64">
        <v>0</v>
      </c>
      <c r="GZ104" s="64">
        <v>0</v>
      </c>
      <c r="HA104" s="64">
        <v>0</v>
      </c>
      <c r="HB104" s="64">
        <v>0</v>
      </c>
      <c r="HE104" s="64" t="s">
        <v>106</v>
      </c>
      <c r="HF104" s="64">
        <v>0</v>
      </c>
      <c r="HG104" s="64">
        <v>0</v>
      </c>
      <c r="HH104" s="64">
        <v>0</v>
      </c>
      <c r="HI104" s="64">
        <v>0</v>
      </c>
      <c r="HL104" s="64" t="s">
        <v>106</v>
      </c>
      <c r="HM104" s="64">
        <v>0.64</v>
      </c>
      <c r="HN104" s="64">
        <v>2.5299999999999998</v>
      </c>
      <c r="HO104" s="64">
        <v>0</v>
      </c>
      <c r="HP104" s="64">
        <v>0</v>
      </c>
      <c r="HS104" s="64" t="s">
        <v>106</v>
      </c>
      <c r="HT104" s="64">
        <v>0.45</v>
      </c>
      <c r="HU104" s="64">
        <v>0</v>
      </c>
      <c r="HV104" s="64">
        <v>0.68</v>
      </c>
      <c r="HW104" s="64">
        <v>0</v>
      </c>
      <c r="HZ104" s="64" t="s">
        <v>106</v>
      </c>
      <c r="IA104" s="64">
        <v>0.17</v>
      </c>
      <c r="IB104" s="64">
        <v>0.87</v>
      </c>
      <c r="IC104" s="64">
        <v>0</v>
      </c>
      <c r="ID104" s="64">
        <v>0</v>
      </c>
      <c r="IG104" s="64" t="s">
        <v>106</v>
      </c>
      <c r="IH104" s="64">
        <v>0</v>
      </c>
      <c r="II104" s="64">
        <v>0</v>
      </c>
      <c r="IJ104" s="64">
        <v>0</v>
      </c>
      <c r="IK104" s="64">
        <v>0</v>
      </c>
      <c r="IN104" s="64" t="s">
        <v>106</v>
      </c>
      <c r="IO104" s="64">
        <v>0.19</v>
      </c>
      <c r="IP104" s="64">
        <v>1.44</v>
      </c>
      <c r="IQ104" s="64">
        <v>0</v>
      </c>
      <c r="IR104" s="64">
        <v>0</v>
      </c>
      <c r="IU104" s="64" t="s">
        <v>106</v>
      </c>
      <c r="IV104" s="64">
        <v>0</v>
      </c>
      <c r="IW104" s="64">
        <v>0</v>
      </c>
      <c r="IX104" s="64">
        <v>0</v>
      </c>
      <c r="IY104" s="64">
        <v>0</v>
      </c>
    </row>
    <row r="105" spans="1:259"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c r="GX105" s="64" t="s">
        <v>107</v>
      </c>
      <c r="GY105" s="64">
        <v>0</v>
      </c>
      <c r="GZ105" s="64">
        <v>0</v>
      </c>
      <c r="HA105" s="64">
        <v>0</v>
      </c>
      <c r="HB105" s="64">
        <v>0</v>
      </c>
      <c r="HE105" s="64" t="s">
        <v>107</v>
      </c>
      <c r="HF105" s="64">
        <v>0</v>
      </c>
      <c r="HG105" s="64">
        <v>0</v>
      </c>
      <c r="HH105" s="64">
        <v>0</v>
      </c>
      <c r="HI105" s="64">
        <v>0</v>
      </c>
      <c r="HL105" s="64" t="s">
        <v>107</v>
      </c>
      <c r="HM105" s="64">
        <v>0</v>
      </c>
      <c r="HN105" s="64">
        <v>0</v>
      </c>
      <c r="HO105" s="64">
        <v>0</v>
      </c>
      <c r="HP105" s="64">
        <v>0</v>
      </c>
      <c r="HS105" s="64" t="s">
        <v>107</v>
      </c>
      <c r="HT105" s="64">
        <v>0</v>
      </c>
      <c r="HU105" s="64">
        <v>0</v>
      </c>
      <c r="HV105" s="64">
        <v>0</v>
      </c>
      <c r="HW105" s="64">
        <v>0</v>
      </c>
      <c r="HZ105" s="64" t="s">
        <v>107</v>
      </c>
      <c r="IA105" s="64">
        <v>0</v>
      </c>
      <c r="IB105" s="64">
        <v>0</v>
      </c>
      <c r="IC105" s="64">
        <v>0</v>
      </c>
      <c r="ID105" s="64">
        <v>0</v>
      </c>
      <c r="IG105" s="64" t="s">
        <v>107</v>
      </c>
      <c r="IH105" s="64">
        <v>0</v>
      </c>
      <c r="II105" s="64">
        <v>0</v>
      </c>
      <c r="IJ105" s="64">
        <v>0</v>
      </c>
      <c r="IK105" s="64">
        <v>0</v>
      </c>
      <c r="IN105" s="64" t="s">
        <v>107</v>
      </c>
      <c r="IO105" s="64">
        <v>0</v>
      </c>
      <c r="IP105" s="64">
        <v>0</v>
      </c>
      <c r="IQ105" s="64">
        <v>0</v>
      </c>
      <c r="IR105" s="64">
        <v>0</v>
      </c>
      <c r="IU105" s="64" t="s">
        <v>107</v>
      </c>
      <c r="IV105" s="64">
        <v>0</v>
      </c>
      <c r="IW105" s="64">
        <v>0</v>
      </c>
      <c r="IX105" s="64">
        <v>0</v>
      </c>
      <c r="IY105" s="64">
        <v>0</v>
      </c>
    </row>
    <row r="106" spans="1:259"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4" t="s">
        <v>108</v>
      </c>
      <c r="GY106" s="64">
        <v>0</v>
      </c>
      <c r="GZ106" s="64">
        <v>0</v>
      </c>
      <c r="HA106" s="64">
        <v>0</v>
      </c>
      <c r="HB106" s="64">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s="64" t="s">
        <v>108</v>
      </c>
      <c r="IV106" s="64">
        <v>0</v>
      </c>
      <c r="IW106" s="64">
        <v>0</v>
      </c>
      <c r="IX106" s="64">
        <v>0</v>
      </c>
      <c r="IY106" s="64">
        <v>0</v>
      </c>
    </row>
    <row r="107" spans="1:259"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c r="GX107" s="64" t="s">
        <v>109</v>
      </c>
      <c r="GY107" s="64">
        <v>0</v>
      </c>
      <c r="GZ107" s="64">
        <v>0</v>
      </c>
      <c r="HA107" s="64">
        <v>0</v>
      </c>
      <c r="HB107" s="64">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s="64" t="s">
        <v>109</v>
      </c>
      <c r="IV107" s="64">
        <v>0</v>
      </c>
      <c r="IW107" s="64">
        <v>0</v>
      </c>
      <c r="IX107" s="64">
        <v>0</v>
      </c>
      <c r="IY107" s="64">
        <v>0</v>
      </c>
    </row>
    <row r="108" spans="1:259"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4" t="s">
        <v>110</v>
      </c>
      <c r="GY108" s="64">
        <v>0</v>
      </c>
      <c r="GZ108" s="64">
        <v>0</v>
      </c>
      <c r="HA108" s="64">
        <v>0</v>
      </c>
      <c r="HB108" s="64">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s="64" t="s">
        <v>110</v>
      </c>
      <c r="IV108" s="64">
        <v>0</v>
      </c>
      <c r="IW108" s="64">
        <v>0</v>
      </c>
      <c r="IX108" s="64">
        <v>0</v>
      </c>
      <c r="IY108" s="64">
        <v>0</v>
      </c>
    </row>
    <row r="109" spans="1:259"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4" t="s">
        <v>111</v>
      </c>
      <c r="GY109" s="64">
        <v>0</v>
      </c>
      <c r="GZ109" s="64">
        <v>0</v>
      </c>
      <c r="HA109" s="64">
        <v>0</v>
      </c>
      <c r="HB109" s="64">
        <v>0</v>
      </c>
      <c r="HE109" s="64" t="s">
        <v>111</v>
      </c>
      <c r="HF109" s="64">
        <v>0</v>
      </c>
      <c r="HG109" s="64">
        <v>0</v>
      </c>
      <c r="HH109" s="64">
        <v>0</v>
      </c>
      <c r="HI109" s="64">
        <v>0</v>
      </c>
      <c r="HL109" s="64" t="s">
        <v>111</v>
      </c>
      <c r="HM109" s="64">
        <v>0.18</v>
      </c>
      <c r="HN109" s="64">
        <v>0</v>
      </c>
      <c r="HO109" s="64">
        <v>0</v>
      </c>
      <c r="HP109" s="64">
        <v>2.36</v>
      </c>
      <c r="HS109" s="64" t="s">
        <v>111</v>
      </c>
      <c r="HT109" s="64">
        <v>0</v>
      </c>
      <c r="HU109" s="64">
        <v>0</v>
      </c>
      <c r="HV109" s="64">
        <v>0</v>
      </c>
      <c r="HW109" s="64">
        <v>0</v>
      </c>
      <c r="HZ109" s="64" t="s">
        <v>111</v>
      </c>
      <c r="IA109" s="64">
        <v>0</v>
      </c>
      <c r="IB109" s="64">
        <v>0</v>
      </c>
      <c r="IC109" s="64">
        <v>0</v>
      </c>
      <c r="ID109" s="64">
        <v>0</v>
      </c>
      <c r="IG109" s="64" t="s">
        <v>111</v>
      </c>
      <c r="IH109" s="64">
        <v>0</v>
      </c>
      <c r="II109" s="64">
        <v>0</v>
      </c>
      <c r="IJ109" s="64">
        <v>0</v>
      </c>
      <c r="IK109" s="64">
        <v>0</v>
      </c>
      <c r="IN109" s="64" t="s">
        <v>111</v>
      </c>
      <c r="IO109" s="64">
        <v>0</v>
      </c>
      <c r="IP109" s="64">
        <v>0</v>
      </c>
      <c r="IQ109" s="64">
        <v>0</v>
      </c>
      <c r="IR109" s="64">
        <v>0</v>
      </c>
      <c r="IU109" s="64" t="s">
        <v>111</v>
      </c>
      <c r="IV109" s="64">
        <v>0</v>
      </c>
      <c r="IW109" s="64">
        <v>0</v>
      </c>
      <c r="IX109" s="64">
        <v>0</v>
      </c>
      <c r="IY109" s="64">
        <v>0</v>
      </c>
    </row>
    <row r="110" spans="1:259"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4" t="s">
        <v>112</v>
      </c>
      <c r="GY110" s="64">
        <v>0</v>
      </c>
      <c r="GZ110" s="64">
        <v>0</v>
      </c>
      <c r="HA110" s="64">
        <v>0</v>
      </c>
      <c r="HB110" s="64">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0.15</v>
      </c>
      <c r="IB110" s="64">
        <v>0</v>
      </c>
      <c r="IC110" s="64">
        <v>0.25</v>
      </c>
      <c r="ID110" s="64">
        <v>0</v>
      </c>
      <c r="IG110" s="64" t="s">
        <v>112</v>
      </c>
      <c r="IH110" s="64">
        <v>0</v>
      </c>
      <c r="II110" s="64">
        <v>0</v>
      </c>
      <c r="IJ110" s="64">
        <v>0</v>
      </c>
      <c r="IK110" s="64">
        <v>0</v>
      </c>
      <c r="IN110" s="64" t="s">
        <v>112</v>
      </c>
      <c r="IO110" s="64">
        <v>0</v>
      </c>
      <c r="IP110" s="64">
        <v>0</v>
      </c>
      <c r="IQ110" s="64">
        <v>0</v>
      </c>
      <c r="IR110" s="64">
        <v>0</v>
      </c>
      <c r="IU110" s="64" t="s">
        <v>112</v>
      </c>
      <c r="IV110" s="64">
        <v>0</v>
      </c>
      <c r="IW110" s="64">
        <v>0</v>
      </c>
      <c r="IX110" s="64">
        <v>0</v>
      </c>
      <c r="IY110" s="64">
        <v>0</v>
      </c>
    </row>
    <row r="111" spans="1:259"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c r="GX111" s="64" t="s">
        <v>113</v>
      </c>
      <c r="GY111" s="64">
        <v>0.18</v>
      </c>
      <c r="GZ111" s="64">
        <v>0</v>
      </c>
      <c r="HA111" s="64">
        <v>0.24</v>
      </c>
      <c r="HB111" s="64">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0.12</v>
      </c>
      <c r="IP111" s="64">
        <v>0</v>
      </c>
      <c r="IQ111" s="64">
        <v>0</v>
      </c>
      <c r="IR111" s="64">
        <v>0</v>
      </c>
      <c r="IU111" s="64" t="s">
        <v>113</v>
      </c>
      <c r="IV111" s="64">
        <v>0</v>
      </c>
      <c r="IW111" s="64">
        <v>0</v>
      </c>
      <c r="IX111" s="64">
        <v>0</v>
      </c>
      <c r="IY111" s="64">
        <v>0</v>
      </c>
    </row>
    <row r="112" spans="1:259"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c r="GX112" s="64" t="s">
        <v>114</v>
      </c>
      <c r="GY112" s="64">
        <v>0</v>
      </c>
      <c r="GZ112" s="64">
        <v>0</v>
      </c>
      <c r="HA112" s="64">
        <v>0</v>
      </c>
      <c r="HB112" s="64">
        <v>0</v>
      </c>
      <c r="HE112" s="64" t="s">
        <v>114</v>
      </c>
      <c r="HF112" s="64">
        <v>0.78</v>
      </c>
      <c r="HG112" s="64">
        <v>0</v>
      </c>
      <c r="HH112" s="64">
        <v>1.0900000000000001</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v>
      </c>
      <c r="IP112" s="64">
        <v>0</v>
      </c>
      <c r="IQ112" s="64">
        <v>0</v>
      </c>
      <c r="IR112" s="64">
        <v>0</v>
      </c>
      <c r="IU112" s="64" t="s">
        <v>114</v>
      </c>
      <c r="IV112" s="64">
        <v>0</v>
      </c>
      <c r="IW112" s="64">
        <v>0</v>
      </c>
      <c r="IX112" s="64">
        <v>0</v>
      </c>
      <c r="IY112" s="64">
        <v>0</v>
      </c>
    </row>
    <row r="113" spans="1:259"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4" t="s">
        <v>115</v>
      </c>
      <c r="GY113" s="64">
        <v>0</v>
      </c>
      <c r="GZ113" s="64">
        <v>0</v>
      </c>
      <c r="HA113" s="64">
        <v>0</v>
      </c>
      <c r="HB113" s="64">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s="64" t="s">
        <v>115</v>
      </c>
      <c r="IV113" s="64">
        <v>0</v>
      </c>
      <c r="IW113" s="64">
        <v>0</v>
      </c>
      <c r="IX113" s="64">
        <v>0</v>
      </c>
      <c r="IY113" s="64">
        <v>0</v>
      </c>
    </row>
    <row r="114" spans="1:259"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c r="GX114" s="64" t="s">
        <v>116</v>
      </c>
      <c r="GY114" s="64">
        <v>0</v>
      </c>
      <c r="GZ114" s="64">
        <v>0</v>
      </c>
      <c r="HA114" s="64">
        <v>0</v>
      </c>
      <c r="HB114" s="64">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s="64" t="s">
        <v>116</v>
      </c>
      <c r="IV114" s="64">
        <v>0</v>
      </c>
      <c r="IW114" s="64">
        <v>0</v>
      </c>
      <c r="IX114" s="64">
        <v>0</v>
      </c>
      <c r="IY114" s="64">
        <v>0</v>
      </c>
    </row>
    <row r="115" spans="1:259"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c r="GX115" s="64" t="s">
        <v>117</v>
      </c>
      <c r="GY115" s="64">
        <v>0</v>
      </c>
      <c r="GZ115" s="64">
        <v>0</v>
      </c>
      <c r="HA115" s="64">
        <v>0</v>
      </c>
      <c r="HB115" s="64">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0.61</v>
      </c>
      <c r="IB115" s="64">
        <v>0</v>
      </c>
      <c r="IC115" s="64">
        <v>0.99</v>
      </c>
      <c r="ID115" s="64">
        <v>0</v>
      </c>
      <c r="IG115" s="64" t="s">
        <v>117</v>
      </c>
      <c r="IH115" s="64">
        <v>0</v>
      </c>
      <c r="II115" s="64">
        <v>0</v>
      </c>
      <c r="IJ115" s="64">
        <v>0</v>
      </c>
      <c r="IK115" s="64">
        <v>0</v>
      </c>
      <c r="IN115" s="64" t="s">
        <v>117</v>
      </c>
      <c r="IO115" s="64">
        <v>0</v>
      </c>
      <c r="IP115" s="64">
        <v>0</v>
      </c>
      <c r="IQ115" s="64">
        <v>0</v>
      </c>
      <c r="IR115" s="64">
        <v>0</v>
      </c>
      <c r="IU115" s="64" t="s">
        <v>117</v>
      </c>
      <c r="IV115" s="64">
        <v>0.16</v>
      </c>
      <c r="IW115" s="64">
        <v>0</v>
      </c>
      <c r="IX115" s="64">
        <v>0</v>
      </c>
      <c r="IY115" s="64">
        <v>0</v>
      </c>
    </row>
    <row r="116" spans="1:259"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4" t="s">
        <v>118</v>
      </c>
      <c r="GY116" s="64">
        <v>0</v>
      </c>
      <c r="GZ116" s="64">
        <v>0</v>
      </c>
      <c r="HA116" s="64">
        <v>0</v>
      </c>
      <c r="HB116" s="64">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s="64" t="s">
        <v>118</v>
      </c>
      <c r="IV116" s="64">
        <v>0</v>
      </c>
      <c r="IW116" s="64">
        <v>0</v>
      </c>
      <c r="IX116" s="64">
        <v>0</v>
      </c>
      <c r="IY116" s="64">
        <v>0</v>
      </c>
    </row>
    <row r="117" spans="1:259"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4" t="s">
        <v>119</v>
      </c>
      <c r="GY117" s="64">
        <v>0</v>
      </c>
      <c r="GZ117" s="64">
        <v>0</v>
      </c>
      <c r="HA117" s="64">
        <v>0</v>
      </c>
      <c r="HB117" s="64">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0.51</v>
      </c>
      <c r="IB117" s="64">
        <v>0</v>
      </c>
      <c r="IC117" s="64">
        <v>0</v>
      </c>
      <c r="ID117" s="64">
        <v>0</v>
      </c>
      <c r="IG117" s="64" t="s">
        <v>119</v>
      </c>
      <c r="IH117" s="64">
        <v>0</v>
      </c>
      <c r="II117" s="64">
        <v>0</v>
      </c>
      <c r="IJ117" s="64">
        <v>0</v>
      </c>
      <c r="IK117" s="64">
        <v>0</v>
      </c>
      <c r="IN117" s="64" t="s">
        <v>119</v>
      </c>
      <c r="IO117" s="64">
        <v>0</v>
      </c>
      <c r="IP117" s="64">
        <v>0</v>
      </c>
      <c r="IQ117" s="64">
        <v>0</v>
      </c>
      <c r="IR117" s="64">
        <v>0</v>
      </c>
      <c r="IU117" s="64" t="s">
        <v>119</v>
      </c>
      <c r="IV117" s="64">
        <v>0</v>
      </c>
      <c r="IW117" s="64">
        <v>0</v>
      </c>
      <c r="IX117" s="64">
        <v>0</v>
      </c>
      <c r="IY117" s="64">
        <v>0</v>
      </c>
    </row>
    <row r="118" spans="1:259"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4" t="s">
        <v>120</v>
      </c>
      <c r="GY118" s="64">
        <v>0.16</v>
      </c>
      <c r="GZ118" s="64">
        <v>0</v>
      </c>
      <c r="HA118" s="64">
        <v>0</v>
      </c>
      <c r="HB118" s="64">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s="64" t="s">
        <v>120</v>
      </c>
      <c r="IV118" s="64">
        <v>0</v>
      </c>
      <c r="IW118" s="64">
        <v>0</v>
      </c>
      <c r="IX118" s="64">
        <v>0</v>
      </c>
      <c r="IY118" s="64">
        <v>0</v>
      </c>
    </row>
    <row r="119" spans="1:259"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c r="GX119" s="64" t="s">
        <v>121</v>
      </c>
      <c r="GY119" s="64">
        <v>0</v>
      </c>
      <c r="GZ119" s="64">
        <v>0</v>
      </c>
      <c r="HA119" s="64">
        <v>0</v>
      </c>
      <c r="HB119" s="64">
        <v>0</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v>
      </c>
      <c r="IB119" s="64">
        <v>0</v>
      </c>
      <c r="IC119" s="64">
        <v>0</v>
      </c>
      <c r="ID119" s="64">
        <v>0</v>
      </c>
      <c r="IG119" s="64" t="s">
        <v>121</v>
      </c>
      <c r="IH119" s="64">
        <v>0</v>
      </c>
      <c r="II119" s="64">
        <v>0</v>
      </c>
      <c r="IJ119" s="64">
        <v>0</v>
      </c>
      <c r="IK119" s="64">
        <v>0</v>
      </c>
      <c r="IN119" s="64" t="s">
        <v>121</v>
      </c>
      <c r="IO119" s="64">
        <v>0</v>
      </c>
      <c r="IP119" s="64">
        <v>0</v>
      </c>
      <c r="IQ119" s="64">
        <v>0</v>
      </c>
      <c r="IR119" s="64">
        <v>0</v>
      </c>
      <c r="IU119" s="64" t="s">
        <v>121</v>
      </c>
      <c r="IV119" s="64">
        <v>0</v>
      </c>
      <c r="IW119" s="64">
        <v>0</v>
      </c>
      <c r="IX119" s="64">
        <v>0</v>
      </c>
      <c r="IY119" s="64">
        <v>0</v>
      </c>
    </row>
    <row r="120" spans="1:259"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4" t="s">
        <v>122</v>
      </c>
      <c r="GY120" s="64">
        <v>0.13</v>
      </c>
      <c r="GZ120" s="64">
        <v>0</v>
      </c>
      <c r="HA120" s="64">
        <v>0</v>
      </c>
      <c r="HB120" s="64">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0</v>
      </c>
      <c r="II120" s="64">
        <v>0</v>
      </c>
      <c r="IJ120" s="64">
        <v>0</v>
      </c>
      <c r="IK120" s="64">
        <v>0</v>
      </c>
      <c r="IN120" s="64" t="s">
        <v>122</v>
      </c>
      <c r="IO120" s="64">
        <v>0</v>
      </c>
      <c r="IP120" s="64">
        <v>0</v>
      </c>
      <c r="IQ120" s="64">
        <v>0</v>
      </c>
      <c r="IR120" s="64">
        <v>0</v>
      </c>
      <c r="IU120" s="64" t="s">
        <v>122</v>
      </c>
      <c r="IV120" s="64">
        <v>0</v>
      </c>
      <c r="IW120" s="64">
        <v>0</v>
      </c>
      <c r="IX120" s="64">
        <v>0</v>
      </c>
      <c r="IY120" s="64">
        <v>0</v>
      </c>
    </row>
    <row r="121" spans="1:259"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4" t="s">
        <v>123</v>
      </c>
      <c r="GY121" s="64">
        <v>0</v>
      </c>
      <c r="GZ121" s="64">
        <v>0</v>
      </c>
      <c r="HA121" s="64">
        <v>0</v>
      </c>
      <c r="HB121" s="64">
        <v>0</v>
      </c>
      <c r="HE121" s="64" t="s">
        <v>123</v>
      </c>
      <c r="HF121" s="64">
        <v>0.78</v>
      </c>
      <c r="HG121" s="64">
        <v>0</v>
      </c>
      <c r="HH121" s="64">
        <v>1.0900000000000001</v>
      </c>
      <c r="HI121" s="64">
        <v>0</v>
      </c>
      <c r="HL121" s="64" t="s">
        <v>123</v>
      </c>
      <c r="HM121" s="64">
        <v>0.37</v>
      </c>
      <c r="HN121" s="64">
        <v>1.81</v>
      </c>
      <c r="HO121" s="64">
        <v>0</v>
      </c>
      <c r="HP121" s="64">
        <v>0</v>
      </c>
      <c r="HS121" s="64" t="s">
        <v>123</v>
      </c>
      <c r="HT121" s="64">
        <v>0</v>
      </c>
      <c r="HU121" s="64">
        <v>0</v>
      </c>
      <c r="HV121" s="64">
        <v>0</v>
      </c>
      <c r="HW121" s="64">
        <v>0</v>
      </c>
      <c r="HZ121" s="64" t="s">
        <v>123</v>
      </c>
      <c r="IA121" s="64">
        <v>0.33</v>
      </c>
      <c r="IB121" s="64">
        <v>1.72</v>
      </c>
      <c r="IC121" s="64">
        <v>0</v>
      </c>
      <c r="ID121" s="64">
        <v>0</v>
      </c>
      <c r="IG121" s="64" t="s">
        <v>123</v>
      </c>
      <c r="IH121" s="64">
        <v>0.17</v>
      </c>
      <c r="II121" s="64">
        <v>0</v>
      </c>
      <c r="IJ121" s="64">
        <v>0.24</v>
      </c>
      <c r="IK121" s="64">
        <v>0</v>
      </c>
      <c r="IN121" s="64" t="s">
        <v>123</v>
      </c>
      <c r="IO121" s="64">
        <v>0</v>
      </c>
      <c r="IP121" s="64">
        <v>0</v>
      </c>
      <c r="IQ121" s="64">
        <v>0</v>
      </c>
      <c r="IR121" s="64">
        <v>0</v>
      </c>
      <c r="IU121" s="64" t="s">
        <v>123</v>
      </c>
      <c r="IV121" s="64">
        <v>0</v>
      </c>
      <c r="IW121" s="64">
        <v>0</v>
      </c>
      <c r="IX121" s="64">
        <v>0</v>
      </c>
      <c r="IY121" s="64">
        <v>0</v>
      </c>
    </row>
    <row r="122" spans="1:259"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4" t="s">
        <v>124</v>
      </c>
      <c r="GY122" s="64">
        <v>0</v>
      </c>
      <c r="GZ122" s="64">
        <v>0</v>
      </c>
      <c r="HA122" s="64">
        <v>0</v>
      </c>
      <c r="HB122" s="64">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s="64" t="s">
        <v>124</v>
      </c>
      <c r="IV122" s="64">
        <v>0</v>
      </c>
      <c r="IW122" s="64">
        <v>0</v>
      </c>
      <c r="IX122" s="64">
        <v>0</v>
      </c>
      <c r="IY122" s="64">
        <v>0</v>
      </c>
    </row>
    <row r="123" spans="1:259"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4" t="s">
        <v>125</v>
      </c>
      <c r="GY123" s="64">
        <v>0</v>
      </c>
      <c r="GZ123" s="64">
        <v>0</v>
      </c>
      <c r="HA123" s="64">
        <v>0</v>
      </c>
      <c r="HB123" s="64">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s="64" t="s">
        <v>125</v>
      </c>
      <c r="IV123" s="64">
        <v>0</v>
      </c>
      <c r="IW123" s="64">
        <v>0</v>
      </c>
      <c r="IX123" s="64">
        <v>0</v>
      </c>
      <c r="IY123" s="64">
        <v>0</v>
      </c>
    </row>
    <row r="124" spans="1:259"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c r="GX124" s="64" t="s">
        <v>126</v>
      </c>
      <c r="GY124" s="64">
        <v>0</v>
      </c>
      <c r="GZ124" s="64">
        <v>0</v>
      </c>
      <c r="HA124" s="64">
        <v>0</v>
      </c>
      <c r="HB124" s="64">
        <v>0</v>
      </c>
      <c r="HE124" s="64" t="s">
        <v>126</v>
      </c>
      <c r="HF124" s="64">
        <v>0</v>
      </c>
      <c r="HG124" s="64">
        <v>0</v>
      </c>
      <c r="HH124" s="64">
        <v>0</v>
      </c>
      <c r="HI124" s="64">
        <v>0</v>
      </c>
      <c r="HL124" s="64" t="s">
        <v>126</v>
      </c>
      <c r="HM124" s="64">
        <v>2</v>
      </c>
      <c r="HN124" s="64">
        <v>0</v>
      </c>
      <c r="HO124" s="64">
        <v>3.08</v>
      </c>
      <c r="HP124" s="64">
        <v>0</v>
      </c>
      <c r="HS124" s="64" t="s">
        <v>126</v>
      </c>
      <c r="HT124" s="64">
        <v>0.59</v>
      </c>
      <c r="HU124" s="64">
        <v>0</v>
      </c>
      <c r="HV124" s="64">
        <v>0.9</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s="64" t="s">
        <v>126</v>
      </c>
      <c r="IV124" s="64">
        <v>0</v>
      </c>
      <c r="IW124" s="64">
        <v>0</v>
      </c>
      <c r="IX124" s="64">
        <v>0</v>
      </c>
      <c r="IY124" s="64">
        <v>0</v>
      </c>
    </row>
    <row r="125" spans="1:259"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c r="GX125" s="64" t="s">
        <v>127</v>
      </c>
      <c r="GY125" s="64">
        <v>0.67</v>
      </c>
      <c r="GZ125" s="64">
        <v>0</v>
      </c>
      <c r="HA125" s="64">
        <v>0</v>
      </c>
      <c r="HB125" s="64">
        <v>0</v>
      </c>
      <c r="HE125" s="64" t="s">
        <v>127</v>
      </c>
      <c r="HF125" s="64">
        <v>0</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v>
      </c>
      <c r="IB125" s="64">
        <v>0</v>
      </c>
      <c r="IC125" s="64">
        <v>0</v>
      </c>
      <c r="ID125" s="64">
        <v>0</v>
      </c>
      <c r="IG125" s="64" t="s">
        <v>127</v>
      </c>
      <c r="IH125" s="64">
        <v>0</v>
      </c>
      <c r="II125" s="64">
        <v>0</v>
      </c>
      <c r="IJ125" s="64">
        <v>0</v>
      </c>
      <c r="IK125" s="64">
        <v>0</v>
      </c>
      <c r="IN125" s="64" t="s">
        <v>127</v>
      </c>
      <c r="IO125" s="64">
        <v>0.12</v>
      </c>
      <c r="IP125" s="64">
        <v>0</v>
      </c>
      <c r="IQ125" s="64">
        <v>0.17</v>
      </c>
      <c r="IR125" s="64">
        <v>0</v>
      </c>
      <c r="IU125" s="64" t="s">
        <v>127</v>
      </c>
      <c r="IV125" s="64">
        <v>0</v>
      </c>
      <c r="IW125" s="64">
        <v>0</v>
      </c>
      <c r="IX125" s="64">
        <v>0</v>
      </c>
      <c r="IY125" s="64">
        <v>0</v>
      </c>
    </row>
    <row r="126" spans="1:259"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4" t="s">
        <v>128</v>
      </c>
      <c r="GY126" s="64">
        <v>0</v>
      </c>
      <c r="GZ126" s="64">
        <v>0</v>
      </c>
      <c r="HA126" s="64">
        <v>0</v>
      </c>
      <c r="HB126" s="64">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s="64" t="s">
        <v>128</v>
      </c>
      <c r="IV126" s="64">
        <v>0</v>
      </c>
      <c r="IW126" s="64">
        <v>0</v>
      </c>
      <c r="IX126" s="64">
        <v>0</v>
      </c>
      <c r="IY126" s="64">
        <v>0</v>
      </c>
    </row>
    <row r="127" spans="1:259"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4" t="s">
        <v>129</v>
      </c>
      <c r="GY127" s="64">
        <v>0</v>
      </c>
      <c r="GZ127" s="64">
        <v>0</v>
      </c>
      <c r="HA127" s="64">
        <v>0</v>
      </c>
      <c r="HB127" s="64">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s="64" t="s">
        <v>129</v>
      </c>
      <c r="IV127" s="64">
        <v>0</v>
      </c>
      <c r="IW127" s="64">
        <v>0</v>
      </c>
      <c r="IX127" s="64">
        <v>0</v>
      </c>
      <c r="IY127" s="64">
        <v>0</v>
      </c>
    </row>
    <row r="128" spans="1:259"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4" t="s">
        <v>130</v>
      </c>
      <c r="GY128" s="64">
        <v>0</v>
      </c>
      <c r="GZ128" s="64">
        <v>0</v>
      </c>
      <c r="HA128" s="64">
        <v>0</v>
      </c>
      <c r="HB128" s="64">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s="64" t="s">
        <v>130</v>
      </c>
      <c r="IV128" s="64">
        <v>0</v>
      </c>
      <c r="IW128" s="64">
        <v>0</v>
      </c>
      <c r="IX128" s="64">
        <v>0</v>
      </c>
      <c r="IY128" s="64">
        <v>0</v>
      </c>
    </row>
    <row r="129" spans="1:259"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4" t="s">
        <v>131</v>
      </c>
      <c r="GY129" s="64">
        <v>0</v>
      </c>
      <c r="GZ129" s="64">
        <v>0</v>
      </c>
      <c r="HA129" s="64">
        <v>0</v>
      </c>
      <c r="HB129" s="64">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s="64" t="s">
        <v>131</v>
      </c>
      <c r="IV129" s="64">
        <v>0</v>
      </c>
      <c r="IW129" s="64">
        <v>0</v>
      </c>
      <c r="IX129" s="64">
        <v>0</v>
      </c>
      <c r="IY129" s="64">
        <v>0</v>
      </c>
    </row>
    <row r="130" spans="1:259"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4" t="s">
        <v>132</v>
      </c>
      <c r="GY130" s="64">
        <v>0</v>
      </c>
      <c r="GZ130" s="64">
        <v>0</v>
      </c>
      <c r="HA130" s="64">
        <v>0</v>
      </c>
      <c r="HB130" s="64">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s="64" t="s">
        <v>132</v>
      </c>
      <c r="IV130" s="64">
        <v>0</v>
      </c>
      <c r="IW130" s="64">
        <v>0</v>
      </c>
      <c r="IX130" s="64">
        <v>0</v>
      </c>
      <c r="IY130" s="64">
        <v>0</v>
      </c>
    </row>
    <row r="131" spans="1:259"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4" t="s">
        <v>133</v>
      </c>
      <c r="GY131" s="64">
        <v>0</v>
      </c>
      <c r="GZ131" s="64">
        <v>0</v>
      </c>
      <c r="HA131" s="64">
        <v>0</v>
      </c>
      <c r="HB131" s="64">
        <v>0</v>
      </c>
      <c r="HE131" s="64" t="s">
        <v>133</v>
      </c>
      <c r="HF131" s="64">
        <v>0</v>
      </c>
      <c r="HG131" s="64">
        <v>0</v>
      </c>
      <c r="HH131" s="64">
        <v>0</v>
      </c>
      <c r="HI131" s="64">
        <v>0</v>
      </c>
      <c r="HL131" s="64" t="s">
        <v>133</v>
      </c>
      <c r="HM131" s="64">
        <v>0</v>
      </c>
      <c r="HN131" s="64">
        <v>0</v>
      </c>
      <c r="HO131" s="64">
        <v>0</v>
      </c>
      <c r="HP131" s="64">
        <v>0</v>
      </c>
      <c r="HS131" s="64" t="s">
        <v>133</v>
      </c>
      <c r="HT131" s="64">
        <v>0.36</v>
      </c>
      <c r="HU131" s="64">
        <v>0</v>
      </c>
      <c r="HV131" s="64">
        <v>0.55000000000000004</v>
      </c>
      <c r="HW131" s="64">
        <v>0</v>
      </c>
      <c r="HZ131" s="64" t="s">
        <v>133</v>
      </c>
      <c r="IA131" s="64">
        <v>0</v>
      </c>
      <c r="IB131" s="64">
        <v>0</v>
      </c>
      <c r="IC131" s="64">
        <v>0</v>
      </c>
      <c r="ID131" s="64">
        <v>0</v>
      </c>
      <c r="IG131" s="64" t="s">
        <v>133</v>
      </c>
      <c r="IH131" s="64">
        <v>0</v>
      </c>
      <c r="II131" s="64">
        <v>0</v>
      </c>
      <c r="IJ131" s="64">
        <v>0</v>
      </c>
      <c r="IK131" s="64">
        <v>0</v>
      </c>
      <c r="IN131" s="64" t="s">
        <v>133</v>
      </c>
      <c r="IO131" s="64">
        <v>0.57999999999999996</v>
      </c>
      <c r="IP131" s="64">
        <v>2.33</v>
      </c>
      <c r="IQ131" s="64">
        <v>0.39</v>
      </c>
      <c r="IR131" s="64">
        <v>0</v>
      </c>
      <c r="IU131" s="64" t="s">
        <v>133</v>
      </c>
      <c r="IV131" s="64">
        <v>0.41</v>
      </c>
      <c r="IW131" s="64">
        <v>0</v>
      </c>
      <c r="IX131" s="64">
        <v>0.6</v>
      </c>
      <c r="IY131" s="64">
        <v>0</v>
      </c>
    </row>
    <row r="132" spans="1:259"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4" t="s">
        <v>134</v>
      </c>
      <c r="GY132" s="64">
        <v>0</v>
      </c>
      <c r="GZ132" s="64">
        <v>0</v>
      </c>
      <c r="HA132" s="64">
        <v>0</v>
      </c>
      <c r="HB132" s="64">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s="64" t="s">
        <v>134</v>
      </c>
      <c r="IV132" s="64">
        <v>0</v>
      </c>
      <c r="IW132" s="64">
        <v>0</v>
      </c>
      <c r="IX132" s="64">
        <v>0</v>
      </c>
      <c r="IY132" s="64">
        <v>0</v>
      </c>
    </row>
    <row r="133" spans="1:259"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4" t="s">
        <v>135</v>
      </c>
      <c r="GY133" s="64">
        <v>0.26</v>
      </c>
      <c r="GZ133" s="64">
        <v>0</v>
      </c>
      <c r="HA133" s="64">
        <v>0.34</v>
      </c>
      <c r="HB133" s="64">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s="64" t="s">
        <v>135</v>
      </c>
      <c r="IV133" s="64">
        <v>0</v>
      </c>
      <c r="IW133" s="64">
        <v>0</v>
      </c>
      <c r="IX133" s="64">
        <v>0</v>
      </c>
      <c r="IY133" s="64">
        <v>0</v>
      </c>
    </row>
    <row r="134" spans="1:259"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4" t="s">
        <v>136</v>
      </c>
      <c r="GY134" s="64">
        <v>0</v>
      </c>
      <c r="GZ134" s="64">
        <v>0</v>
      </c>
      <c r="HA134" s="64">
        <v>0</v>
      </c>
      <c r="HB134" s="64">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s="64" t="s">
        <v>136</v>
      </c>
      <c r="IV134" s="64">
        <v>0</v>
      </c>
      <c r="IW134" s="64">
        <v>0</v>
      </c>
      <c r="IX134" s="64">
        <v>0</v>
      </c>
      <c r="IY134" s="64">
        <v>0</v>
      </c>
    </row>
    <row r="135" spans="1:259"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4" t="s">
        <v>137</v>
      </c>
      <c r="GY135" s="64">
        <v>0</v>
      </c>
      <c r="GZ135" s="64">
        <v>0</v>
      </c>
      <c r="HA135" s="64">
        <v>0</v>
      </c>
      <c r="HB135" s="64">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s="64" t="s">
        <v>137</v>
      </c>
      <c r="IV135" s="64">
        <v>0</v>
      </c>
      <c r="IW135" s="64">
        <v>0</v>
      </c>
      <c r="IX135" s="64">
        <v>0</v>
      </c>
      <c r="IY135" s="64">
        <v>0</v>
      </c>
    </row>
    <row r="136" spans="1:259"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4" t="s">
        <v>138</v>
      </c>
      <c r="GY136" s="64">
        <v>0</v>
      </c>
      <c r="GZ136" s="64">
        <v>0</v>
      </c>
      <c r="HA136" s="64">
        <v>0</v>
      </c>
      <c r="HB136" s="64">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s="64" t="s">
        <v>138</v>
      </c>
      <c r="IV136" s="64">
        <v>0</v>
      </c>
      <c r="IW136" s="64">
        <v>0</v>
      </c>
      <c r="IX136" s="64">
        <v>0</v>
      </c>
      <c r="IY136" s="64">
        <v>0</v>
      </c>
    </row>
    <row r="137" spans="1:259"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4" t="s">
        <v>139</v>
      </c>
      <c r="GY137" s="64">
        <v>0</v>
      </c>
      <c r="GZ137" s="64">
        <v>0</v>
      </c>
      <c r="HA137" s="64">
        <v>0</v>
      </c>
      <c r="HB137" s="64">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s="64" t="s">
        <v>139</v>
      </c>
      <c r="IV137" s="64">
        <v>0</v>
      </c>
      <c r="IW137" s="64">
        <v>0</v>
      </c>
      <c r="IX137" s="64">
        <v>0</v>
      </c>
      <c r="IY137" s="64">
        <v>0</v>
      </c>
    </row>
    <row r="138" spans="1:259"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4" t="s">
        <v>140</v>
      </c>
      <c r="GY138" s="64">
        <v>0</v>
      </c>
      <c r="GZ138" s="64">
        <v>0</v>
      </c>
      <c r="HA138" s="64">
        <v>0</v>
      </c>
      <c r="HB138" s="64">
        <v>0</v>
      </c>
      <c r="HE138" s="64" t="s">
        <v>140</v>
      </c>
      <c r="HF138" s="64">
        <v>0</v>
      </c>
      <c r="HG138" s="64">
        <v>0</v>
      </c>
      <c r="HH138" s="64">
        <v>0</v>
      </c>
      <c r="HI138" s="64">
        <v>0</v>
      </c>
      <c r="HL138" s="64" t="s">
        <v>140</v>
      </c>
      <c r="HM138" s="64">
        <v>0.63</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s="64" t="s">
        <v>140</v>
      </c>
      <c r="IV138" s="64">
        <v>0</v>
      </c>
      <c r="IW138" s="64">
        <v>0</v>
      </c>
      <c r="IX138" s="64">
        <v>0</v>
      </c>
      <c r="IY138" s="64">
        <v>0</v>
      </c>
    </row>
    <row r="139" spans="1:259"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4" t="s">
        <v>141</v>
      </c>
      <c r="GY139" s="64">
        <v>0</v>
      </c>
      <c r="GZ139" s="64">
        <v>0</v>
      </c>
      <c r="HA139" s="64">
        <v>0</v>
      </c>
      <c r="HB139" s="64">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s="64" t="s">
        <v>141</v>
      </c>
      <c r="IV139" s="64">
        <v>0</v>
      </c>
      <c r="IW139" s="64">
        <v>0</v>
      </c>
      <c r="IX139" s="64">
        <v>0</v>
      </c>
      <c r="IY139" s="64">
        <v>0</v>
      </c>
    </row>
    <row r="140" spans="1:259"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4" t="s">
        <v>142</v>
      </c>
      <c r="GY140" s="64">
        <v>0</v>
      </c>
      <c r="GZ140" s="64">
        <v>0</v>
      </c>
      <c r="HA140" s="64">
        <v>0</v>
      </c>
      <c r="HB140" s="64">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s="64" t="s">
        <v>142</v>
      </c>
      <c r="IV140" s="64">
        <v>0</v>
      </c>
      <c r="IW140" s="64">
        <v>0</v>
      </c>
      <c r="IX140" s="64">
        <v>0</v>
      </c>
      <c r="IY140" s="64">
        <v>0</v>
      </c>
    </row>
    <row r="141" spans="1:259"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4" t="s">
        <v>143</v>
      </c>
      <c r="GY141" s="64">
        <v>0</v>
      </c>
      <c r="GZ141" s="64">
        <v>0</v>
      </c>
      <c r="HA141" s="64">
        <v>0</v>
      </c>
      <c r="HB141" s="64">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s="64" t="s">
        <v>143</v>
      </c>
      <c r="IV141" s="64">
        <v>0</v>
      </c>
      <c r="IW141" s="64">
        <v>0</v>
      </c>
      <c r="IX141" s="64">
        <v>0</v>
      </c>
      <c r="IY141" s="64">
        <v>0</v>
      </c>
    </row>
    <row r="142" spans="1:259"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4" t="s">
        <v>144</v>
      </c>
      <c r="GY142" s="64">
        <v>0</v>
      </c>
      <c r="GZ142" s="64">
        <v>0</v>
      </c>
      <c r="HA142" s="64">
        <v>0</v>
      </c>
      <c r="HB142" s="64">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s="64" t="s">
        <v>144</v>
      </c>
      <c r="IV142" s="64">
        <v>0</v>
      </c>
      <c r="IW142" s="64">
        <v>0</v>
      </c>
      <c r="IX142" s="64">
        <v>0</v>
      </c>
      <c r="IY142" s="64">
        <v>0</v>
      </c>
    </row>
    <row r="143" spans="1:259"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4" t="s">
        <v>145</v>
      </c>
      <c r="GY143" s="64">
        <v>0</v>
      </c>
      <c r="GZ143" s="64">
        <v>0</v>
      </c>
      <c r="HA143" s="64">
        <v>0</v>
      </c>
      <c r="HB143" s="64">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s="64" t="s">
        <v>145</v>
      </c>
      <c r="IV143" s="64">
        <v>0</v>
      </c>
      <c r="IW143" s="64">
        <v>0</v>
      </c>
      <c r="IX143" s="64">
        <v>0</v>
      </c>
      <c r="IY143" s="64">
        <v>0</v>
      </c>
    </row>
    <row r="144" spans="1:259"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4" t="s">
        <v>146</v>
      </c>
      <c r="GY144" s="64">
        <v>0</v>
      </c>
      <c r="GZ144" s="64">
        <v>0</v>
      </c>
      <c r="HA144" s="64">
        <v>0</v>
      </c>
      <c r="HB144" s="64">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s="64" t="s">
        <v>146</v>
      </c>
      <c r="IV144" s="64">
        <v>0</v>
      </c>
      <c r="IW144" s="64">
        <v>0</v>
      </c>
      <c r="IX144" s="64">
        <v>0</v>
      </c>
      <c r="IY144" s="64">
        <v>0</v>
      </c>
    </row>
    <row r="145" spans="1:259"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4" t="s">
        <v>147</v>
      </c>
      <c r="GY145" s="64">
        <v>0</v>
      </c>
      <c r="GZ145" s="64">
        <v>0</v>
      </c>
      <c r="HA145" s="64">
        <v>0</v>
      </c>
      <c r="HB145" s="64">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s="64" t="s">
        <v>147</v>
      </c>
      <c r="IV145" s="64">
        <v>0</v>
      </c>
      <c r="IW145" s="64">
        <v>0</v>
      </c>
      <c r="IX145" s="64">
        <v>0</v>
      </c>
      <c r="IY145" s="64">
        <v>0</v>
      </c>
    </row>
    <row r="146" spans="1:259"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4" t="s">
        <v>148</v>
      </c>
      <c r="GY146" s="64">
        <v>0</v>
      </c>
      <c r="GZ146" s="64">
        <v>0</v>
      </c>
      <c r="HA146" s="64">
        <v>0</v>
      </c>
      <c r="HB146" s="64">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s="64" t="s">
        <v>148</v>
      </c>
      <c r="IV146" s="64">
        <v>0</v>
      </c>
      <c r="IW146" s="64">
        <v>0</v>
      </c>
      <c r="IX146" s="64">
        <v>0</v>
      </c>
      <c r="IY146" s="64">
        <v>0</v>
      </c>
    </row>
    <row r="147" spans="1:259"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4" t="s">
        <v>149</v>
      </c>
      <c r="GY147" s="64">
        <v>0</v>
      </c>
      <c r="GZ147" s="64">
        <v>0</v>
      </c>
      <c r="HA147" s="64">
        <v>0</v>
      </c>
      <c r="HB147" s="64">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v>
      </c>
      <c r="IB147" s="64">
        <v>0</v>
      </c>
      <c r="IC147" s="64">
        <v>0</v>
      </c>
      <c r="ID147" s="64">
        <v>0</v>
      </c>
      <c r="IG147" s="64" t="s">
        <v>149</v>
      </c>
      <c r="IH147" s="64">
        <v>0</v>
      </c>
      <c r="II147" s="64">
        <v>0</v>
      </c>
      <c r="IJ147" s="64">
        <v>0</v>
      </c>
      <c r="IK147" s="64">
        <v>0</v>
      </c>
      <c r="IN147" s="64" t="s">
        <v>149</v>
      </c>
      <c r="IO147" s="64">
        <v>0</v>
      </c>
      <c r="IP147" s="64">
        <v>0</v>
      </c>
      <c r="IQ147" s="64">
        <v>0</v>
      </c>
      <c r="IR147" s="64">
        <v>0</v>
      </c>
      <c r="IU147" s="64" t="s">
        <v>149</v>
      </c>
      <c r="IV147" s="64">
        <v>0</v>
      </c>
      <c r="IW147" s="64">
        <v>0</v>
      </c>
      <c r="IX147" s="64">
        <v>0</v>
      </c>
      <c r="IY147" s="64">
        <v>0</v>
      </c>
    </row>
    <row r="148" spans="1:259"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4" t="s">
        <v>150</v>
      </c>
      <c r="GY148" s="64">
        <v>0</v>
      </c>
      <c r="GZ148" s="64">
        <v>0</v>
      </c>
      <c r="HA148" s="64">
        <v>0</v>
      </c>
      <c r="HB148" s="64">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s="64" t="s">
        <v>150</v>
      </c>
      <c r="IV148" s="64">
        <v>0</v>
      </c>
      <c r="IW148" s="64">
        <v>0</v>
      </c>
      <c r="IX148" s="64">
        <v>0</v>
      </c>
      <c r="IY148" s="64">
        <v>0</v>
      </c>
    </row>
    <row r="149" spans="1:259"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4" t="s">
        <v>151</v>
      </c>
      <c r="GY149" s="64">
        <v>0</v>
      </c>
      <c r="GZ149" s="64">
        <v>0</v>
      </c>
      <c r="HA149" s="64">
        <v>0</v>
      </c>
      <c r="HB149" s="64">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s="64" t="s">
        <v>151</v>
      </c>
      <c r="IV149" s="64">
        <v>0</v>
      </c>
      <c r="IW149" s="64">
        <v>0</v>
      </c>
      <c r="IX149" s="64">
        <v>0</v>
      </c>
      <c r="IY149" s="64">
        <v>0</v>
      </c>
    </row>
    <row r="150" spans="1:259"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4" t="s">
        <v>152</v>
      </c>
      <c r="GY150" s="64">
        <v>0</v>
      </c>
      <c r="GZ150" s="64">
        <v>0</v>
      </c>
      <c r="HA150" s="64">
        <v>0</v>
      </c>
      <c r="HB150" s="64">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s="64" t="s">
        <v>152</v>
      </c>
      <c r="IV150" s="64">
        <v>0</v>
      </c>
      <c r="IW150" s="64">
        <v>0</v>
      </c>
      <c r="IX150" s="64">
        <v>0</v>
      </c>
      <c r="IY150" s="64">
        <v>0</v>
      </c>
    </row>
    <row r="151" spans="1:259"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4" t="s">
        <v>153</v>
      </c>
      <c r="GY151" s="64">
        <v>0</v>
      </c>
      <c r="GZ151" s="64">
        <v>0</v>
      </c>
      <c r="HA151" s="64">
        <v>0</v>
      </c>
      <c r="HB151" s="64">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s="64" t="s">
        <v>153</v>
      </c>
      <c r="IV151" s="64">
        <v>0</v>
      </c>
      <c r="IW151" s="64">
        <v>0</v>
      </c>
      <c r="IX151" s="64">
        <v>0</v>
      </c>
      <c r="IY151" s="64">
        <v>0</v>
      </c>
    </row>
    <row r="152" spans="1:259"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4" t="s">
        <v>154</v>
      </c>
      <c r="GY152" s="64">
        <v>0</v>
      </c>
      <c r="GZ152" s="64">
        <v>0</v>
      </c>
      <c r="HA152" s="64">
        <v>0</v>
      </c>
      <c r="HB152" s="64">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s="64" t="s">
        <v>154</v>
      </c>
      <c r="IV152" s="64">
        <v>0</v>
      </c>
      <c r="IW152" s="64">
        <v>0</v>
      </c>
      <c r="IX152" s="64">
        <v>0</v>
      </c>
      <c r="IY152" s="64">
        <v>0</v>
      </c>
    </row>
    <row r="153" spans="1:259"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4" t="s">
        <v>155</v>
      </c>
      <c r="GY153" s="64">
        <v>0</v>
      </c>
      <c r="GZ153" s="64">
        <v>0</v>
      </c>
      <c r="HA153" s="64">
        <v>0</v>
      </c>
      <c r="HB153" s="64">
        <v>0</v>
      </c>
      <c r="HE153" s="64" t="s">
        <v>155</v>
      </c>
      <c r="HF153" s="64">
        <v>0.63</v>
      </c>
      <c r="HG153" s="64">
        <v>0</v>
      </c>
      <c r="HH153" s="64">
        <v>0.87</v>
      </c>
      <c r="HI153" s="64">
        <v>0</v>
      </c>
      <c r="HL153" s="64" t="s">
        <v>155</v>
      </c>
      <c r="HM153" s="64">
        <v>0.79</v>
      </c>
      <c r="HN153" s="64">
        <v>0</v>
      </c>
      <c r="HO153" s="64">
        <v>0.7</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s="64" t="s">
        <v>155</v>
      </c>
      <c r="IV153" s="64">
        <v>0</v>
      </c>
      <c r="IW153" s="64">
        <v>0</v>
      </c>
      <c r="IX153" s="64">
        <v>0</v>
      </c>
      <c r="IY153" s="64">
        <v>0</v>
      </c>
    </row>
    <row r="154" spans="1:259"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4" t="s">
        <v>156</v>
      </c>
      <c r="GY154" s="64">
        <v>0</v>
      </c>
      <c r="GZ154" s="64">
        <v>0</v>
      </c>
      <c r="HA154" s="64">
        <v>0</v>
      </c>
      <c r="HB154" s="64">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s="64" t="s">
        <v>156</v>
      </c>
      <c r="IV154" s="64">
        <v>0</v>
      </c>
      <c r="IW154" s="64">
        <v>0</v>
      </c>
      <c r="IX154" s="64">
        <v>0</v>
      </c>
      <c r="IY154" s="64">
        <v>0</v>
      </c>
    </row>
    <row r="155" spans="1:259"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4" t="s">
        <v>157</v>
      </c>
      <c r="GY155" s="64">
        <v>0</v>
      </c>
      <c r="GZ155" s="64">
        <v>0</v>
      </c>
      <c r="HA155" s="64">
        <v>0</v>
      </c>
      <c r="HB155" s="64">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0.2</v>
      </c>
      <c r="IB155" s="64">
        <v>0</v>
      </c>
      <c r="IC155" s="64">
        <v>0</v>
      </c>
      <c r="ID155" s="64">
        <v>0</v>
      </c>
      <c r="IG155" s="64" t="s">
        <v>157</v>
      </c>
      <c r="IH155" s="64">
        <v>0</v>
      </c>
      <c r="II155" s="64">
        <v>0</v>
      </c>
      <c r="IJ155" s="64">
        <v>0</v>
      </c>
      <c r="IK155" s="64">
        <v>0</v>
      </c>
      <c r="IN155" s="64" t="s">
        <v>157</v>
      </c>
      <c r="IO155" s="64">
        <v>0</v>
      </c>
      <c r="IP155" s="64">
        <v>0</v>
      </c>
      <c r="IQ155" s="64">
        <v>0</v>
      </c>
      <c r="IR155" s="64">
        <v>0</v>
      </c>
      <c r="IU155" s="64" t="s">
        <v>157</v>
      </c>
      <c r="IV155" s="64">
        <v>0</v>
      </c>
      <c r="IW155" s="64">
        <v>0</v>
      </c>
      <c r="IX155" s="64">
        <v>0</v>
      </c>
      <c r="IY155" s="64">
        <v>0</v>
      </c>
    </row>
    <row r="156" spans="1:259"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4" t="s">
        <v>158</v>
      </c>
      <c r="GY156" s="64">
        <v>0</v>
      </c>
      <c r="GZ156" s="64">
        <v>0</v>
      </c>
      <c r="HA156" s="64">
        <v>0</v>
      </c>
      <c r="HB156" s="64">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s="64" t="s">
        <v>158</v>
      </c>
      <c r="IV156" s="64">
        <v>0</v>
      </c>
      <c r="IW156" s="64">
        <v>0</v>
      </c>
      <c r="IX156" s="64">
        <v>0</v>
      </c>
      <c r="IY156" s="64">
        <v>0</v>
      </c>
    </row>
    <row r="157" spans="1:259"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4" t="s">
        <v>159</v>
      </c>
      <c r="GY157" s="64">
        <v>0</v>
      </c>
      <c r="GZ157" s="64">
        <v>0</v>
      </c>
      <c r="HA157" s="64">
        <v>0</v>
      </c>
      <c r="HB157" s="64">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s="64" t="s">
        <v>159</v>
      </c>
      <c r="IV157" s="64">
        <v>0</v>
      </c>
      <c r="IW157" s="64">
        <v>0</v>
      </c>
      <c r="IX157" s="64">
        <v>0</v>
      </c>
      <c r="IY157" s="64">
        <v>0</v>
      </c>
    </row>
    <row r="158" spans="1:259"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c r="GX158" s="64" t="s">
        <v>160</v>
      </c>
      <c r="GY158" s="64">
        <v>0</v>
      </c>
      <c r="GZ158" s="64">
        <v>0</v>
      </c>
      <c r="HA158" s="64">
        <v>0</v>
      </c>
      <c r="HB158" s="64">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s="64" t="s">
        <v>160</v>
      </c>
      <c r="IV158" s="64">
        <v>0</v>
      </c>
      <c r="IW158" s="64">
        <v>0</v>
      </c>
      <c r="IX158" s="64">
        <v>0</v>
      </c>
      <c r="IY158" s="64">
        <v>0</v>
      </c>
    </row>
    <row r="159" spans="1:259"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4" t="s">
        <v>161</v>
      </c>
      <c r="GY159" s="64">
        <v>0</v>
      </c>
      <c r="GZ159" s="64">
        <v>0</v>
      </c>
      <c r="HA159" s="64">
        <v>0</v>
      </c>
      <c r="HB159" s="64">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s="64" t="s">
        <v>161</v>
      </c>
      <c r="IV159" s="64">
        <v>0</v>
      </c>
      <c r="IW159" s="64">
        <v>0</v>
      </c>
      <c r="IX159" s="64">
        <v>0</v>
      </c>
      <c r="IY159" s="64">
        <v>0</v>
      </c>
    </row>
    <row r="160" spans="1:259"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4" t="s">
        <v>162</v>
      </c>
      <c r="GY160" s="64">
        <v>0</v>
      </c>
      <c r="GZ160" s="64">
        <v>0</v>
      </c>
      <c r="HA160" s="64">
        <v>0</v>
      </c>
      <c r="HB160" s="64">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s="64" t="s">
        <v>162</v>
      </c>
      <c r="IV160" s="64">
        <v>0</v>
      </c>
      <c r="IW160" s="64">
        <v>0</v>
      </c>
      <c r="IX160" s="64">
        <v>0</v>
      </c>
      <c r="IY160" s="64">
        <v>0</v>
      </c>
    </row>
    <row r="161" spans="1:259"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4" t="s">
        <v>163</v>
      </c>
      <c r="GY161" s="64">
        <v>0</v>
      </c>
      <c r="GZ161" s="64">
        <v>0</v>
      </c>
      <c r="HA161" s="64">
        <v>0</v>
      </c>
      <c r="HB161" s="64">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s="64" t="s">
        <v>163</v>
      </c>
      <c r="IV161" s="64">
        <v>0</v>
      </c>
      <c r="IW161" s="64">
        <v>0</v>
      </c>
      <c r="IX161" s="64">
        <v>0</v>
      </c>
      <c r="IY161" s="64">
        <v>0</v>
      </c>
    </row>
    <row r="162" spans="1:259"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4" t="s">
        <v>164</v>
      </c>
      <c r="GY162" s="64">
        <v>0</v>
      </c>
      <c r="GZ162" s="64">
        <v>0</v>
      </c>
      <c r="HA162" s="64">
        <v>0</v>
      </c>
      <c r="HB162" s="64">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s="64" t="s">
        <v>164</v>
      </c>
      <c r="IV162" s="64">
        <v>0</v>
      </c>
      <c r="IW162" s="64">
        <v>0</v>
      </c>
      <c r="IX162" s="64">
        <v>0</v>
      </c>
      <c r="IY162" s="64">
        <v>0</v>
      </c>
    </row>
    <row r="163" spans="1:259"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4" t="s">
        <v>165</v>
      </c>
      <c r="GY163" s="64">
        <v>0.16</v>
      </c>
      <c r="GZ163" s="64">
        <v>0</v>
      </c>
      <c r="HA163" s="64">
        <v>0</v>
      </c>
      <c r="HB163" s="64">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s="64" t="s">
        <v>165</v>
      </c>
      <c r="IV163" s="64">
        <v>0</v>
      </c>
      <c r="IW163" s="64">
        <v>0</v>
      </c>
      <c r="IX163" s="64">
        <v>0</v>
      </c>
      <c r="IY163" s="64">
        <v>0</v>
      </c>
    </row>
    <row r="164" spans="1:259"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4" t="s">
        <v>166</v>
      </c>
      <c r="GY164" s="64">
        <v>0</v>
      </c>
      <c r="GZ164" s="64">
        <v>0</v>
      </c>
      <c r="HA164" s="64">
        <v>0</v>
      </c>
      <c r="HB164" s="64">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s="64" t="s">
        <v>166</v>
      </c>
      <c r="IV164" s="64">
        <v>0</v>
      </c>
      <c r="IW164" s="64">
        <v>0</v>
      </c>
      <c r="IX164" s="64">
        <v>0</v>
      </c>
      <c r="IY164" s="64">
        <v>0</v>
      </c>
    </row>
    <row r="165" spans="1:259"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4" t="s">
        <v>167</v>
      </c>
      <c r="GY165" s="64">
        <v>0</v>
      </c>
      <c r="GZ165" s="64">
        <v>0</v>
      </c>
      <c r="HA165" s="64">
        <v>0</v>
      </c>
      <c r="HB165" s="64">
        <v>0</v>
      </c>
      <c r="HE165" s="64" t="s">
        <v>167</v>
      </c>
      <c r="HF165" s="64">
        <v>1.8</v>
      </c>
      <c r="HG165" s="64">
        <v>0</v>
      </c>
      <c r="HH165" s="64">
        <v>0</v>
      </c>
      <c r="HI165" s="64">
        <v>0</v>
      </c>
      <c r="HL165" s="64" t="s">
        <v>167</v>
      </c>
      <c r="HM165" s="64">
        <v>0</v>
      </c>
      <c r="HN165" s="64">
        <v>0</v>
      </c>
      <c r="HO165" s="64">
        <v>0</v>
      </c>
      <c r="HP165" s="64">
        <v>0</v>
      </c>
      <c r="HS165" s="64" t="s">
        <v>167</v>
      </c>
      <c r="HT165" s="64">
        <v>0.39</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s="64" t="s">
        <v>167</v>
      </c>
      <c r="IV165" s="64">
        <v>0.52</v>
      </c>
      <c r="IW165" s="64">
        <v>0</v>
      </c>
      <c r="IX165" s="64">
        <v>0</v>
      </c>
      <c r="IY165" s="64">
        <v>0</v>
      </c>
    </row>
    <row r="166" spans="1:259"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4" t="s">
        <v>168</v>
      </c>
      <c r="GY166" s="64">
        <v>0</v>
      </c>
      <c r="GZ166" s="64">
        <v>0</v>
      </c>
      <c r="HA166" s="64">
        <v>0</v>
      </c>
      <c r="HB166" s="64">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s="64" t="s">
        <v>168</v>
      </c>
      <c r="IV166" s="64">
        <v>0</v>
      </c>
      <c r="IW166" s="64">
        <v>0</v>
      </c>
      <c r="IX166" s="64">
        <v>0</v>
      </c>
      <c r="IY166" s="64">
        <v>0</v>
      </c>
    </row>
    <row r="167" spans="1:259"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4" t="s">
        <v>169</v>
      </c>
      <c r="GY167" s="64">
        <v>0</v>
      </c>
      <c r="GZ167" s="64">
        <v>0</v>
      </c>
      <c r="HA167" s="64">
        <v>0</v>
      </c>
      <c r="HB167" s="64">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s="64" t="s">
        <v>169</v>
      </c>
      <c r="IV167" s="64">
        <v>0</v>
      </c>
      <c r="IW167" s="64">
        <v>0</v>
      </c>
      <c r="IX167" s="64">
        <v>0</v>
      </c>
      <c r="IY167" s="64">
        <v>0</v>
      </c>
    </row>
    <row r="168" spans="1:259"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4" t="s">
        <v>170</v>
      </c>
      <c r="GY168" s="64">
        <v>0</v>
      </c>
      <c r="GZ168" s="64">
        <v>0</v>
      </c>
      <c r="HA168" s="64">
        <v>0</v>
      </c>
      <c r="HB168" s="64">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s="64" t="s">
        <v>170</v>
      </c>
      <c r="IV168" s="64">
        <v>0</v>
      </c>
      <c r="IW168" s="64">
        <v>0</v>
      </c>
      <c r="IX168" s="64">
        <v>0</v>
      </c>
      <c r="IY168" s="64">
        <v>0</v>
      </c>
    </row>
    <row r="169" spans="1:259"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4" t="s">
        <v>171</v>
      </c>
      <c r="GY169" s="64">
        <v>0</v>
      </c>
      <c r="GZ169" s="64">
        <v>0</v>
      </c>
      <c r="HA169" s="64">
        <v>0</v>
      </c>
      <c r="HB169" s="64">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s="64" t="s">
        <v>171</v>
      </c>
      <c r="IV169" s="64">
        <v>0</v>
      </c>
      <c r="IW169" s="64">
        <v>0</v>
      </c>
      <c r="IX169" s="64">
        <v>0</v>
      </c>
      <c r="IY169" s="64">
        <v>0</v>
      </c>
    </row>
    <row r="170" spans="1:259"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4" t="s">
        <v>172</v>
      </c>
      <c r="GY170" s="64">
        <v>0</v>
      </c>
      <c r="GZ170" s="64">
        <v>0</v>
      </c>
      <c r="HA170" s="64">
        <v>0</v>
      </c>
      <c r="HB170" s="64">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s="64" t="s">
        <v>172</v>
      </c>
      <c r="IV170" s="64">
        <v>0</v>
      </c>
      <c r="IW170" s="64">
        <v>0</v>
      </c>
      <c r="IX170" s="64">
        <v>0</v>
      </c>
      <c r="IY170" s="64">
        <v>0</v>
      </c>
    </row>
    <row r="171" spans="1:259"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4" t="s">
        <v>173</v>
      </c>
      <c r="GY171" s="64">
        <v>0</v>
      </c>
      <c r="GZ171" s="64">
        <v>0</v>
      </c>
      <c r="HA171" s="64">
        <v>0</v>
      </c>
      <c r="HB171" s="64">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s="64" t="s">
        <v>173</v>
      </c>
      <c r="IV171" s="64">
        <v>0</v>
      </c>
      <c r="IW171" s="64">
        <v>0</v>
      </c>
      <c r="IX171" s="64">
        <v>0</v>
      </c>
      <c r="IY171" s="64">
        <v>0</v>
      </c>
    </row>
    <row r="172" spans="1:259"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4" t="s">
        <v>174</v>
      </c>
      <c r="GY172" s="64">
        <v>0</v>
      </c>
      <c r="GZ172" s="64">
        <v>0</v>
      </c>
      <c r="HA172" s="64">
        <v>0</v>
      </c>
      <c r="HB172" s="64">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s="64" t="s">
        <v>174</v>
      </c>
      <c r="IV172" s="64">
        <v>0</v>
      </c>
      <c r="IW172" s="64">
        <v>0</v>
      </c>
      <c r="IX172" s="64">
        <v>0</v>
      </c>
      <c r="IY172" s="64">
        <v>0</v>
      </c>
    </row>
    <row r="173" spans="1:259"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c r="GX173" s="64" t="s">
        <v>175</v>
      </c>
      <c r="GY173" s="64">
        <v>0</v>
      </c>
      <c r="GZ173" s="64">
        <v>0</v>
      </c>
      <c r="HA173" s="64">
        <v>0</v>
      </c>
      <c r="HB173" s="64">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0.3</v>
      </c>
      <c r="IP173" s="64">
        <v>0</v>
      </c>
      <c r="IQ173" s="64">
        <v>0</v>
      </c>
      <c r="IR173" s="64">
        <v>0</v>
      </c>
      <c r="IU173" s="64" t="s">
        <v>175</v>
      </c>
      <c r="IV173" s="64">
        <v>0</v>
      </c>
      <c r="IW173" s="64">
        <v>0</v>
      </c>
      <c r="IX173" s="64">
        <v>0</v>
      </c>
      <c r="IY173" s="64">
        <v>0</v>
      </c>
    </row>
    <row r="174" spans="1:259"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4" t="s">
        <v>176</v>
      </c>
      <c r="GY174" s="64">
        <v>0</v>
      </c>
      <c r="GZ174" s="64">
        <v>0</v>
      </c>
      <c r="HA174" s="64">
        <v>0</v>
      </c>
      <c r="HB174" s="64">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s="64" t="s">
        <v>176</v>
      </c>
      <c r="IV174" s="64">
        <v>0</v>
      </c>
      <c r="IW174" s="64">
        <v>0</v>
      </c>
      <c r="IX174" s="64">
        <v>0</v>
      </c>
      <c r="IY174" s="64">
        <v>0</v>
      </c>
    </row>
    <row r="175" spans="1:259"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4" t="s">
        <v>177</v>
      </c>
      <c r="GY175" s="64">
        <v>0</v>
      </c>
      <c r="GZ175" s="64">
        <v>0</v>
      </c>
      <c r="HA175" s="64">
        <v>0</v>
      </c>
      <c r="HB175" s="64">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s="64" t="s">
        <v>177</v>
      </c>
      <c r="IV175" s="64">
        <v>0</v>
      </c>
      <c r="IW175" s="64">
        <v>0</v>
      </c>
      <c r="IX175" s="64">
        <v>0</v>
      </c>
      <c r="IY175" s="64">
        <v>0</v>
      </c>
    </row>
    <row r="176" spans="1:259"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4" t="s">
        <v>178</v>
      </c>
      <c r="GY176" s="64">
        <v>0</v>
      </c>
      <c r="GZ176" s="64">
        <v>0</v>
      </c>
      <c r="HA176" s="64">
        <v>0</v>
      </c>
      <c r="HB176" s="64">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s="64" t="s">
        <v>178</v>
      </c>
      <c r="IV176" s="64">
        <v>0</v>
      </c>
      <c r="IW176" s="64">
        <v>0</v>
      </c>
      <c r="IX176" s="64">
        <v>0</v>
      </c>
      <c r="IY176" s="64">
        <v>0</v>
      </c>
    </row>
    <row r="177" spans="1:259"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4" t="s">
        <v>179</v>
      </c>
      <c r="GY177" s="64">
        <v>0</v>
      </c>
      <c r="GZ177" s="64">
        <v>0</v>
      </c>
      <c r="HA177" s="64">
        <v>0</v>
      </c>
      <c r="HB177" s="64">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s="64" t="s">
        <v>179</v>
      </c>
      <c r="IV177" s="64">
        <v>0</v>
      </c>
      <c r="IW177" s="64">
        <v>0</v>
      </c>
      <c r="IX177" s="64">
        <v>0</v>
      </c>
      <c r="IY177" s="64">
        <v>0</v>
      </c>
    </row>
    <row r="178" spans="1:259"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4" t="s">
        <v>180</v>
      </c>
      <c r="GY178" s="64">
        <v>0</v>
      </c>
      <c r="GZ178" s="64">
        <v>0</v>
      </c>
      <c r="HA178" s="64">
        <v>0</v>
      </c>
      <c r="HB178" s="64">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s="64" t="s">
        <v>180</v>
      </c>
      <c r="IV178" s="64">
        <v>0</v>
      </c>
      <c r="IW178" s="64">
        <v>0</v>
      </c>
      <c r="IX178" s="64">
        <v>0</v>
      </c>
      <c r="IY178" s="64">
        <v>0</v>
      </c>
    </row>
    <row r="179" spans="1:259"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4" t="s">
        <v>181</v>
      </c>
      <c r="GY179" s="64">
        <v>0</v>
      </c>
      <c r="GZ179" s="64">
        <v>0</v>
      </c>
      <c r="HA179" s="64">
        <v>0</v>
      </c>
      <c r="HB179" s="64">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s="64" t="s">
        <v>181</v>
      </c>
      <c r="IV179" s="64">
        <v>0</v>
      </c>
      <c r="IW179" s="64">
        <v>0</v>
      </c>
      <c r="IX179" s="64">
        <v>0</v>
      </c>
      <c r="IY179" s="64">
        <v>0</v>
      </c>
    </row>
    <row r="180" spans="1:259"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4" t="s">
        <v>182</v>
      </c>
      <c r="GY180" s="64">
        <v>0</v>
      </c>
      <c r="GZ180" s="64">
        <v>0</v>
      </c>
      <c r="HA180" s="64">
        <v>0</v>
      </c>
      <c r="HB180" s="64">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s="64" t="s">
        <v>182</v>
      </c>
      <c r="IV180" s="64">
        <v>0</v>
      </c>
      <c r="IW180" s="64">
        <v>0</v>
      </c>
      <c r="IX180" s="64">
        <v>0</v>
      </c>
      <c r="IY180" s="64">
        <v>0</v>
      </c>
    </row>
    <row r="181" spans="1:259"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c r="GX181" s="64" t="s">
        <v>183</v>
      </c>
      <c r="GY181" s="64">
        <v>0</v>
      </c>
      <c r="GZ181" s="64">
        <v>0</v>
      </c>
      <c r="HA181" s="64">
        <v>0</v>
      </c>
      <c r="HB181" s="64">
        <v>0</v>
      </c>
      <c r="HE181" s="64" t="s">
        <v>183</v>
      </c>
      <c r="HF181" s="64">
        <v>0</v>
      </c>
      <c r="HG181" s="64">
        <v>0</v>
      </c>
      <c r="HH181" s="64">
        <v>0</v>
      </c>
      <c r="HI181" s="64">
        <v>0</v>
      </c>
      <c r="HL181" s="64" t="s">
        <v>183</v>
      </c>
      <c r="HM181" s="64">
        <v>1.05</v>
      </c>
      <c r="HN181" s="64">
        <v>0</v>
      </c>
      <c r="HO181" s="64">
        <v>1.62</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s="64" t="s">
        <v>183</v>
      </c>
      <c r="IV181" s="64">
        <v>0</v>
      </c>
      <c r="IW181" s="64">
        <v>0</v>
      </c>
      <c r="IX181" s="64">
        <v>0</v>
      </c>
      <c r="IY181" s="64">
        <v>0</v>
      </c>
    </row>
    <row r="182" spans="1:259"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4" t="s">
        <v>184</v>
      </c>
      <c r="GY182" s="64">
        <v>0</v>
      </c>
      <c r="GZ182" s="64">
        <v>0</v>
      </c>
      <c r="HA182" s="64">
        <v>0</v>
      </c>
      <c r="HB182" s="64">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s="64" t="s">
        <v>184</v>
      </c>
      <c r="IV182" s="64">
        <v>0</v>
      </c>
      <c r="IW182" s="64">
        <v>0</v>
      </c>
      <c r="IX182" s="64">
        <v>0</v>
      </c>
      <c r="IY182" s="64">
        <v>0</v>
      </c>
    </row>
    <row r="183" spans="1:259"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4" t="s">
        <v>185</v>
      </c>
      <c r="GY183" s="64">
        <v>0</v>
      </c>
      <c r="GZ183" s="64">
        <v>0</v>
      </c>
      <c r="HA183" s="64">
        <v>0</v>
      </c>
      <c r="HB183" s="64">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s="64" t="s">
        <v>185</v>
      </c>
      <c r="IV183" s="64">
        <v>0</v>
      </c>
      <c r="IW183" s="64">
        <v>0</v>
      </c>
      <c r="IX183" s="64">
        <v>0</v>
      </c>
      <c r="IY183" s="64">
        <v>0</v>
      </c>
    </row>
    <row r="184" spans="1:259"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4" t="s">
        <v>186</v>
      </c>
      <c r="GY184" s="64">
        <v>0</v>
      </c>
      <c r="GZ184" s="64">
        <v>0</v>
      </c>
      <c r="HA184" s="64">
        <v>0</v>
      </c>
      <c r="HB184" s="64">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s="64" t="s">
        <v>186</v>
      </c>
      <c r="IV184" s="64">
        <v>0</v>
      </c>
      <c r="IW184" s="64">
        <v>0</v>
      </c>
      <c r="IX184" s="64">
        <v>0</v>
      </c>
      <c r="IY184" s="64">
        <v>0</v>
      </c>
    </row>
    <row r="185" spans="1:259"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4" t="s">
        <v>187</v>
      </c>
      <c r="GY185" s="64">
        <v>0</v>
      </c>
      <c r="GZ185" s="64">
        <v>0</v>
      </c>
      <c r="HA185" s="64">
        <v>0</v>
      </c>
      <c r="HB185" s="64">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0.34</v>
      </c>
      <c r="II185" s="64">
        <v>0</v>
      </c>
      <c r="IJ185" s="64">
        <v>0.48</v>
      </c>
      <c r="IK185" s="64">
        <v>0</v>
      </c>
      <c r="IN185" s="64" t="s">
        <v>187</v>
      </c>
      <c r="IO185" s="64">
        <v>0</v>
      </c>
      <c r="IP185" s="64">
        <v>0</v>
      </c>
      <c r="IQ185" s="64">
        <v>0</v>
      </c>
      <c r="IR185" s="64">
        <v>0</v>
      </c>
      <c r="IU185" s="64" t="s">
        <v>187</v>
      </c>
      <c r="IV185" s="64">
        <v>0</v>
      </c>
      <c r="IW185" s="64">
        <v>0</v>
      </c>
      <c r="IX185" s="64">
        <v>0</v>
      </c>
      <c r="IY185" s="64">
        <v>0</v>
      </c>
    </row>
    <row r="186" spans="1:259"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4" t="s">
        <v>188</v>
      </c>
      <c r="GY186" s="64">
        <v>0</v>
      </c>
      <c r="GZ186" s="64">
        <v>0</v>
      </c>
      <c r="HA186" s="64">
        <v>0</v>
      </c>
      <c r="HB186" s="64">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s="64" t="s">
        <v>188</v>
      </c>
      <c r="IV186" s="64">
        <v>0</v>
      </c>
      <c r="IW186" s="64">
        <v>0</v>
      </c>
      <c r="IX186" s="64">
        <v>0</v>
      </c>
      <c r="IY186" s="64">
        <v>0</v>
      </c>
    </row>
    <row r="187" spans="1:259"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4" t="s">
        <v>189</v>
      </c>
      <c r="GY187" s="64">
        <v>0</v>
      </c>
      <c r="GZ187" s="64">
        <v>0</v>
      </c>
      <c r="HA187" s="64">
        <v>0</v>
      </c>
      <c r="HB187" s="64">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s="64" t="s">
        <v>189</v>
      </c>
      <c r="IV187" s="64">
        <v>0</v>
      </c>
      <c r="IW187" s="64">
        <v>0</v>
      </c>
      <c r="IX187" s="64">
        <v>0</v>
      </c>
      <c r="IY187" s="64">
        <v>0</v>
      </c>
    </row>
    <row r="188" spans="1:259"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4" t="s">
        <v>190</v>
      </c>
      <c r="GY188" s="64">
        <v>0</v>
      </c>
      <c r="GZ188" s="64">
        <v>0</v>
      </c>
      <c r="HA188" s="64">
        <v>0</v>
      </c>
      <c r="HB188" s="64">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s="64" t="s">
        <v>190</v>
      </c>
      <c r="IV188" s="64">
        <v>0</v>
      </c>
      <c r="IW188" s="64">
        <v>0</v>
      </c>
      <c r="IX188" s="64">
        <v>0</v>
      </c>
      <c r="IY188" s="64">
        <v>0</v>
      </c>
    </row>
    <row r="189" spans="1:259"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4" t="s">
        <v>191</v>
      </c>
      <c r="GY189" s="64">
        <v>0</v>
      </c>
      <c r="GZ189" s="64">
        <v>0</v>
      </c>
      <c r="HA189" s="64">
        <v>0</v>
      </c>
      <c r="HB189" s="64">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s="64" t="s">
        <v>191</v>
      </c>
      <c r="IV189" s="64">
        <v>0</v>
      </c>
      <c r="IW189" s="64">
        <v>0</v>
      </c>
      <c r="IX189" s="64">
        <v>0</v>
      </c>
      <c r="IY189" s="64">
        <v>0</v>
      </c>
    </row>
    <row r="190" spans="1:259"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4" t="s">
        <v>192</v>
      </c>
      <c r="GY190" s="64">
        <v>0</v>
      </c>
      <c r="GZ190" s="64">
        <v>0</v>
      </c>
      <c r="HA190" s="64">
        <v>0</v>
      </c>
      <c r="HB190" s="64">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s="64" t="s">
        <v>192</v>
      </c>
      <c r="IV190" s="64">
        <v>0</v>
      </c>
      <c r="IW190" s="64">
        <v>0</v>
      </c>
      <c r="IX190" s="64">
        <v>0</v>
      </c>
      <c r="IY190" s="64">
        <v>0</v>
      </c>
    </row>
    <row r="191" spans="1:259"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4" t="s">
        <v>193</v>
      </c>
      <c r="GY191" s="64">
        <v>0</v>
      </c>
      <c r="GZ191" s="64">
        <v>0</v>
      </c>
      <c r="HA191" s="64">
        <v>0</v>
      </c>
      <c r="HB191" s="64">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s="64" t="s">
        <v>193</v>
      </c>
      <c r="IV191" s="64">
        <v>0</v>
      </c>
      <c r="IW191" s="64">
        <v>0</v>
      </c>
      <c r="IX191" s="64">
        <v>0</v>
      </c>
      <c r="IY191" s="64">
        <v>0</v>
      </c>
    </row>
    <row r="192" spans="1:259"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4" t="s">
        <v>194</v>
      </c>
      <c r="GY192" s="64">
        <v>0.28000000000000003</v>
      </c>
      <c r="GZ192" s="64">
        <v>0</v>
      </c>
      <c r="HA192" s="64">
        <v>0</v>
      </c>
      <c r="HB192" s="64">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s="64" t="s">
        <v>194</v>
      </c>
      <c r="IV192" s="64">
        <v>0</v>
      </c>
      <c r="IW192" s="64">
        <v>0</v>
      </c>
      <c r="IX192" s="64">
        <v>0</v>
      </c>
      <c r="IY192" s="64">
        <v>0</v>
      </c>
    </row>
    <row r="193" spans="1:259"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4" t="s">
        <v>195</v>
      </c>
      <c r="GY193" s="64">
        <v>0</v>
      </c>
      <c r="GZ193" s="64">
        <v>0</v>
      </c>
      <c r="HA193" s="64">
        <v>0</v>
      </c>
      <c r="HB193" s="64">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s="64" t="s">
        <v>195</v>
      </c>
      <c r="IV193" s="64">
        <v>0</v>
      </c>
      <c r="IW193" s="64">
        <v>0</v>
      </c>
      <c r="IX193" s="64">
        <v>0</v>
      </c>
      <c r="IY193" s="64">
        <v>0</v>
      </c>
    </row>
    <row r="194" spans="1:259"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4" t="s">
        <v>196</v>
      </c>
      <c r="GY194" s="64">
        <v>0</v>
      </c>
      <c r="GZ194" s="64">
        <v>0</v>
      </c>
      <c r="HA194" s="64">
        <v>0</v>
      </c>
      <c r="HB194" s="64">
        <v>0</v>
      </c>
      <c r="HE194" s="64" t="s">
        <v>196</v>
      </c>
      <c r="HF194" s="64">
        <v>0</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s="64" t="s">
        <v>196</v>
      </c>
      <c r="IV194" s="64">
        <v>0</v>
      </c>
      <c r="IW194" s="64">
        <v>0</v>
      </c>
      <c r="IX194" s="64">
        <v>0</v>
      </c>
      <c r="IY194" s="64">
        <v>0</v>
      </c>
    </row>
    <row r="195" spans="1:259"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4" t="s">
        <v>197</v>
      </c>
      <c r="GY195" s="64">
        <v>0</v>
      </c>
      <c r="GZ195" s="64">
        <v>0</v>
      </c>
      <c r="HA195" s="64">
        <v>0</v>
      </c>
      <c r="HB195" s="64">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0.28999999999999998</v>
      </c>
      <c r="II195" s="64">
        <v>0</v>
      </c>
      <c r="IJ195" s="64">
        <v>0.42</v>
      </c>
      <c r="IK195" s="64">
        <v>0</v>
      </c>
      <c r="IN195" s="64" t="s">
        <v>197</v>
      </c>
      <c r="IO195" s="64">
        <v>0</v>
      </c>
      <c r="IP195" s="64">
        <v>0</v>
      </c>
      <c r="IQ195" s="64">
        <v>0</v>
      </c>
      <c r="IR195" s="64">
        <v>0</v>
      </c>
      <c r="IU195" s="64" t="s">
        <v>197</v>
      </c>
      <c r="IV195" s="64">
        <v>0</v>
      </c>
      <c r="IW195" s="64">
        <v>0</v>
      </c>
      <c r="IX195" s="64">
        <v>0</v>
      </c>
      <c r="IY195" s="64">
        <v>0</v>
      </c>
    </row>
    <row r="196" spans="1:259"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4" t="s">
        <v>198</v>
      </c>
      <c r="GY196" s="64">
        <v>0</v>
      </c>
      <c r="GZ196" s="64">
        <v>0</v>
      </c>
      <c r="HA196" s="64">
        <v>0</v>
      </c>
      <c r="HB196" s="64">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s="64" t="s">
        <v>198</v>
      </c>
      <c r="IV196" s="64">
        <v>0</v>
      </c>
      <c r="IW196" s="64">
        <v>0</v>
      </c>
      <c r="IX196" s="64">
        <v>0</v>
      </c>
      <c r="IY196" s="64">
        <v>0</v>
      </c>
    </row>
    <row r="197" spans="1:259"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4" t="s">
        <v>199</v>
      </c>
      <c r="GY197" s="64">
        <v>0</v>
      </c>
      <c r="GZ197" s="64">
        <v>0</v>
      </c>
      <c r="HA197" s="64">
        <v>0</v>
      </c>
      <c r="HB197" s="64">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s="64" t="s">
        <v>199</v>
      </c>
      <c r="IV197" s="64">
        <v>0</v>
      </c>
      <c r="IW197" s="64">
        <v>0</v>
      </c>
      <c r="IX197" s="64">
        <v>0</v>
      </c>
      <c r="IY197" s="64">
        <v>0</v>
      </c>
    </row>
    <row r="198" spans="1:259"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4" t="s">
        <v>200</v>
      </c>
      <c r="GY198" s="64">
        <v>0</v>
      </c>
      <c r="GZ198" s="64">
        <v>0</v>
      </c>
      <c r="HA198" s="64">
        <v>0</v>
      </c>
      <c r="HB198" s="64">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s="64" t="s">
        <v>200</v>
      </c>
      <c r="IV198" s="64">
        <v>0</v>
      </c>
      <c r="IW198" s="64">
        <v>0</v>
      </c>
      <c r="IX198" s="64">
        <v>0</v>
      </c>
      <c r="IY198" s="64">
        <v>0</v>
      </c>
    </row>
    <row r="199" spans="1:259"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4" t="s">
        <v>201</v>
      </c>
      <c r="GY199" s="64">
        <v>0</v>
      </c>
      <c r="GZ199" s="64">
        <v>0</v>
      </c>
      <c r="HA199" s="64">
        <v>0</v>
      </c>
      <c r="HB199" s="64">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s="64" t="s">
        <v>201</v>
      </c>
      <c r="IV199" s="64">
        <v>0</v>
      </c>
      <c r="IW199" s="64">
        <v>0</v>
      </c>
      <c r="IX199" s="64">
        <v>0</v>
      </c>
      <c r="IY199" s="64">
        <v>0</v>
      </c>
    </row>
    <row r="200" spans="1:259"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4" t="s">
        <v>202</v>
      </c>
      <c r="GY200" s="64">
        <v>0</v>
      </c>
      <c r="GZ200" s="64">
        <v>0</v>
      </c>
      <c r="HA200" s="64">
        <v>0</v>
      </c>
      <c r="HB200" s="64">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s="64" t="s">
        <v>202</v>
      </c>
      <c r="IV200" s="64">
        <v>0</v>
      </c>
      <c r="IW200" s="64">
        <v>0</v>
      </c>
      <c r="IX200" s="64">
        <v>0</v>
      </c>
      <c r="IY200" s="64">
        <v>0</v>
      </c>
    </row>
    <row r="201" spans="1:259"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4" t="s">
        <v>203</v>
      </c>
      <c r="GY201" s="64">
        <v>0</v>
      </c>
      <c r="GZ201" s="64">
        <v>0</v>
      </c>
      <c r="HA201" s="64">
        <v>0</v>
      </c>
      <c r="HB201" s="64">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s="64" t="s">
        <v>203</v>
      </c>
      <c r="IV201" s="64">
        <v>0</v>
      </c>
      <c r="IW201" s="64">
        <v>0</v>
      </c>
      <c r="IX201" s="64">
        <v>0</v>
      </c>
      <c r="IY201" s="64">
        <v>0</v>
      </c>
    </row>
    <row r="202" spans="1:259"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4" t="s">
        <v>204</v>
      </c>
      <c r="GY202" s="64">
        <v>0</v>
      </c>
      <c r="GZ202" s="64">
        <v>0</v>
      </c>
      <c r="HA202" s="64">
        <v>0</v>
      </c>
      <c r="HB202" s="64">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s="64" t="s">
        <v>204</v>
      </c>
      <c r="IV202" s="64">
        <v>0</v>
      </c>
      <c r="IW202" s="64">
        <v>0</v>
      </c>
      <c r="IX202" s="64">
        <v>0</v>
      </c>
      <c r="IY202" s="64">
        <v>0</v>
      </c>
    </row>
    <row r="203" spans="1:259"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4" t="s">
        <v>205</v>
      </c>
      <c r="GY203" s="64">
        <v>0</v>
      </c>
      <c r="GZ203" s="64">
        <v>0</v>
      </c>
      <c r="HA203" s="64">
        <v>0</v>
      </c>
      <c r="HB203" s="64">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s="64" t="s">
        <v>205</v>
      </c>
      <c r="IV203" s="64">
        <v>0.12</v>
      </c>
      <c r="IW203" s="64">
        <v>0</v>
      </c>
      <c r="IX203" s="64">
        <v>0</v>
      </c>
      <c r="IY203" s="64">
        <v>0</v>
      </c>
    </row>
    <row r="204" spans="1:259"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c r="GX204" s="64" t="s">
        <v>206</v>
      </c>
      <c r="GY204" s="64">
        <v>0</v>
      </c>
      <c r="GZ204" s="64">
        <v>0</v>
      </c>
      <c r="HA204" s="64">
        <v>0</v>
      </c>
      <c r="HB204" s="64">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v>
      </c>
      <c r="II204" s="64">
        <v>0</v>
      </c>
      <c r="IJ204" s="64">
        <v>0</v>
      </c>
      <c r="IK204" s="64">
        <v>0</v>
      </c>
      <c r="IN204" s="64" t="s">
        <v>206</v>
      </c>
      <c r="IO204" s="64">
        <v>0</v>
      </c>
      <c r="IP204" s="64">
        <v>0</v>
      </c>
      <c r="IQ204" s="64">
        <v>0</v>
      </c>
      <c r="IR204" s="64">
        <v>0</v>
      </c>
      <c r="IU204" s="64" t="s">
        <v>206</v>
      </c>
      <c r="IV204" s="64">
        <v>0</v>
      </c>
      <c r="IW204" s="64">
        <v>0</v>
      </c>
      <c r="IX204" s="64">
        <v>0</v>
      </c>
      <c r="IY204" s="64">
        <v>0</v>
      </c>
    </row>
    <row r="205" spans="1:259"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c r="GX205" s="64" t="s">
        <v>207</v>
      </c>
      <c r="GY205" s="64">
        <v>0</v>
      </c>
      <c r="GZ205" s="64">
        <v>0</v>
      </c>
      <c r="HA205" s="64">
        <v>0</v>
      </c>
      <c r="HB205" s="64">
        <v>0</v>
      </c>
      <c r="HE205" s="64" t="s">
        <v>207</v>
      </c>
      <c r="HF205" s="64">
        <v>0</v>
      </c>
      <c r="HG205" s="64">
        <v>0</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c r="IN205" s="64" t="s">
        <v>207</v>
      </c>
      <c r="IO205" s="64">
        <v>0</v>
      </c>
      <c r="IP205" s="64">
        <v>0</v>
      </c>
      <c r="IQ205" s="64">
        <v>0</v>
      </c>
      <c r="IR205" s="64">
        <v>0</v>
      </c>
      <c r="IU205" s="64" t="s">
        <v>207</v>
      </c>
      <c r="IV205" s="64">
        <v>0</v>
      </c>
      <c r="IW205" s="64">
        <v>0</v>
      </c>
      <c r="IX205" s="64">
        <v>0</v>
      </c>
      <c r="IY205" s="64">
        <v>0</v>
      </c>
    </row>
    <row r="206" spans="1:259"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4" t="s">
        <v>208</v>
      </c>
      <c r="GY206" s="64">
        <v>0</v>
      </c>
      <c r="GZ206" s="64">
        <v>0</v>
      </c>
      <c r="HA206" s="64">
        <v>0</v>
      </c>
      <c r="HB206" s="64">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s="64" t="s">
        <v>208</v>
      </c>
      <c r="IV206" s="64">
        <v>0</v>
      </c>
      <c r="IW206" s="64">
        <v>0</v>
      </c>
      <c r="IX206" s="64">
        <v>0</v>
      </c>
      <c r="IY206" s="64">
        <v>0</v>
      </c>
    </row>
    <row r="207" spans="1:259"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4" t="s">
        <v>209</v>
      </c>
      <c r="GY207" s="64">
        <v>0</v>
      </c>
      <c r="GZ207" s="64">
        <v>0</v>
      </c>
      <c r="HA207" s="64">
        <v>0</v>
      </c>
      <c r="HB207" s="64">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s="64" t="s">
        <v>209</v>
      </c>
      <c r="IV207" s="64">
        <v>0</v>
      </c>
      <c r="IW207" s="64">
        <v>0</v>
      </c>
      <c r="IX207" s="64">
        <v>0</v>
      </c>
      <c r="IY207" s="64">
        <v>0</v>
      </c>
    </row>
    <row r="208" spans="1:259"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4" t="s">
        <v>210</v>
      </c>
      <c r="GY208" s="64">
        <v>0</v>
      </c>
      <c r="GZ208" s="64">
        <v>0</v>
      </c>
      <c r="HA208" s="64">
        <v>0</v>
      </c>
      <c r="HB208" s="64">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s="64" t="s">
        <v>210</v>
      </c>
      <c r="IV208" s="64">
        <v>0</v>
      </c>
      <c r="IW208" s="64">
        <v>0</v>
      </c>
      <c r="IX208" s="64">
        <v>0</v>
      </c>
      <c r="IY208" s="64">
        <v>0</v>
      </c>
    </row>
    <row r="209" spans="1:259"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4" t="s">
        <v>211</v>
      </c>
      <c r="GY209" s="64">
        <v>0</v>
      </c>
      <c r="GZ209" s="64">
        <v>0</v>
      </c>
      <c r="HA209" s="64">
        <v>0</v>
      </c>
      <c r="HB209" s="64">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s="64" t="s">
        <v>211</v>
      </c>
      <c r="IV209" s="64">
        <v>0</v>
      </c>
      <c r="IW209" s="64">
        <v>0</v>
      </c>
      <c r="IX209" s="64">
        <v>0</v>
      </c>
      <c r="IY209" s="64">
        <v>0</v>
      </c>
    </row>
    <row r="210" spans="1:259"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4" t="s">
        <v>212</v>
      </c>
      <c r="GY210" s="64">
        <v>0</v>
      </c>
      <c r="GZ210" s="64">
        <v>0</v>
      </c>
      <c r="HA210" s="64">
        <v>0</v>
      </c>
      <c r="HB210" s="64">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s="64" t="s">
        <v>212</v>
      </c>
      <c r="IV210" s="64">
        <v>0</v>
      </c>
      <c r="IW210" s="64">
        <v>0</v>
      </c>
      <c r="IX210" s="64">
        <v>0</v>
      </c>
      <c r="IY210" s="64">
        <v>0</v>
      </c>
    </row>
    <row r="211" spans="1:259"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4" t="s">
        <v>213</v>
      </c>
      <c r="GY211" s="64">
        <v>0</v>
      </c>
      <c r="GZ211" s="64">
        <v>0</v>
      </c>
      <c r="HA211" s="64">
        <v>0</v>
      </c>
      <c r="HB211" s="64">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s="64" t="s">
        <v>213</v>
      </c>
      <c r="IV211" s="64">
        <v>0</v>
      </c>
      <c r="IW211" s="64">
        <v>0</v>
      </c>
      <c r="IX211" s="64">
        <v>0</v>
      </c>
      <c r="IY211" s="64">
        <v>0</v>
      </c>
    </row>
    <row r="212" spans="1:259"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4" t="s">
        <v>214</v>
      </c>
      <c r="GY212" s="64">
        <v>0</v>
      </c>
      <c r="GZ212" s="64">
        <v>0</v>
      </c>
      <c r="HA212" s="64">
        <v>0</v>
      </c>
      <c r="HB212" s="64">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s="64" t="s">
        <v>214</v>
      </c>
      <c r="IV212" s="64">
        <v>0</v>
      </c>
      <c r="IW212" s="64">
        <v>0</v>
      </c>
      <c r="IX212" s="64">
        <v>0</v>
      </c>
      <c r="IY212" s="64">
        <v>0</v>
      </c>
    </row>
    <row r="213" spans="1:259"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c r="GX213" s="64" t="s">
        <v>215</v>
      </c>
      <c r="GY213" s="64">
        <v>0</v>
      </c>
      <c r="GZ213" s="64">
        <v>0</v>
      </c>
      <c r="HA213" s="64">
        <v>0</v>
      </c>
      <c r="HB213" s="64">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s="64" t="s">
        <v>215</v>
      </c>
      <c r="IV213" s="64">
        <v>0</v>
      </c>
      <c r="IW213" s="64">
        <v>0</v>
      </c>
      <c r="IX213" s="64">
        <v>0</v>
      </c>
      <c r="IY213" s="64">
        <v>0</v>
      </c>
    </row>
    <row r="214" spans="1:259"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4" t="s">
        <v>216</v>
      </c>
      <c r="GY214" s="64">
        <v>0</v>
      </c>
      <c r="GZ214" s="64">
        <v>0</v>
      </c>
      <c r="HA214" s="64">
        <v>0</v>
      </c>
      <c r="HB214" s="64">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s="64" t="s">
        <v>216</v>
      </c>
      <c r="IV214" s="64">
        <v>0</v>
      </c>
      <c r="IW214" s="64">
        <v>0</v>
      </c>
      <c r="IX214" s="64">
        <v>0</v>
      </c>
      <c r="IY214" s="64">
        <v>0</v>
      </c>
    </row>
    <row r="215" spans="1:259"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4" t="s">
        <v>217</v>
      </c>
      <c r="GY215" s="64">
        <v>0</v>
      </c>
      <c r="GZ215" s="64">
        <v>0</v>
      </c>
      <c r="HA215" s="64">
        <v>0</v>
      </c>
      <c r="HB215" s="64">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s="64" t="s">
        <v>217</v>
      </c>
      <c r="IV215" s="64">
        <v>0</v>
      </c>
      <c r="IW215" s="64">
        <v>0</v>
      </c>
      <c r="IX215" s="64">
        <v>0</v>
      </c>
      <c r="IY215" s="64">
        <v>0</v>
      </c>
    </row>
    <row r="216" spans="1:259"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4" t="s">
        <v>218</v>
      </c>
      <c r="GY216" s="64">
        <v>0</v>
      </c>
      <c r="GZ216" s="64">
        <v>0</v>
      </c>
      <c r="HA216" s="64">
        <v>0</v>
      </c>
      <c r="HB216" s="64">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s="64" t="s">
        <v>218</v>
      </c>
      <c r="IV216" s="64">
        <v>0</v>
      </c>
      <c r="IW216" s="64">
        <v>0</v>
      </c>
      <c r="IX216" s="64">
        <v>0</v>
      </c>
      <c r="IY216" s="64">
        <v>0</v>
      </c>
    </row>
    <row r="217" spans="1:259"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4" t="s">
        <v>219</v>
      </c>
      <c r="GY217" s="64">
        <v>0</v>
      </c>
      <c r="GZ217" s="64">
        <v>0</v>
      </c>
      <c r="HA217" s="64">
        <v>0</v>
      </c>
      <c r="HB217" s="64">
        <v>0</v>
      </c>
      <c r="HE217" s="64" t="s">
        <v>219</v>
      </c>
      <c r="HF217" s="64">
        <v>0</v>
      </c>
      <c r="HG217" s="64">
        <v>0</v>
      </c>
      <c r="HH217" s="64">
        <v>0</v>
      </c>
      <c r="HI217" s="64">
        <v>0</v>
      </c>
      <c r="HL217" s="64" t="s">
        <v>219</v>
      </c>
      <c r="HM217" s="64">
        <v>0.15</v>
      </c>
      <c r="HN217" s="64">
        <v>0</v>
      </c>
      <c r="HO217" s="64">
        <v>0.23</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s="64" t="s">
        <v>219</v>
      </c>
      <c r="IV217" s="64">
        <v>0</v>
      </c>
      <c r="IW217" s="64">
        <v>0</v>
      </c>
      <c r="IX217" s="64">
        <v>0</v>
      </c>
      <c r="IY217" s="64">
        <v>0</v>
      </c>
    </row>
    <row r="218" spans="1:259"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4" t="s">
        <v>220</v>
      </c>
      <c r="GY218" s="64">
        <v>0</v>
      </c>
      <c r="GZ218" s="64">
        <v>0</v>
      </c>
      <c r="HA218" s="64">
        <v>0</v>
      </c>
      <c r="HB218" s="64">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s="64" t="s">
        <v>220</v>
      </c>
      <c r="IV218" s="64">
        <v>0</v>
      </c>
      <c r="IW218" s="64">
        <v>0</v>
      </c>
      <c r="IX218" s="64">
        <v>0</v>
      </c>
      <c r="IY218" s="64">
        <v>0</v>
      </c>
    </row>
    <row r="219" spans="1:259"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4" t="s">
        <v>221</v>
      </c>
      <c r="GY219" s="64">
        <v>0</v>
      </c>
      <c r="GZ219" s="64">
        <v>0</v>
      </c>
      <c r="HA219" s="64">
        <v>0</v>
      </c>
      <c r="HB219" s="64">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s="64" t="s">
        <v>221</v>
      </c>
      <c r="IV219" s="64">
        <v>0</v>
      </c>
      <c r="IW219" s="64">
        <v>0</v>
      </c>
      <c r="IX219" s="64">
        <v>0</v>
      </c>
      <c r="IY219" s="64">
        <v>0</v>
      </c>
    </row>
    <row r="220" spans="1:259"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4" t="s">
        <v>222</v>
      </c>
      <c r="GY220" s="64">
        <v>0</v>
      </c>
      <c r="GZ220" s="64">
        <v>0</v>
      </c>
      <c r="HA220" s="64">
        <v>0</v>
      </c>
      <c r="HB220" s="64">
        <v>0</v>
      </c>
      <c r="HE220" s="64" t="s">
        <v>222</v>
      </c>
      <c r="HF220" s="64">
        <v>0</v>
      </c>
      <c r="HG220" s="64">
        <v>0</v>
      </c>
      <c r="HH220" s="64">
        <v>0</v>
      </c>
      <c r="HI220" s="64">
        <v>0</v>
      </c>
      <c r="HL220" s="64" t="s">
        <v>222</v>
      </c>
      <c r="HM220" s="64">
        <v>0</v>
      </c>
      <c r="HN220" s="64">
        <v>0</v>
      </c>
      <c r="HO220" s="64">
        <v>0</v>
      </c>
      <c r="HP220" s="64">
        <v>0</v>
      </c>
      <c r="HS220" s="64" t="s">
        <v>222</v>
      </c>
      <c r="HT220" s="64">
        <v>0</v>
      </c>
      <c r="HU220" s="64">
        <v>0</v>
      </c>
      <c r="HV220" s="64">
        <v>0</v>
      </c>
      <c r="HW220" s="64">
        <v>0</v>
      </c>
      <c r="HZ220" s="64" t="s">
        <v>222</v>
      </c>
      <c r="IA220" s="64">
        <v>0</v>
      </c>
      <c r="IB220" s="64">
        <v>0</v>
      </c>
      <c r="IC220" s="64">
        <v>0</v>
      </c>
      <c r="ID220" s="64">
        <v>0</v>
      </c>
      <c r="IG220" s="64" t="s">
        <v>222</v>
      </c>
      <c r="IH220" s="64">
        <v>0</v>
      </c>
      <c r="II220" s="64">
        <v>0</v>
      </c>
      <c r="IJ220" s="64">
        <v>0</v>
      </c>
      <c r="IK220" s="64">
        <v>0</v>
      </c>
      <c r="IN220" s="64" t="s">
        <v>222</v>
      </c>
      <c r="IO220" s="64">
        <v>0</v>
      </c>
      <c r="IP220" s="64">
        <v>0</v>
      </c>
      <c r="IQ220" s="64">
        <v>0</v>
      </c>
      <c r="IR220" s="64">
        <v>0</v>
      </c>
      <c r="IU220" s="64" t="s">
        <v>222</v>
      </c>
      <c r="IV220" s="64">
        <v>0</v>
      </c>
      <c r="IW220" s="64">
        <v>0</v>
      </c>
      <c r="IX220" s="64">
        <v>0</v>
      </c>
      <c r="IY220" s="64">
        <v>0</v>
      </c>
    </row>
    <row r="221" spans="1:259"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c r="GX221" s="64" t="s">
        <v>223</v>
      </c>
      <c r="GY221" s="64">
        <v>0</v>
      </c>
      <c r="GZ221" s="64">
        <v>0</v>
      </c>
      <c r="HA221" s="64">
        <v>0</v>
      </c>
      <c r="HB221" s="64">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s="64" t="s">
        <v>223</v>
      </c>
      <c r="IV221" s="64">
        <v>0</v>
      </c>
      <c r="IW221" s="64">
        <v>0</v>
      </c>
      <c r="IX221" s="64">
        <v>0</v>
      </c>
      <c r="IY221" s="64">
        <v>0</v>
      </c>
    </row>
    <row r="222" spans="1:259"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4" t="s">
        <v>224</v>
      </c>
      <c r="GY222" s="64">
        <v>0</v>
      </c>
      <c r="GZ222" s="64">
        <v>0</v>
      </c>
      <c r="HA222" s="64">
        <v>0</v>
      </c>
      <c r="HB222" s="64">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s="64" t="s">
        <v>224</v>
      </c>
      <c r="IV222" s="64">
        <v>0</v>
      </c>
      <c r="IW222" s="64">
        <v>0</v>
      </c>
      <c r="IX222" s="64">
        <v>0</v>
      </c>
      <c r="IY222" s="64">
        <v>0</v>
      </c>
    </row>
    <row r="223" spans="1:259"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4" t="s">
        <v>225</v>
      </c>
      <c r="GY223" s="64">
        <v>0</v>
      </c>
      <c r="GZ223" s="64">
        <v>0</v>
      </c>
      <c r="HA223" s="64">
        <v>0</v>
      </c>
      <c r="HB223" s="64">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s="64" t="s">
        <v>225</v>
      </c>
      <c r="IV223" s="64">
        <v>0</v>
      </c>
      <c r="IW223" s="64">
        <v>0</v>
      </c>
      <c r="IX223" s="64">
        <v>0</v>
      </c>
      <c r="IY223" s="64">
        <v>0</v>
      </c>
    </row>
    <row r="224" spans="1:259"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4" t="s">
        <v>226</v>
      </c>
      <c r="GY224" s="64">
        <v>0</v>
      </c>
      <c r="GZ224" s="64">
        <v>0</v>
      </c>
      <c r="HA224" s="64">
        <v>0</v>
      </c>
      <c r="HB224" s="64">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s="64" t="s">
        <v>226</v>
      </c>
      <c r="IV224" s="64">
        <v>0</v>
      </c>
      <c r="IW224" s="64">
        <v>0</v>
      </c>
      <c r="IX224" s="64">
        <v>0</v>
      </c>
      <c r="IY224" s="64">
        <v>0</v>
      </c>
    </row>
    <row r="225" spans="1:259"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4" t="s">
        <v>227</v>
      </c>
      <c r="GY225" s="64">
        <v>0</v>
      </c>
      <c r="GZ225" s="64">
        <v>0</v>
      </c>
      <c r="HA225" s="64">
        <v>0</v>
      </c>
      <c r="HB225" s="64">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s="64" t="s">
        <v>227</v>
      </c>
      <c r="IV225" s="64">
        <v>0</v>
      </c>
      <c r="IW225" s="64">
        <v>0</v>
      </c>
      <c r="IX225" s="64">
        <v>0</v>
      </c>
      <c r="IY225" s="64">
        <v>0</v>
      </c>
    </row>
    <row r="226" spans="1:259"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4" t="s">
        <v>228</v>
      </c>
      <c r="GY226" s="64">
        <v>0</v>
      </c>
      <c r="GZ226" s="64">
        <v>0</v>
      </c>
      <c r="HA226" s="64">
        <v>0</v>
      </c>
      <c r="HB226" s="64">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s="64" t="s">
        <v>228</v>
      </c>
      <c r="IV226" s="64">
        <v>0</v>
      </c>
      <c r="IW226" s="64">
        <v>0</v>
      </c>
      <c r="IX226" s="64">
        <v>0</v>
      </c>
      <c r="IY226" s="64">
        <v>0</v>
      </c>
    </row>
    <row r="227" spans="1:259"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4" t="s">
        <v>229</v>
      </c>
      <c r="GY227" s="64">
        <v>0</v>
      </c>
      <c r="GZ227" s="64">
        <v>0</v>
      </c>
      <c r="HA227" s="64">
        <v>0</v>
      </c>
      <c r="HB227" s="64">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s="64" t="s">
        <v>229</v>
      </c>
      <c r="IV227" s="64">
        <v>0</v>
      </c>
      <c r="IW227" s="64">
        <v>0</v>
      </c>
      <c r="IX227" s="64">
        <v>0</v>
      </c>
      <c r="IY227" s="64">
        <v>0</v>
      </c>
    </row>
    <row r="228" spans="1:259"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4" t="s">
        <v>230</v>
      </c>
      <c r="GY228" s="64">
        <v>0</v>
      </c>
      <c r="GZ228" s="64">
        <v>0</v>
      </c>
      <c r="HA228" s="64">
        <v>0</v>
      </c>
      <c r="HB228" s="64">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s="64" t="s">
        <v>230</v>
      </c>
      <c r="IV228" s="64">
        <v>0</v>
      </c>
      <c r="IW228" s="64">
        <v>0</v>
      </c>
      <c r="IX228" s="64">
        <v>0</v>
      </c>
      <c r="IY228" s="64">
        <v>0</v>
      </c>
    </row>
    <row r="229" spans="1:259"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4" t="s">
        <v>231</v>
      </c>
      <c r="GY229" s="64">
        <v>0.13</v>
      </c>
      <c r="GZ229" s="64">
        <v>0</v>
      </c>
      <c r="HA229" s="64">
        <v>0</v>
      </c>
      <c r="HB229" s="64">
        <v>0</v>
      </c>
      <c r="HE229" s="64" t="s">
        <v>231</v>
      </c>
      <c r="HF229" s="64">
        <v>2.44</v>
      </c>
      <c r="HG229" s="64">
        <v>0</v>
      </c>
      <c r="HH229" s="64">
        <v>1.21</v>
      </c>
      <c r="HI229" s="64">
        <v>0</v>
      </c>
      <c r="HL229" s="64" t="s">
        <v>231</v>
      </c>
      <c r="HM229" s="64">
        <v>0.16</v>
      </c>
      <c r="HN229" s="64">
        <v>0</v>
      </c>
      <c r="HO229" s="64">
        <v>0</v>
      </c>
      <c r="HP229" s="64">
        <v>0</v>
      </c>
      <c r="HS229" s="64" t="s">
        <v>231</v>
      </c>
      <c r="HT229" s="64">
        <v>0</v>
      </c>
      <c r="HU229" s="64">
        <v>0</v>
      </c>
      <c r="HV229" s="64">
        <v>0</v>
      </c>
      <c r="HW229" s="64">
        <v>0</v>
      </c>
      <c r="HZ229" s="64" t="s">
        <v>231</v>
      </c>
      <c r="IA229" s="64">
        <v>0.28999999999999998</v>
      </c>
      <c r="IB229" s="64">
        <v>0</v>
      </c>
      <c r="IC229" s="64">
        <v>0</v>
      </c>
      <c r="ID229" s="64">
        <v>0</v>
      </c>
      <c r="IG229" s="64" t="s">
        <v>231</v>
      </c>
      <c r="IH229" s="64">
        <v>0</v>
      </c>
      <c r="II229" s="64">
        <v>0</v>
      </c>
      <c r="IJ229" s="64">
        <v>0</v>
      </c>
      <c r="IK229" s="64">
        <v>0</v>
      </c>
      <c r="IN229" s="64" t="s">
        <v>231</v>
      </c>
      <c r="IO229" s="64">
        <v>0</v>
      </c>
      <c r="IP229" s="64">
        <v>0</v>
      </c>
      <c r="IQ229" s="64">
        <v>0</v>
      </c>
      <c r="IR229" s="64">
        <v>0</v>
      </c>
      <c r="IU229" s="64" t="s">
        <v>231</v>
      </c>
      <c r="IV229" s="64">
        <v>0</v>
      </c>
      <c r="IW229" s="64">
        <v>0</v>
      </c>
      <c r="IX229" s="64">
        <v>0</v>
      </c>
      <c r="IY229" s="64">
        <v>0</v>
      </c>
    </row>
    <row r="230" spans="1:259"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4" t="s">
        <v>232</v>
      </c>
      <c r="GY230" s="64">
        <v>0</v>
      </c>
      <c r="GZ230" s="64">
        <v>0</v>
      </c>
      <c r="HA230" s="64">
        <v>0</v>
      </c>
      <c r="HB230" s="64">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s="64" t="s">
        <v>232</v>
      </c>
      <c r="IV230" s="64">
        <v>0</v>
      </c>
      <c r="IW230" s="64">
        <v>0</v>
      </c>
      <c r="IX230" s="64">
        <v>0</v>
      </c>
      <c r="IY230" s="64">
        <v>0</v>
      </c>
    </row>
    <row r="231" spans="1:259"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4" t="s">
        <v>233</v>
      </c>
      <c r="GY231" s="64">
        <v>0</v>
      </c>
      <c r="GZ231" s="64">
        <v>0</v>
      </c>
      <c r="HA231" s="64">
        <v>0</v>
      </c>
      <c r="HB231" s="64">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s="64" t="s">
        <v>233</v>
      </c>
      <c r="IV231" s="64">
        <v>0</v>
      </c>
      <c r="IW231" s="64">
        <v>0</v>
      </c>
      <c r="IX231" s="64">
        <v>0</v>
      </c>
      <c r="IY231" s="64">
        <v>0</v>
      </c>
    </row>
    <row r="232" spans="1:259"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4" t="s">
        <v>234</v>
      </c>
      <c r="GY232" s="64">
        <v>0</v>
      </c>
      <c r="GZ232" s="64">
        <v>0</v>
      </c>
      <c r="HA232" s="64">
        <v>0</v>
      </c>
      <c r="HB232" s="64">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s="64" t="s">
        <v>234</v>
      </c>
      <c r="IV232" s="64">
        <v>0</v>
      </c>
      <c r="IW232" s="64">
        <v>0</v>
      </c>
      <c r="IX232" s="64">
        <v>0</v>
      </c>
      <c r="IY232" s="64">
        <v>0</v>
      </c>
    </row>
    <row r="233" spans="1:259"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4" t="s">
        <v>235</v>
      </c>
      <c r="GY233" s="64">
        <v>0</v>
      </c>
      <c r="GZ233" s="64">
        <v>0</v>
      </c>
      <c r="HA233" s="64">
        <v>0</v>
      </c>
      <c r="HB233" s="64">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s="64" t="s">
        <v>235</v>
      </c>
      <c r="IV233" s="64">
        <v>0</v>
      </c>
      <c r="IW233" s="64">
        <v>0</v>
      </c>
      <c r="IX233" s="64">
        <v>0</v>
      </c>
      <c r="IY233" s="64">
        <v>0</v>
      </c>
    </row>
    <row r="234" spans="1:259"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4" t="s">
        <v>236</v>
      </c>
      <c r="GY234" s="64">
        <v>0</v>
      </c>
      <c r="GZ234" s="64">
        <v>0</v>
      </c>
      <c r="HA234" s="64">
        <v>0</v>
      </c>
      <c r="HB234" s="64">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s="64" t="s">
        <v>236</v>
      </c>
      <c r="IV234" s="64">
        <v>0</v>
      </c>
      <c r="IW234" s="64">
        <v>0</v>
      </c>
      <c r="IX234" s="64">
        <v>0</v>
      </c>
      <c r="IY234" s="64">
        <v>0</v>
      </c>
    </row>
    <row r="235" spans="1:259"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4" t="s">
        <v>237</v>
      </c>
      <c r="GY235" s="64">
        <v>0</v>
      </c>
      <c r="GZ235" s="64">
        <v>0</v>
      </c>
      <c r="HA235" s="64">
        <v>0</v>
      </c>
      <c r="HB235" s="64">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s="64" t="s">
        <v>237</v>
      </c>
      <c r="IV235" s="64">
        <v>0</v>
      </c>
      <c r="IW235" s="64">
        <v>0</v>
      </c>
      <c r="IX235" s="64">
        <v>0</v>
      </c>
      <c r="IY235" s="64">
        <v>0</v>
      </c>
    </row>
    <row r="236" spans="1:259"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4" t="s">
        <v>238</v>
      </c>
      <c r="GY236" s="64">
        <v>0</v>
      </c>
      <c r="GZ236" s="64">
        <v>0</v>
      </c>
      <c r="HA236" s="64">
        <v>0</v>
      </c>
      <c r="HB236" s="64">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s="64" t="s">
        <v>238</v>
      </c>
      <c r="IV236" s="64">
        <v>0</v>
      </c>
      <c r="IW236" s="64">
        <v>0</v>
      </c>
      <c r="IX236" s="64">
        <v>0</v>
      </c>
      <c r="IY236" s="64">
        <v>0</v>
      </c>
    </row>
    <row r="237" spans="1:259"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4" t="s">
        <v>239</v>
      </c>
      <c r="GY237" s="64">
        <v>0</v>
      </c>
      <c r="GZ237" s="64">
        <v>0</v>
      </c>
      <c r="HA237" s="64">
        <v>0</v>
      </c>
      <c r="HB237" s="64">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s="64" t="s">
        <v>239</v>
      </c>
      <c r="IV237" s="64">
        <v>0</v>
      </c>
      <c r="IW237" s="64">
        <v>0</v>
      </c>
      <c r="IX237" s="64">
        <v>0</v>
      </c>
      <c r="IY237" s="64">
        <v>0</v>
      </c>
    </row>
    <row r="238" spans="1:259"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4" t="s">
        <v>240</v>
      </c>
      <c r="GY238" s="64">
        <v>0</v>
      </c>
      <c r="GZ238" s="64">
        <v>0</v>
      </c>
      <c r="HA238" s="64">
        <v>0</v>
      </c>
      <c r="HB238" s="64">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s="64" t="s">
        <v>240</v>
      </c>
      <c r="IV238" s="64">
        <v>0</v>
      </c>
      <c r="IW238" s="64">
        <v>0</v>
      </c>
      <c r="IX238" s="64">
        <v>0</v>
      </c>
      <c r="IY238" s="64">
        <v>0</v>
      </c>
    </row>
    <row r="239" spans="1:259"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4" t="s">
        <v>241</v>
      </c>
      <c r="GY239" s="64">
        <v>0</v>
      </c>
      <c r="GZ239" s="64">
        <v>0</v>
      </c>
      <c r="HA239" s="64">
        <v>0</v>
      </c>
      <c r="HB239" s="64">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s="64" t="s">
        <v>241</v>
      </c>
      <c r="IV239" s="64">
        <v>0</v>
      </c>
      <c r="IW239" s="64">
        <v>0</v>
      </c>
      <c r="IX239" s="64">
        <v>0</v>
      </c>
      <c r="IY239" s="64">
        <v>0</v>
      </c>
    </row>
    <row r="240" spans="1:259"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4" t="s">
        <v>242</v>
      </c>
      <c r="GY240" s="64">
        <v>0</v>
      </c>
      <c r="GZ240" s="64">
        <v>0</v>
      </c>
      <c r="HA240" s="64">
        <v>0</v>
      </c>
      <c r="HB240" s="64">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v>
      </c>
      <c r="IP240" s="64">
        <v>0</v>
      </c>
      <c r="IQ240" s="64">
        <v>0</v>
      </c>
      <c r="IR240" s="64">
        <v>0</v>
      </c>
      <c r="IU240" s="64" t="s">
        <v>242</v>
      </c>
      <c r="IV240" s="64">
        <v>0</v>
      </c>
      <c r="IW240" s="64">
        <v>0</v>
      </c>
      <c r="IX240" s="64">
        <v>0</v>
      </c>
      <c r="IY240" s="64">
        <v>0</v>
      </c>
    </row>
    <row r="241" spans="1:259"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4" t="s">
        <v>243</v>
      </c>
      <c r="GY241" s="64">
        <v>0</v>
      </c>
      <c r="GZ241" s="64">
        <v>0</v>
      </c>
      <c r="HA241" s="64">
        <v>0</v>
      </c>
      <c r="HB241" s="64">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s="64" t="s">
        <v>243</v>
      </c>
      <c r="IV241" s="64">
        <v>0</v>
      </c>
      <c r="IW241" s="64">
        <v>0</v>
      </c>
      <c r="IX241" s="64">
        <v>0</v>
      </c>
      <c r="IY241" s="64">
        <v>0</v>
      </c>
    </row>
    <row r="242" spans="1:259"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4" t="s">
        <v>244</v>
      </c>
      <c r="GY242" s="64">
        <v>0</v>
      </c>
      <c r="GZ242" s="64">
        <v>0</v>
      </c>
      <c r="HA242" s="64">
        <v>0</v>
      </c>
      <c r="HB242" s="64">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c r="IN242" s="64" t="s">
        <v>244</v>
      </c>
      <c r="IO242" s="64">
        <v>0</v>
      </c>
      <c r="IP242" s="64">
        <v>0</v>
      </c>
      <c r="IQ242" s="64">
        <v>0</v>
      </c>
      <c r="IR242" s="64">
        <v>0</v>
      </c>
      <c r="IU242" s="64" t="s">
        <v>244</v>
      </c>
      <c r="IV242" s="64">
        <v>0</v>
      </c>
      <c r="IW242" s="64">
        <v>0</v>
      </c>
      <c r="IX242" s="64">
        <v>0</v>
      </c>
      <c r="IY242" s="64">
        <v>0</v>
      </c>
    </row>
    <row r="243" spans="1:259"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4" t="s">
        <v>245</v>
      </c>
      <c r="GY243" s="64">
        <v>0</v>
      </c>
      <c r="GZ243" s="64">
        <v>0</v>
      </c>
      <c r="HA243" s="64">
        <v>0</v>
      </c>
      <c r="HB243" s="64">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s="64" t="s">
        <v>245</v>
      </c>
      <c r="IV243" s="64">
        <v>0</v>
      </c>
      <c r="IW243" s="64">
        <v>0</v>
      </c>
      <c r="IX243" s="64">
        <v>0</v>
      </c>
      <c r="IY243" s="64">
        <v>0</v>
      </c>
    </row>
    <row r="244" spans="1:259"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c r="GX244" s="64" t="s">
        <v>246</v>
      </c>
      <c r="GY244" s="64">
        <v>0</v>
      </c>
      <c r="GZ244" s="64">
        <v>0</v>
      </c>
      <c r="HA244" s="64">
        <v>0</v>
      </c>
      <c r="HB244" s="64">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s="64" t="s">
        <v>246</v>
      </c>
      <c r="IV244" s="64">
        <v>0</v>
      </c>
      <c r="IW244" s="64">
        <v>0</v>
      </c>
      <c r="IX244" s="64">
        <v>0</v>
      </c>
      <c r="IY244" s="64">
        <v>0</v>
      </c>
    </row>
    <row r="245" spans="1:259"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4" t="s">
        <v>247</v>
      </c>
      <c r="GY245" s="64">
        <v>0.28000000000000003</v>
      </c>
      <c r="GZ245" s="64">
        <v>0</v>
      </c>
      <c r="HA245" s="64">
        <v>0</v>
      </c>
      <c r="HB245" s="64">
        <v>0</v>
      </c>
      <c r="HE245" s="64" t="s">
        <v>247</v>
      </c>
      <c r="HF245" s="64">
        <v>0</v>
      </c>
      <c r="HG245" s="64">
        <v>0</v>
      </c>
      <c r="HH245" s="64">
        <v>0</v>
      </c>
      <c r="HI245" s="64">
        <v>0</v>
      </c>
      <c r="HL245" s="64" t="s">
        <v>247</v>
      </c>
      <c r="HM245" s="64">
        <v>0</v>
      </c>
      <c r="HN245" s="64">
        <v>0</v>
      </c>
      <c r="HO245" s="64">
        <v>0</v>
      </c>
      <c r="HP245" s="64">
        <v>0</v>
      </c>
      <c r="HS245" s="64" t="s">
        <v>247</v>
      </c>
      <c r="HT245" s="64">
        <v>0.18</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s="64" t="s">
        <v>247</v>
      </c>
      <c r="IV245" s="64">
        <v>0</v>
      </c>
      <c r="IW245" s="64">
        <v>0</v>
      </c>
      <c r="IX245" s="64">
        <v>0</v>
      </c>
      <c r="IY245" s="64">
        <v>0</v>
      </c>
    </row>
    <row r="246" spans="1:259"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4" t="s">
        <v>248</v>
      </c>
      <c r="GY246" s="64">
        <v>0</v>
      </c>
      <c r="GZ246" s="64">
        <v>0</v>
      </c>
      <c r="HA246" s="64">
        <v>0</v>
      </c>
      <c r="HB246" s="64">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s="64" t="s">
        <v>248</v>
      </c>
      <c r="IV246" s="64">
        <v>0</v>
      </c>
      <c r="IW246" s="64">
        <v>0</v>
      </c>
      <c r="IX246" s="64">
        <v>0</v>
      </c>
      <c r="IY246" s="64">
        <v>0</v>
      </c>
    </row>
    <row r="247" spans="1:259"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4" t="s">
        <v>249</v>
      </c>
      <c r="GY247" s="64">
        <v>0</v>
      </c>
      <c r="GZ247" s="64">
        <v>0</v>
      </c>
      <c r="HA247" s="64">
        <v>0</v>
      </c>
      <c r="HB247" s="64">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s="64" t="s">
        <v>249</v>
      </c>
      <c r="IV247" s="64">
        <v>0</v>
      </c>
      <c r="IW247" s="64">
        <v>0</v>
      </c>
      <c r="IX247" s="64">
        <v>0</v>
      </c>
      <c r="IY247" s="64">
        <v>0</v>
      </c>
    </row>
    <row r="248" spans="1:259"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4" t="s">
        <v>250</v>
      </c>
      <c r="GY248" s="64">
        <v>0</v>
      </c>
      <c r="GZ248" s="64">
        <v>0</v>
      </c>
      <c r="HA248" s="64">
        <v>0</v>
      </c>
      <c r="HB248" s="64">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s="64" t="s">
        <v>250</v>
      </c>
      <c r="IV248" s="64">
        <v>0</v>
      </c>
      <c r="IW248" s="64">
        <v>0</v>
      </c>
      <c r="IX248" s="64">
        <v>0</v>
      </c>
      <c r="IY248" s="64">
        <v>0</v>
      </c>
    </row>
    <row r="249" spans="1:259"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4" t="s">
        <v>251</v>
      </c>
      <c r="GY249" s="64">
        <v>0</v>
      </c>
      <c r="GZ249" s="64">
        <v>0</v>
      </c>
      <c r="HA249" s="64">
        <v>0</v>
      </c>
      <c r="HB249" s="64">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s="64" t="s">
        <v>251</v>
      </c>
      <c r="IV249" s="64">
        <v>0</v>
      </c>
      <c r="IW249" s="64">
        <v>0</v>
      </c>
      <c r="IX249" s="64">
        <v>0</v>
      </c>
      <c r="IY249" s="64">
        <v>0</v>
      </c>
    </row>
    <row r="250" spans="1:259"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4" t="s">
        <v>252</v>
      </c>
      <c r="GY250" s="64">
        <v>0</v>
      </c>
      <c r="GZ250" s="64">
        <v>0</v>
      </c>
      <c r="HA250" s="64">
        <v>0</v>
      </c>
      <c r="HB250" s="64">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s="64" t="s">
        <v>252</v>
      </c>
      <c r="IV250" s="64">
        <v>0</v>
      </c>
      <c r="IW250" s="64">
        <v>0</v>
      </c>
      <c r="IX250" s="64">
        <v>0</v>
      </c>
      <c r="IY250" s="64">
        <v>0</v>
      </c>
    </row>
    <row r="251" spans="1:259"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4" t="s">
        <v>253</v>
      </c>
      <c r="GY251" s="64">
        <v>0</v>
      </c>
      <c r="GZ251" s="64">
        <v>0</v>
      </c>
      <c r="HA251" s="64">
        <v>0</v>
      </c>
      <c r="HB251" s="64">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s="64" t="s">
        <v>253</v>
      </c>
      <c r="IV251" s="64">
        <v>0</v>
      </c>
      <c r="IW251" s="64">
        <v>0</v>
      </c>
      <c r="IX251" s="64">
        <v>0</v>
      </c>
      <c r="IY251" s="64">
        <v>0</v>
      </c>
    </row>
    <row r="252" spans="1:259"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4" t="s">
        <v>254</v>
      </c>
      <c r="GY252" s="64">
        <v>0</v>
      </c>
      <c r="GZ252" s="64">
        <v>0</v>
      </c>
      <c r="HA252" s="64">
        <v>0</v>
      </c>
      <c r="HB252" s="64">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s="64" t="s">
        <v>254</v>
      </c>
      <c r="IV252" s="64">
        <v>0</v>
      </c>
      <c r="IW252" s="64">
        <v>0</v>
      </c>
      <c r="IX252" s="64">
        <v>0</v>
      </c>
      <c r="IY252" s="64">
        <v>0</v>
      </c>
    </row>
    <row r="253" spans="1:259"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4" t="s">
        <v>255</v>
      </c>
      <c r="GY253" s="64">
        <v>0</v>
      </c>
      <c r="GZ253" s="64">
        <v>0</v>
      </c>
      <c r="HA253" s="64">
        <v>0</v>
      </c>
      <c r="HB253" s="64">
        <v>0</v>
      </c>
      <c r="HE253" s="64" t="s">
        <v>255</v>
      </c>
      <c r="HF253" s="64">
        <v>0</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c r="IN253" s="64" t="s">
        <v>255</v>
      </c>
      <c r="IO253" s="64">
        <v>0</v>
      </c>
      <c r="IP253" s="64">
        <v>0</v>
      </c>
      <c r="IQ253" s="64">
        <v>0</v>
      </c>
      <c r="IR253" s="64">
        <v>0</v>
      </c>
      <c r="IU253" s="64" t="s">
        <v>255</v>
      </c>
      <c r="IV253" s="64">
        <v>0</v>
      </c>
      <c r="IW253" s="64">
        <v>0</v>
      </c>
      <c r="IX253" s="64">
        <v>0</v>
      </c>
      <c r="IY253" s="64">
        <v>0</v>
      </c>
    </row>
    <row r="254" spans="1:259"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4" t="s">
        <v>256</v>
      </c>
      <c r="GY254" s="64">
        <v>0</v>
      </c>
      <c r="GZ254" s="64">
        <v>0</v>
      </c>
      <c r="HA254" s="64">
        <v>0</v>
      </c>
      <c r="HB254" s="64">
        <v>0</v>
      </c>
      <c r="HE254" s="64" t="s">
        <v>256</v>
      </c>
      <c r="HF254" s="64">
        <v>0</v>
      </c>
      <c r="HG254" s="64">
        <v>0</v>
      </c>
      <c r="HH254" s="64">
        <v>0</v>
      </c>
      <c r="HI254" s="64">
        <v>0</v>
      </c>
      <c r="HL254" s="64" t="s">
        <v>256</v>
      </c>
      <c r="HM254" s="64">
        <v>0</v>
      </c>
      <c r="HN254" s="64">
        <v>0</v>
      </c>
      <c r="HO254" s="64">
        <v>0</v>
      </c>
      <c r="HP254" s="64">
        <v>0</v>
      </c>
      <c r="HS254" s="64" t="s">
        <v>256</v>
      </c>
      <c r="HT254" s="64">
        <v>0</v>
      </c>
      <c r="HU254" s="64">
        <v>0</v>
      </c>
      <c r="HV254" s="64">
        <v>0</v>
      </c>
      <c r="HW254" s="64">
        <v>0</v>
      </c>
      <c r="HZ254" s="64" t="s">
        <v>256</v>
      </c>
      <c r="IA254" s="64">
        <v>0</v>
      </c>
      <c r="IB254" s="64">
        <v>0</v>
      </c>
      <c r="IC254" s="64">
        <v>0</v>
      </c>
      <c r="ID254" s="64">
        <v>0</v>
      </c>
      <c r="IG254" s="64" t="s">
        <v>256</v>
      </c>
      <c r="IH254" s="64">
        <v>0</v>
      </c>
      <c r="II254" s="64">
        <v>0</v>
      </c>
      <c r="IJ254" s="64">
        <v>0</v>
      </c>
      <c r="IK254" s="64">
        <v>0</v>
      </c>
      <c r="IN254" s="64" t="s">
        <v>256</v>
      </c>
      <c r="IO254" s="64">
        <v>0</v>
      </c>
      <c r="IP254" s="64">
        <v>0</v>
      </c>
      <c r="IQ254" s="64">
        <v>0</v>
      </c>
      <c r="IR254" s="64">
        <v>0</v>
      </c>
      <c r="IU254" s="64" t="s">
        <v>256</v>
      </c>
      <c r="IV254" s="64">
        <v>0</v>
      </c>
      <c r="IW254" s="64">
        <v>0</v>
      </c>
      <c r="IX254" s="64">
        <v>0</v>
      </c>
      <c r="IY254" s="64">
        <v>0</v>
      </c>
    </row>
    <row r="255" spans="1:259"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4" t="s">
        <v>257</v>
      </c>
      <c r="GY255" s="64">
        <v>0</v>
      </c>
      <c r="GZ255" s="64">
        <v>0</v>
      </c>
      <c r="HA255" s="64">
        <v>0</v>
      </c>
      <c r="HB255" s="64">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c r="IN255" s="64" t="s">
        <v>257</v>
      </c>
      <c r="IO255" s="64">
        <v>0</v>
      </c>
      <c r="IP255" s="64">
        <v>0</v>
      </c>
      <c r="IQ255" s="64">
        <v>0</v>
      </c>
      <c r="IR255" s="64">
        <v>0</v>
      </c>
      <c r="IU255" s="64" t="s">
        <v>257</v>
      </c>
      <c r="IV255" s="64">
        <v>0</v>
      </c>
      <c r="IW255" s="64">
        <v>0</v>
      </c>
      <c r="IX255" s="64">
        <v>0</v>
      </c>
      <c r="IY255" s="64">
        <v>0</v>
      </c>
    </row>
    <row r="256" spans="1:259"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4" t="s">
        <v>258</v>
      </c>
      <c r="GY256" s="64">
        <v>0</v>
      </c>
      <c r="GZ256" s="64">
        <v>0</v>
      </c>
      <c r="HA256" s="64">
        <v>0</v>
      </c>
      <c r="HB256" s="64">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s="64" t="s">
        <v>258</v>
      </c>
      <c r="IV256" s="64">
        <v>0</v>
      </c>
      <c r="IW256" s="64">
        <v>0</v>
      </c>
      <c r="IX256" s="64">
        <v>0</v>
      </c>
      <c r="IY256" s="64">
        <v>0</v>
      </c>
    </row>
    <row r="257" spans="1:259"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c r="GX257" s="64" t="s">
        <v>259</v>
      </c>
      <c r="GY257" s="64">
        <v>0.18</v>
      </c>
      <c r="GZ257" s="64">
        <v>0</v>
      </c>
      <c r="HA257" s="64">
        <v>0.23</v>
      </c>
      <c r="HB257" s="64">
        <v>0</v>
      </c>
      <c r="HE257" s="64" t="s">
        <v>259</v>
      </c>
      <c r="HF257" s="64">
        <v>0.17</v>
      </c>
      <c r="HG257" s="64">
        <v>0</v>
      </c>
      <c r="HH257" s="64">
        <v>0</v>
      </c>
      <c r="HI257" s="64">
        <v>2.06</v>
      </c>
      <c r="HL257" s="64" t="s">
        <v>259</v>
      </c>
      <c r="HM257" s="64">
        <v>0.31</v>
      </c>
      <c r="HN257" s="64">
        <v>0</v>
      </c>
      <c r="HO257" s="64">
        <v>0</v>
      </c>
      <c r="HP257" s="64">
        <v>0</v>
      </c>
      <c r="HS257" s="64" t="s">
        <v>259</v>
      </c>
      <c r="HT257" s="64">
        <v>0.26</v>
      </c>
      <c r="HU257" s="64">
        <v>0.7</v>
      </c>
      <c r="HV257" s="64">
        <v>0.17</v>
      </c>
      <c r="HW257" s="64">
        <v>0</v>
      </c>
      <c r="HZ257" s="64" t="s">
        <v>259</v>
      </c>
      <c r="IA257" s="64">
        <v>0.71</v>
      </c>
      <c r="IB257" s="64">
        <v>0</v>
      </c>
      <c r="IC257" s="64">
        <v>0</v>
      </c>
      <c r="ID257" s="64">
        <v>0</v>
      </c>
      <c r="IG257" s="64" t="s">
        <v>259</v>
      </c>
      <c r="IH257" s="64">
        <v>0.36</v>
      </c>
      <c r="II257" s="64">
        <v>2.68</v>
      </c>
      <c r="IJ257" s="64">
        <v>0</v>
      </c>
      <c r="IK257" s="64">
        <v>0</v>
      </c>
      <c r="IN257" s="64" t="s">
        <v>259</v>
      </c>
      <c r="IO257" s="64">
        <v>0.4</v>
      </c>
      <c r="IP257" s="64">
        <v>2.41</v>
      </c>
      <c r="IQ257" s="64">
        <v>0</v>
      </c>
      <c r="IR257" s="64">
        <v>0</v>
      </c>
      <c r="IU257" s="64" t="s">
        <v>259</v>
      </c>
      <c r="IV257" s="64">
        <v>0.56999999999999995</v>
      </c>
      <c r="IW257" s="64">
        <v>0</v>
      </c>
      <c r="IX257" s="64">
        <v>0.84</v>
      </c>
      <c r="IY257" s="64">
        <v>0</v>
      </c>
    </row>
    <row r="259" spans="1:259"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2" t="str">
        <f>GY260&amp;GY261</f>
        <v xml:space="preserve"> NOVIEMBRE 19T.ESPAÑA</v>
      </c>
      <c r="GZ259" s="62" t="str">
        <f>GY260&amp;GZ261</f>
        <v xml:space="preserve"> NOVIEMBRE 19HIPERMERCADOS</v>
      </c>
      <c r="HA259" s="62" t="str">
        <f>GY260&amp;HA261</f>
        <v xml:space="preserve"> NOVIEMBRE 19SUPER+AUTOS</v>
      </c>
      <c r="HB259" s="62"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row>
    <row r="260" spans="1:259" x14ac:dyDescent="0.3">
      <c r="A260" s="75" t="s">
        <v>265</v>
      </c>
      <c r="B260" s="75"/>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2"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row>
    <row r="261" spans="1:259"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row>
    <row r="262" spans="1:259"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c r="GY262" s="9">
        <f>SUMIF('Aceite Virgen'!$B6:$B257,"&lt;="&amp;$B262,'Aceite Virgen'!GY$6:GY$257)</f>
        <v>1.1499999999999999</v>
      </c>
      <c r="GZ262" s="9">
        <f>SUMIF('Aceite Virgen'!$B6:$B257,"&lt;="&amp;$B262,'Aceite Virgen'!GZ$6:GZ$257)</f>
        <v>0</v>
      </c>
      <c r="HA262" s="9">
        <f>SUMIF('Aceite Virgen'!$B6:$B257,"&lt;="&amp;$B262,'Aceite Virgen'!HA$6:HA$257)</f>
        <v>1.27</v>
      </c>
      <c r="HB262" s="9">
        <f>SUMIF('Aceite Virgen'!$B6:$B257,"&lt;="&amp;$B262,'Aceite Virgen'!HB$6:HB$257)</f>
        <v>0</v>
      </c>
      <c r="HF262" s="9">
        <f>SUMIF('Aceite Virgen'!$B6:$B257,"&lt;="&amp;$B262,'Aceite Virgen'!HF$6:HF$257)</f>
        <v>3.35</v>
      </c>
      <c r="HG262" s="9">
        <f>SUMIF('Aceite Virgen'!$B6:$B257,"&lt;="&amp;$B262,'Aceite Virgen'!HG$6:HG$257)</f>
        <v>0</v>
      </c>
      <c r="HH262" s="9">
        <f>SUMIF('Aceite Virgen'!$B6:$B257,"&lt;="&amp;$B262,'Aceite Virgen'!HH$6:HH$257)</f>
        <v>4.46</v>
      </c>
      <c r="HI262" s="9">
        <f>SUMIF('Aceite Virgen'!$B6:$B257,"&lt;="&amp;$B262,'Aceite Virgen'!HI$6:HI$257)</f>
        <v>0</v>
      </c>
      <c r="HM262" s="9">
        <f>SUMIF('Aceite Virgen'!$B6:$B257,"&lt;="&amp;$B262,'Aceite Virgen'!HM$6:HM$257)</f>
        <v>3.47</v>
      </c>
      <c r="HN262" s="9">
        <f>SUMIF('Aceite Virgen'!$B6:$B257,"&lt;="&amp;$B262,'Aceite Virgen'!HN$6:HN$257)</f>
        <v>6.45</v>
      </c>
      <c r="HO262" s="9">
        <f>SUMIF('Aceite Virgen'!$B6:$B257,"&lt;="&amp;$B262,'Aceite Virgen'!HO$6:HO$257)</f>
        <v>3.11</v>
      </c>
      <c r="HP262" s="9">
        <f>SUMIF('Aceite Virgen'!$B6:$B257,"&lt;="&amp;$B262,'Aceite Virgen'!HP$6:HP$257)</f>
        <v>0</v>
      </c>
      <c r="HT262" s="9">
        <f>SUMIF('Aceite Virgen'!$B6:$B257,"&lt;="&amp;$B262,'Aceite Virgen'!HT$6:HT$257)</f>
        <v>10.45</v>
      </c>
      <c r="HU262" s="9">
        <f>SUMIF('Aceite Virgen'!$B6:$B257,"&lt;="&amp;$B262,'Aceite Virgen'!HU$6:HU$257)</f>
        <v>42.46</v>
      </c>
      <c r="HV262" s="9">
        <f>SUMIF('Aceite Virgen'!$B6:$B257,"&lt;="&amp;$B262,'Aceite Virgen'!HV$6:HV$257)</f>
        <v>1.5599999999999998</v>
      </c>
      <c r="HW262" s="9">
        <f>SUMIF('Aceite Virgen'!$B6:$B257,"&lt;="&amp;$B262,'Aceite Virgen'!HW$6:HW$257)</f>
        <v>0</v>
      </c>
      <c r="IA262" s="9">
        <f>SUMIF('Aceite Virgen'!$B6:$B257,"&lt;="&amp;$B262,'Aceite Virgen'!IA$6:IA$257)</f>
        <v>8.9400000000000013</v>
      </c>
      <c r="IB262" s="9">
        <f>SUMIF('Aceite Virgen'!$B6:$B257,"&lt;="&amp;$B262,'Aceite Virgen'!IB$6:IB$257)</f>
        <v>28.44</v>
      </c>
      <c r="IC262" s="9">
        <f>SUMIF('Aceite Virgen'!$B6:$B257,"&lt;="&amp;$B262,'Aceite Virgen'!IC$6:IC$257)</f>
        <v>3.5399999999999996</v>
      </c>
      <c r="ID262" s="9">
        <f>SUMIF('Aceite Virgen'!$B6:$B257,"&lt;="&amp;$B262,'Aceite Virgen'!ID$6:ID$257)</f>
        <v>0</v>
      </c>
      <c r="IH262" s="9">
        <f>SUMIF('Aceite Virgen'!$B6:$B257,"&lt;="&amp;$B262,'Aceite Virgen'!IH$6:IH$257)</f>
        <v>4.92</v>
      </c>
      <c r="II262" s="9">
        <f>SUMIF('Aceite Virgen'!$B6:$B257,"&lt;="&amp;$B262,'Aceite Virgen'!II$6:II$257)</f>
        <v>13.010000000000002</v>
      </c>
      <c r="IJ262" s="9">
        <f>SUMIF('Aceite Virgen'!$B6:$B257,"&lt;="&amp;$B262,'Aceite Virgen'!IJ$6:IJ$257)</f>
        <v>3.26</v>
      </c>
      <c r="IK262" s="9">
        <f>SUMIF('Aceite Virgen'!$B6:$B257,"&lt;="&amp;$B262,'Aceite Virgen'!IK$6:IK$257)</f>
        <v>0</v>
      </c>
      <c r="IO262" s="9">
        <f>SUMIF('Aceite Virgen'!$B6:$B257,"&lt;="&amp;$B262,'Aceite Virgen'!IO$6:IO$257)</f>
        <v>4.6100000000000003</v>
      </c>
      <c r="IP262" s="9">
        <f>SUMIF('Aceite Virgen'!$B6:$B257,"&lt;="&amp;$B262,'Aceite Virgen'!IP$6:IP$257)</f>
        <v>4.63</v>
      </c>
      <c r="IQ262" s="9">
        <f>SUMIF('Aceite Virgen'!$B6:$B257,"&lt;="&amp;$B262,'Aceite Virgen'!IQ$6:IQ$257)</f>
        <v>4.9700000000000006</v>
      </c>
      <c r="IR262" s="9">
        <f>SUMIF('Aceite Virgen'!$B6:$B257,"&lt;="&amp;$B262,'Aceite Virgen'!IR$6:IR$257)</f>
        <v>0</v>
      </c>
      <c r="IV262" s="9">
        <f>SUMIF('Aceite Virgen'!$B6:$B257,"&lt;="&amp;$B262,'Aceite Virgen'!IV$6:IV$257)</f>
        <v>3.6</v>
      </c>
      <c r="IW262" s="9">
        <f>SUMIF('Aceite Virgen'!$B6:$B257,"&lt;="&amp;$B262,'Aceite Virgen'!IW$6:IW$257)</f>
        <v>5.0200000000000005</v>
      </c>
      <c r="IX262" s="9">
        <f>SUMIF('Aceite Virgen'!$B6:$B257,"&lt;="&amp;$B262,'Aceite Virgen'!IX$6:IX$257)</f>
        <v>2.6299999999999994</v>
      </c>
      <c r="IY262" s="9">
        <f>SUMIF('Aceite Virgen'!$B6:$B257,"&lt;="&amp;$B262,'Aceite Virgen'!IY$6:IY$257)</f>
        <v>0</v>
      </c>
    </row>
    <row r="263" spans="1:259"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c r="GY263" s="8">
        <f>SUMIFS('Aceite Virgen'!GY$6:GY$257,'Aceite Virgen'!$A$6:$A$257,"&gt;="&amp;$A263,'Aceite Virgen'!$B$6:$B$257,"&lt;="&amp;$B263)</f>
        <v>0.35</v>
      </c>
      <c r="GZ263" s="8">
        <f>SUMIFS('Aceite Virgen'!GZ$6:GZ$257,'Aceite Virgen'!$A$6:$A$257,"&gt;="&amp;$A263,'Aceite Virgen'!$B$6:$B$257,"&lt;="&amp;$B263)</f>
        <v>0</v>
      </c>
      <c r="HA263" s="8">
        <f>SUMIFS('Aceite Virgen'!HA$6:HA$257,'Aceite Virgen'!$A$6:$A$257,"&gt;="&amp;$A263,'Aceite Virgen'!$B$6:$B$257,"&lt;="&amp;$B263)</f>
        <v>0.46</v>
      </c>
      <c r="HB263" s="8">
        <f>SUMIFS('Aceite Virgen'!HB$6:HB$257,'Aceite Virgen'!$A$6:$A$257,"&gt;="&amp;$A263,'Aceite Virgen'!$B$6:$B$257,"&lt;="&amp;$B263)</f>
        <v>0</v>
      </c>
      <c r="HF263" s="8">
        <f>SUMIFS('Aceite Virgen'!HF$6:HF$257,'Aceite Virgen'!$A$6:$A$257,"&gt;="&amp;$A263,'Aceite Virgen'!$B$6:$B$257,"&lt;="&amp;$B263)</f>
        <v>0.43</v>
      </c>
      <c r="HG263" s="8">
        <f>SUMIFS('Aceite Virgen'!HG$6:HG$257,'Aceite Virgen'!$A$6:$A$257,"&gt;="&amp;$A263,'Aceite Virgen'!$B$6:$B$257,"&lt;="&amp;$B263)</f>
        <v>3.11</v>
      </c>
      <c r="HH263" s="8">
        <f>SUMIFS('Aceite Virgen'!HH$6:HH$257,'Aceite Virgen'!$A$6:$A$257,"&gt;="&amp;$A263,'Aceite Virgen'!$B$6:$B$257,"&lt;="&amp;$B263)</f>
        <v>0</v>
      </c>
      <c r="HI263" s="8">
        <f>SUMIFS('Aceite Virgen'!HI$6:HI$257,'Aceite Virgen'!$A$6:$A$257,"&gt;="&amp;$A263,'Aceite Virgen'!$B$6:$B$257,"&lt;="&amp;$B263)</f>
        <v>0</v>
      </c>
      <c r="HM263" s="8">
        <f>SUMIFS('Aceite Virgen'!HM$6:HM$257,'Aceite Virgen'!$A$6:$A$257,"&gt;="&amp;$A263,'Aceite Virgen'!$B$6:$B$257,"&lt;="&amp;$B263)</f>
        <v>1.48</v>
      </c>
      <c r="HN263" s="8">
        <f>SUMIFS('Aceite Virgen'!HN$6:HN$257,'Aceite Virgen'!$A$6:$A$257,"&gt;="&amp;$A263,'Aceite Virgen'!$B$6:$B$257,"&lt;="&amp;$B263)</f>
        <v>0.86</v>
      </c>
      <c r="HO263" s="8">
        <f>SUMIFS('Aceite Virgen'!HO$6:HO$257,'Aceite Virgen'!$A$6:$A$257,"&gt;="&amp;$A263,'Aceite Virgen'!$B$6:$B$257,"&lt;="&amp;$B263)</f>
        <v>2.0099999999999998</v>
      </c>
      <c r="HP263" s="8">
        <f>SUMIFS('Aceite Virgen'!HP$6:HP$257,'Aceite Virgen'!$A$6:$A$257,"&gt;="&amp;$A263,'Aceite Virgen'!$B$6:$B$257,"&lt;="&amp;$B263)</f>
        <v>0</v>
      </c>
      <c r="HT263" s="8">
        <f>SUMIFS('Aceite Virgen'!HT$6:HT$257,'Aceite Virgen'!$A$6:$A$257,"&gt;="&amp;$A263,'Aceite Virgen'!$B$6:$B$257,"&lt;="&amp;$B263)</f>
        <v>6.86</v>
      </c>
      <c r="HU263" s="8">
        <f>SUMIFS('Aceite Virgen'!HU$6:HU$257,'Aceite Virgen'!$A$6:$A$257,"&gt;="&amp;$A263,'Aceite Virgen'!$B$6:$B$257,"&lt;="&amp;$B263)</f>
        <v>15.28</v>
      </c>
      <c r="HV263" s="8">
        <f>SUMIFS('Aceite Virgen'!HV$6:HV$257,'Aceite Virgen'!$A$6:$A$257,"&gt;="&amp;$A263,'Aceite Virgen'!$B$6:$B$257,"&lt;="&amp;$B263)</f>
        <v>2.48</v>
      </c>
      <c r="HW263" s="8">
        <f>SUMIFS('Aceite Virgen'!HW$6:HW$257,'Aceite Virgen'!$A$6:$A$257,"&gt;="&amp;$A263,'Aceite Virgen'!$B$6:$B$257,"&lt;="&amp;$B263)</f>
        <v>18.440000000000001</v>
      </c>
      <c r="IA263" s="8">
        <f>SUMIFS('Aceite Virgen'!IA$6:IA$257,'Aceite Virgen'!$A$6:$A$257,"&gt;="&amp;$A263,'Aceite Virgen'!$B$6:$B$257,"&lt;="&amp;$B263)</f>
        <v>10.130000000000001</v>
      </c>
      <c r="IB263" s="8">
        <f>SUMIFS('Aceite Virgen'!IB$6:IB$257,'Aceite Virgen'!$A$6:$A$257,"&gt;="&amp;$A263,'Aceite Virgen'!$B$6:$B$257,"&lt;="&amp;$B263)</f>
        <v>22.84</v>
      </c>
      <c r="IC263" s="8">
        <f>SUMIFS('Aceite Virgen'!IC$6:IC$257,'Aceite Virgen'!$A$6:$A$257,"&gt;="&amp;$A263,'Aceite Virgen'!$B$6:$B$257,"&lt;="&amp;$B263)</f>
        <v>2.83</v>
      </c>
      <c r="ID263" s="8">
        <f>SUMIFS('Aceite Virgen'!ID$6:ID$257,'Aceite Virgen'!$A$6:$A$257,"&gt;="&amp;$A263,'Aceite Virgen'!$B$6:$B$257,"&lt;="&amp;$B263)</f>
        <v>25.61</v>
      </c>
      <c r="IH263" s="8">
        <f>SUMIFS('Aceite Virgen'!IH$6:IH$257,'Aceite Virgen'!$A$6:$A$257,"&gt;="&amp;$A263,'Aceite Virgen'!$B$6:$B$257,"&lt;="&amp;$B263)</f>
        <v>10.61</v>
      </c>
      <c r="II263" s="8">
        <f>SUMIFS('Aceite Virgen'!II$6:II$257,'Aceite Virgen'!$A$6:$A$257,"&gt;="&amp;$A263,'Aceite Virgen'!$B$6:$B$257,"&lt;="&amp;$B263)</f>
        <v>16.34</v>
      </c>
      <c r="IJ263" s="8">
        <f>SUMIFS('Aceite Virgen'!IJ$6:IJ$257,'Aceite Virgen'!$A$6:$A$257,"&gt;="&amp;$A263,'Aceite Virgen'!$B$6:$B$257,"&lt;="&amp;$B263)</f>
        <v>7.62</v>
      </c>
      <c r="IK263" s="8">
        <f>SUMIFS('Aceite Virgen'!IK$6:IK$257,'Aceite Virgen'!$A$6:$A$257,"&gt;="&amp;$A263,'Aceite Virgen'!$B$6:$B$257,"&lt;="&amp;$B263)</f>
        <v>17.399999999999999</v>
      </c>
      <c r="IO263" s="8">
        <f>SUMIFS('Aceite Virgen'!IO$6:IO$257,'Aceite Virgen'!$A$6:$A$257,"&gt;="&amp;$A263,'Aceite Virgen'!$B$6:$B$257,"&lt;="&amp;$B263)</f>
        <v>9.01</v>
      </c>
      <c r="IP263" s="8">
        <f>SUMIFS('Aceite Virgen'!IP$6:IP$257,'Aceite Virgen'!$A$6:$A$257,"&gt;="&amp;$A263,'Aceite Virgen'!$B$6:$B$257,"&lt;="&amp;$B263)</f>
        <v>3.95</v>
      </c>
      <c r="IQ263" s="8">
        <f>SUMIFS('Aceite Virgen'!IQ$6:IQ$257,'Aceite Virgen'!$A$6:$A$257,"&gt;="&amp;$A263,'Aceite Virgen'!$B$6:$B$257,"&lt;="&amp;$B263)</f>
        <v>7.47</v>
      </c>
      <c r="IR263" s="8">
        <f>SUMIFS('Aceite Virgen'!IR$6:IR$257,'Aceite Virgen'!$A$6:$A$257,"&gt;="&amp;$A263,'Aceite Virgen'!$B$6:$B$257,"&lt;="&amp;$B263)</f>
        <v>22.76</v>
      </c>
      <c r="IV263" s="8">
        <f>SUMIFS('Aceite Virgen'!IV$6:IV$257,'Aceite Virgen'!$A$6:$A$257,"&gt;="&amp;$A263,'Aceite Virgen'!$B$6:$B$257,"&lt;="&amp;$B263)</f>
        <v>9.9</v>
      </c>
      <c r="IW263" s="8">
        <f>SUMIFS('Aceite Virgen'!IW$6:IW$257,'Aceite Virgen'!$A$6:$A$257,"&gt;="&amp;$A263,'Aceite Virgen'!$B$6:$B$257,"&lt;="&amp;$B263)</f>
        <v>37.520000000000003</v>
      </c>
      <c r="IX263" s="8">
        <f>SUMIFS('Aceite Virgen'!IX$6:IX$257,'Aceite Virgen'!$A$6:$A$257,"&gt;="&amp;$A263,'Aceite Virgen'!$B$6:$B$257,"&lt;="&amp;$B263)</f>
        <v>5.24</v>
      </c>
      <c r="IY263" s="8">
        <f>SUMIFS('Aceite Virgen'!IY$6:IY$257,'Aceite Virgen'!$A$6:$A$257,"&gt;="&amp;$A263,'Aceite Virgen'!$B$6:$B$257,"&lt;="&amp;$B263)</f>
        <v>6.18</v>
      </c>
    </row>
    <row r="264" spans="1:259"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c r="GY264" s="8">
        <f>SUMIFS('Aceite Virgen'!GY$6:GY$257,'Aceite Virgen'!$A$6:$A$257,"&gt;="&amp;$A264,'Aceite Virgen'!$B$6:$B$257,"&lt;="&amp;$B264)</f>
        <v>2.33</v>
      </c>
      <c r="GZ264" s="8">
        <f>SUMIFS('Aceite Virgen'!GZ$6:GZ$257,'Aceite Virgen'!$A$6:$A$257,"&gt;="&amp;$A264,'Aceite Virgen'!$B$6:$B$257,"&lt;="&amp;$B264)</f>
        <v>0</v>
      </c>
      <c r="HA264" s="8">
        <f>SUMIFS('Aceite Virgen'!HA$6:HA$257,'Aceite Virgen'!$A$6:$A$257,"&gt;="&amp;$A264,'Aceite Virgen'!$B$6:$B$257,"&lt;="&amp;$B264)</f>
        <v>2.27</v>
      </c>
      <c r="HB264" s="8">
        <f>SUMIFS('Aceite Virgen'!HB$6:HB$257,'Aceite Virgen'!$A$6:$A$257,"&gt;="&amp;$A264,'Aceite Virgen'!$B$6:$B$257,"&lt;="&amp;$B264)</f>
        <v>6.74</v>
      </c>
      <c r="HF264" s="8">
        <f>SUMIFS('Aceite Virgen'!HF$6:HF$257,'Aceite Virgen'!$A$6:$A$257,"&gt;="&amp;$A264,'Aceite Virgen'!$B$6:$B$257,"&lt;="&amp;$B264)</f>
        <v>3.91</v>
      </c>
      <c r="HG264" s="8">
        <f>SUMIFS('Aceite Virgen'!HG$6:HG$257,'Aceite Virgen'!$A$6:$A$257,"&gt;="&amp;$A264,'Aceite Virgen'!$B$6:$B$257,"&lt;="&amp;$B264)</f>
        <v>7.93</v>
      </c>
      <c r="HH264" s="8">
        <f>SUMIFS('Aceite Virgen'!HH$6:HH$257,'Aceite Virgen'!$A$6:$A$257,"&gt;="&amp;$A264,'Aceite Virgen'!$B$6:$B$257,"&lt;="&amp;$B264)</f>
        <v>3.32</v>
      </c>
      <c r="HI264" s="8">
        <f>SUMIFS('Aceite Virgen'!HI$6:HI$257,'Aceite Virgen'!$A$6:$A$257,"&gt;="&amp;$A264,'Aceite Virgen'!$B$6:$B$257,"&lt;="&amp;$B264)</f>
        <v>5.05</v>
      </c>
      <c r="HM264" s="8">
        <f>SUMIFS('Aceite Virgen'!HM$6:HM$257,'Aceite Virgen'!$A$6:$A$257,"&gt;="&amp;$A264,'Aceite Virgen'!$B$6:$B$257,"&lt;="&amp;$B264)</f>
        <v>9.4700000000000006</v>
      </c>
      <c r="HN264" s="8">
        <f>SUMIFS('Aceite Virgen'!HN$6:HN$257,'Aceite Virgen'!$A$6:$A$257,"&gt;="&amp;$A264,'Aceite Virgen'!$B$6:$B$257,"&lt;="&amp;$B264)</f>
        <v>5.9700000000000006</v>
      </c>
      <c r="HO264" s="8">
        <f>SUMIFS('Aceite Virgen'!HO$6:HO$257,'Aceite Virgen'!$A$6:$A$257,"&gt;="&amp;$A264,'Aceite Virgen'!$B$6:$B$257,"&lt;="&amp;$B264)</f>
        <v>9.89</v>
      </c>
      <c r="HP264" s="8">
        <f>SUMIFS('Aceite Virgen'!HP$6:HP$257,'Aceite Virgen'!$A$6:$A$257,"&gt;="&amp;$A264,'Aceite Virgen'!$B$6:$B$257,"&lt;="&amp;$B264)</f>
        <v>17.16</v>
      </c>
      <c r="HT264" s="8">
        <f>SUMIFS('Aceite Virgen'!HT$6:HT$257,'Aceite Virgen'!$A$6:$A$257,"&gt;="&amp;$A264,'Aceite Virgen'!$B$6:$B$257,"&lt;="&amp;$B264)</f>
        <v>4.78</v>
      </c>
      <c r="HU264" s="8">
        <f>SUMIFS('Aceite Virgen'!HU$6:HU$257,'Aceite Virgen'!$A$6:$A$257,"&gt;="&amp;$A264,'Aceite Virgen'!$B$6:$B$257,"&lt;="&amp;$B264)</f>
        <v>4.75</v>
      </c>
      <c r="HV264" s="8">
        <f>SUMIFS('Aceite Virgen'!HV$6:HV$257,'Aceite Virgen'!$A$6:$A$257,"&gt;="&amp;$A264,'Aceite Virgen'!$B$6:$B$257,"&lt;="&amp;$B264)</f>
        <v>5.26</v>
      </c>
      <c r="HW264" s="8">
        <f>SUMIFS('Aceite Virgen'!HW$6:HW$257,'Aceite Virgen'!$A$6:$A$257,"&gt;="&amp;$A264,'Aceite Virgen'!$B$6:$B$257,"&lt;="&amp;$B264)</f>
        <v>0</v>
      </c>
      <c r="IA264" s="8">
        <f>SUMIFS('Aceite Virgen'!IA$6:IA$257,'Aceite Virgen'!$A$6:$A$257,"&gt;="&amp;$A264,'Aceite Virgen'!$B$6:$B$257,"&lt;="&amp;$B264)</f>
        <v>4.7</v>
      </c>
      <c r="IB264" s="8">
        <f>SUMIFS('Aceite Virgen'!IB$6:IB$257,'Aceite Virgen'!$A$6:$A$257,"&gt;="&amp;$A264,'Aceite Virgen'!$B$6:$B$257,"&lt;="&amp;$B264)</f>
        <v>5.17</v>
      </c>
      <c r="IC264" s="8">
        <f>SUMIFS('Aceite Virgen'!IC$6:IC$257,'Aceite Virgen'!$A$6:$A$257,"&gt;="&amp;$A264,'Aceite Virgen'!$B$6:$B$257,"&lt;="&amp;$B264)</f>
        <v>5.75</v>
      </c>
      <c r="ID264" s="8">
        <f>SUMIFS('Aceite Virgen'!ID$6:ID$257,'Aceite Virgen'!$A$6:$A$257,"&gt;="&amp;$A264,'Aceite Virgen'!$B$6:$B$257,"&lt;="&amp;$B264)</f>
        <v>0</v>
      </c>
      <c r="IH264" s="8">
        <f>SUMIFS('Aceite Virgen'!IH$6:IH$257,'Aceite Virgen'!$A$6:$A$257,"&gt;="&amp;$A264,'Aceite Virgen'!$B$6:$B$257,"&lt;="&amp;$B264)</f>
        <v>4.75</v>
      </c>
      <c r="II264" s="8">
        <f>SUMIFS('Aceite Virgen'!II$6:II$257,'Aceite Virgen'!$A$6:$A$257,"&gt;="&amp;$A264,'Aceite Virgen'!$B$6:$B$257,"&lt;="&amp;$B264)</f>
        <v>21.53</v>
      </c>
      <c r="IJ264" s="8">
        <f>SUMIFS('Aceite Virgen'!IJ$6:IJ$257,'Aceite Virgen'!$A$6:$A$257,"&gt;="&amp;$A264,'Aceite Virgen'!$B$6:$B$257,"&lt;="&amp;$B264)</f>
        <v>2.4300000000000002</v>
      </c>
      <c r="IK264" s="8">
        <f>SUMIFS('Aceite Virgen'!IK$6:IK$257,'Aceite Virgen'!$A$6:$A$257,"&gt;="&amp;$A264,'Aceite Virgen'!$B$6:$B$257,"&lt;="&amp;$B264)</f>
        <v>0</v>
      </c>
      <c r="IO264" s="8">
        <f>SUMIFS('Aceite Virgen'!IO$6:IO$257,'Aceite Virgen'!$A$6:$A$257,"&gt;="&amp;$A264,'Aceite Virgen'!$B$6:$B$257,"&lt;="&amp;$B264)</f>
        <v>5.17</v>
      </c>
      <c r="IP264" s="8">
        <f>SUMIFS('Aceite Virgen'!IP$6:IP$257,'Aceite Virgen'!$A$6:$A$257,"&gt;="&amp;$A264,'Aceite Virgen'!$B$6:$B$257,"&lt;="&amp;$B264)</f>
        <v>20.94</v>
      </c>
      <c r="IQ264" s="8">
        <f>SUMIFS('Aceite Virgen'!IQ$6:IQ$257,'Aceite Virgen'!$A$6:$A$257,"&gt;="&amp;$A264,'Aceite Virgen'!$B$6:$B$257,"&lt;="&amp;$B264)</f>
        <v>2.67</v>
      </c>
      <c r="IR264" s="8">
        <f>SUMIFS('Aceite Virgen'!IR$6:IR$257,'Aceite Virgen'!$A$6:$A$257,"&gt;="&amp;$A264,'Aceite Virgen'!$B$6:$B$257,"&lt;="&amp;$B264)</f>
        <v>0</v>
      </c>
      <c r="IV264" s="8">
        <f>SUMIFS('Aceite Virgen'!IV$6:IV$257,'Aceite Virgen'!$A$6:$A$257,"&gt;="&amp;$A264,'Aceite Virgen'!$B$6:$B$257,"&lt;="&amp;$B264)</f>
        <v>9.69</v>
      </c>
      <c r="IW264" s="8">
        <f>SUMIFS('Aceite Virgen'!IW$6:IW$257,'Aceite Virgen'!$A$6:$A$257,"&gt;="&amp;$A264,'Aceite Virgen'!$B$6:$B$257,"&lt;="&amp;$B264)</f>
        <v>17.799999999999997</v>
      </c>
      <c r="IX264" s="8">
        <f>SUMIFS('Aceite Virgen'!IX$6:IX$257,'Aceite Virgen'!$A$6:$A$257,"&gt;="&amp;$A264,'Aceite Virgen'!$B$6:$B$257,"&lt;="&amp;$B264)</f>
        <v>7.1199999999999992</v>
      </c>
      <c r="IY264" s="8">
        <f>SUMIFS('Aceite Virgen'!IY$6:IY$257,'Aceite Virgen'!$A$6:$A$257,"&gt;="&amp;$A264,'Aceite Virgen'!$B$6:$B$257,"&lt;="&amp;$B264)</f>
        <v>15.44</v>
      </c>
    </row>
    <row r="265" spans="1:259"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c r="GY265" s="8">
        <f>SUMIFS('Aceite Virgen'!GY$6:GY$257,'Aceite Virgen'!$A$6:$A$257,"&gt;="&amp;$A265,'Aceite Virgen'!$B$6:$B$257,"&lt;="&amp;$B265)</f>
        <v>4.5999999999999996</v>
      </c>
      <c r="GZ265" s="8">
        <f>SUMIFS('Aceite Virgen'!GZ$6:GZ$257,'Aceite Virgen'!$A$6:$A$257,"&gt;="&amp;$A265,'Aceite Virgen'!$B$6:$B$257,"&lt;="&amp;$B265)</f>
        <v>6.4300000000000006</v>
      </c>
      <c r="HA265" s="8">
        <f>SUMIFS('Aceite Virgen'!HA$6:HA$257,'Aceite Virgen'!$A$6:$A$257,"&gt;="&amp;$A265,'Aceite Virgen'!$B$6:$B$257,"&lt;="&amp;$B265)</f>
        <v>4.83</v>
      </c>
      <c r="HB265" s="8">
        <f>SUMIFS('Aceite Virgen'!HB$6:HB$257,'Aceite Virgen'!$A$6:$A$257,"&gt;="&amp;$A265,'Aceite Virgen'!$B$6:$B$257,"&lt;="&amp;$B265)</f>
        <v>3.76</v>
      </c>
      <c r="HF265" s="8">
        <f>SUMIFS('Aceite Virgen'!HF$6:HF$257,'Aceite Virgen'!$A$6:$A$257,"&gt;="&amp;$A265,'Aceite Virgen'!$B$6:$B$257,"&lt;="&amp;$B265)</f>
        <v>2.78</v>
      </c>
      <c r="HG265" s="8">
        <f>SUMIFS('Aceite Virgen'!HG$6:HG$257,'Aceite Virgen'!$A$6:$A$257,"&gt;="&amp;$A265,'Aceite Virgen'!$B$6:$B$257,"&lt;="&amp;$B265)</f>
        <v>5.05</v>
      </c>
      <c r="HH265" s="8">
        <f>SUMIFS('Aceite Virgen'!HH$6:HH$257,'Aceite Virgen'!$A$6:$A$257,"&gt;="&amp;$A265,'Aceite Virgen'!$B$6:$B$257,"&lt;="&amp;$B265)</f>
        <v>2.88</v>
      </c>
      <c r="HI265" s="8">
        <f>SUMIFS('Aceite Virgen'!HI$6:HI$257,'Aceite Virgen'!$A$6:$A$257,"&gt;="&amp;$A265,'Aceite Virgen'!$B$6:$B$257,"&lt;="&amp;$B265)</f>
        <v>0</v>
      </c>
      <c r="HM265" s="8">
        <f>SUMIFS('Aceite Virgen'!HM$6:HM$257,'Aceite Virgen'!$A$6:$A$257,"&gt;="&amp;$A265,'Aceite Virgen'!$B$6:$B$257,"&lt;="&amp;$B265)</f>
        <v>1.05</v>
      </c>
      <c r="HN265" s="8">
        <f>SUMIFS('Aceite Virgen'!HN$6:HN$257,'Aceite Virgen'!$A$6:$A$257,"&gt;="&amp;$A265,'Aceite Virgen'!$B$6:$B$257,"&lt;="&amp;$B265)</f>
        <v>1.53</v>
      </c>
      <c r="HO265" s="8">
        <f>SUMIFS('Aceite Virgen'!HO$6:HO$257,'Aceite Virgen'!$A$6:$A$257,"&gt;="&amp;$A265,'Aceite Virgen'!$B$6:$B$257,"&lt;="&amp;$B265)</f>
        <v>1.1299999999999999</v>
      </c>
      <c r="HP265" s="8">
        <f>SUMIFS('Aceite Virgen'!HP$6:HP$257,'Aceite Virgen'!$A$6:$A$257,"&gt;="&amp;$A265,'Aceite Virgen'!$B$6:$B$257,"&lt;="&amp;$B265)</f>
        <v>0</v>
      </c>
      <c r="HT265" s="8">
        <f>SUMIFS('Aceite Virgen'!HT$6:HT$257,'Aceite Virgen'!$A$6:$A$257,"&gt;="&amp;$A265,'Aceite Virgen'!$B$6:$B$257,"&lt;="&amp;$B265)</f>
        <v>2.5</v>
      </c>
      <c r="HU265" s="8">
        <f>SUMIFS('Aceite Virgen'!HU$6:HU$257,'Aceite Virgen'!$A$6:$A$257,"&gt;="&amp;$A265,'Aceite Virgen'!$B$6:$B$257,"&lt;="&amp;$B265)</f>
        <v>6.58</v>
      </c>
      <c r="HV265" s="8">
        <f>SUMIFS('Aceite Virgen'!HV$6:HV$257,'Aceite Virgen'!$A$6:$A$257,"&gt;="&amp;$A265,'Aceite Virgen'!$B$6:$B$257,"&lt;="&amp;$B265)</f>
        <v>1.1499999999999999</v>
      </c>
      <c r="HW265" s="8">
        <f>SUMIFS('Aceite Virgen'!HW$6:HW$257,'Aceite Virgen'!$A$6:$A$257,"&gt;="&amp;$A265,'Aceite Virgen'!$B$6:$B$257,"&lt;="&amp;$B265)</f>
        <v>0</v>
      </c>
      <c r="IA265" s="8">
        <f>SUMIFS('Aceite Virgen'!IA$6:IA$257,'Aceite Virgen'!$A$6:$A$257,"&gt;="&amp;$A265,'Aceite Virgen'!$B$6:$B$257,"&lt;="&amp;$B265)</f>
        <v>6.42</v>
      </c>
      <c r="IB265" s="8">
        <f>SUMIFS('Aceite Virgen'!IB$6:IB$257,'Aceite Virgen'!$A$6:$A$257,"&gt;="&amp;$A265,'Aceite Virgen'!$B$6:$B$257,"&lt;="&amp;$B265)</f>
        <v>0</v>
      </c>
      <c r="IC265" s="8">
        <f>SUMIFS('Aceite Virgen'!IC$6:IC$257,'Aceite Virgen'!$A$6:$A$257,"&gt;="&amp;$A265,'Aceite Virgen'!$B$6:$B$257,"&lt;="&amp;$B265)</f>
        <v>8.01</v>
      </c>
      <c r="ID265" s="8">
        <f>SUMIFS('Aceite Virgen'!ID$6:ID$257,'Aceite Virgen'!$A$6:$A$257,"&gt;="&amp;$A265,'Aceite Virgen'!$B$6:$B$257,"&lt;="&amp;$B265)</f>
        <v>0</v>
      </c>
      <c r="IH265" s="8">
        <f>SUMIFS('Aceite Virgen'!IH$6:IH$257,'Aceite Virgen'!$A$6:$A$257,"&gt;="&amp;$A265,'Aceite Virgen'!$B$6:$B$257,"&lt;="&amp;$B265)</f>
        <v>2.69</v>
      </c>
      <c r="II265" s="8">
        <f>SUMIFS('Aceite Virgen'!II$6:II$257,'Aceite Virgen'!$A$6:$A$257,"&gt;="&amp;$A265,'Aceite Virgen'!$B$6:$B$257,"&lt;="&amp;$B265)</f>
        <v>1.41</v>
      </c>
      <c r="IJ265" s="8">
        <f>SUMIFS('Aceite Virgen'!IJ$6:IJ$257,'Aceite Virgen'!$A$6:$A$257,"&gt;="&amp;$A265,'Aceite Virgen'!$B$6:$B$257,"&lt;="&amp;$B265)</f>
        <v>3.3099999999999996</v>
      </c>
      <c r="IK265" s="8">
        <f>SUMIFS('Aceite Virgen'!IK$6:IK$257,'Aceite Virgen'!$A$6:$A$257,"&gt;="&amp;$A265,'Aceite Virgen'!$B$6:$B$257,"&lt;="&amp;$B265)</f>
        <v>0</v>
      </c>
      <c r="IO265" s="8">
        <f>SUMIFS('Aceite Virgen'!IO$6:IO$257,'Aceite Virgen'!$A$6:$A$257,"&gt;="&amp;$A265,'Aceite Virgen'!$B$6:$B$257,"&lt;="&amp;$B265)</f>
        <v>4.38</v>
      </c>
      <c r="IP265" s="8">
        <f>SUMIFS('Aceite Virgen'!IP$6:IP$257,'Aceite Virgen'!$A$6:$A$257,"&gt;="&amp;$A265,'Aceite Virgen'!$B$6:$B$257,"&lt;="&amp;$B265)</f>
        <v>13.6</v>
      </c>
      <c r="IQ265" s="8">
        <f>SUMIFS('Aceite Virgen'!IQ$6:IQ$257,'Aceite Virgen'!$A$6:$A$257,"&gt;="&amp;$A265,'Aceite Virgen'!$B$6:$B$257,"&lt;="&amp;$B265)</f>
        <v>3.67</v>
      </c>
      <c r="IR265" s="8">
        <f>SUMIFS('Aceite Virgen'!IR$6:IR$257,'Aceite Virgen'!$A$6:$A$257,"&gt;="&amp;$A265,'Aceite Virgen'!$B$6:$B$257,"&lt;="&amp;$B265)</f>
        <v>0</v>
      </c>
      <c r="IV265" s="8">
        <f>SUMIFS('Aceite Virgen'!IV$6:IV$257,'Aceite Virgen'!$A$6:$A$257,"&gt;="&amp;$A265,'Aceite Virgen'!$B$6:$B$257,"&lt;="&amp;$B265)</f>
        <v>14.59</v>
      </c>
      <c r="IW265" s="8">
        <f>SUMIFS('Aceite Virgen'!IW$6:IW$257,'Aceite Virgen'!$A$6:$A$257,"&gt;="&amp;$A265,'Aceite Virgen'!$B$6:$B$257,"&lt;="&amp;$B265)</f>
        <v>2.25</v>
      </c>
      <c r="IX265" s="8">
        <f>SUMIFS('Aceite Virgen'!IX$6:IX$257,'Aceite Virgen'!$A$6:$A$257,"&gt;="&amp;$A265,'Aceite Virgen'!$B$6:$B$257,"&lt;="&amp;$B265)</f>
        <v>20.98</v>
      </c>
      <c r="IY265" s="8">
        <f>SUMIFS('Aceite Virgen'!IY$6:IY$257,'Aceite Virgen'!$A$6:$A$257,"&gt;="&amp;$A265,'Aceite Virgen'!$B$6:$B$257,"&lt;="&amp;$B265)</f>
        <v>0</v>
      </c>
    </row>
    <row r="266" spans="1:259"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c r="GY266" s="8">
        <f>SUMIFS('Aceite Virgen'!GY$6:GY$257,'Aceite Virgen'!$A$6:$A$257,"&gt;="&amp;$A266,'Aceite Virgen'!$B$6:$B$257,"&lt;="&amp;$B266)</f>
        <v>32.619999999999997</v>
      </c>
      <c r="GZ266" s="8">
        <f>SUMIFS('Aceite Virgen'!GZ$6:GZ$257,'Aceite Virgen'!$A$6:$A$257,"&gt;="&amp;$A266,'Aceite Virgen'!$B$6:$B$257,"&lt;="&amp;$B266)</f>
        <v>12.22</v>
      </c>
      <c r="HA266" s="8">
        <f>SUMIFS('Aceite Virgen'!HA$6:HA$257,'Aceite Virgen'!$A$6:$A$257,"&gt;="&amp;$A266,'Aceite Virgen'!$B$6:$B$257,"&lt;="&amp;$B266)</f>
        <v>35.910000000000004</v>
      </c>
      <c r="HB266" s="8">
        <f>SUMIFS('Aceite Virgen'!HB$6:HB$257,'Aceite Virgen'!$A$6:$A$257,"&gt;="&amp;$A266,'Aceite Virgen'!$B$6:$B$257,"&lt;="&amp;$B266)</f>
        <v>30.229999999999997</v>
      </c>
      <c r="HF266" s="8">
        <f>SUMIFS('Aceite Virgen'!HF$6:HF$257,'Aceite Virgen'!$A$6:$A$257,"&gt;="&amp;$A266,'Aceite Virgen'!$B$6:$B$257,"&lt;="&amp;$B266)</f>
        <v>32.799999999999997</v>
      </c>
      <c r="HG266" s="8">
        <f>SUMIFS('Aceite Virgen'!HG$6:HG$257,'Aceite Virgen'!$A$6:$A$257,"&gt;="&amp;$A266,'Aceite Virgen'!$B$6:$B$257,"&lt;="&amp;$B266)</f>
        <v>20.98</v>
      </c>
      <c r="HH266" s="8">
        <f>SUMIFS('Aceite Virgen'!HH$6:HH$257,'Aceite Virgen'!$A$6:$A$257,"&gt;="&amp;$A266,'Aceite Virgen'!$B$6:$B$257,"&lt;="&amp;$B266)</f>
        <v>35.43</v>
      </c>
      <c r="HI266" s="8">
        <f>SUMIFS('Aceite Virgen'!HI$6:HI$257,'Aceite Virgen'!$A$6:$A$257,"&gt;="&amp;$A266,'Aceite Virgen'!$B$6:$B$257,"&lt;="&amp;$B266)</f>
        <v>39.229999999999997</v>
      </c>
      <c r="HM266" s="8">
        <f>SUMIFS('Aceite Virgen'!HM$6:HM$257,'Aceite Virgen'!$A$6:$A$257,"&gt;="&amp;$A266,'Aceite Virgen'!$B$6:$B$257,"&lt;="&amp;$B266)</f>
        <v>27.45</v>
      </c>
      <c r="HN266" s="8">
        <f>SUMIFS('Aceite Virgen'!HN$6:HN$257,'Aceite Virgen'!$A$6:$A$257,"&gt;="&amp;$A266,'Aceite Virgen'!$B$6:$B$257,"&lt;="&amp;$B266)</f>
        <v>30.74</v>
      </c>
      <c r="HO266" s="8">
        <f>SUMIFS('Aceite Virgen'!HO$6:HO$257,'Aceite Virgen'!$A$6:$A$257,"&gt;="&amp;$A266,'Aceite Virgen'!$B$6:$B$257,"&lt;="&amp;$B266)</f>
        <v>26.47</v>
      </c>
      <c r="HP266" s="8">
        <f>SUMIFS('Aceite Virgen'!HP$6:HP$257,'Aceite Virgen'!$A$6:$A$257,"&gt;="&amp;$A266,'Aceite Virgen'!$B$6:$B$257,"&lt;="&amp;$B266)</f>
        <v>24.31</v>
      </c>
      <c r="HT266" s="8">
        <f>SUMIFS('Aceite Virgen'!HT$6:HT$257,'Aceite Virgen'!$A$6:$A$257,"&gt;="&amp;$A266,'Aceite Virgen'!$B$6:$B$257,"&lt;="&amp;$B266)</f>
        <v>25.11</v>
      </c>
      <c r="HU266" s="8">
        <f>SUMIFS('Aceite Virgen'!HU$6:HU$257,'Aceite Virgen'!$A$6:$A$257,"&gt;="&amp;$A266,'Aceite Virgen'!$B$6:$B$257,"&lt;="&amp;$B266)</f>
        <v>6.83</v>
      </c>
      <c r="HV266" s="8">
        <f>SUMIFS('Aceite Virgen'!HV$6:HV$257,'Aceite Virgen'!$A$6:$A$257,"&gt;="&amp;$A266,'Aceite Virgen'!$B$6:$B$257,"&lt;="&amp;$B266)</f>
        <v>32.159999999999997</v>
      </c>
      <c r="HW266" s="8">
        <f>SUMIFS('Aceite Virgen'!HW$6:HW$257,'Aceite Virgen'!$A$6:$A$257,"&gt;="&amp;$A266,'Aceite Virgen'!$B$6:$B$257,"&lt;="&amp;$B266)</f>
        <v>21.55</v>
      </c>
      <c r="IA266" s="8">
        <f>SUMIFS('Aceite Virgen'!IA$6:IA$257,'Aceite Virgen'!$A$6:$A$257,"&gt;="&amp;$A266,'Aceite Virgen'!$B$6:$B$257,"&lt;="&amp;$B266)</f>
        <v>19.47</v>
      </c>
      <c r="IB266" s="8">
        <f>SUMIFS('Aceite Virgen'!IB$6:IB$257,'Aceite Virgen'!$A$6:$A$257,"&gt;="&amp;$A266,'Aceite Virgen'!$B$6:$B$257,"&lt;="&amp;$B266)</f>
        <v>0.92</v>
      </c>
      <c r="IC266" s="8">
        <f>SUMIFS('Aceite Virgen'!IC$6:IC$257,'Aceite Virgen'!$A$6:$A$257,"&gt;="&amp;$A266,'Aceite Virgen'!$B$6:$B$257,"&lt;="&amp;$B266)</f>
        <v>26.92</v>
      </c>
      <c r="ID266" s="8">
        <f>SUMIFS('Aceite Virgen'!ID$6:ID$257,'Aceite Virgen'!$A$6:$A$257,"&gt;="&amp;$A266,'Aceite Virgen'!$B$6:$B$257,"&lt;="&amp;$B266)</f>
        <v>27.72</v>
      </c>
      <c r="IH266" s="8">
        <f>SUMIFS('Aceite Virgen'!IH$6:IH$257,'Aceite Virgen'!$A$6:$A$257,"&gt;="&amp;$A266,'Aceite Virgen'!$B$6:$B$257,"&lt;="&amp;$B266)</f>
        <v>22.24</v>
      </c>
      <c r="II266" s="8">
        <f>SUMIFS('Aceite Virgen'!II$6:II$257,'Aceite Virgen'!$A$6:$A$257,"&gt;="&amp;$A266,'Aceite Virgen'!$B$6:$B$257,"&lt;="&amp;$B266)</f>
        <v>3.21</v>
      </c>
      <c r="IJ266" s="8">
        <f>SUMIFS('Aceite Virgen'!IJ$6:IJ$257,'Aceite Virgen'!$A$6:$A$257,"&gt;="&amp;$A266,'Aceite Virgen'!$B$6:$B$257,"&lt;="&amp;$B266)</f>
        <v>25.599999999999998</v>
      </c>
      <c r="IK266" s="8">
        <f>SUMIFS('Aceite Virgen'!IK$6:IK$257,'Aceite Virgen'!$A$6:$A$257,"&gt;="&amp;$A266,'Aceite Virgen'!$B$6:$B$257,"&lt;="&amp;$B266)</f>
        <v>33.25</v>
      </c>
      <c r="IO266" s="8">
        <f>SUMIFS('Aceite Virgen'!IO$6:IO$257,'Aceite Virgen'!$A$6:$A$257,"&gt;="&amp;$A266,'Aceite Virgen'!$B$6:$B$257,"&lt;="&amp;$B266)</f>
        <v>25.91</v>
      </c>
      <c r="IP266" s="8">
        <f>SUMIFS('Aceite Virgen'!IP$6:IP$257,'Aceite Virgen'!$A$6:$A$257,"&gt;="&amp;$A266,'Aceite Virgen'!$B$6:$B$257,"&lt;="&amp;$B266)</f>
        <v>13.32</v>
      </c>
      <c r="IQ266" s="8">
        <f>SUMIFS('Aceite Virgen'!IQ$6:IQ$257,'Aceite Virgen'!$A$6:$A$257,"&gt;="&amp;$A266,'Aceite Virgen'!$B$6:$B$257,"&lt;="&amp;$B266)</f>
        <v>28.09</v>
      </c>
      <c r="IR266" s="8">
        <f>SUMIFS('Aceite Virgen'!IR$6:IR$257,'Aceite Virgen'!$A$6:$A$257,"&gt;="&amp;$A266,'Aceite Virgen'!$B$6:$B$257,"&lt;="&amp;$B266)</f>
        <v>31.29</v>
      </c>
      <c r="IV266" s="8">
        <f>SUMIFS('Aceite Virgen'!IV$6:IV$257,'Aceite Virgen'!$A$6:$A$257,"&gt;="&amp;$A266,'Aceite Virgen'!$B$6:$B$257,"&lt;="&amp;$B266)</f>
        <v>11.22</v>
      </c>
      <c r="IW266" s="8">
        <f>SUMIFS('Aceite Virgen'!IW$6:IW$257,'Aceite Virgen'!$A$6:$A$257,"&gt;="&amp;$A266,'Aceite Virgen'!$B$6:$B$257,"&lt;="&amp;$B266)</f>
        <v>1.1100000000000001</v>
      </c>
      <c r="IX266" s="8">
        <f>SUMIFS('Aceite Virgen'!IX$6:IX$257,'Aceite Virgen'!$A$6:$A$257,"&gt;="&amp;$A266,'Aceite Virgen'!$B$6:$B$257,"&lt;="&amp;$B266)</f>
        <v>9.25</v>
      </c>
      <c r="IY266" s="8">
        <f>SUMIFS('Aceite Virgen'!IY$6:IY$257,'Aceite Virgen'!$A$6:$A$257,"&gt;="&amp;$A266,'Aceite Virgen'!$B$6:$B$257,"&lt;="&amp;$B266)</f>
        <v>46.28</v>
      </c>
    </row>
    <row r="267" spans="1:259"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c r="GY267" s="8">
        <f>SUMIFS('Aceite Virgen'!GY$6:GY$257,'Aceite Virgen'!$A$6:$A$257,"&gt;="&amp;$A267,'Aceite Virgen'!$B$6:$B$257,"&lt;="&amp;$B267)</f>
        <v>1.9</v>
      </c>
      <c r="GZ267" s="8">
        <f>SUMIFS('Aceite Virgen'!GZ$6:GZ$257,'Aceite Virgen'!$A$6:$A$257,"&gt;="&amp;$A267,'Aceite Virgen'!$B$6:$B$257,"&lt;="&amp;$B267)</f>
        <v>11.15</v>
      </c>
      <c r="HA267" s="8">
        <f>SUMIFS('Aceite Virgen'!HA$6:HA$257,'Aceite Virgen'!$A$6:$A$257,"&gt;="&amp;$A267,'Aceite Virgen'!$B$6:$B$257,"&lt;="&amp;$B267)</f>
        <v>0.27</v>
      </c>
      <c r="HB267" s="8">
        <f>SUMIFS('Aceite Virgen'!HB$6:HB$257,'Aceite Virgen'!$A$6:$A$257,"&gt;="&amp;$A267,'Aceite Virgen'!$B$6:$B$257,"&lt;="&amp;$B267)</f>
        <v>7.03</v>
      </c>
      <c r="HF267" s="8">
        <f>SUMIFS('Aceite Virgen'!HF$6:HF$257,'Aceite Virgen'!$A$6:$A$257,"&gt;="&amp;$A267,'Aceite Virgen'!$B$6:$B$257,"&lt;="&amp;$B267)</f>
        <v>2.1800000000000002</v>
      </c>
      <c r="HG267" s="8">
        <f>SUMIFS('Aceite Virgen'!HG$6:HG$257,'Aceite Virgen'!$A$6:$A$257,"&gt;="&amp;$A267,'Aceite Virgen'!$B$6:$B$257,"&lt;="&amp;$B267)</f>
        <v>3.57</v>
      </c>
      <c r="HH267" s="8">
        <f>SUMIFS('Aceite Virgen'!HH$6:HH$257,'Aceite Virgen'!$A$6:$A$257,"&gt;="&amp;$A267,'Aceite Virgen'!$B$6:$B$257,"&lt;="&amp;$B267)</f>
        <v>0.97</v>
      </c>
      <c r="HI267" s="8">
        <f>SUMIFS('Aceite Virgen'!HI$6:HI$257,'Aceite Virgen'!$A$6:$A$257,"&gt;="&amp;$A267,'Aceite Virgen'!$B$6:$B$257,"&lt;="&amp;$B267)</f>
        <v>11.74</v>
      </c>
      <c r="HM267" s="8">
        <f>SUMIFS('Aceite Virgen'!HM$6:HM$257,'Aceite Virgen'!$A$6:$A$257,"&gt;="&amp;$A267,'Aceite Virgen'!$B$6:$B$257,"&lt;="&amp;$B267)</f>
        <v>0.72</v>
      </c>
      <c r="HN267" s="8">
        <f>SUMIFS('Aceite Virgen'!HN$6:HN$257,'Aceite Virgen'!$A$6:$A$257,"&gt;="&amp;$A267,'Aceite Virgen'!$B$6:$B$257,"&lt;="&amp;$B267)</f>
        <v>0</v>
      </c>
      <c r="HO267" s="8">
        <f>SUMIFS('Aceite Virgen'!HO$6:HO$257,'Aceite Virgen'!$A$6:$A$257,"&gt;="&amp;$A267,'Aceite Virgen'!$B$6:$B$257,"&lt;="&amp;$B267)</f>
        <v>0.77</v>
      </c>
      <c r="HP267" s="8">
        <f>SUMIFS('Aceite Virgen'!HP$6:HP$257,'Aceite Virgen'!$A$6:$A$257,"&gt;="&amp;$A267,'Aceite Virgen'!$B$6:$B$257,"&lt;="&amp;$B267)</f>
        <v>0</v>
      </c>
      <c r="HT267" s="8">
        <f>SUMIFS('Aceite Virgen'!HT$6:HT$257,'Aceite Virgen'!$A$6:$A$257,"&gt;="&amp;$A267,'Aceite Virgen'!$B$6:$B$257,"&lt;="&amp;$B267)</f>
        <v>0.79</v>
      </c>
      <c r="HU267" s="8">
        <f>SUMIFS('Aceite Virgen'!HU$6:HU$257,'Aceite Virgen'!$A$6:$A$257,"&gt;="&amp;$A267,'Aceite Virgen'!$B$6:$B$257,"&lt;="&amp;$B267)</f>
        <v>0</v>
      </c>
      <c r="HV267" s="8">
        <f>SUMIFS('Aceite Virgen'!HV$6:HV$257,'Aceite Virgen'!$A$6:$A$257,"&gt;="&amp;$A267,'Aceite Virgen'!$B$6:$B$257,"&lt;="&amp;$B267)</f>
        <v>0.73</v>
      </c>
      <c r="HW267" s="8">
        <f>SUMIFS('Aceite Virgen'!HW$6:HW$257,'Aceite Virgen'!$A$6:$A$257,"&gt;="&amp;$A267,'Aceite Virgen'!$B$6:$B$257,"&lt;="&amp;$B267)</f>
        <v>2.76</v>
      </c>
      <c r="IA267" s="8">
        <f>SUMIFS('Aceite Virgen'!IA$6:IA$257,'Aceite Virgen'!$A$6:$A$257,"&gt;="&amp;$A267,'Aceite Virgen'!$B$6:$B$257,"&lt;="&amp;$B267)</f>
        <v>3.0999999999999996</v>
      </c>
      <c r="IB267" s="8">
        <f>SUMIFS('Aceite Virgen'!IB$6:IB$257,'Aceite Virgen'!$A$6:$A$257,"&gt;="&amp;$A267,'Aceite Virgen'!$B$6:$B$257,"&lt;="&amp;$B267)</f>
        <v>2.4</v>
      </c>
      <c r="IC267" s="8">
        <f>SUMIFS('Aceite Virgen'!IC$6:IC$257,'Aceite Virgen'!$A$6:$A$257,"&gt;="&amp;$A267,'Aceite Virgen'!$B$6:$B$257,"&lt;="&amp;$B267)</f>
        <v>2.83</v>
      </c>
      <c r="ID267" s="8">
        <f>SUMIFS('Aceite Virgen'!ID$6:ID$257,'Aceite Virgen'!$A$6:$A$257,"&gt;="&amp;$A267,'Aceite Virgen'!$B$6:$B$257,"&lt;="&amp;$B267)</f>
        <v>1.79</v>
      </c>
      <c r="IH267" s="8">
        <f>SUMIFS('Aceite Virgen'!IH$6:IH$257,'Aceite Virgen'!$A$6:$A$257,"&gt;="&amp;$A267,'Aceite Virgen'!$B$6:$B$257,"&lt;="&amp;$B267)</f>
        <v>5.21</v>
      </c>
      <c r="II267" s="8">
        <f>SUMIFS('Aceite Virgen'!II$6:II$257,'Aceite Virgen'!$A$6:$A$257,"&gt;="&amp;$A267,'Aceite Virgen'!$B$6:$B$257,"&lt;="&amp;$B267)</f>
        <v>1.33</v>
      </c>
      <c r="IJ267" s="8">
        <f>SUMIFS('Aceite Virgen'!IJ$6:IJ$257,'Aceite Virgen'!$A$6:$A$257,"&gt;="&amp;$A267,'Aceite Virgen'!$B$6:$B$257,"&lt;="&amp;$B267)</f>
        <v>4.18</v>
      </c>
      <c r="IK267" s="8">
        <f>SUMIFS('Aceite Virgen'!IK$6:IK$257,'Aceite Virgen'!$A$6:$A$257,"&gt;="&amp;$A267,'Aceite Virgen'!$B$6:$B$257,"&lt;="&amp;$B267)</f>
        <v>14.23</v>
      </c>
      <c r="IO267" s="8">
        <f>SUMIFS('Aceite Virgen'!IO$6:IO$257,'Aceite Virgen'!$A$6:$A$257,"&gt;="&amp;$A267,'Aceite Virgen'!$B$6:$B$257,"&lt;="&amp;$B267)</f>
        <v>9.2899999999999991</v>
      </c>
      <c r="IP267" s="8">
        <f>SUMIFS('Aceite Virgen'!IP$6:IP$257,'Aceite Virgen'!$A$6:$A$257,"&gt;="&amp;$A267,'Aceite Virgen'!$B$6:$B$257,"&lt;="&amp;$B267)</f>
        <v>12.18</v>
      </c>
      <c r="IQ267" s="8">
        <f>SUMIFS('Aceite Virgen'!IQ$6:IQ$257,'Aceite Virgen'!$A$6:$A$257,"&gt;="&amp;$A267,'Aceite Virgen'!$B$6:$B$257,"&lt;="&amp;$B267)</f>
        <v>4.75</v>
      </c>
      <c r="IR267" s="8">
        <f>SUMIFS('Aceite Virgen'!IR$6:IR$257,'Aceite Virgen'!$A$6:$A$257,"&gt;="&amp;$A267,'Aceite Virgen'!$B$6:$B$257,"&lt;="&amp;$B267)</f>
        <v>27.11</v>
      </c>
      <c r="IV267" s="8">
        <f>SUMIFS('Aceite Virgen'!IV$6:IV$257,'Aceite Virgen'!$A$6:$A$257,"&gt;="&amp;$A267,'Aceite Virgen'!$B$6:$B$257,"&lt;="&amp;$B267)</f>
        <v>5.76</v>
      </c>
      <c r="IW267" s="8">
        <f>SUMIFS('Aceite Virgen'!IW$6:IW$257,'Aceite Virgen'!$A$6:$A$257,"&gt;="&amp;$A267,'Aceite Virgen'!$B$6:$B$257,"&lt;="&amp;$B267)</f>
        <v>6.61</v>
      </c>
      <c r="IX267" s="8">
        <f>SUMIFS('Aceite Virgen'!IX$6:IX$257,'Aceite Virgen'!$A$6:$A$257,"&gt;="&amp;$A267,'Aceite Virgen'!$B$6:$B$257,"&lt;="&amp;$B267)</f>
        <v>2.19</v>
      </c>
      <c r="IY267" s="8">
        <f>SUMIFS('Aceite Virgen'!IY$6:IY$257,'Aceite Virgen'!$A$6:$A$257,"&gt;="&amp;$A267,'Aceite Virgen'!$B$6:$B$257,"&lt;="&amp;$B267)</f>
        <v>17.32</v>
      </c>
    </row>
    <row r="268" spans="1:259"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c r="GY268" s="8">
        <f>SUMIFS('Aceite Virgen'!GY$6:GY$257,'Aceite Virgen'!$A$6:$A$257,"&gt;="&amp;$A268,'Aceite Virgen'!$B$6:$B$257,"&lt;="&amp;$B268)</f>
        <v>6.66</v>
      </c>
      <c r="GZ268" s="8">
        <f>SUMIFS('Aceite Virgen'!GZ$6:GZ$257,'Aceite Virgen'!$A$6:$A$257,"&gt;="&amp;$A268,'Aceite Virgen'!$B$6:$B$257,"&lt;="&amp;$B268)</f>
        <v>0</v>
      </c>
      <c r="HA268" s="8">
        <f>SUMIFS('Aceite Virgen'!HA$6:HA$257,'Aceite Virgen'!$A$6:$A$257,"&gt;="&amp;$A268,'Aceite Virgen'!$B$6:$B$257,"&lt;="&amp;$B268)</f>
        <v>6.08</v>
      </c>
      <c r="HB268" s="8">
        <f>SUMIFS('Aceite Virgen'!HB$6:HB$257,'Aceite Virgen'!$A$6:$A$257,"&gt;="&amp;$A268,'Aceite Virgen'!$B$6:$B$257,"&lt;="&amp;$B268)</f>
        <v>22.61</v>
      </c>
      <c r="HF268" s="8">
        <f>SUMIFS('Aceite Virgen'!HF$6:HF$257,'Aceite Virgen'!$A$6:$A$257,"&gt;="&amp;$A268,'Aceite Virgen'!$B$6:$B$257,"&lt;="&amp;$B268)</f>
        <v>0.76</v>
      </c>
      <c r="HG268" s="8">
        <f>SUMIFS('Aceite Virgen'!HG$6:HG$257,'Aceite Virgen'!$A$6:$A$257,"&gt;="&amp;$A268,'Aceite Virgen'!$B$6:$B$257,"&lt;="&amp;$B268)</f>
        <v>2.78</v>
      </c>
      <c r="HH268" s="8">
        <f>SUMIFS('Aceite Virgen'!HH$6:HH$257,'Aceite Virgen'!$A$6:$A$257,"&gt;="&amp;$A268,'Aceite Virgen'!$B$6:$B$257,"&lt;="&amp;$B268)</f>
        <v>0.27</v>
      </c>
      <c r="HI268" s="8">
        <f>SUMIFS('Aceite Virgen'!HI$6:HI$257,'Aceite Virgen'!$A$6:$A$257,"&gt;="&amp;$A268,'Aceite Virgen'!$B$6:$B$257,"&lt;="&amp;$B268)</f>
        <v>0</v>
      </c>
      <c r="HM268" s="8">
        <f>SUMIFS('Aceite Virgen'!HM$6:HM$257,'Aceite Virgen'!$A$6:$A$257,"&gt;="&amp;$A268,'Aceite Virgen'!$B$6:$B$257,"&lt;="&amp;$B268)</f>
        <v>0</v>
      </c>
      <c r="HN268" s="8">
        <f>SUMIFS('Aceite Virgen'!HN$6:HN$257,'Aceite Virgen'!$A$6:$A$257,"&gt;="&amp;$A268,'Aceite Virgen'!$B$6:$B$257,"&lt;="&amp;$B268)</f>
        <v>0</v>
      </c>
      <c r="HO268" s="8">
        <f>SUMIFS('Aceite Virgen'!HO$6:HO$257,'Aceite Virgen'!$A$6:$A$257,"&gt;="&amp;$A268,'Aceite Virgen'!$B$6:$B$257,"&lt;="&amp;$B268)</f>
        <v>0</v>
      </c>
      <c r="HP268" s="8">
        <f>SUMIFS('Aceite Virgen'!HP$6:HP$257,'Aceite Virgen'!$A$6:$A$257,"&gt;="&amp;$A268,'Aceite Virgen'!$B$6:$B$257,"&lt;="&amp;$B268)</f>
        <v>0</v>
      </c>
      <c r="HT268" s="8">
        <f>SUMIFS('Aceite Virgen'!HT$6:HT$257,'Aceite Virgen'!$A$6:$A$257,"&gt;="&amp;$A268,'Aceite Virgen'!$B$6:$B$257,"&lt;="&amp;$B268)</f>
        <v>2.6</v>
      </c>
      <c r="HU268" s="8">
        <f>SUMIFS('Aceite Virgen'!HU$6:HU$257,'Aceite Virgen'!$A$6:$A$257,"&gt;="&amp;$A268,'Aceite Virgen'!$B$6:$B$257,"&lt;="&amp;$B268)</f>
        <v>0</v>
      </c>
      <c r="HV268" s="8">
        <f>SUMIFS('Aceite Virgen'!HV$6:HV$257,'Aceite Virgen'!$A$6:$A$257,"&gt;="&amp;$A268,'Aceite Virgen'!$B$6:$B$257,"&lt;="&amp;$B268)</f>
        <v>2.85</v>
      </c>
      <c r="HW268" s="8">
        <f>SUMIFS('Aceite Virgen'!HW$6:HW$257,'Aceite Virgen'!$A$6:$A$257,"&gt;="&amp;$A268,'Aceite Virgen'!$B$6:$B$257,"&lt;="&amp;$B268)</f>
        <v>6.55</v>
      </c>
      <c r="IA268" s="8">
        <f>SUMIFS('Aceite Virgen'!IA$6:IA$257,'Aceite Virgen'!$A$6:$A$257,"&gt;="&amp;$A268,'Aceite Virgen'!$B$6:$B$257,"&lt;="&amp;$B268)</f>
        <v>4.68</v>
      </c>
      <c r="IB268" s="8">
        <f>SUMIFS('Aceite Virgen'!IB$6:IB$257,'Aceite Virgen'!$A$6:$A$257,"&gt;="&amp;$A268,'Aceite Virgen'!$B$6:$B$257,"&lt;="&amp;$B268)</f>
        <v>0</v>
      </c>
      <c r="IC268" s="8">
        <f>SUMIFS('Aceite Virgen'!IC$6:IC$257,'Aceite Virgen'!$A$6:$A$257,"&gt;="&amp;$A268,'Aceite Virgen'!$B$6:$B$257,"&lt;="&amp;$B268)</f>
        <v>2.75</v>
      </c>
      <c r="ID268" s="8">
        <f>SUMIFS('Aceite Virgen'!ID$6:ID$257,'Aceite Virgen'!$A$6:$A$257,"&gt;="&amp;$A268,'Aceite Virgen'!$B$6:$B$257,"&lt;="&amp;$B268)</f>
        <v>26.74</v>
      </c>
      <c r="IH268" s="8">
        <f>SUMIFS('Aceite Virgen'!IH$6:IH$257,'Aceite Virgen'!$A$6:$A$257,"&gt;="&amp;$A268,'Aceite Virgen'!$B$6:$B$257,"&lt;="&amp;$B268)</f>
        <v>2.9000000000000004</v>
      </c>
      <c r="II268" s="8">
        <f>SUMIFS('Aceite Virgen'!II$6:II$257,'Aceite Virgen'!$A$6:$A$257,"&gt;="&amp;$A268,'Aceite Virgen'!$B$6:$B$257,"&lt;="&amp;$B268)</f>
        <v>0</v>
      </c>
      <c r="IJ268" s="8">
        <f>SUMIFS('Aceite Virgen'!IJ$6:IJ$257,'Aceite Virgen'!$A$6:$A$257,"&gt;="&amp;$A268,'Aceite Virgen'!$B$6:$B$257,"&lt;="&amp;$B268)</f>
        <v>3.38</v>
      </c>
      <c r="IK268" s="8">
        <f>SUMIFS('Aceite Virgen'!IK$6:IK$257,'Aceite Virgen'!$A$6:$A$257,"&gt;="&amp;$A268,'Aceite Virgen'!$B$6:$B$257,"&lt;="&amp;$B268)</f>
        <v>0</v>
      </c>
      <c r="IO268" s="8">
        <f>SUMIFS('Aceite Virgen'!IO$6:IO$257,'Aceite Virgen'!$A$6:$A$257,"&gt;="&amp;$A268,'Aceite Virgen'!$B$6:$B$257,"&lt;="&amp;$B268)</f>
        <v>0.49</v>
      </c>
      <c r="IP268" s="8">
        <f>SUMIFS('Aceite Virgen'!IP$6:IP$257,'Aceite Virgen'!$A$6:$A$257,"&gt;="&amp;$A268,'Aceite Virgen'!$B$6:$B$257,"&lt;="&amp;$B268)</f>
        <v>0</v>
      </c>
      <c r="IQ268" s="8">
        <f>SUMIFS('Aceite Virgen'!IQ$6:IQ$257,'Aceite Virgen'!$A$6:$A$257,"&gt;="&amp;$A268,'Aceite Virgen'!$B$6:$B$257,"&lt;="&amp;$B268)</f>
        <v>0.69</v>
      </c>
      <c r="IR268" s="8">
        <f>SUMIFS('Aceite Virgen'!IR$6:IR$257,'Aceite Virgen'!$A$6:$A$257,"&gt;="&amp;$A268,'Aceite Virgen'!$B$6:$B$257,"&lt;="&amp;$B268)</f>
        <v>0</v>
      </c>
      <c r="IV268" s="8">
        <f>SUMIFS('Aceite Virgen'!IV$6:IV$257,'Aceite Virgen'!$A$6:$A$257,"&gt;="&amp;$A268,'Aceite Virgen'!$B$6:$B$257,"&lt;="&amp;$B268)</f>
        <v>0.72</v>
      </c>
      <c r="IW268" s="8">
        <f>SUMIFS('Aceite Virgen'!IW$6:IW$257,'Aceite Virgen'!$A$6:$A$257,"&gt;="&amp;$A268,'Aceite Virgen'!$B$6:$B$257,"&lt;="&amp;$B268)</f>
        <v>0</v>
      </c>
      <c r="IX268" s="8">
        <f>SUMIFS('Aceite Virgen'!IX$6:IX$257,'Aceite Virgen'!$A$6:$A$257,"&gt;="&amp;$A268,'Aceite Virgen'!$B$6:$B$257,"&lt;="&amp;$B268)</f>
        <v>1.06</v>
      </c>
      <c r="IY268" s="8">
        <f>SUMIFS('Aceite Virgen'!IY$6:IY$257,'Aceite Virgen'!$A$6:$A$257,"&gt;="&amp;$A268,'Aceite Virgen'!$B$6:$B$257,"&lt;="&amp;$B268)</f>
        <v>0</v>
      </c>
    </row>
    <row r="269" spans="1:259"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c r="GY269" s="8">
        <f>SUMIFS('Aceite Virgen'!GY$6:GY$257,'Aceite Virgen'!$A$6:$A$257,"&gt;="&amp;$A269,'Aceite Virgen'!$B$6:$B$257,"&lt;="&amp;$B269)</f>
        <v>1.8800000000000001</v>
      </c>
      <c r="GZ269" s="8">
        <f>SUMIFS('Aceite Virgen'!GZ$6:GZ$257,'Aceite Virgen'!$A$6:$A$257,"&gt;="&amp;$A269,'Aceite Virgen'!$B$6:$B$257,"&lt;="&amp;$B269)</f>
        <v>0</v>
      </c>
      <c r="HA269" s="8">
        <f>SUMIFS('Aceite Virgen'!HA$6:HA$257,'Aceite Virgen'!$A$6:$A$257,"&gt;="&amp;$A269,'Aceite Virgen'!$B$6:$B$257,"&lt;="&amp;$B269)</f>
        <v>2.2400000000000002</v>
      </c>
      <c r="HB269" s="8">
        <f>SUMIFS('Aceite Virgen'!HB$6:HB$257,'Aceite Virgen'!$A$6:$A$257,"&gt;="&amp;$A269,'Aceite Virgen'!$B$6:$B$257,"&lt;="&amp;$B269)</f>
        <v>2.16</v>
      </c>
      <c r="HF269" s="8">
        <f>SUMIFS('Aceite Virgen'!HF$6:HF$257,'Aceite Virgen'!$A$6:$A$257,"&gt;="&amp;$A269,'Aceite Virgen'!$B$6:$B$257,"&lt;="&amp;$B269)</f>
        <v>0.56999999999999995</v>
      </c>
      <c r="HG269" s="8">
        <f>SUMIFS('Aceite Virgen'!HG$6:HG$257,'Aceite Virgen'!$A$6:$A$257,"&gt;="&amp;$A269,'Aceite Virgen'!$B$6:$B$257,"&lt;="&amp;$B269)</f>
        <v>0</v>
      </c>
      <c r="HH269" s="8">
        <f>SUMIFS('Aceite Virgen'!HH$6:HH$257,'Aceite Virgen'!$A$6:$A$257,"&gt;="&amp;$A269,'Aceite Virgen'!$B$6:$B$257,"&lt;="&amp;$B269)</f>
        <v>0.64</v>
      </c>
      <c r="HI269" s="8">
        <f>SUMIFS('Aceite Virgen'!HI$6:HI$257,'Aceite Virgen'!$A$6:$A$257,"&gt;="&amp;$A269,'Aceite Virgen'!$B$6:$B$257,"&lt;="&amp;$B269)</f>
        <v>1.28</v>
      </c>
      <c r="HM269" s="8">
        <f>SUMIFS('Aceite Virgen'!HM$6:HM$257,'Aceite Virgen'!$A$6:$A$257,"&gt;="&amp;$A269,'Aceite Virgen'!$B$6:$B$257,"&lt;="&amp;$B269)</f>
        <v>2.5299999999999998</v>
      </c>
      <c r="HN269" s="8">
        <f>SUMIFS('Aceite Virgen'!HN$6:HN$257,'Aceite Virgen'!$A$6:$A$257,"&gt;="&amp;$A269,'Aceite Virgen'!$B$6:$B$257,"&lt;="&amp;$B269)</f>
        <v>3.35</v>
      </c>
      <c r="HO269" s="8">
        <f>SUMIFS('Aceite Virgen'!HO$6:HO$257,'Aceite Virgen'!$A$6:$A$257,"&gt;="&amp;$A269,'Aceite Virgen'!$B$6:$B$257,"&lt;="&amp;$B269)</f>
        <v>0.77</v>
      </c>
      <c r="HP269" s="8">
        <f>SUMIFS('Aceite Virgen'!HP$6:HP$257,'Aceite Virgen'!$A$6:$A$257,"&gt;="&amp;$A269,'Aceite Virgen'!$B$6:$B$257,"&lt;="&amp;$B269)</f>
        <v>9.57</v>
      </c>
      <c r="HT269" s="8">
        <f>SUMIFS('Aceite Virgen'!HT$6:HT$257,'Aceite Virgen'!$A$6:$A$257,"&gt;="&amp;$A269,'Aceite Virgen'!$B$6:$B$257,"&lt;="&amp;$B269)</f>
        <v>5.68</v>
      </c>
      <c r="HU269" s="8">
        <f>SUMIFS('Aceite Virgen'!HU$6:HU$257,'Aceite Virgen'!$A$6:$A$257,"&gt;="&amp;$A269,'Aceite Virgen'!$B$6:$B$257,"&lt;="&amp;$B269)</f>
        <v>3.07</v>
      </c>
      <c r="HV269" s="8">
        <f>SUMIFS('Aceite Virgen'!HV$6:HV$257,'Aceite Virgen'!$A$6:$A$257,"&gt;="&amp;$A269,'Aceite Virgen'!$B$6:$B$257,"&lt;="&amp;$B269)</f>
        <v>6.58</v>
      </c>
      <c r="HW269" s="8">
        <f>SUMIFS('Aceite Virgen'!HW$6:HW$257,'Aceite Virgen'!$A$6:$A$257,"&gt;="&amp;$A269,'Aceite Virgen'!$B$6:$B$257,"&lt;="&amp;$B269)</f>
        <v>6.46</v>
      </c>
      <c r="IA269" s="8">
        <f>SUMIFS('Aceite Virgen'!IA$6:IA$257,'Aceite Virgen'!$A$6:$A$257,"&gt;="&amp;$A269,'Aceite Virgen'!$B$6:$B$257,"&lt;="&amp;$B269)</f>
        <v>1.73</v>
      </c>
      <c r="IB269" s="8">
        <f>SUMIFS('Aceite Virgen'!IB$6:IB$257,'Aceite Virgen'!$A$6:$A$257,"&gt;="&amp;$A269,'Aceite Virgen'!$B$6:$B$257,"&lt;="&amp;$B269)</f>
        <v>0</v>
      </c>
      <c r="IC269" s="8">
        <f>SUMIFS('Aceite Virgen'!IC$6:IC$257,'Aceite Virgen'!$A$6:$A$257,"&gt;="&amp;$A269,'Aceite Virgen'!$B$6:$B$257,"&lt;="&amp;$B269)</f>
        <v>2.0699999999999998</v>
      </c>
      <c r="ID269" s="8">
        <f>SUMIFS('Aceite Virgen'!ID$6:ID$257,'Aceite Virgen'!$A$6:$A$257,"&gt;="&amp;$A269,'Aceite Virgen'!$B$6:$B$257,"&lt;="&amp;$B269)</f>
        <v>2.99</v>
      </c>
      <c r="IH269" s="8">
        <f>SUMIFS('Aceite Virgen'!IH$6:IH$257,'Aceite Virgen'!$A$6:$A$257,"&gt;="&amp;$A269,'Aceite Virgen'!$B$6:$B$257,"&lt;="&amp;$B269)</f>
        <v>0.71</v>
      </c>
      <c r="II269" s="8">
        <f>SUMIFS('Aceite Virgen'!II$6:II$257,'Aceite Virgen'!$A$6:$A$257,"&gt;="&amp;$A269,'Aceite Virgen'!$B$6:$B$257,"&lt;="&amp;$B269)</f>
        <v>1.3</v>
      </c>
      <c r="IJ269" s="8">
        <f>SUMIFS('Aceite Virgen'!IJ$6:IJ$257,'Aceite Virgen'!$A$6:$A$257,"&gt;="&amp;$A269,'Aceite Virgen'!$B$6:$B$257,"&lt;="&amp;$B269)</f>
        <v>0.52</v>
      </c>
      <c r="IK269" s="8">
        <f>SUMIFS('Aceite Virgen'!IK$6:IK$257,'Aceite Virgen'!$A$6:$A$257,"&gt;="&amp;$A269,'Aceite Virgen'!$B$6:$B$257,"&lt;="&amp;$B269)</f>
        <v>1.43</v>
      </c>
      <c r="IO269" s="8">
        <f>SUMIFS('Aceite Virgen'!IO$6:IO$257,'Aceite Virgen'!$A$6:$A$257,"&gt;="&amp;$A269,'Aceite Virgen'!$B$6:$B$257,"&lt;="&amp;$B269)</f>
        <v>2.4699999999999998</v>
      </c>
      <c r="IP269" s="8">
        <f>SUMIFS('Aceite Virgen'!IP$6:IP$257,'Aceite Virgen'!$A$6:$A$257,"&gt;="&amp;$A269,'Aceite Virgen'!$B$6:$B$257,"&lt;="&amp;$B269)</f>
        <v>0</v>
      </c>
      <c r="IQ269" s="8">
        <f>SUMIFS('Aceite Virgen'!IQ$6:IQ$257,'Aceite Virgen'!$A$6:$A$257,"&gt;="&amp;$A269,'Aceite Virgen'!$B$6:$B$257,"&lt;="&amp;$B269)</f>
        <v>2.8600000000000003</v>
      </c>
      <c r="IR269" s="8">
        <f>SUMIFS('Aceite Virgen'!IR$6:IR$257,'Aceite Virgen'!$A$6:$A$257,"&gt;="&amp;$A269,'Aceite Virgen'!$B$6:$B$257,"&lt;="&amp;$B269)</f>
        <v>2.4900000000000002</v>
      </c>
      <c r="IV269" s="8">
        <f>SUMIFS('Aceite Virgen'!IV$6:IV$257,'Aceite Virgen'!$A$6:$A$257,"&gt;="&amp;$A269,'Aceite Virgen'!$B$6:$B$257,"&lt;="&amp;$B269)</f>
        <v>2.9299999999999997</v>
      </c>
      <c r="IW269" s="8">
        <f>SUMIFS('Aceite Virgen'!IW$6:IW$257,'Aceite Virgen'!$A$6:$A$257,"&gt;="&amp;$A269,'Aceite Virgen'!$B$6:$B$257,"&lt;="&amp;$B269)</f>
        <v>12.28</v>
      </c>
      <c r="IX269" s="8">
        <f>SUMIFS('Aceite Virgen'!IX$6:IX$257,'Aceite Virgen'!$A$6:$A$257,"&gt;="&amp;$A269,'Aceite Virgen'!$B$6:$B$257,"&lt;="&amp;$B269)</f>
        <v>1.5499999999999998</v>
      </c>
      <c r="IY269" s="8">
        <f>SUMIFS('Aceite Virgen'!IY$6:IY$257,'Aceite Virgen'!$A$6:$A$257,"&gt;="&amp;$A269,'Aceite Virgen'!$B$6:$B$257,"&lt;="&amp;$B269)</f>
        <v>0</v>
      </c>
    </row>
    <row r="270" spans="1:259"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c r="GY270" s="8">
        <f>SUMIFS('Aceite Virgen'!GY$6:GY$257,'Aceite Virgen'!$A$6:$A$257,"&gt;="&amp;$A270,'Aceite Virgen'!$B$6:$B$257,"&lt;="&amp;$B270)</f>
        <v>0.69</v>
      </c>
      <c r="GZ270" s="8">
        <f>SUMIFS('Aceite Virgen'!GZ$6:GZ$257,'Aceite Virgen'!$A$6:$A$257,"&gt;="&amp;$A270,'Aceite Virgen'!$B$6:$B$257,"&lt;="&amp;$B270)</f>
        <v>0</v>
      </c>
      <c r="HA270" s="8">
        <f>SUMIFS('Aceite Virgen'!HA$6:HA$257,'Aceite Virgen'!$A$6:$A$257,"&gt;="&amp;$A270,'Aceite Virgen'!$B$6:$B$257,"&lt;="&amp;$B270)</f>
        <v>0.7</v>
      </c>
      <c r="HB270" s="8">
        <f>SUMIFS('Aceite Virgen'!HB$6:HB$257,'Aceite Virgen'!$A$6:$A$257,"&gt;="&amp;$A270,'Aceite Virgen'!$B$6:$B$257,"&lt;="&amp;$B270)</f>
        <v>0</v>
      </c>
      <c r="HF270" s="8">
        <f>SUMIFS('Aceite Virgen'!HF$6:HF$257,'Aceite Virgen'!$A$6:$A$257,"&gt;="&amp;$A270,'Aceite Virgen'!$B$6:$B$257,"&lt;="&amp;$B270)</f>
        <v>0</v>
      </c>
      <c r="HG270" s="8">
        <f>SUMIFS('Aceite Virgen'!HG$6:HG$257,'Aceite Virgen'!$A$6:$A$257,"&gt;="&amp;$A270,'Aceite Virgen'!$B$6:$B$257,"&lt;="&amp;$B270)</f>
        <v>0</v>
      </c>
      <c r="HH270" s="8">
        <f>SUMIFS('Aceite Virgen'!HH$6:HH$257,'Aceite Virgen'!$A$6:$A$257,"&gt;="&amp;$A270,'Aceite Virgen'!$B$6:$B$257,"&lt;="&amp;$B270)</f>
        <v>0</v>
      </c>
      <c r="HI270" s="8">
        <f>SUMIFS('Aceite Virgen'!HI$6:HI$257,'Aceite Virgen'!$A$6:$A$257,"&gt;="&amp;$A270,'Aceite Virgen'!$B$6:$B$257,"&lt;="&amp;$B270)</f>
        <v>0</v>
      </c>
      <c r="HM270" s="8">
        <f>SUMIFS('Aceite Virgen'!HM$6:HM$257,'Aceite Virgen'!$A$6:$A$257,"&gt;="&amp;$A270,'Aceite Virgen'!$B$6:$B$257,"&lt;="&amp;$B270)</f>
        <v>3.45</v>
      </c>
      <c r="HN270" s="8">
        <f>SUMIFS('Aceite Virgen'!HN$6:HN$257,'Aceite Virgen'!$A$6:$A$257,"&gt;="&amp;$A270,'Aceite Virgen'!$B$6:$B$257,"&lt;="&amp;$B270)</f>
        <v>9.26</v>
      </c>
      <c r="HO270" s="8">
        <f>SUMIFS('Aceite Virgen'!HO$6:HO$257,'Aceite Virgen'!$A$6:$A$257,"&gt;="&amp;$A270,'Aceite Virgen'!$B$6:$B$257,"&lt;="&amp;$B270)</f>
        <v>2.12</v>
      </c>
      <c r="HP270" s="8">
        <f>SUMIFS('Aceite Virgen'!HP$6:HP$257,'Aceite Virgen'!$A$6:$A$257,"&gt;="&amp;$A270,'Aceite Virgen'!$B$6:$B$257,"&lt;="&amp;$B270)</f>
        <v>0</v>
      </c>
      <c r="HT270" s="8">
        <f>SUMIFS('Aceite Virgen'!HT$6:HT$257,'Aceite Virgen'!$A$6:$A$257,"&gt;="&amp;$A270,'Aceite Virgen'!$B$6:$B$257,"&lt;="&amp;$B270)</f>
        <v>5.2700000000000005</v>
      </c>
      <c r="HU270" s="8">
        <f>SUMIFS('Aceite Virgen'!HU$6:HU$257,'Aceite Virgen'!$A$6:$A$257,"&gt;="&amp;$A270,'Aceite Virgen'!$B$6:$B$257,"&lt;="&amp;$B270)</f>
        <v>0</v>
      </c>
      <c r="HV270" s="8">
        <f>SUMIFS('Aceite Virgen'!HV$6:HV$257,'Aceite Virgen'!$A$6:$A$257,"&gt;="&amp;$A270,'Aceite Virgen'!$B$6:$B$257,"&lt;="&amp;$B270)</f>
        <v>0.54</v>
      </c>
      <c r="HW270" s="8">
        <f>SUMIFS('Aceite Virgen'!HW$6:HW$257,'Aceite Virgen'!$A$6:$A$257,"&gt;="&amp;$A270,'Aceite Virgen'!$B$6:$B$257,"&lt;="&amp;$B270)</f>
        <v>42.38</v>
      </c>
      <c r="IA270" s="8">
        <f>SUMIFS('Aceite Virgen'!IA$6:IA$257,'Aceite Virgen'!$A$6:$A$257,"&gt;="&amp;$A270,'Aceite Virgen'!$B$6:$B$257,"&lt;="&amp;$B270)</f>
        <v>3.96</v>
      </c>
      <c r="IB270" s="8">
        <f>SUMIFS('Aceite Virgen'!IB$6:IB$257,'Aceite Virgen'!$A$6:$A$257,"&gt;="&amp;$A270,'Aceite Virgen'!$B$6:$B$257,"&lt;="&amp;$B270)</f>
        <v>16.400000000000002</v>
      </c>
      <c r="IC270" s="8">
        <f>SUMIFS('Aceite Virgen'!IC$6:IC$257,'Aceite Virgen'!$A$6:$A$257,"&gt;="&amp;$A270,'Aceite Virgen'!$B$6:$B$257,"&lt;="&amp;$B270)</f>
        <v>0.31</v>
      </c>
      <c r="ID270" s="8">
        <f>SUMIFS('Aceite Virgen'!ID$6:ID$257,'Aceite Virgen'!$A$6:$A$257,"&gt;="&amp;$A270,'Aceite Virgen'!$B$6:$B$257,"&lt;="&amp;$B270)</f>
        <v>4.26</v>
      </c>
      <c r="IH270" s="8">
        <f>SUMIFS('Aceite Virgen'!IH$6:IH$257,'Aceite Virgen'!$A$6:$A$257,"&gt;="&amp;$A270,'Aceite Virgen'!$B$6:$B$257,"&lt;="&amp;$B270)</f>
        <v>2.8</v>
      </c>
      <c r="II270" s="8">
        <f>SUMIFS('Aceite Virgen'!II$6:II$257,'Aceite Virgen'!$A$6:$A$257,"&gt;="&amp;$A270,'Aceite Virgen'!$B$6:$B$257,"&lt;="&amp;$B270)</f>
        <v>12.56</v>
      </c>
      <c r="IJ270" s="8">
        <f>SUMIFS('Aceite Virgen'!IJ$6:IJ$257,'Aceite Virgen'!$A$6:$A$257,"&gt;="&amp;$A270,'Aceite Virgen'!$B$6:$B$257,"&lt;="&amp;$B270)</f>
        <v>0.85</v>
      </c>
      <c r="IK270" s="8">
        <f>SUMIFS('Aceite Virgen'!IK$6:IK$257,'Aceite Virgen'!$A$6:$A$257,"&gt;="&amp;$A270,'Aceite Virgen'!$B$6:$B$257,"&lt;="&amp;$B270)</f>
        <v>4.28</v>
      </c>
      <c r="IO270" s="8">
        <f>SUMIFS('Aceite Virgen'!IO$6:IO$257,'Aceite Virgen'!$A$6:$A$257,"&gt;="&amp;$A270,'Aceite Virgen'!$B$6:$B$257,"&lt;="&amp;$B270)</f>
        <v>3.34</v>
      </c>
      <c r="IP270" s="8">
        <f>SUMIFS('Aceite Virgen'!IP$6:IP$257,'Aceite Virgen'!$A$6:$A$257,"&gt;="&amp;$A270,'Aceite Virgen'!$B$6:$B$257,"&lt;="&amp;$B270)</f>
        <v>14.75</v>
      </c>
      <c r="IQ270" s="8">
        <f>SUMIFS('Aceite Virgen'!IQ$6:IQ$257,'Aceite Virgen'!$A$6:$A$257,"&gt;="&amp;$A270,'Aceite Virgen'!$B$6:$B$257,"&lt;="&amp;$B270)</f>
        <v>1.58</v>
      </c>
      <c r="IR270" s="8">
        <f>SUMIFS('Aceite Virgen'!IR$6:IR$257,'Aceite Virgen'!$A$6:$A$257,"&gt;="&amp;$A270,'Aceite Virgen'!$B$6:$B$257,"&lt;="&amp;$B270)</f>
        <v>2.0299999999999998</v>
      </c>
      <c r="IV270" s="8">
        <f>SUMIFS('Aceite Virgen'!IV$6:IV$257,'Aceite Virgen'!$A$6:$A$257,"&gt;="&amp;$A270,'Aceite Virgen'!$B$6:$B$257,"&lt;="&amp;$B270)</f>
        <v>1.53</v>
      </c>
      <c r="IW270" s="8">
        <f>SUMIFS('Aceite Virgen'!IW$6:IW$257,'Aceite Virgen'!$A$6:$A$257,"&gt;="&amp;$A270,'Aceite Virgen'!$B$6:$B$257,"&lt;="&amp;$B270)</f>
        <v>5.57</v>
      </c>
      <c r="IX270" s="8">
        <f>SUMIFS('Aceite Virgen'!IX$6:IX$257,'Aceite Virgen'!$A$6:$A$257,"&gt;="&amp;$A270,'Aceite Virgen'!$B$6:$B$257,"&lt;="&amp;$B270)</f>
        <v>0.5</v>
      </c>
      <c r="IY270" s="8">
        <f>SUMIFS('Aceite Virgen'!IY$6:IY$257,'Aceite Virgen'!$A$6:$A$257,"&gt;="&amp;$A270,'Aceite Virgen'!$B$6:$B$257,"&lt;="&amp;$B270)</f>
        <v>0</v>
      </c>
    </row>
    <row r="271" spans="1:259"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c r="GY271" s="8">
        <f>SUMIFS('Aceite Virgen'!GY$6:GY$257,'Aceite Virgen'!$A$6:$A$257,"&gt;="&amp;$A271,'Aceite Virgen'!$B$6:$B$257,"&lt;="&amp;$B271)</f>
        <v>2.8600000000000003</v>
      </c>
      <c r="GZ271" s="8">
        <f>SUMIFS('Aceite Virgen'!GZ$6:GZ$257,'Aceite Virgen'!$A$6:$A$257,"&gt;="&amp;$A271,'Aceite Virgen'!$B$6:$B$257,"&lt;="&amp;$B271)</f>
        <v>11.39</v>
      </c>
      <c r="HA271" s="8">
        <f>SUMIFS('Aceite Virgen'!HA$6:HA$257,'Aceite Virgen'!$A$6:$A$257,"&gt;="&amp;$A271,'Aceite Virgen'!$B$6:$B$257,"&lt;="&amp;$B271)</f>
        <v>1.56</v>
      </c>
      <c r="HB271" s="8">
        <f>SUMIFS('Aceite Virgen'!HB$6:HB$257,'Aceite Virgen'!$A$6:$A$257,"&gt;="&amp;$A271,'Aceite Virgen'!$B$6:$B$257,"&lt;="&amp;$B271)</f>
        <v>6.63</v>
      </c>
      <c r="HF271" s="8">
        <f>SUMIFS('Aceite Virgen'!HF$6:HF$257,'Aceite Virgen'!$A$6:$A$257,"&gt;="&amp;$A271,'Aceite Virgen'!$B$6:$B$257,"&lt;="&amp;$B271)</f>
        <v>12.34</v>
      </c>
      <c r="HG271" s="8">
        <f>SUMIFS('Aceite Virgen'!HG$6:HG$257,'Aceite Virgen'!$A$6:$A$257,"&gt;="&amp;$A271,'Aceite Virgen'!$B$6:$B$257,"&lt;="&amp;$B271)</f>
        <v>12.69</v>
      </c>
      <c r="HH271" s="8">
        <f>SUMIFS('Aceite Virgen'!HH$6:HH$257,'Aceite Virgen'!$A$6:$A$257,"&gt;="&amp;$A271,'Aceite Virgen'!$B$6:$B$257,"&lt;="&amp;$B271)</f>
        <v>11.25</v>
      </c>
      <c r="HI271" s="8">
        <f>SUMIFS('Aceite Virgen'!HI$6:HI$257,'Aceite Virgen'!$A$6:$A$257,"&gt;="&amp;$A271,'Aceite Virgen'!$B$6:$B$257,"&lt;="&amp;$B271)</f>
        <v>29.63</v>
      </c>
      <c r="HM271" s="8">
        <f>SUMIFS('Aceite Virgen'!HM$6:HM$257,'Aceite Virgen'!$A$6:$A$257,"&gt;="&amp;$A271,'Aceite Virgen'!$B$6:$B$257,"&lt;="&amp;$B271)</f>
        <v>21.39</v>
      </c>
      <c r="HN271" s="8">
        <f>SUMIFS('Aceite Virgen'!HN$6:HN$257,'Aceite Virgen'!$A$6:$A$257,"&gt;="&amp;$A271,'Aceite Virgen'!$B$6:$B$257,"&lt;="&amp;$B271)</f>
        <v>2.39</v>
      </c>
      <c r="HO271" s="8">
        <f>SUMIFS('Aceite Virgen'!HO$6:HO$257,'Aceite Virgen'!$A$6:$A$257,"&gt;="&amp;$A271,'Aceite Virgen'!$B$6:$B$257,"&lt;="&amp;$B271)</f>
        <v>28.44</v>
      </c>
      <c r="HP271" s="8">
        <f>SUMIFS('Aceite Virgen'!HP$6:HP$257,'Aceite Virgen'!$A$6:$A$257,"&gt;="&amp;$A271,'Aceite Virgen'!$B$6:$B$257,"&lt;="&amp;$B271)</f>
        <v>32.979999999999997</v>
      </c>
      <c r="HT271" s="8">
        <f>SUMIFS('Aceite Virgen'!HT$6:HT$257,'Aceite Virgen'!$A$6:$A$257,"&gt;="&amp;$A271,'Aceite Virgen'!$B$6:$B$257,"&lt;="&amp;$B271)</f>
        <v>20.58</v>
      </c>
      <c r="HU271" s="8">
        <f>SUMIFS('Aceite Virgen'!HU$6:HU$257,'Aceite Virgen'!$A$6:$A$257,"&gt;="&amp;$A271,'Aceite Virgen'!$B$6:$B$257,"&lt;="&amp;$B271)</f>
        <v>0</v>
      </c>
      <c r="HV271" s="8">
        <f>SUMIFS('Aceite Virgen'!HV$6:HV$257,'Aceite Virgen'!$A$6:$A$257,"&gt;="&amp;$A271,'Aceite Virgen'!$B$6:$B$257,"&lt;="&amp;$B271)</f>
        <v>31.349999999999998</v>
      </c>
      <c r="HW271" s="8">
        <f>SUMIFS('Aceite Virgen'!HW$6:HW$257,'Aceite Virgen'!$A$6:$A$257,"&gt;="&amp;$A271,'Aceite Virgen'!$B$6:$B$257,"&lt;="&amp;$B271)</f>
        <v>0</v>
      </c>
      <c r="IA271" s="8">
        <f>SUMIFS('Aceite Virgen'!IA$6:IA$257,'Aceite Virgen'!$A$6:$A$257,"&gt;="&amp;$A271,'Aceite Virgen'!$B$6:$B$257,"&lt;="&amp;$B271)</f>
        <v>17.329999999999998</v>
      </c>
      <c r="IB271" s="8">
        <f>SUMIFS('Aceite Virgen'!IB$6:IB$257,'Aceite Virgen'!$A$6:$A$257,"&gt;="&amp;$A271,'Aceite Virgen'!$B$6:$B$257,"&lt;="&amp;$B271)</f>
        <v>0</v>
      </c>
      <c r="IC271" s="8">
        <f>SUMIFS('Aceite Virgen'!IC$6:IC$257,'Aceite Virgen'!$A$6:$A$257,"&gt;="&amp;$A271,'Aceite Virgen'!$B$6:$B$257,"&lt;="&amp;$B271)</f>
        <v>27.07</v>
      </c>
      <c r="ID271" s="8">
        <f>SUMIFS('Aceite Virgen'!ID$6:ID$257,'Aceite Virgen'!$A$6:$A$257,"&gt;="&amp;$A271,'Aceite Virgen'!$B$6:$B$257,"&lt;="&amp;$B271)</f>
        <v>6.75</v>
      </c>
      <c r="IH271" s="8">
        <f>SUMIFS('Aceite Virgen'!IH$6:IH$257,'Aceite Virgen'!$A$6:$A$257,"&gt;="&amp;$A271,'Aceite Virgen'!$B$6:$B$257,"&lt;="&amp;$B271)</f>
        <v>25.700000000000003</v>
      </c>
      <c r="II271" s="8">
        <f>SUMIFS('Aceite Virgen'!II$6:II$257,'Aceite Virgen'!$A$6:$A$257,"&gt;="&amp;$A271,'Aceite Virgen'!$B$6:$B$257,"&lt;="&amp;$B271)</f>
        <v>0</v>
      </c>
      <c r="IJ271" s="8">
        <f>SUMIFS('Aceite Virgen'!IJ$6:IJ$257,'Aceite Virgen'!$A$6:$A$257,"&gt;="&amp;$A271,'Aceite Virgen'!$B$6:$B$257,"&lt;="&amp;$B271)</f>
        <v>33.729999999999997</v>
      </c>
      <c r="IK271" s="8">
        <f>SUMIFS('Aceite Virgen'!IK$6:IK$257,'Aceite Virgen'!$A$6:$A$257,"&gt;="&amp;$A271,'Aceite Virgen'!$B$6:$B$257,"&lt;="&amp;$B271)</f>
        <v>16.38</v>
      </c>
      <c r="IO271" s="8">
        <f>SUMIFS('Aceite Virgen'!IO$6:IO$257,'Aceite Virgen'!$A$6:$A$257,"&gt;="&amp;$A271,'Aceite Virgen'!$B$6:$B$257,"&lt;="&amp;$B271)</f>
        <v>19.619999999999997</v>
      </c>
      <c r="IP271" s="8">
        <f>SUMIFS('Aceite Virgen'!IP$6:IP$257,'Aceite Virgen'!$A$6:$A$257,"&gt;="&amp;$A271,'Aceite Virgen'!$B$6:$B$257,"&lt;="&amp;$B271)</f>
        <v>0</v>
      </c>
      <c r="IQ271" s="8">
        <f>SUMIFS('Aceite Virgen'!IQ$6:IQ$257,'Aceite Virgen'!$A$6:$A$257,"&gt;="&amp;$A271,'Aceite Virgen'!$B$6:$B$257,"&lt;="&amp;$B271)</f>
        <v>26.92</v>
      </c>
      <c r="IR271" s="8">
        <f>SUMIFS('Aceite Virgen'!IR$6:IR$257,'Aceite Virgen'!$A$6:$A$257,"&gt;="&amp;$A271,'Aceite Virgen'!$B$6:$B$257,"&lt;="&amp;$B271)</f>
        <v>4.83</v>
      </c>
      <c r="IV271" s="8">
        <f>SUMIFS('Aceite Virgen'!IV$6:IV$257,'Aceite Virgen'!$A$6:$A$257,"&gt;="&amp;$A271,'Aceite Virgen'!$B$6:$B$257,"&lt;="&amp;$B271)</f>
        <v>21.34</v>
      </c>
      <c r="IW271" s="8">
        <f>SUMIFS('Aceite Virgen'!IW$6:IW$257,'Aceite Virgen'!$A$6:$A$257,"&gt;="&amp;$A271,'Aceite Virgen'!$B$6:$B$257,"&lt;="&amp;$B271)</f>
        <v>1.08</v>
      </c>
      <c r="IX271" s="8">
        <f>SUMIFS('Aceite Virgen'!IX$6:IX$257,'Aceite Virgen'!$A$6:$A$257,"&gt;="&amp;$A271,'Aceite Virgen'!$B$6:$B$257,"&lt;="&amp;$B271)</f>
        <v>29.53</v>
      </c>
      <c r="IY271" s="8">
        <f>SUMIFS('Aceite Virgen'!IY$6:IY$257,'Aceite Virgen'!$A$6:$A$257,"&gt;="&amp;$A271,'Aceite Virgen'!$B$6:$B$257,"&lt;="&amp;$B271)</f>
        <v>7.8</v>
      </c>
    </row>
    <row r="272" spans="1:259"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c r="GY272" s="8">
        <f>SUMIFS('Aceite Virgen'!GY$6:GY$257,'Aceite Virgen'!$A$6:$A$257,"&gt;="&amp;$A272,'Aceite Virgen'!$B$6:$B$257,"&lt;="&amp;$B272)</f>
        <v>22.060000000000002</v>
      </c>
      <c r="GZ272" s="8">
        <f>SUMIFS('Aceite Virgen'!GZ$6:GZ$257,'Aceite Virgen'!$A$6:$A$257,"&gt;="&amp;$A272,'Aceite Virgen'!$B$6:$B$257,"&lt;="&amp;$B272)</f>
        <v>0</v>
      </c>
      <c r="HA272" s="8">
        <f>SUMIFS('Aceite Virgen'!HA$6:HA$257,'Aceite Virgen'!$A$6:$A$257,"&gt;="&amp;$A272,'Aceite Virgen'!$B$6:$B$257,"&lt;="&amp;$B272)</f>
        <v>27.98</v>
      </c>
      <c r="HB272" s="8">
        <f>SUMIFS('Aceite Virgen'!HB$6:HB$257,'Aceite Virgen'!$A$6:$A$257,"&gt;="&amp;$A272,'Aceite Virgen'!$B$6:$B$257,"&lt;="&amp;$B272)</f>
        <v>0</v>
      </c>
      <c r="HF272" s="8">
        <f>SUMIFS('Aceite Virgen'!HF$6:HF$257,'Aceite Virgen'!$A$6:$A$257,"&gt;="&amp;$A272,'Aceite Virgen'!$B$6:$B$257,"&lt;="&amp;$B272)</f>
        <v>16.799999999999997</v>
      </c>
      <c r="HG272" s="8">
        <f>SUMIFS('Aceite Virgen'!HG$6:HG$257,'Aceite Virgen'!$A$6:$A$257,"&gt;="&amp;$A272,'Aceite Virgen'!$B$6:$B$257,"&lt;="&amp;$B272)</f>
        <v>3.54</v>
      </c>
      <c r="HH272" s="8">
        <f>SUMIFS('Aceite Virgen'!HH$6:HH$257,'Aceite Virgen'!$A$6:$A$257,"&gt;="&amp;$A272,'Aceite Virgen'!$B$6:$B$257,"&lt;="&amp;$B272)</f>
        <v>22.64</v>
      </c>
      <c r="HI272" s="8">
        <f>SUMIFS('Aceite Virgen'!HI$6:HI$257,'Aceite Virgen'!$A$6:$A$257,"&gt;="&amp;$A272,'Aceite Virgen'!$B$6:$B$257,"&lt;="&amp;$B272)</f>
        <v>0</v>
      </c>
      <c r="HM272" s="8">
        <f>SUMIFS('Aceite Virgen'!HM$6:HM$257,'Aceite Virgen'!$A$6:$A$257,"&gt;="&amp;$A272,'Aceite Virgen'!$B$6:$B$257,"&lt;="&amp;$B272)</f>
        <v>1.8800000000000001</v>
      </c>
      <c r="HN272" s="8">
        <f>SUMIFS('Aceite Virgen'!HN$6:HN$257,'Aceite Virgen'!$A$6:$A$257,"&gt;="&amp;$A272,'Aceite Virgen'!$B$6:$B$257,"&lt;="&amp;$B272)</f>
        <v>2.67</v>
      </c>
      <c r="HO272" s="8">
        <f>SUMIFS('Aceite Virgen'!HO$6:HO$257,'Aceite Virgen'!$A$6:$A$257,"&gt;="&amp;$A272,'Aceite Virgen'!$B$6:$B$257,"&lt;="&amp;$B272)</f>
        <v>2.0499999999999998</v>
      </c>
      <c r="HP272" s="8">
        <f>SUMIFS('Aceite Virgen'!HP$6:HP$257,'Aceite Virgen'!$A$6:$A$257,"&gt;="&amp;$A272,'Aceite Virgen'!$B$6:$B$257,"&lt;="&amp;$B272)</f>
        <v>0</v>
      </c>
      <c r="HT272" s="8">
        <f>SUMIFS('Aceite Virgen'!HT$6:HT$257,'Aceite Virgen'!$A$6:$A$257,"&gt;="&amp;$A272,'Aceite Virgen'!$B$6:$B$257,"&lt;="&amp;$B272)</f>
        <v>1.88</v>
      </c>
      <c r="HU272" s="8">
        <f>SUMIFS('Aceite Virgen'!HU$6:HU$257,'Aceite Virgen'!$A$6:$A$257,"&gt;="&amp;$A272,'Aceite Virgen'!$B$6:$B$257,"&lt;="&amp;$B272)</f>
        <v>0</v>
      </c>
      <c r="HV272" s="8">
        <f>SUMIFS('Aceite Virgen'!HV$6:HV$257,'Aceite Virgen'!$A$6:$A$257,"&gt;="&amp;$A272,'Aceite Virgen'!$B$6:$B$257,"&lt;="&amp;$B272)</f>
        <v>2.87</v>
      </c>
      <c r="HW272" s="8">
        <f>SUMIFS('Aceite Virgen'!HW$6:HW$257,'Aceite Virgen'!$A$6:$A$257,"&gt;="&amp;$A272,'Aceite Virgen'!$B$6:$B$257,"&lt;="&amp;$B272)</f>
        <v>0</v>
      </c>
      <c r="IA272" s="8">
        <f>SUMIFS('Aceite Virgen'!IA$6:IA$257,'Aceite Virgen'!$A$6:$A$257,"&gt;="&amp;$A272,'Aceite Virgen'!$B$6:$B$257,"&lt;="&amp;$B272)</f>
        <v>1.97</v>
      </c>
      <c r="IB272" s="8">
        <f>SUMIFS('Aceite Virgen'!IB$6:IB$257,'Aceite Virgen'!$A$6:$A$257,"&gt;="&amp;$A272,'Aceite Virgen'!$B$6:$B$257,"&lt;="&amp;$B272)</f>
        <v>2.13</v>
      </c>
      <c r="IC272" s="8">
        <f>SUMIFS('Aceite Virgen'!IC$6:IC$257,'Aceite Virgen'!$A$6:$A$257,"&gt;="&amp;$A272,'Aceite Virgen'!$B$6:$B$257,"&lt;="&amp;$B272)</f>
        <v>1.8499999999999999</v>
      </c>
      <c r="ID272" s="8">
        <f>SUMIFS('Aceite Virgen'!ID$6:ID$257,'Aceite Virgen'!$A$6:$A$257,"&gt;="&amp;$A272,'Aceite Virgen'!$B$6:$B$257,"&lt;="&amp;$B272)</f>
        <v>0</v>
      </c>
      <c r="IH272" s="8">
        <f>SUMIFS('Aceite Virgen'!IH$6:IH$257,'Aceite Virgen'!$A$6:$A$257,"&gt;="&amp;$A272,'Aceite Virgen'!$B$6:$B$257,"&lt;="&amp;$B272)</f>
        <v>1.31</v>
      </c>
      <c r="II272" s="8">
        <f>SUMIFS('Aceite Virgen'!II$6:II$257,'Aceite Virgen'!$A$6:$A$257,"&gt;="&amp;$A272,'Aceite Virgen'!$B$6:$B$257,"&lt;="&amp;$B272)</f>
        <v>0.93</v>
      </c>
      <c r="IJ272" s="8">
        <f>SUMIFS('Aceite Virgen'!IJ$6:IJ$257,'Aceite Virgen'!$A$6:$A$257,"&gt;="&amp;$A272,'Aceite Virgen'!$B$6:$B$257,"&lt;="&amp;$B272)</f>
        <v>0.82000000000000006</v>
      </c>
      <c r="IK272" s="8">
        <f>SUMIFS('Aceite Virgen'!IK$6:IK$257,'Aceite Virgen'!$A$6:$A$257,"&gt;="&amp;$A272,'Aceite Virgen'!$B$6:$B$257,"&lt;="&amp;$B272)</f>
        <v>0</v>
      </c>
      <c r="IO272" s="8">
        <f>SUMIFS('Aceite Virgen'!IO$6:IO$257,'Aceite Virgen'!$A$6:$A$257,"&gt;="&amp;$A272,'Aceite Virgen'!$B$6:$B$257,"&lt;="&amp;$B272)</f>
        <v>2.4700000000000002</v>
      </c>
      <c r="IP272" s="8">
        <f>SUMIFS('Aceite Virgen'!IP$6:IP$257,'Aceite Virgen'!$A$6:$A$257,"&gt;="&amp;$A272,'Aceite Virgen'!$B$6:$B$257,"&lt;="&amp;$B272)</f>
        <v>1.1299999999999999</v>
      </c>
      <c r="IQ272" s="8">
        <f>SUMIFS('Aceite Virgen'!IQ$6:IQ$257,'Aceite Virgen'!$A$6:$A$257,"&gt;="&amp;$A272,'Aceite Virgen'!$B$6:$B$257,"&lt;="&amp;$B272)</f>
        <v>2.5199999999999996</v>
      </c>
      <c r="IR272" s="8">
        <f>SUMIFS('Aceite Virgen'!IR$6:IR$257,'Aceite Virgen'!$A$6:$A$257,"&gt;="&amp;$A272,'Aceite Virgen'!$B$6:$B$257,"&lt;="&amp;$B272)</f>
        <v>3.92</v>
      </c>
      <c r="IV272" s="8">
        <f>SUMIFS('Aceite Virgen'!IV$6:IV$257,'Aceite Virgen'!$A$6:$A$257,"&gt;="&amp;$A272,'Aceite Virgen'!$B$6:$B$257,"&lt;="&amp;$B272)</f>
        <v>2.71</v>
      </c>
      <c r="IW272" s="8">
        <f>SUMIFS('Aceite Virgen'!IW$6:IW$257,'Aceite Virgen'!$A$6:$A$257,"&gt;="&amp;$A272,'Aceite Virgen'!$B$6:$B$257,"&lt;="&amp;$B272)</f>
        <v>0</v>
      </c>
      <c r="IX272" s="8">
        <f>SUMIFS('Aceite Virgen'!IX$6:IX$257,'Aceite Virgen'!$A$6:$A$257,"&gt;="&amp;$A272,'Aceite Virgen'!$B$6:$B$257,"&lt;="&amp;$B272)</f>
        <v>3.4</v>
      </c>
      <c r="IY272" s="8">
        <f>SUMIFS('Aceite Virgen'!IY$6:IY$257,'Aceite Virgen'!$A$6:$A$257,"&gt;="&amp;$A272,'Aceite Virgen'!$B$6:$B$257,"&lt;="&amp;$B272)</f>
        <v>0</v>
      </c>
    </row>
    <row r="273" spans="1:259"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c r="GY273" s="8">
        <f>SUMIFS('Aceite Virgen'!GY$6:GY$257,'Aceite Virgen'!$A$6:$A$257,"&gt;="&amp;$A273,'Aceite Virgen'!$B$6:$B$257,"&lt;="&amp;$B273)</f>
        <v>0</v>
      </c>
      <c r="GZ273" s="8">
        <f>SUMIFS('Aceite Virgen'!GZ$6:GZ$257,'Aceite Virgen'!$A$6:$A$257,"&gt;="&amp;$A273,'Aceite Virgen'!$B$6:$B$257,"&lt;="&amp;$B273)</f>
        <v>0</v>
      </c>
      <c r="HA273" s="8">
        <f>SUMIFS('Aceite Virgen'!HA$6:HA$257,'Aceite Virgen'!$A$6:$A$257,"&gt;="&amp;$A273,'Aceite Virgen'!$B$6:$B$257,"&lt;="&amp;$B273)</f>
        <v>0</v>
      </c>
      <c r="HB273" s="8">
        <f>SUMIFS('Aceite Virgen'!HB$6:HB$257,'Aceite Virgen'!$A$6:$A$257,"&gt;="&amp;$A273,'Aceite Virgen'!$B$6:$B$257,"&lt;="&amp;$B273)</f>
        <v>0</v>
      </c>
      <c r="HF273" s="8">
        <f>SUMIFS('Aceite Virgen'!HF$6:HF$257,'Aceite Virgen'!$A$6:$A$257,"&gt;="&amp;$A273,'Aceite Virgen'!$B$6:$B$257,"&lt;="&amp;$B273)</f>
        <v>0.19</v>
      </c>
      <c r="HG273" s="8">
        <f>SUMIFS('Aceite Virgen'!HG$6:HG$257,'Aceite Virgen'!$A$6:$A$257,"&gt;="&amp;$A273,'Aceite Virgen'!$B$6:$B$257,"&lt;="&amp;$B273)</f>
        <v>1.39</v>
      </c>
      <c r="HH273" s="8">
        <f>SUMIFS('Aceite Virgen'!HH$6:HH$257,'Aceite Virgen'!$A$6:$A$257,"&gt;="&amp;$A273,'Aceite Virgen'!$B$6:$B$257,"&lt;="&amp;$B273)</f>
        <v>0</v>
      </c>
      <c r="HI273" s="8">
        <f>SUMIFS('Aceite Virgen'!HI$6:HI$257,'Aceite Virgen'!$A$6:$A$257,"&gt;="&amp;$A273,'Aceite Virgen'!$B$6:$B$257,"&lt;="&amp;$B273)</f>
        <v>0</v>
      </c>
      <c r="HM273" s="8">
        <f>SUMIFS('Aceite Virgen'!HM$6:HM$257,'Aceite Virgen'!$A$6:$A$257,"&gt;="&amp;$A273,'Aceite Virgen'!$B$6:$B$257,"&lt;="&amp;$B273)</f>
        <v>0.75</v>
      </c>
      <c r="HN273" s="8">
        <f>SUMIFS('Aceite Virgen'!HN$6:HN$257,'Aceite Virgen'!$A$6:$A$257,"&gt;="&amp;$A273,'Aceite Virgen'!$B$6:$B$257,"&lt;="&amp;$B273)</f>
        <v>0</v>
      </c>
      <c r="HO273" s="8">
        <f>SUMIFS('Aceite Virgen'!HO$6:HO$257,'Aceite Virgen'!$A$6:$A$257,"&gt;="&amp;$A273,'Aceite Virgen'!$B$6:$B$257,"&lt;="&amp;$B273)</f>
        <v>1.1599999999999999</v>
      </c>
      <c r="HP273" s="8">
        <f>SUMIFS('Aceite Virgen'!HP$6:HP$257,'Aceite Virgen'!$A$6:$A$257,"&gt;="&amp;$A273,'Aceite Virgen'!$B$6:$B$257,"&lt;="&amp;$B273)</f>
        <v>0</v>
      </c>
      <c r="HT273" s="8">
        <f>SUMIFS('Aceite Virgen'!HT$6:HT$257,'Aceite Virgen'!$A$6:$A$257,"&gt;="&amp;$A273,'Aceite Virgen'!$B$6:$B$257,"&lt;="&amp;$B273)</f>
        <v>0.18</v>
      </c>
      <c r="HU273" s="8">
        <f>SUMIFS('Aceite Virgen'!HU$6:HU$257,'Aceite Virgen'!$A$6:$A$257,"&gt;="&amp;$A273,'Aceite Virgen'!$B$6:$B$257,"&lt;="&amp;$B273)</f>
        <v>0</v>
      </c>
      <c r="HV273" s="8">
        <f>SUMIFS('Aceite Virgen'!HV$6:HV$257,'Aceite Virgen'!$A$6:$A$257,"&gt;="&amp;$A273,'Aceite Virgen'!$B$6:$B$257,"&lt;="&amp;$B273)</f>
        <v>0</v>
      </c>
      <c r="HW273" s="8">
        <f>SUMIFS('Aceite Virgen'!HW$6:HW$257,'Aceite Virgen'!$A$6:$A$257,"&gt;="&amp;$A273,'Aceite Virgen'!$B$6:$B$257,"&lt;="&amp;$B273)</f>
        <v>0</v>
      </c>
      <c r="IA273" s="8">
        <f>SUMIFS('Aceite Virgen'!IA$6:IA$257,'Aceite Virgen'!$A$6:$A$257,"&gt;="&amp;$A273,'Aceite Virgen'!$B$6:$B$257,"&lt;="&amp;$B273)</f>
        <v>0.63</v>
      </c>
      <c r="IB273" s="8">
        <f>SUMIFS('Aceite Virgen'!IB$6:IB$257,'Aceite Virgen'!$A$6:$A$257,"&gt;="&amp;$A273,'Aceite Virgen'!$B$6:$B$257,"&lt;="&amp;$B273)</f>
        <v>0</v>
      </c>
      <c r="IC273" s="8">
        <f>SUMIFS('Aceite Virgen'!IC$6:IC$257,'Aceite Virgen'!$A$6:$A$257,"&gt;="&amp;$A273,'Aceite Virgen'!$B$6:$B$257,"&lt;="&amp;$B273)</f>
        <v>1.02</v>
      </c>
      <c r="ID273" s="8">
        <f>SUMIFS('Aceite Virgen'!ID$6:ID$257,'Aceite Virgen'!$A$6:$A$257,"&gt;="&amp;$A273,'Aceite Virgen'!$B$6:$B$257,"&lt;="&amp;$B273)</f>
        <v>0</v>
      </c>
      <c r="IH273" s="8">
        <f>SUMIFS('Aceite Virgen'!IH$6:IH$257,'Aceite Virgen'!$A$6:$A$257,"&gt;="&amp;$A273,'Aceite Virgen'!$B$6:$B$257,"&lt;="&amp;$B273)</f>
        <v>1.01</v>
      </c>
      <c r="II273" s="8">
        <f>SUMIFS('Aceite Virgen'!II$6:II$257,'Aceite Virgen'!$A$6:$A$257,"&gt;="&amp;$A273,'Aceite Virgen'!$B$6:$B$257,"&lt;="&amp;$B273)</f>
        <v>1.39</v>
      </c>
      <c r="IJ273" s="8">
        <f>SUMIFS('Aceite Virgen'!IJ$6:IJ$257,'Aceite Virgen'!$A$6:$A$257,"&gt;="&amp;$A273,'Aceite Virgen'!$B$6:$B$257,"&lt;="&amp;$B273)</f>
        <v>1.19</v>
      </c>
      <c r="IK273" s="8">
        <f>SUMIFS('Aceite Virgen'!IK$6:IK$257,'Aceite Virgen'!$A$6:$A$257,"&gt;="&amp;$A273,'Aceite Virgen'!$B$6:$B$257,"&lt;="&amp;$B273)</f>
        <v>0</v>
      </c>
      <c r="IO273" s="8">
        <f>SUMIFS('Aceite Virgen'!IO$6:IO$257,'Aceite Virgen'!$A$6:$A$257,"&gt;="&amp;$A273,'Aceite Virgen'!$B$6:$B$257,"&lt;="&amp;$B273)</f>
        <v>0.81</v>
      </c>
      <c r="IP273" s="8">
        <f>SUMIFS('Aceite Virgen'!IP$6:IP$257,'Aceite Virgen'!$A$6:$A$257,"&gt;="&amp;$A273,'Aceite Virgen'!$B$6:$B$257,"&lt;="&amp;$B273)</f>
        <v>0.92</v>
      </c>
      <c r="IQ273" s="8">
        <f>SUMIFS('Aceite Virgen'!IQ$6:IQ$257,'Aceite Virgen'!$A$6:$A$257,"&gt;="&amp;$A273,'Aceite Virgen'!$B$6:$B$257,"&lt;="&amp;$B273)</f>
        <v>0.78</v>
      </c>
      <c r="IR273" s="8">
        <f>SUMIFS('Aceite Virgen'!IR$6:IR$257,'Aceite Virgen'!$A$6:$A$257,"&gt;="&amp;$A273,'Aceite Virgen'!$B$6:$B$257,"&lt;="&amp;$B273)</f>
        <v>1</v>
      </c>
      <c r="IV273" s="8">
        <f>SUMIFS('Aceite Virgen'!IV$6:IV$257,'Aceite Virgen'!$A$6:$A$257,"&gt;="&amp;$A273,'Aceite Virgen'!$B$6:$B$257,"&lt;="&amp;$B273)</f>
        <v>1.39</v>
      </c>
      <c r="IW273" s="8">
        <f>SUMIFS('Aceite Virgen'!IW$6:IW$257,'Aceite Virgen'!$A$6:$A$257,"&gt;="&amp;$A273,'Aceite Virgen'!$B$6:$B$257,"&lt;="&amp;$B273)</f>
        <v>1.29</v>
      </c>
      <c r="IX273" s="8">
        <f>SUMIFS('Aceite Virgen'!IX$6:IX$257,'Aceite Virgen'!$A$6:$A$257,"&gt;="&amp;$A273,'Aceite Virgen'!$B$6:$B$257,"&lt;="&amp;$B273)</f>
        <v>0</v>
      </c>
      <c r="IY273" s="8">
        <f>SUMIFS('Aceite Virgen'!IY$6:IY$257,'Aceite Virgen'!$A$6:$A$257,"&gt;="&amp;$A273,'Aceite Virgen'!$B$6:$B$257,"&lt;="&amp;$B273)</f>
        <v>0</v>
      </c>
    </row>
    <row r="274" spans="1:259"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c r="GY274" s="8">
        <f>SUMIFS('Aceite Virgen'!GY$6:GY$257,'Aceite Virgen'!$A$6:$A$257,"&gt;="&amp;$A274,'Aceite Virgen'!$B$6:$B$257,"&lt;="&amp;$B274)</f>
        <v>0.21</v>
      </c>
      <c r="GZ274" s="8">
        <f>SUMIFS('Aceite Virgen'!GZ$6:GZ$257,'Aceite Virgen'!$A$6:$A$257,"&gt;="&amp;$A274,'Aceite Virgen'!$B$6:$B$257,"&lt;="&amp;$B274)</f>
        <v>2.2599999999999998</v>
      </c>
      <c r="HA274" s="8">
        <f>SUMIFS('Aceite Virgen'!HA$6:HA$257,'Aceite Virgen'!$A$6:$A$257,"&gt;="&amp;$A274,'Aceite Virgen'!$B$6:$B$257,"&lt;="&amp;$B274)</f>
        <v>0</v>
      </c>
      <c r="HB274" s="8">
        <f>SUMIFS('Aceite Virgen'!HB$6:HB$257,'Aceite Virgen'!$A$6:$A$257,"&gt;="&amp;$A274,'Aceite Virgen'!$B$6:$B$257,"&lt;="&amp;$B274)</f>
        <v>0</v>
      </c>
      <c r="HF274" s="8">
        <f>SUMIFS('Aceite Virgen'!HF$6:HF$257,'Aceite Virgen'!$A$6:$A$257,"&gt;="&amp;$A274,'Aceite Virgen'!$B$6:$B$257,"&lt;="&amp;$B274)</f>
        <v>0.59</v>
      </c>
      <c r="HG274" s="8">
        <f>SUMIFS('Aceite Virgen'!HG$6:HG$257,'Aceite Virgen'!$A$6:$A$257,"&gt;="&amp;$A274,'Aceite Virgen'!$B$6:$B$257,"&lt;="&amp;$B274)</f>
        <v>4.33</v>
      </c>
      <c r="HH274" s="8">
        <f>SUMIFS('Aceite Virgen'!HH$6:HH$257,'Aceite Virgen'!$A$6:$A$257,"&gt;="&amp;$A274,'Aceite Virgen'!$B$6:$B$257,"&lt;="&amp;$B274)</f>
        <v>0</v>
      </c>
      <c r="HI274" s="8">
        <f>SUMIFS('Aceite Virgen'!HI$6:HI$257,'Aceite Virgen'!$A$6:$A$257,"&gt;="&amp;$A274,'Aceite Virgen'!$B$6:$B$257,"&lt;="&amp;$B274)</f>
        <v>0</v>
      </c>
      <c r="HM274" s="8">
        <f>SUMIFS('Aceite Virgen'!HM$6:HM$257,'Aceite Virgen'!$A$6:$A$257,"&gt;="&amp;$A274,'Aceite Virgen'!$B$6:$B$257,"&lt;="&amp;$B274)</f>
        <v>1.4200000000000002</v>
      </c>
      <c r="HN274" s="8">
        <f>SUMIFS('Aceite Virgen'!HN$6:HN$257,'Aceite Virgen'!$A$6:$A$257,"&gt;="&amp;$A274,'Aceite Virgen'!$B$6:$B$257,"&lt;="&amp;$B274)</f>
        <v>1.54</v>
      </c>
      <c r="HO274" s="8">
        <f>SUMIFS('Aceite Virgen'!HO$6:HO$257,'Aceite Virgen'!$A$6:$A$257,"&gt;="&amp;$A274,'Aceite Virgen'!$B$6:$B$257,"&lt;="&amp;$B274)</f>
        <v>1.69</v>
      </c>
      <c r="HP274" s="8">
        <f>SUMIFS('Aceite Virgen'!HP$6:HP$257,'Aceite Virgen'!$A$6:$A$257,"&gt;="&amp;$A274,'Aceite Virgen'!$B$6:$B$257,"&lt;="&amp;$B274)</f>
        <v>0</v>
      </c>
      <c r="HT274" s="8">
        <f>SUMIFS('Aceite Virgen'!HT$6:HT$257,'Aceite Virgen'!$A$6:$A$257,"&gt;="&amp;$A274,'Aceite Virgen'!$B$6:$B$257,"&lt;="&amp;$B274)</f>
        <v>2.42</v>
      </c>
      <c r="HU274" s="8">
        <f>SUMIFS('Aceite Virgen'!HU$6:HU$257,'Aceite Virgen'!$A$6:$A$257,"&gt;="&amp;$A274,'Aceite Virgen'!$B$6:$B$257,"&lt;="&amp;$B274)</f>
        <v>2.04</v>
      </c>
      <c r="HV274" s="8">
        <f>SUMIFS('Aceite Virgen'!HV$6:HV$257,'Aceite Virgen'!$A$6:$A$257,"&gt;="&amp;$A274,'Aceite Virgen'!$B$6:$B$257,"&lt;="&amp;$B274)</f>
        <v>3.04</v>
      </c>
      <c r="HW274" s="8">
        <f>SUMIFS('Aceite Virgen'!HW$6:HW$257,'Aceite Virgen'!$A$6:$A$257,"&gt;="&amp;$A274,'Aceite Virgen'!$B$6:$B$257,"&lt;="&amp;$B274)</f>
        <v>0</v>
      </c>
      <c r="IA274" s="8">
        <f>SUMIFS('Aceite Virgen'!IA$6:IA$257,'Aceite Virgen'!$A$6:$A$257,"&gt;="&amp;$A274,'Aceite Virgen'!$B$6:$B$257,"&lt;="&amp;$B274)</f>
        <v>2.4300000000000002</v>
      </c>
      <c r="IB274" s="8">
        <f>SUMIFS('Aceite Virgen'!IB$6:IB$257,'Aceite Virgen'!$A$6:$A$257,"&gt;="&amp;$A274,'Aceite Virgen'!$B$6:$B$257,"&lt;="&amp;$B274)</f>
        <v>4.9000000000000004</v>
      </c>
      <c r="IC274" s="8">
        <f>SUMIFS('Aceite Virgen'!IC$6:IC$257,'Aceite Virgen'!$A$6:$A$257,"&gt;="&amp;$A274,'Aceite Virgen'!$B$6:$B$257,"&lt;="&amp;$B274)</f>
        <v>2.04</v>
      </c>
      <c r="ID274" s="8">
        <f>SUMIFS('Aceite Virgen'!ID$6:ID$257,'Aceite Virgen'!$A$6:$A$257,"&gt;="&amp;$A274,'Aceite Virgen'!$B$6:$B$257,"&lt;="&amp;$B274)</f>
        <v>0</v>
      </c>
      <c r="IH274" s="8">
        <f>SUMIFS('Aceite Virgen'!IH$6:IH$257,'Aceite Virgen'!$A$6:$A$257,"&gt;="&amp;$A274,'Aceite Virgen'!$B$6:$B$257,"&lt;="&amp;$B274)</f>
        <v>3.6100000000000003</v>
      </c>
      <c r="II274" s="8">
        <f>SUMIFS('Aceite Virgen'!II$6:II$257,'Aceite Virgen'!$A$6:$A$257,"&gt;="&amp;$A274,'Aceite Virgen'!$B$6:$B$257,"&lt;="&amp;$B274)</f>
        <v>2.65</v>
      </c>
      <c r="IJ274" s="8">
        <f>SUMIFS('Aceite Virgen'!IJ$6:IJ$257,'Aceite Virgen'!$A$6:$A$257,"&gt;="&amp;$A274,'Aceite Virgen'!$B$6:$B$257,"&lt;="&amp;$B274)</f>
        <v>4.6900000000000004</v>
      </c>
      <c r="IK274" s="8">
        <f>SUMIFS('Aceite Virgen'!IK$6:IK$257,'Aceite Virgen'!$A$6:$A$257,"&gt;="&amp;$A274,'Aceite Virgen'!$B$6:$B$257,"&lt;="&amp;$B274)</f>
        <v>0</v>
      </c>
      <c r="IO274" s="8">
        <f>SUMIFS('Aceite Virgen'!IO$6:IO$257,'Aceite Virgen'!$A$6:$A$257,"&gt;="&amp;$A274,'Aceite Virgen'!$B$6:$B$257,"&lt;="&amp;$B274)</f>
        <v>5.17</v>
      </c>
      <c r="IP274" s="8">
        <f>SUMIFS('Aceite Virgen'!IP$6:IP$257,'Aceite Virgen'!$A$6:$A$257,"&gt;="&amp;$A274,'Aceite Virgen'!$B$6:$B$257,"&lt;="&amp;$B274)</f>
        <v>2.02</v>
      </c>
      <c r="IQ274" s="8">
        <f>SUMIFS('Aceite Virgen'!IQ$6:IQ$257,'Aceite Virgen'!$A$6:$A$257,"&gt;="&amp;$A274,'Aceite Virgen'!$B$6:$B$257,"&lt;="&amp;$B274)</f>
        <v>6.9700000000000006</v>
      </c>
      <c r="IR274" s="8">
        <f>SUMIFS('Aceite Virgen'!IR$6:IR$257,'Aceite Virgen'!$A$6:$A$257,"&gt;="&amp;$A274,'Aceite Virgen'!$B$6:$B$257,"&lt;="&amp;$B274)</f>
        <v>0</v>
      </c>
      <c r="IV274" s="8">
        <f>SUMIFS('Aceite Virgen'!IV$6:IV$257,'Aceite Virgen'!$A$6:$A$257,"&gt;="&amp;$A274,'Aceite Virgen'!$B$6:$B$257,"&lt;="&amp;$B274)</f>
        <v>4.8</v>
      </c>
      <c r="IW274" s="8">
        <f>SUMIFS('Aceite Virgen'!IW$6:IW$257,'Aceite Virgen'!$A$6:$A$257,"&gt;="&amp;$A274,'Aceite Virgen'!$B$6:$B$257,"&lt;="&amp;$B274)</f>
        <v>0</v>
      </c>
      <c r="IX274" s="8">
        <f>SUMIFS('Aceite Virgen'!IX$6:IX$257,'Aceite Virgen'!$A$6:$A$257,"&gt;="&amp;$A274,'Aceite Virgen'!$B$6:$B$257,"&lt;="&amp;$B274)</f>
        <v>7.07</v>
      </c>
      <c r="IY274" s="8">
        <f>SUMIFS('Aceite Virgen'!IY$6:IY$257,'Aceite Virgen'!$A$6:$A$257,"&gt;="&amp;$A274,'Aceite Virgen'!$B$6:$B$257,"&lt;="&amp;$B274)</f>
        <v>0</v>
      </c>
    </row>
    <row r="275" spans="1:259"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c r="GY275" s="8">
        <f>SUMIFS('Aceite Virgen'!GY$6:GY$257,'Aceite Virgen'!$A$6:$A$257,"&gt;="&amp;$A275,'Aceite Virgen'!$B$6:$B$257,"&lt;="&amp;$B275)</f>
        <v>4.18</v>
      </c>
      <c r="GZ275" s="8">
        <f>SUMIFS('Aceite Virgen'!GZ$6:GZ$257,'Aceite Virgen'!$A$6:$A$257,"&gt;="&amp;$A275,'Aceite Virgen'!$B$6:$B$257,"&lt;="&amp;$B275)</f>
        <v>0</v>
      </c>
      <c r="HA275" s="8">
        <f>SUMIFS('Aceite Virgen'!HA$6:HA$257,'Aceite Virgen'!$A$6:$A$257,"&gt;="&amp;$A275,'Aceite Virgen'!$B$6:$B$257,"&lt;="&amp;$B275)</f>
        <v>5.53</v>
      </c>
      <c r="HB275" s="8">
        <f>SUMIFS('Aceite Virgen'!HB$6:HB$257,'Aceite Virgen'!$A$6:$A$257,"&gt;="&amp;$A275,'Aceite Virgen'!$B$6:$B$257,"&lt;="&amp;$B275)</f>
        <v>0</v>
      </c>
      <c r="HF275" s="8">
        <f>SUMIFS('Aceite Virgen'!HF$6:HF$257,'Aceite Virgen'!$A$6:$A$257,"&gt;="&amp;$A275,'Aceite Virgen'!$B$6:$B$257,"&lt;="&amp;$B275)</f>
        <v>2.87</v>
      </c>
      <c r="HG275" s="8">
        <f>SUMIFS('Aceite Virgen'!HG$6:HG$257,'Aceite Virgen'!$A$6:$A$257,"&gt;="&amp;$A275,'Aceite Virgen'!$B$6:$B$257,"&lt;="&amp;$B275)</f>
        <v>0</v>
      </c>
      <c r="HH275" s="8">
        <f>SUMIFS('Aceite Virgen'!HH$6:HH$257,'Aceite Virgen'!$A$6:$A$257,"&gt;="&amp;$A275,'Aceite Virgen'!$B$6:$B$257,"&lt;="&amp;$B275)</f>
        <v>3.98</v>
      </c>
      <c r="HI275" s="8">
        <f>SUMIFS('Aceite Virgen'!HI$6:HI$257,'Aceite Virgen'!$A$6:$A$257,"&gt;="&amp;$A275,'Aceite Virgen'!$B$6:$B$257,"&lt;="&amp;$B275)</f>
        <v>0</v>
      </c>
      <c r="HM275" s="8">
        <f>SUMIFS('Aceite Virgen'!HM$6:HM$257,'Aceite Virgen'!$A$6:$A$257,"&gt;="&amp;$A275,'Aceite Virgen'!$B$6:$B$257,"&lt;="&amp;$B275)</f>
        <v>1.49</v>
      </c>
      <c r="HN275" s="8">
        <f>SUMIFS('Aceite Virgen'!HN$6:HN$257,'Aceite Virgen'!$A$6:$A$257,"&gt;="&amp;$A275,'Aceite Virgen'!$B$6:$B$257,"&lt;="&amp;$B275)</f>
        <v>0</v>
      </c>
      <c r="HO275" s="8">
        <f>SUMIFS('Aceite Virgen'!HO$6:HO$257,'Aceite Virgen'!$A$6:$A$257,"&gt;="&amp;$A275,'Aceite Virgen'!$B$6:$B$257,"&lt;="&amp;$B275)</f>
        <v>1.71</v>
      </c>
      <c r="HP275" s="8">
        <f>SUMIFS('Aceite Virgen'!HP$6:HP$257,'Aceite Virgen'!$A$6:$A$257,"&gt;="&amp;$A275,'Aceite Virgen'!$B$6:$B$257,"&lt;="&amp;$B275)</f>
        <v>5</v>
      </c>
      <c r="HT275" s="8">
        <f>SUMIFS('Aceite Virgen'!HT$6:HT$257,'Aceite Virgen'!$A$6:$A$257,"&gt;="&amp;$A275,'Aceite Virgen'!$B$6:$B$257,"&lt;="&amp;$B275)</f>
        <v>0</v>
      </c>
      <c r="HU275" s="8">
        <f>SUMIFS('Aceite Virgen'!HU$6:HU$257,'Aceite Virgen'!$A$6:$A$257,"&gt;="&amp;$A275,'Aceite Virgen'!$B$6:$B$257,"&lt;="&amp;$B275)</f>
        <v>0</v>
      </c>
      <c r="HV275" s="8">
        <f>SUMIFS('Aceite Virgen'!HV$6:HV$257,'Aceite Virgen'!$A$6:$A$257,"&gt;="&amp;$A275,'Aceite Virgen'!$B$6:$B$257,"&lt;="&amp;$B275)</f>
        <v>0</v>
      </c>
      <c r="HW275" s="8">
        <f>SUMIFS('Aceite Virgen'!HW$6:HW$257,'Aceite Virgen'!$A$6:$A$257,"&gt;="&amp;$A275,'Aceite Virgen'!$B$6:$B$257,"&lt;="&amp;$B275)</f>
        <v>0</v>
      </c>
      <c r="IA275" s="8">
        <f>SUMIFS('Aceite Virgen'!IA$6:IA$257,'Aceite Virgen'!$A$6:$A$257,"&gt;="&amp;$A275,'Aceite Virgen'!$B$6:$B$257,"&lt;="&amp;$B275)</f>
        <v>0.79</v>
      </c>
      <c r="IB275" s="8">
        <f>SUMIFS('Aceite Virgen'!IB$6:IB$257,'Aceite Virgen'!$A$6:$A$257,"&gt;="&amp;$A275,'Aceite Virgen'!$B$6:$B$257,"&lt;="&amp;$B275)</f>
        <v>2.06</v>
      </c>
      <c r="IC275" s="8">
        <f>SUMIFS('Aceite Virgen'!IC$6:IC$257,'Aceite Virgen'!$A$6:$A$257,"&gt;="&amp;$A275,'Aceite Virgen'!$B$6:$B$257,"&lt;="&amp;$B275)</f>
        <v>0.64</v>
      </c>
      <c r="ID275" s="8">
        <f>SUMIFS('Aceite Virgen'!ID$6:ID$257,'Aceite Virgen'!$A$6:$A$257,"&gt;="&amp;$A275,'Aceite Virgen'!$B$6:$B$257,"&lt;="&amp;$B275)</f>
        <v>0</v>
      </c>
      <c r="IH275" s="8">
        <f>SUMIFS('Aceite Virgen'!IH$6:IH$257,'Aceite Virgen'!$A$6:$A$257,"&gt;="&amp;$A275,'Aceite Virgen'!$B$6:$B$257,"&lt;="&amp;$B275)</f>
        <v>0.58000000000000007</v>
      </c>
      <c r="II275" s="8">
        <f>SUMIFS('Aceite Virgen'!II$6:II$257,'Aceite Virgen'!$A$6:$A$257,"&gt;="&amp;$A275,'Aceite Virgen'!$B$6:$B$257,"&lt;="&amp;$B275)</f>
        <v>0</v>
      </c>
      <c r="IJ275" s="8">
        <f>SUMIFS('Aceite Virgen'!IJ$6:IJ$257,'Aceite Virgen'!$A$6:$A$257,"&gt;="&amp;$A275,'Aceite Virgen'!$B$6:$B$257,"&lt;="&amp;$B275)</f>
        <v>0.2</v>
      </c>
      <c r="IK275" s="8">
        <f>SUMIFS('Aceite Virgen'!IK$6:IK$257,'Aceite Virgen'!$A$6:$A$257,"&gt;="&amp;$A275,'Aceite Virgen'!$B$6:$B$257,"&lt;="&amp;$B275)</f>
        <v>0</v>
      </c>
      <c r="IO275" s="8">
        <f>SUMIFS('Aceite Virgen'!IO$6:IO$257,'Aceite Virgen'!$A$6:$A$257,"&gt;="&amp;$A275,'Aceite Virgen'!$B$6:$B$257,"&lt;="&amp;$B275)</f>
        <v>0.47</v>
      </c>
      <c r="IP275" s="8">
        <f>SUMIFS('Aceite Virgen'!IP$6:IP$257,'Aceite Virgen'!$A$6:$A$257,"&gt;="&amp;$A275,'Aceite Virgen'!$B$6:$B$257,"&lt;="&amp;$B275)</f>
        <v>0</v>
      </c>
      <c r="IQ275" s="8">
        <f>SUMIFS('Aceite Virgen'!IQ$6:IQ$257,'Aceite Virgen'!$A$6:$A$257,"&gt;="&amp;$A275,'Aceite Virgen'!$B$6:$B$257,"&lt;="&amp;$B275)</f>
        <v>0.47</v>
      </c>
      <c r="IR275" s="8">
        <f>SUMIFS('Aceite Virgen'!IR$6:IR$257,'Aceite Virgen'!$A$6:$A$257,"&gt;="&amp;$A275,'Aceite Virgen'!$B$6:$B$257,"&lt;="&amp;$B275)</f>
        <v>0</v>
      </c>
      <c r="IV275" s="8">
        <f>SUMIFS('Aceite Virgen'!IV$6:IV$257,'Aceite Virgen'!$A$6:$A$257,"&gt;="&amp;$A275,'Aceite Virgen'!$B$6:$B$257,"&lt;="&amp;$B275)</f>
        <v>2.06</v>
      </c>
      <c r="IW275" s="8">
        <f>SUMIFS('Aceite Virgen'!IW$6:IW$257,'Aceite Virgen'!$A$6:$A$257,"&gt;="&amp;$A275,'Aceite Virgen'!$B$6:$B$257,"&lt;="&amp;$B275)</f>
        <v>0</v>
      </c>
      <c r="IX275" s="8">
        <f>SUMIFS('Aceite Virgen'!IX$6:IX$257,'Aceite Virgen'!$A$6:$A$257,"&gt;="&amp;$A275,'Aceite Virgen'!$B$6:$B$257,"&lt;="&amp;$B275)</f>
        <v>3.03</v>
      </c>
      <c r="IY275" s="8">
        <f>SUMIFS('Aceite Virgen'!IY$6:IY$257,'Aceite Virgen'!$A$6:$A$257,"&gt;="&amp;$A275,'Aceite Virgen'!$B$6:$B$257,"&lt;="&amp;$B275)</f>
        <v>0</v>
      </c>
    </row>
    <row r="276" spans="1:259"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c r="GY276" s="8">
        <f>SUMIFS('Aceite Virgen'!GY$6:GY$257,'Aceite Virgen'!$A$6:$A$257,"&gt;="&amp;$A276,'Aceite Virgen'!$B$6:$B$257,"&lt;="&amp;$B276)</f>
        <v>1.24</v>
      </c>
      <c r="GZ276" s="8">
        <f>SUMIFS('Aceite Virgen'!GZ$6:GZ$257,'Aceite Virgen'!$A$6:$A$257,"&gt;="&amp;$A276,'Aceite Virgen'!$B$6:$B$257,"&lt;="&amp;$B276)</f>
        <v>1.51</v>
      </c>
      <c r="HA276" s="8">
        <f>SUMIFS('Aceite Virgen'!HA$6:HA$257,'Aceite Virgen'!$A$6:$A$257,"&gt;="&amp;$A276,'Aceite Virgen'!$B$6:$B$257,"&lt;="&amp;$B276)</f>
        <v>1.33</v>
      </c>
      <c r="HB276" s="8">
        <f>SUMIFS('Aceite Virgen'!HB$6:HB$257,'Aceite Virgen'!$A$6:$A$257,"&gt;="&amp;$A276,'Aceite Virgen'!$B$6:$B$257,"&lt;="&amp;$B276)</f>
        <v>0.97</v>
      </c>
      <c r="HF276" s="8">
        <f>SUMIFS('Aceite Virgen'!HF$6:HF$257,'Aceite Virgen'!$A$6:$A$257,"&gt;="&amp;$A276,'Aceite Virgen'!$B$6:$B$257,"&lt;="&amp;$B276)</f>
        <v>2.37</v>
      </c>
      <c r="HG276" s="8">
        <f>SUMIFS('Aceite Virgen'!HG$6:HG$257,'Aceite Virgen'!$A$6:$A$257,"&gt;="&amp;$A276,'Aceite Virgen'!$B$6:$B$257,"&lt;="&amp;$B276)</f>
        <v>4.29</v>
      </c>
      <c r="HH276" s="8">
        <f>SUMIFS('Aceite Virgen'!HH$6:HH$257,'Aceite Virgen'!$A$6:$A$257,"&gt;="&amp;$A276,'Aceite Virgen'!$B$6:$B$257,"&lt;="&amp;$B276)</f>
        <v>1.19</v>
      </c>
      <c r="HI276" s="8">
        <f>SUMIFS('Aceite Virgen'!HI$6:HI$257,'Aceite Virgen'!$A$6:$A$257,"&gt;="&amp;$A276,'Aceite Virgen'!$B$6:$B$257,"&lt;="&amp;$B276)</f>
        <v>11.01</v>
      </c>
      <c r="HM276" s="8">
        <f>SUMIFS('Aceite Virgen'!HM$6:HM$257,'Aceite Virgen'!$A$6:$A$257,"&gt;="&amp;$A276,'Aceite Virgen'!$B$6:$B$257,"&lt;="&amp;$B276)</f>
        <v>1.88</v>
      </c>
      <c r="HN276" s="8">
        <f>SUMIFS('Aceite Virgen'!HN$6:HN$257,'Aceite Virgen'!$A$6:$A$257,"&gt;="&amp;$A276,'Aceite Virgen'!$B$6:$B$257,"&lt;="&amp;$B276)</f>
        <v>3.81</v>
      </c>
      <c r="HO276" s="8">
        <f>SUMIFS('Aceite Virgen'!HO$6:HO$257,'Aceite Virgen'!$A$6:$A$257,"&gt;="&amp;$A276,'Aceite Virgen'!$B$6:$B$257,"&lt;="&amp;$B276)</f>
        <v>0.79</v>
      </c>
      <c r="HP276" s="8">
        <f>SUMIFS('Aceite Virgen'!HP$6:HP$257,'Aceite Virgen'!$A$6:$A$257,"&gt;="&amp;$A276,'Aceite Virgen'!$B$6:$B$257,"&lt;="&amp;$B276)</f>
        <v>7.78</v>
      </c>
      <c r="HT276" s="8">
        <f>SUMIFS('Aceite Virgen'!HT$6:HT$257,'Aceite Virgen'!$A$6:$A$257,"&gt;="&amp;$A276,'Aceite Virgen'!$B$6:$B$257,"&lt;="&amp;$B276)</f>
        <v>2.56</v>
      </c>
      <c r="HU276" s="8">
        <f>SUMIFS('Aceite Virgen'!HU$6:HU$257,'Aceite Virgen'!$A$6:$A$257,"&gt;="&amp;$A276,'Aceite Virgen'!$B$6:$B$257,"&lt;="&amp;$B276)</f>
        <v>0</v>
      </c>
      <c r="HV276" s="8">
        <f>SUMIFS('Aceite Virgen'!HV$6:HV$257,'Aceite Virgen'!$A$6:$A$257,"&gt;="&amp;$A276,'Aceite Virgen'!$B$6:$B$257,"&lt;="&amp;$B276)</f>
        <v>3.59</v>
      </c>
      <c r="HW276" s="8">
        <f>SUMIFS('Aceite Virgen'!HW$6:HW$257,'Aceite Virgen'!$A$6:$A$257,"&gt;="&amp;$A276,'Aceite Virgen'!$B$6:$B$257,"&lt;="&amp;$B276)</f>
        <v>1.86</v>
      </c>
      <c r="IA276" s="8">
        <f>SUMIFS('Aceite Virgen'!IA$6:IA$257,'Aceite Virgen'!$A$6:$A$257,"&gt;="&amp;$A276,'Aceite Virgen'!$B$6:$B$257,"&lt;="&amp;$B276)</f>
        <v>3.14</v>
      </c>
      <c r="IB276" s="8">
        <f>SUMIFS('Aceite Virgen'!IB$6:IB$257,'Aceite Virgen'!$A$6:$A$257,"&gt;="&amp;$A276,'Aceite Virgen'!$B$6:$B$257,"&lt;="&amp;$B276)</f>
        <v>3.34</v>
      </c>
      <c r="IC276" s="8">
        <f>SUMIFS('Aceite Virgen'!IC$6:IC$257,'Aceite Virgen'!$A$6:$A$257,"&gt;="&amp;$A276,'Aceite Virgen'!$B$6:$B$257,"&lt;="&amp;$B276)</f>
        <v>4.05</v>
      </c>
      <c r="ID276" s="8">
        <f>SUMIFS('Aceite Virgen'!ID$6:ID$257,'Aceite Virgen'!$A$6:$A$257,"&gt;="&amp;$A276,'Aceite Virgen'!$B$6:$B$257,"&lt;="&amp;$B276)</f>
        <v>0</v>
      </c>
      <c r="IH276" s="8">
        <f>SUMIFS('Aceite Virgen'!IH$6:IH$257,'Aceite Virgen'!$A$6:$A$257,"&gt;="&amp;$A276,'Aceite Virgen'!$B$6:$B$257,"&lt;="&amp;$B276)</f>
        <v>1.75</v>
      </c>
      <c r="II276" s="8">
        <f>SUMIFS('Aceite Virgen'!II$6:II$257,'Aceite Virgen'!$A$6:$A$257,"&gt;="&amp;$A276,'Aceite Virgen'!$B$6:$B$257,"&lt;="&amp;$B276)</f>
        <v>6.53</v>
      </c>
      <c r="IJ276" s="8">
        <f>SUMIFS('Aceite Virgen'!IJ$6:IJ$257,'Aceite Virgen'!$A$6:$A$257,"&gt;="&amp;$A276,'Aceite Virgen'!$B$6:$B$257,"&lt;="&amp;$B276)</f>
        <v>0.91</v>
      </c>
      <c r="IK276" s="8">
        <f>SUMIFS('Aceite Virgen'!IK$6:IK$257,'Aceite Virgen'!$A$6:$A$257,"&gt;="&amp;$A276,'Aceite Virgen'!$B$6:$B$257,"&lt;="&amp;$B276)</f>
        <v>0</v>
      </c>
      <c r="IO276" s="8">
        <f>SUMIFS('Aceite Virgen'!IO$6:IO$257,'Aceite Virgen'!$A$6:$A$257,"&gt;="&amp;$A276,'Aceite Virgen'!$B$6:$B$257,"&lt;="&amp;$B276)</f>
        <v>0.99</v>
      </c>
      <c r="IP276" s="8">
        <f>SUMIFS('Aceite Virgen'!IP$6:IP$257,'Aceite Virgen'!$A$6:$A$257,"&gt;="&amp;$A276,'Aceite Virgen'!$B$6:$B$257,"&lt;="&amp;$B276)</f>
        <v>3.09</v>
      </c>
      <c r="IQ276" s="8">
        <f>SUMIFS('Aceite Virgen'!IQ$6:IQ$257,'Aceite Virgen'!$A$6:$A$257,"&gt;="&amp;$A276,'Aceite Virgen'!$B$6:$B$257,"&lt;="&amp;$B276)</f>
        <v>0.82</v>
      </c>
      <c r="IR276" s="8">
        <f>SUMIFS('Aceite Virgen'!IR$6:IR$257,'Aceite Virgen'!$A$6:$A$257,"&gt;="&amp;$A276,'Aceite Virgen'!$B$6:$B$257,"&lt;="&amp;$B276)</f>
        <v>0</v>
      </c>
      <c r="IV276" s="8">
        <f>SUMIFS('Aceite Virgen'!IV$6:IV$257,'Aceite Virgen'!$A$6:$A$257,"&gt;="&amp;$A276,'Aceite Virgen'!$B$6:$B$257,"&lt;="&amp;$B276)</f>
        <v>0</v>
      </c>
      <c r="IW276" s="8">
        <f>SUMIFS('Aceite Virgen'!IW$6:IW$257,'Aceite Virgen'!$A$6:$A$257,"&gt;="&amp;$A276,'Aceite Virgen'!$B$6:$B$257,"&lt;="&amp;$B276)</f>
        <v>0</v>
      </c>
      <c r="IX276" s="8">
        <f>SUMIFS('Aceite Virgen'!IX$6:IX$257,'Aceite Virgen'!$A$6:$A$257,"&gt;="&amp;$A276,'Aceite Virgen'!$B$6:$B$257,"&lt;="&amp;$B276)</f>
        <v>0</v>
      </c>
      <c r="IY276" s="8">
        <f>SUMIFS('Aceite Virgen'!IY$6:IY$257,'Aceite Virgen'!$A$6:$A$257,"&gt;="&amp;$A276,'Aceite Virgen'!$B$6:$B$257,"&lt;="&amp;$B276)</f>
        <v>0</v>
      </c>
    </row>
    <row r="277" spans="1:259"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c r="GY277" s="8">
        <f>SUMIFS('Aceite Virgen'!GY$6:GY$257,'Aceite Virgen'!$A$6:$A$257,"&gt;="&amp;$A277,'Aceite Virgen'!$B$6:$B$257,"&lt;="&amp;$B277)</f>
        <v>0.91</v>
      </c>
      <c r="GZ277" s="8">
        <f>SUMIFS('Aceite Virgen'!GZ$6:GZ$257,'Aceite Virgen'!$A$6:$A$257,"&gt;="&amp;$A277,'Aceite Virgen'!$B$6:$B$257,"&lt;="&amp;$B277)</f>
        <v>0</v>
      </c>
      <c r="HA277" s="8">
        <f>SUMIFS('Aceite Virgen'!HA$6:HA$257,'Aceite Virgen'!$A$6:$A$257,"&gt;="&amp;$A277,'Aceite Virgen'!$B$6:$B$257,"&lt;="&amp;$B277)</f>
        <v>1.2</v>
      </c>
      <c r="HB277" s="8">
        <f>SUMIFS('Aceite Virgen'!HB$6:HB$257,'Aceite Virgen'!$A$6:$A$257,"&gt;="&amp;$A277,'Aceite Virgen'!$B$6:$B$257,"&lt;="&amp;$B277)</f>
        <v>0</v>
      </c>
      <c r="HF277" s="8">
        <f>SUMIFS('Aceite Virgen'!HF$6:HF$257,'Aceite Virgen'!$A$6:$A$257,"&gt;="&amp;$A277,'Aceite Virgen'!$B$6:$B$257,"&lt;="&amp;$B277)</f>
        <v>0.19</v>
      </c>
      <c r="HG277" s="8">
        <f>SUMIFS('Aceite Virgen'!HG$6:HG$257,'Aceite Virgen'!$A$6:$A$257,"&gt;="&amp;$A277,'Aceite Virgen'!$B$6:$B$257,"&lt;="&amp;$B277)</f>
        <v>1.4</v>
      </c>
      <c r="HH277" s="8">
        <f>SUMIFS('Aceite Virgen'!HH$6:HH$257,'Aceite Virgen'!$A$6:$A$257,"&gt;="&amp;$A277,'Aceite Virgen'!$B$6:$B$257,"&lt;="&amp;$B277)</f>
        <v>0</v>
      </c>
      <c r="HI277" s="8">
        <f>SUMIFS('Aceite Virgen'!HI$6:HI$257,'Aceite Virgen'!$A$6:$A$257,"&gt;="&amp;$A277,'Aceite Virgen'!$B$6:$B$257,"&lt;="&amp;$B277)</f>
        <v>0</v>
      </c>
      <c r="HM277" s="8">
        <f>SUMIFS('Aceite Virgen'!HM$6:HM$257,'Aceite Virgen'!$A$6:$A$257,"&gt;="&amp;$A277,'Aceite Virgen'!$B$6:$B$257,"&lt;="&amp;$B277)</f>
        <v>0.31</v>
      </c>
      <c r="HN277" s="8">
        <f>SUMIFS('Aceite Virgen'!HN$6:HN$257,'Aceite Virgen'!$A$6:$A$257,"&gt;="&amp;$A277,'Aceite Virgen'!$B$6:$B$257,"&lt;="&amp;$B277)</f>
        <v>1.51</v>
      </c>
      <c r="HO277" s="8">
        <f>SUMIFS('Aceite Virgen'!HO$6:HO$257,'Aceite Virgen'!$A$6:$A$257,"&gt;="&amp;$A277,'Aceite Virgen'!$B$6:$B$257,"&lt;="&amp;$B277)</f>
        <v>0</v>
      </c>
      <c r="HP277" s="8">
        <f>SUMIFS('Aceite Virgen'!HP$6:HP$257,'Aceite Virgen'!$A$6:$A$257,"&gt;="&amp;$A277,'Aceite Virgen'!$B$6:$B$257,"&lt;="&amp;$B277)</f>
        <v>0</v>
      </c>
      <c r="HT277" s="8">
        <f>SUMIFS('Aceite Virgen'!HT$6:HT$257,'Aceite Virgen'!$A$6:$A$257,"&gt;="&amp;$A277,'Aceite Virgen'!$B$6:$B$257,"&lt;="&amp;$B277)</f>
        <v>0.25</v>
      </c>
      <c r="HU277" s="8">
        <f>SUMIFS('Aceite Virgen'!HU$6:HU$257,'Aceite Virgen'!$A$6:$A$257,"&gt;="&amp;$A277,'Aceite Virgen'!$B$6:$B$257,"&lt;="&amp;$B277)</f>
        <v>0</v>
      </c>
      <c r="HV277" s="8">
        <f>SUMIFS('Aceite Virgen'!HV$6:HV$257,'Aceite Virgen'!$A$6:$A$257,"&gt;="&amp;$A277,'Aceite Virgen'!$B$6:$B$257,"&lt;="&amp;$B277)</f>
        <v>0.38</v>
      </c>
      <c r="HW277" s="8">
        <f>SUMIFS('Aceite Virgen'!HW$6:HW$257,'Aceite Virgen'!$A$6:$A$257,"&gt;="&amp;$A277,'Aceite Virgen'!$B$6:$B$257,"&lt;="&amp;$B277)</f>
        <v>0</v>
      </c>
      <c r="IA277" s="8">
        <f>SUMIFS('Aceite Virgen'!IA$6:IA$257,'Aceite Virgen'!$A$6:$A$257,"&gt;="&amp;$A277,'Aceite Virgen'!$B$6:$B$257,"&lt;="&amp;$B277)</f>
        <v>0.28000000000000003</v>
      </c>
      <c r="IB277" s="8">
        <f>SUMIFS('Aceite Virgen'!IB$6:IB$257,'Aceite Virgen'!$A$6:$A$257,"&gt;="&amp;$A277,'Aceite Virgen'!$B$6:$B$257,"&lt;="&amp;$B277)</f>
        <v>0</v>
      </c>
      <c r="IC277" s="8">
        <f>SUMIFS('Aceite Virgen'!IC$6:IC$257,'Aceite Virgen'!$A$6:$A$257,"&gt;="&amp;$A277,'Aceite Virgen'!$B$6:$B$257,"&lt;="&amp;$B277)</f>
        <v>0.45</v>
      </c>
      <c r="ID277" s="8">
        <f>SUMIFS('Aceite Virgen'!ID$6:ID$257,'Aceite Virgen'!$A$6:$A$257,"&gt;="&amp;$A277,'Aceite Virgen'!$B$6:$B$257,"&lt;="&amp;$B277)</f>
        <v>0</v>
      </c>
      <c r="IH277" s="8">
        <f>SUMIFS('Aceite Virgen'!IH$6:IH$257,'Aceite Virgen'!$A$6:$A$257,"&gt;="&amp;$A277,'Aceite Virgen'!$B$6:$B$257,"&lt;="&amp;$B277)</f>
        <v>1.1499999999999999</v>
      </c>
      <c r="II277" s="8">
        <f>SUMIFS('Aceite Virgen'!II$6:II$257,'Aceite Virgen'!$A$6:$A$257,"&gt;="&amp;$A277,'Aceite Virgen'!$B$6:$B$257,"&lt;="&amp;$B277)</f>
        <v>3.01</v>
      </c>
      <c r="IJ277" s="8">
        <f>SUMIFS('Aceite Virgen'!IJ$6:IJ$257,'Aceite Virgen'!$A$6:$A$257,"&gt;="&amp;$A277,'Aceite Virgen'!$B$6:$B$257,"&lt;="&amp;$B277)</f>
        <v>0.84</v>
      </c>
      <c r="IK277" s="8">
        <f>SUMIFS('Aceite Virgen'!IK$6:IK$257,'Aceite Virgen'!$A$6:$A$257,"&gt;="&amp;$A277,'Aceite Virgen'!$B$6:$B$257,"&lt;="&amp;$B277)</f>
        <v>0</v>
      </c>
      <c r="IO277" s="8">
        <f>SUMIFS('Aceite Virgen'!IO$6:IO$257,'Aceite Virgen'!$A$6:$A$257,"&gt;="&amp;$A277,'Aceite Virgen'!$B$6:$B$257,"&lt;="&amp;$B277)</f>
        <v>0.26</v>
      </c>
      <c r="IP277" s="8">
        <f>SUMIFS('Aceite Virgen'!IP$6:IP$257,'Aceite Virgen'!$A$6:$A$257,"&gt;="&amp;$A277,'Aceite Virgen'!$B$6:$B$257,"&lt;="&amp;$B277)</f>
        <v>0</v>
      </c>
      <c r="IQ277" s="8">
        <f>SUMIFS('Aceite Virgen'!IQ$6:IQ$257,'Aceite Virgen'!$A$6:$A$257,"&gt;="&amp;$A277,'Aceite Virgen'!$B$6:$B$257,"&lt;="&amp;$B277)</f>
        <v>0.37</v>
      </c>
      <c r="IR277" s="8">
        <f>SUMIFS('Aceite Virgen'!IR$6:IR$257,'Aceite Virgen'!$A$6:$A$257,"&gt;="&amp;$A277,'Aceite Virgen'!$B$6:$B$257,"&lt;="&amp;$B277)</f>
        <v>0</v>
      </c>
      <c r="IV277" s="8">
        <f>SUMIFS('Aceite Virgen'!IV$6:IV$257,'Aceite Virgen'!$A$6:$A$257,"&gt;="&amp;$A277,'Aceite Virgen'!$B$6:$B$257,"&lt;="&amp;$B277)</f>
        <v>0.2</v>
      </c>
      <c r="IW277" s="8">
        <f>SUMIFS('Aceite Virgen'!IW$6:IW$257,'Aceite Virgen'!$A$6:$A$257,"&gt;="&amp;$A277,'Aceite Virgen'!$B$6:$B$257,"&lt;="&amp;$B277)</f>
        <v>0</v>
      </c>
      <c r="IX277" s="8">
        <f>SUMIFS('Aceite Virgen'!IX$6:IX$257,'Aceite Virgen'!$A$6:$A$257,"&gt;="&amp;$A277,'Aceite Virgen'!$B$6:$B$257,"&lt;="&amp;$B277)</f>
        <v>0</v>
      </c>
      <c r="IY277" s="8">
        <f>SUMIFS('Aceite Virgen'!IY$6:IY$257,'Aceite Virgen'!$A$6:$A$257,"&gt;="&amp;$A277,'Aceite Virgen'!$B$6:$B$257,"&lt;="&amp;$B277)</f>
        <v>0</v>
      </c>
    </row>
    <row r="278" spans="1:259"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c r="GY278" s="8">
        <f>SUMIFS('Aceite Virgen'!GY$6:GY$257,'Aceite Virgen'!$A$6:$A$257,"&gt;="&amp;$A278,'Aceite Virgen'!$B$6:$B$257,"&lt;="&amp;$B278)</f>
        <v>0</v>
      </c>
      <c r="GZ278" s="8">
        <f>SUMIFS('Aceite Virgen'!GZ$6:GZ$257,'Aceite Virgen'!$A$6:$A$257,"&gt;="&amp;$A278,'Aceite Virgen'!$B$6:$B$257,"&lt;="&amp;$B278)</f>
        <v>0</v>
      </c>
      <c r="HA278" s="8">
        <f>SUMIFS('Aceite Virgen'!HA$6:HA$257,'Aceite Virgen'!$A$6:$A$257,"&gt;="&amp;$A278,'Aceite Virgen'!$B$6:$B$257,"&lt;="&amp;$B278)</f>
        <v>0</v>
      </c>
      <c r="HB278" s="8">
        <f>SUMIFS('Aceite Virgen'!HB$6:HB$257,'Aceite Virgen'!$A$6:$A$257,"&gt;="&amp;$A278,'Aceite Virgen'!$B$6:$B$257,"&lt;="&amp;$B278)</f>
        <v>0</v>
      </c>
      <c r="HF278" s="8">
        <f>SUMIFS('Aceite Virgen'!HF$6:HF$257,'Aceite Virgen'!$A$6:$A$257,"&gt;="&amp;$A278,'Aceite Virgen'!$B$6:$B$257,"&lt;="&amp;$B278)</f>
        <v>0</v>
      </c>
      <c r="HG278" s="8">
        <f>SUMIFS('Aceite Virgen'!HG$6:HG$257,'Aceite Virgen'!$A$6:$A$257,"&gt;="&amp;$A278,'Aceite Virgen'!$B$6:$B$257,"&lt;="&amp;$B278)</f>
        <v>0</v>
      </c>
      <c r="HH278" s="8">
        <f>SUMIFS('Aceite Virgen'!HH$6:HH$257,'Aceite Virgen'!$A$6:$A$257,"&gt;="&amp;$A278,'Aceite Virgen'!$B$6:$B$257,"&lt;="&amp;$B278)</f>
        <v>0</v>
      </c>
      <c r="HI278" s="8">
        <f>SUMIFS('Aceite Virgen'!HI$6:HI$257,'Aceite Virgen'!$A$6:$A$257,"&gt;="&amp;$A278,'Aceite Virgen'!$B$6:$B$257,"&lt;="&amp;$B278)</f>
        <v>0</v>
      </c>
      <c r="HM278" s="8">
        <f>SUMIFS('Aceite Virgen'!HM$6:HM$257,'Aceite Virgen'!$A$6:$A$257,"&gt;="&amp;$A278,'Aceite Virgen'!$B$6:$B$257,"&lt;="&amp;$B278)</f>
        <v>0.28000000000000003</v>
      </c>
      <c r="HN278" s="8">
        <f>SUMIFS('Aceite Virgen'!HN$6:HN$257,'Aceite Virgen'!$A$6:$A$257,"&gt;="&amp;$A278,'Aceite Virgen'!$B$6:$B$257,"&lt;="&amp;$B278)</f>
        <v>0</v>
      </c>
      <c r="HO278" s="8">
        <f>SUMIFS('Aceite Virgen'!HO$6:HO$257,'Aceite Virgen'!$A$6:$A$257,"&gt;="&amp;$A278,'Aceite Virgen'!$B$6:$B$257,"&lt;="&amp;$B278)</f>
        <v>0.44</v>
      </c>
      <c r="HP278" s="8">
        <f>SUMIFS('Aceite Virgen'!HP$6:HP$257,'Aceite Virgen'!$A$6:$A$257,"&gt;="&amp;$A278,'Aceite Virgen'!$B$6:$B$257,"&lt;="&amp;$B278)</f>
        <v>0</v>
      </c>
      <c r="HT278" s="8">
        <f>SUMIFS('Aceite Virgen'!HT$6:HT$257,'Aceite Virgen'!$A$6:$A$257,"&gt;="&amp;$A278,'Aceite Virgen'!$B$6:$B$257,"&lt;="&amp;$B278)</f>
        <v>0.36</v>
      </c>
      <c r="HU278" s="8">
        <f>SUMIFS('Aceite Virgen'!HU$6:HU$257,'Aceite Virgen'!$A$6:$A$257,"&gt;="&amp;$A278,'Aceite Virgen'!$B$6:$B$257,"&lt;="&amp;$B278)</f>
        <v>0</v>
      </c>
      <c r="HV278" s="8">
        <f>SUMIFS('Aceite Virgen'!HV$6:HV$257,'Aceite Virgen'!$A$6:$A$257,"&gt;="&amp;$A278,'Aceite Virgen'!$B$6:$B$257,"&lt;="&amp;$B278)</f>
        <v>0.55000000000000004</v>
      </c>
      <c r="HW278" s="8">
        <f>SUMIFS('Aceite Virgen'!HW$6:HW$257,'Aceite Virgen'!$A$6:$A$257,"&gt;="&amp;$A278,'Aceite Virgen'!$B$6:$B$257,"&lt;="&amp;$B278)</f>
        <v>0</v>
      </c>
      <c r="IA278" s="8">
        <f>SUMIFS('Aceite Virgen'!IA$6:IA$257,'Aceite Virgen'!$A$6:$A$257,"&gt;="&amp;$A278,'Aceite Virgen'!$B$6:$B$257,"&lt;="&amp;$B278)</f>
        <v>1.07</v>
      </c>
      <c r="IB278" s="8">
        <f>SUMIFS('Aceite Virgen'!IB$6:IB$257,'Aceite Virgen'!$A$6:$A$257,"&gt;="&amp;$A278,'Aceite Virgen'!$B$6:$B$257,"&lt;="&amp;$B278)</f>
        <v>0</v>
      </c>
      <c r="IC278" s="8">
        <f>SUMIFS('Aceite Virgen'!IC$6:IC$257,'Aceite Virgen'!$A$6:$A$257,"&gt;="&amp;$A278,'Aceite Virgen'!$B$6:$B$257,"&lt;="&amp;$B278)</f>
        <v>1.74</v>
      </c>
      <c r="ID278" s="8">
        <f>SUMIFS('Aceite Virgen'!ID$6:ID$257,'Aceite Virgen'!$A$6:$A$257,"&gt;="&amp;$A278,'Aceite Virgen'!$B$6:$B$257,"&lt;="&amp;$B278)</f>
        <v>0</v>
      </c>
      <c r="IH278" s="8">
        <f>SUMIFS('Aceite Virgen'!IH$6:IH$257,'Aceite Virgen'!$A$6:$A$257,"&gt;="&amp;$A278,'Aceite Virgen'!$B$6:$B$257,"&lt;="&amp;$B278)</f>
        <v>1.66</v>
      </c>
      <c r="II278" s="8">
        <f>SUMIFS('Aceite Virgen'!II$6:II$257,'Aceite Virgen'!$A$6:$A$257,"&gt;="&amp;$A278,'Aceite Virgen'!$B$6:$B$257,"&lt;="&amp;$B278)</f>
        <v>2.77</v>
      </c>
      <c r="IJ278" s="8">
        <f>SUMIFS('Aceite Virgen'!IJ$6:IJ$257,'Aceite Virgen'!$A$6:$A$257,"&gt;="&amp;$A278,'Aceite Virgen'!$B$6:$B$257,"&lt;="&amp;$B278)</f>
        <v>1.22</v>
      </c>
      <c r="IK278" s="8">
        <f>SUMIFS('Aceite Virgen'!IK$6:IK$257,'Aceite Virgen'!$A$6:$A$257,"&gt;="&amp;$A278,'Aceite Virgen'!$B$6:$B$257,"&lt;="&amp;$B278)</f>
        <v>3.6</v>
      </c>
      <c r="IO278" s="8">
        <f>SUMIFS('Aceite Virgen'!IO$6:IO$257,'Aceite Virgen'!$A$6:$A$257,"&gt;="&amp;$A278,'Aceite Virgen'!$B$6:$B$257,"&lt;="&amp;$B278)</f>
        <v>0.33</v>
      </c>
      <c r="IP278" s="8">
        <f>SUMIFS('Aceite Virgen'!IP$6:IP$257,'Aceite Virgen'!$A$6:$A$257,"&gt;="&amp;$A278,'Aceite Virgen'!$B$6:$B$257,"&lt;="&amp;$B278)</f>
        <v>1.69</v>
      </c>
      <c r="IQ278" s="8">
        <f>SUMIFS('Aceite Virgen'!IQ$6:IQ$257,'Aceite Virgen'!$A$6:$A$257,"&gt;="&amp;$A278,'Aceite Virgen'!$B$6:$B$257,"&lt;="&amp;$B278)</f>
        <v>0.16</v>
      </c>
      <c r="IR278" s="8">
        <f>SUMIFS('Aceite Virgen'!IR$6:IR$257,'Aceite Virgen'!$A$6:$A$257,"&gt;="&amp;$A278,'Aceite Virgen'!$B$6:$B$257,"&lt;="&amp;$B278)</f>
        <v>0</v>
      </c>
      <c r="IV278" s="8">
        <f>SUMIFS('Aceite Virgen'!IV$6:IV$257,'Aceite Virgen'!$A$6:$A$257,"&gt;="&amp;$A278,'Aceite Virgen'!$B$6:$B$257,"&lt;="&amp;$B278)</f>
        <v>0</v>
      </c>
      <c r="IW278" s="8">
        <f>SUMIFS('Aceite Virgen'!IW$6:IW$257,'Aceite Virgen'!$A$6:$A$257,"&gt;="&amp;$A278,'Aceite Virgen'!$B$6:$B$257,"&lt;="&amp;$B278)</f>
        <v>0</v>
      </c>
      <c r="IX278" s="8">
        <f>SUMIFS('Aceite Virgen'!IX$6:IX$257,'Aceite Virgen'!$A$6:$A$257,"&gt;="&amp;$A278,'Aceite Virgen'!$B$6:$B$257,"&lt;="&amp;$B278)</f>
        <v>0</v>
      </c>
      <c r="IY278" s="8">
        <f>SUMIFS('Aceite Virgen'!IY$6:IY$257,'Aceite Virgen'!$A$6:$A$257,"&gt;="&amp;$A278,'Aceite Virgen'!$B$6:$B$257,"&lt;="&amp;$B278)</f>
        <v>0</v>
      </c>
    </row>
    <row r="279" spans="1:259"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c r="GY279" s="8">
        <f>SUMIFS('Aceite Virgen'!GY$6:GY$257,'Aceite Virgen'!$A$6:$A$257,"&gt;="&amp;$A279,'Aceite Virgen'!$B$6:$B$257,"&lt;="&amp;$B279)</f>
        <v>11.98</v>
      </c>
      <c r="GZ279" s="8">
        <f>SUMIFS('Aceite Virgen'!GZ$6:GZ$257,'Aceite Virgen'!$A$6:$A$257,"&gt;="&amp;$A279,'Aceite Virgen'!$B$6:$B$257,"&lt;="&amp;$B279)</f>
        <v>48.68</v>
      </c>
      <c r="HA279" s="8">
        <f>SUMIFS('Aceite Virgen'!HA$6:HA$257,'Aceite Virgen'!$A$6:$A$257,"&gt;="&amp;$A279,'Aceite Virgen'!$B$6:$B$257,"&lt;="&amp;$B279)</f>
        <v>6.36</v>
      </c>
      <c r="HB279" s="8">
        <f>SUMIFS('Aceite Virgen'!HB$6:HB$257,'Aceite Virgen'!$A$6:$A$257,"&gt;="&amp;$A279,'Aceite Virgen'!$B$6:$B$257,"&lt;="&amp;$B279)</f>
        <v>16.34</v>
      </c>
      <c r="HF279" s="8">
        <f>SUMIFS('Aceite Virgen'!HF$6:HF$257,'Aceite Virgen'!$A$6:$A$257,"&gt;="&amp;$A279,'Aceite Virgen'!$B$6:$B$257,"&lt;="&amp;$B279)</f>
        <v>6.16</v>
      </c>
      <c r="HG279" s="8">
        <f>SUMIFS('Aceite Virgen'!HG$6:HG$257,'Aceite Virgen'!$A$6:$A$257,"&gt;="&amp;$A279,'Aceite Virgen'!$B$6:$B$257,"&lt;="&amp;$B279)</f>
        <v>19.100000000000001</v>
      </c>
      <c r="HH279" s="8">
        <f>SUMIFS('Aceite Virgen'!HH$6:HH$257,'Aceite Virgen'!$A$6:$A$257,"&gt;="&amp;$A279,'Aceite Virgen'!$B$6:$B$257,"&lt;="&amp;$B279)</f>
        <v>4.45</v>
      </c>
      <c r="HI279" s="8">
        <f>SUMIFS('Aceite Virgen'!HI$6:HI$257,'Aceite Virgen'!$A$6:$A$257,"&gt;="&amp;$A279,'Aceite Virgen'!$B$6:$B$257,"&lt;="&amp;$B279)</f>
        <v>0</v>
      </c>
      <c r="HM279" s="8">
        <f>SUMIFS('Aceite Virgen'!HM$6:HM$257,'Aceite Virgen'!$A$6:$A$257,"&gt;="&amp;$A279,'Aceite Virgen'!$B$6:$B$257,"&lt;="&amp;$B279)</f>
        <v>10.8</v>
      </c>
      <c r="HN279" s="8">
        <f>SUMIFS('Aceite Virgen'!HN$6:HN$257,'Aceite Virgen'!$A$6:$A$257,"&gt;="&amp;$A279,'Aceite Virgen'!$B$6:$B$257,"&lt;="&amp;$B279)</f>
        <v>17.96</v>
      </c>
      <c r="HO279" s="8">
        <f>SUMIFS('Aceite Virgen'!HO$6:HO$257,'Aceite Virgen'!$A$6:$A$257,"&gt;="&amp;$A279,'Aceite Virgen'!$B$6:$B$257,"&lt;="&amp;$B279)</f>
        <v>10.49</v>
      </c>
      <c r="HP279" s="8">
        <f>SUMIFS('Aceite Virgen'!HP$6:HP$257,'Aceite Virgen'!$A$6:$A$257,"&gt;="&amp;$A279,'Aceite Virgen'!$B$6:$B$257,"&lt;="&amp;$B279)</f>
        <v>0</v>
      </c>
      <c r="HT279" s="8">
        <f>SUMIFS('Aceite Virgen'!HT$6:HT$257,'Aceite Virgen'!$A$6:$A$257,"&gt;="&amp;$A279,'Aceite Virgen'!$B$6:$B$257,"&lt;="&amp;$B279)</f>
        <v>1.43</v>
      </c>
      <c r="HU279" s="8">
        <f>SUMIFS('Aceite Virgen'!HU$6:HU$257,'Aceite Virgen'!$A$6:$A$257,"&gt;="&amp;$A279,'Aceite Virgen'!$B$6:$B$257,"&lt;="&amp;$B279)</f>
        <v>4.13</v>
      </c>
      <c r="HV279" s="8">
        <f>SUMIFS('Aceite Virgen'!HV$6:HV$257,'Aceite Virgen'!$A$6:$A$257,"&gt;="&amp;$A279,'Aceite Virgen'!$B$6:$B$257,"&lt;="&amp;$B279)</f>
        <v>0.88</v>
      </c>
      <c r="HW279" s="8">
        <f>SUMIFS('Aceite Virgen'!HW$6:HW$257,'Aceite Virgen'!$A$6:$A$257,"&gt;="&amp;$A279,'Aceite Virgen'!$B$6:$B$257,"&lt;="&amp;$B279)</f>
        <v>0</v>
      </c>
      <c r="IA279" s="8">
        <f>SUMIFS('Aceite Virgen'!IA$6:IA$257,'Aceite Virgen'!$A$6:$A$257,"&gt;="&amp;$A279,'Aceite Virgen'!$B$6:$B$257,"&lt;="&amp;$B279)</f>
        <v>3.88</v>
      </c>
      <c r="IB279" s="8">
        <f>SUMIFS('Aceite Virgen'!IB$6:IB$257,'Aceite Virgen'!$A$6:$A$257,"&gt;="&amp;$A279,'Aceite Virgen'!$B$6:$B$257,"&lt;="&amp;$B279)</f>
        <v>7.74</v>
      </c>
      <c r="IC279" s="8">
        <f>SUMIFS('Aceite Virgen'!IC$6:IC$257,'Aceite Virgen'!$A$6:$A$257,"&gt;="&amp;$A279,'Aceite Virgen'!$B$6:$B$257,"&lt;="&amp;$B279)</f>
        <v>1.7599999999999998</v>
      </c>
      <c r="ID279" s="8">
        <f>SUMIFS('Aceite Virgen'!ID$6:ID$257,'Aceite Virgen'!$A$6:$A$257,"&gt;="&amp;$A279,'Aceite Virgen'!$B$6:$B$257,"&lt;="&amp;$B279)</f>
        <v>1.66</v>
      </c>
      <c r="IH279" s="8">
        <f>SUMIFS('Aceite Virgen'!IH$6:IH$257,'Aceite Virgen'!$A$6:$A$257,"&gt;="&amp;$A279,'Aceite Virgen'!$B$6:$B$257,"&lt;="&amp;$B279)</f>
        <v>3.88</v>
      </c>
      <c r="II279" s="8">
        <f>SUMIFS('Aceite Virgen'!II$6:II$257,'Aceite Virgen'!$A$6:$A$257,"&gt;="&amp;$A279,'Aceite Virgen'!$B$6:$B$257,"&lt;="&amp;$B279)</f>
        <v>8.7799999999999994</v>
      </c>
      <c r="IJ279" s="8">
        <f>SUMIFS('Aceite Virgen'!IJ$6:IJ$257,'Aceite Virgen'!$A$6:$A$257,"&gt;="&amp;$A279,'Aceite Virgen'!$B$6:$B$257,"&lt;="&amp;$B279)</f>
        <v>2.93</v>
      </c>
      <c r="IK279" s="8">
        <f>SUMIFS('Aceite Virgen'!IK$6:IK$257,'Aceite Virgen'!$A$6:$A$257,"&gt;="&amp;$A279,'Aceite Virgen'!$B$6:$B$257,"&lt;="&amp;$B279)</f>
        <v>5.5</v>
      </c>
      <c r="IO279" s="8">
        <f>SUMIFS('Aceite Virgen'!IO$6:IO$257,'Aceite Virgen'!$A$6:$A$257,"&gt;="&amp;$A279,'Aceite Virgen'!$B$6:$B$257,"&lt;="&amp;$B279)</f>
        <v>2.71</v>
      </c>
      <c r="IP279" s="8">
        <f>SUMIFS('Aceite Virgen'!IP$6:IP$257,'Aceite Virgen'!$A$6:$A$257,"&gt;="&amp;$A279,'Aceite Virgen'!$B$6:$B$257,"&lt;="&amp;$B279)</f>
        <v>0</v>
      </c>
      <c r="IQ279" s="8">
        <f>SUMIFS('Aceite Virgen'!IQ$6:IQ$257,'Aceite Virgen'!$A$6:$A$257,"&gt;="&amp;$A279,'Aceite Virgen'!$B$6:$B$257,"&lt;="&amp;$B279)</f>
        <v>3.01</v>
      </c>
      <c r="IR279" s="8">
        <f>SUMIFS('Aceite Virgen'!IR$6:IR$257,'Aceite Virgen'!$A$6:$A$257,"&gt;="&amp;$A279,'Aceite Virgen'!$B$6:$B$257,"&lt;="&amp;$B279)</f>
        <v>3.72</v>
      </c>
      <c r="IV279" s="8">
        <f>SUMIFS('Aceite Virgen'!IV$6:IV$257,'Aceite Virgen'!$A$6:$A$257,"&gt;="&amp;$A279,'Aceite Virgen'!$B$6:$B$257,"&lt;="&amp;$B279)</f>
        <v>3.22</v>
      </c>
      <c r="IW279" s="8">
        <f>SUMIFS('Aceite Virgen'!IW$6:IW$257,'Aceite Virgen'!$A$6:$A$257,"&gt;="&amp;$A279,'Aceite Virgen'!$B$6:$B$257,"&lt;="&amp;$B279)</f>
        <v>6.65</v>
      </c>
      <c r="IX279" s="8">
        <f>SUMIFS('Aceite Virgen'!IX$6:IX$257,'Aceite Virgen'!$A$6:$A$257,"&gt;="&amp;$A279,'Aceite Virgen'!$B$6:$B$257,"&lt;="&amp;$B279)</f>
        <v>2.95</v>
      </c>
      <c r="IY279" s="8">
        <f>SUMIFS('Aceite Virgen'!IY$6:IY$257,'Aceite Virgen'!$A$6:$A$257,"&gt;="&amp;$A279,'Aceite Virgen'!$B$6:$B$257,"&lt;="&amp;$B279)</f>
        <v>2.06</v>
      </c>
    </row>
    <row r="280" spans="1:259"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c r="GY280" s="8">
        <f>SUMIFS('Aceite Virgen'!GY$6:GY$257,'Aceite Virgen'!$A$6:$A$257,"&gt;="&amp;$A280,'Aceite Virgen'!$B$6:$B$257,"&lt;="&amp;$B280)</f>
        <v>0.32</v>
      </c>
      <c r="GZ280" s="8">
        <f>SUMIFS('Aceite Virgen'!GZ$6:GZ$257,'Aceite Virgen'!$A$6:$A$257,"&gt;="&amp;$A280,'Aceite Virgen'!$B$6:$B$257,"&lt;="&amp;$B280)</f>
        <v>0</v>
      </c>
      <c r="HA280" s="8">
        <f>SUMIFS('Aceite Virgen'!HA$6:HA$257,'Aceite Virgen'!$A$6:$A$257,"&gt;="&amp;$A280,'Aceite Virgen'!$B$6:$B$257,"&lt;="&amp;$B280)</f>
        <v>0</v>
      </c>
      <c r="HB280" s="8">
        <f>SUMIFS('Aceite Virgen'!HB$6:HB$257,'Aceite Virgen'!$A$6:$A$257,"&gt;="&amp;$A280,'Aceite Virgen'!$B$6:$B$257,"&lt;="&amp;$B280)</f>
        <v>3.52</v>
      </c>
      <c r="HF280" s="8">
        <f>SUMIFS('Aceite Virgen'!HF$6:HF$257,'Aceite Virgen'!$A$6:$A$257,"&gt;="&amp;$A280,'Aceite Virgen'!$B$6:$B$257,"&lt;="&amp;$B280)</f>
        <v>1.3</v>
      </c>
      <c r="HG280" s="8">
        <f>SUMIFS('Aceite Virgen'!HG$6:HG$257,'Aceite Virgen'!$A$6:$A$257,"&gt;="&amp;$A280,'Aceite Virgen'!$B$6:$B$257,"&lt;="&amp;$B280)</f>
        <v>0</v>
      </c>
      <c r="HH280" s="8">
        <f>SUMIFS('Aceite Virgen'!HH$6:HH$257,'Aceite Virgen'!$A$6:$A$257,"&gt;="&amp;$A280,'Aceite Virgen'!$B$6:$B$257,"&lt;="&amp;$B280)</f>
        <v>1.8</v>
      </c>
      <c r="HI280" s="8">
        <f>SUMIFS('Aceite Virgen'!HI$6:HI$257,'Aceite Virgen'!$A$6:$A$257,"&gt;="&amp;$A280,'Aceite Virgen'!$B$6:$B$257,"&lt;="&amp;$B280)</f>
        <v>0</v>
      </c>
      <c r="HM280" s="8">
        <f>SUMIFS('Aceite Virgen'!HM$6:HM$257,'Aceite Virgen'!$A$6:$A$257,"&gt;="&amp;$A280,'Aceite Virgen'!$B$6:$B$257,"&lt;="&amp;$B280)</f>
        <v>1.47</v>
      </c>
      <c r="HN280" s="8">
        <f>SUMIFS('Aceite Virgen'!HN$6:HN$257,'Aceite Virgen'!$A$6:$A$257,"&gt;="&amp;$A280,'Aceite Virgen'!$B$6:$B$257,"&lt;="&amp;$B280)</f>
        <v>0</v>
      </c>
      <c r="HO280" s="8">
        <f>SUMIFS('Aceite Virgen'!HO$6:HO$257,'Aceite Virgen'!$A$6:$A$257,"&gt;="&amp;$A280,'Aceite Virgen'!$B$6:$B$257,"&lt;="&amp;$B280)</f>
        <v>0.43</v>
      </c>
      <c r="HP280" s="8">
        <f>SUMIFS('Aceite Virgen'!HP$6:HP$257,'Aceite Virgen'!$A$6:$A$257,"&gt;="&amp;$A280,'Aceite Virgen'!$B$6:$B$257,"&lt;="&amp;$B280)</f>
        <v>0</v>
      </c>
      <c r="HT280" s="8">
        <f>SUMIFS('Aceite Virgen'!HT$6:HT$257,'Aceite Virgen'!$A$6:$A$257,"&gt;="&amp;$A280,'Aceite Virgen'!$B$6:$B$257,"&lt;="&amp;$B280)</f>
        <v>3.09</v>
      </c>
      <c r="HU280" s="8">
        <f>SUMIFS('Aceite Virgen'!HU$6:HU$257,'Aceite Virgen'!$A$6:$A$257,"&gt;="&amp;$A280,'Aceite Virgen'!$B$6:$B$257,"&lt;="&amp;$B280)</f>
        <v>13.28</v>
      </c>
      <c r="HV280" s="8">
        <f>SUMIFS('Aceite Virgen'!HV$6:HV$257,'Aceite Virgen'!$A$6:$A$257,"&gt;="&amp;$A280,'Aceite Virgen'!$B$6:$B$257,"&lt;="&amp;$B280)</f>
        <v>0.51</v>
      </c>
      <c r="HW280" s="8">
        <f>SUMIFS('Aceite Virgen'!HW$6:HW$257,'Aceite Virgen'!$A$6:$A$257,"&gt;="&amp;$A280,'Aceite Virgen'!$B$6:$B$257,"&lt;="&amp;$B280)</f>
        <v>0</v>
      </c>
      <c r="IA280" s="8">
        <f>SUMIFS('Aceite Virgen'!IA$6:IA$257,'Aceite Virgen'!$A$6:$A$257,"&gt;="&amp;$A280,'Aceite Virgen'!$B$6:$B$257,"&lt;="&amp;$B280)</f>
        <v>0</v>
      </c>
      <c r="IB280" s="8">
        <f>SUMIFS('Aceite Virgen'!IB$6:IB$257,'Aceite Virgen'!$A$6:$A$257,"&gt;="&amp;$A280,'Aceite Virgen'!$B$6:$B$257,"&lt;="&amp;$B280)</f>
        <v>0</v>
      </c>
      <c r="IC280" s="8">
        <f>SUMIFS('Aceite Virgen'!IC$6:IC$257,'Aceite Virgen'!$A$6:$A$257,"&gt;="&amp;$A280,'Aceite Virgen'!$B$6:$B$257,"&lt;="&amp;$B280)</f>
        <v>0</v>
      </c>
      <c r="ID280" s="8">
        <f>SUMIFS('Aceite Virgen'!ID$6:ID$257,'Aceite Virgen'!$A$6:$A$257,"&gt;="&amp;$A280,'Aceite Virgen'!$B$6:$B$257,"&lt;="&amp;$B280)</f>
        <v>0</v>
      </c>
      <c r="IH280" s="8">
        <f>SUMIFS('Aceite Virgen'!IH$6:IH$257,'Aceite Virgen'!$A$6:$A$257,"&gt;="&amp;$A280,'Aceite Virgen'!$B$6:$B$257,"&lt;="&amp;$B280)</f>
        <v>0.28000000000000003</v>
      </c>
      <c r="II280" s="8">
        <f>SUMIFS('Aceite Virgen'!II$6:II$257,'Aceite Virgen'!$A$6:$A$257,"&gt;="&amp;$A280,'Aceite Virgen'!$B$6:$B$257,"&lt;="&amp;$B280)</f>
        <v>0</v>
      </c>
      <c r="IJ280" s="8">
        <f>SUMIFS('Aceite Virgen'!IJ$6:IJ$257,'Aceite Virgen'!$A$6:$A$257,"&gt;="&amp;$A280,'Aceite Virgen'!$B$6:$B$257,"&lt;="&amp;$B280)</f>
        <v>0.41</v>
      </c>
      <c r="IK280" s="8">
        <f>SUMIFS('Aceite Virgen'!IK$6:IK$257,'Aceite Virgen'!$A$6:$A$257,"&gt;="&amp;$A280,'Aceite Virgen'!$B$6:$B$257,"&lt;="&amp;$B280)</f>
        <v>0</v>
      </c>
      <c r="IO280" s="8">
        <f>SUMIFS('Aceite Virgen'!IO$6:IO$257,'Aceite Virgen'!$A$6:$A$257,"&gt;="&amp;$A280,'Aceite Virgen'!$B$6:$B$257,"&lt;="&amp;$B280)</f>
        <v>0</v>
      </c>
      <c r="IP280" s="8">
        <f>SUMIFS('Aceite Virgen'!IP$6:IP$257,'Aceite Virgen'!$A$6:$A$257,"&gt;="&amp;$A280,'Aceite Virgen'!$B$6:$B$257,"&lt;="&amp;$B280)</f>
        <v>0</v>
      </c>
      <c r="IQ280" s="8">
        <f>SUMIFS('Aceite Virgen'!IQ$6:IQ$257,'Aceite Virgen'!$A$6:$A$257,"&gt;="&amp;$A280,'Aceite Virgen'!$B$6:$B$257,"&lt;="&amp;$B280)</f>
        <v>0</v>
      </c>
      <c r="IR280" s="8">
        <f>SUMIFS('Aceite Virgen'!IR$6:IR$257,'Aceite Virgen'!$A$6:$A$257,"&gt;="&amp;$A280,'Aceite Virgen'!$B$6:$B$257,"&lt;="&amp;$B280)</f>
        <v>0</v>
      </c>
      <c r="IV280" s="8">
        <f>SUMIFS('Aceite Virgen'!IV$6:IV$257,'Aceite Virgen'!$A$6:$A$257,"&gt;="&amp;$A280,'Aceite Virgen'!$B$6:$B$257,"&lt;="&amp;$B280)</f>
        <v>0.82000000000000006</v>
      </c>
      <c r="IW280" s="8">
        <f>SUMIFS('Aceite Virgen'!IW$6:IW$257,'Aceite Virgen'!$A$6:$A$257,"&gt;="&amp;$A280,'Aceite Virgen'!$B$6:$B$257,"&lt;="&amp;$B280)</f>
        <v>0</v>
      </c>
      <c r="IX280" s="8">
        <f>SUMIFS('Aceite Virgen'!IX$6:IX$257,'Aceite Virgen'!$A$6:$A$257,"&gt;="&amp;$A280,'Aceite Virgen'!$B$6:$B$257,"&lt;="&amp;$B280)</f>
        <v>0.5</v>
      </c>
      <c r="IY280" s="8">
        <f>SUMIFS('Aceite Virgen'!IY$6:IY$257,'Aceite Virgen'!$A$6:$A$257,"&gt;="&amp;$A280,'Aceite Virgen'!$B$6:$B$257,"&lt;="&amp;$B280)</f>
        <v>4.93</v>
      </c>
    </row>
    <row r="281" spans="1:259"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c r="GY281" s="8">
        <f>SUMIFS('Aceite Virgen'!GY$6:GY$257,'Aceite Virgen'!$A$6:$A$257,"&gt;="&amp;$A281,'Aceite Virgen'!$B$6:$B$257,"&lt;="&amp;$B281)</f>
        <v>0.17</v>
      </c>
      <c r="GZ281" s="8">
        <f>SUMIFS('Aceite Virgen'!GZ$6:GZ$257,'Aceite Virgen'!$A$6:$A$257,"&gt;="&amp;$A281,'Aceite Virgen'!$B$6:$B$257,"&lt;="&amp;$B281)</f>
        <v>0</v>
      </c>
      <c r="HA281" s="8">
        <f>SUMIFS('Aceite Virgen'!HA$6:HA$257,'Aceite Virgen'!$A$6:$A$257,"&gt;="&amp;$A281,'Aceite Virgen'!$B$6:$B$257,"&lt;="&amp;$B281)</f>
        <v>0.22</v>
      </c>
      <c r="HB281" s="8">
        <f>SUMIFS('Aceite Virgen'!HB$6:HB$257,'Aceite Virgen'!$A$6:$A$257,"&gt;="&amp;$A281,'Aceite Virgen'!$B$6:$B$257,"&lt;="&amp;$B281)</f>
        <v>0</v>
      </c>
      <c r="HF281" s="8">
        <f>SUMIFS('Aceite Virgen'!HF$6:HF$257,'Aceite Virgen'!$A$6:$A$257,"&gt;="&amp;$A281,'Aceite Virgen'!$B$6:$B$257,"&lt;="&amp;$B281)</f>
        <v>0</v>
      </c>
      <c r="HG281" s="8">
        <f>SUMIFS('Aceite Virgen'!HG$6:HG$257,'Aceite Virgen'!$A$6:$A$257,"&gt;="&amp;$A281,'Aceite Virgen'!$B$6:$B$257,"&lt;="&amp;$B281)</f>
        <v>0</v>
      </c>
      <c r="HH281" s="8">
        <f>SUMIFS('Aceite Virgen'!HH$6:HH$257,'Aceite Virgen'!$A$6:$A$257,"&gt;="&amp;$A281,'Aceite Virgen'!$B$6:$B$257,"&lt;="&amp;$B281)</f>
        <v>0</v>
      </c>
      <c r="HI281" s="8">
        <f>SUMIFS('Aceite Virgen'!HI$6:HI$257,'Aceite Virgen'!$A$6:$A$257,"&gt;="&amp;$A281,'Aceite Virgen'!$B$6:$B$257,"&lt;="&amp;$B281)</f>
        <v>0</v>
      </c>
      <c r="HM281" s="8">
        <f>SUMIFS('Aceite Virgen'!HM$6:HM$257,'Aceite Virgen'!$A$6:$A$257,"&gt;="&amp;$A281,'Aceite Virgen'!$B$6:$B$257,"&lt;="&amp;$B281)</f>
        <v>0.06</v>
      </c>
      <c r="HN281" s="8">
        <f>SUMIFS('Aceite Virgen'!HN$6:HN$257,'Aceite Virgen'!$A$6:$A$257,"&gt;="&amp;$A281,'Aceite Virgen'!$B$6:$B$257,"&lt;="&amp;$B281)</f>
        <v>0</v>
      </c>
      <c r="HO281" s="8">
        <f>SUMIFS('Aceite Virgen'!HO$6:HO$257,'Aceite Virgen'!$A$6:$A$257,"&gt;="&amp;$A281,'Aceite Virgen'!$B$6:$B$257,"&lt;="&amp;$B281)</f>
        <v>0</v>
      </c>
      <c r="HP281" s="8">
        <f>SUMIFS('Aceite Virgen'!HP$6:HP$257,'Aceite Virgen'!$A$6:$A$257,"&gt;="&amp;$A281,'Aceite Virgen'!$B$6:$B$257,"&lt;="&amp;$B281)</f>
        <v>0.84</v>
      </c>
      <c r="HT281" s="8">
        <f>SUMIFS('Aceite Virgen'!HT$6:HT$257,'Aceite Virgen'!$A$6:$A$257,"&gt;="&amp;$A281,'Aceite Virgen'!$B$6:$B$257,"&lt;="&amp;$B281)</f>
        <v>0</v>
      </c>
      <c r="HU281" s="8">
        <f>SUMIFS('Aceite Virgen'!HU$6:HU$257,'Aceite Virgen'!$A$6:$A$257,"&gt;="&amp;$A281,'Aceite Virgen'!$B$6:$B$257,"&lt;="&amp;$B281)</f>
        <v>0</v>
      </c>
      <c r="HV281" s="8">
        <f>SUMIFS('Aceite Virgen'!HV$6:HV$257,'Aceite Virgen'!$A$6:$A$257,"&gt;="&amp;$A281,'Aceite Virgen'!$B$6:$B$257,"&lt;="&amp;$B281)</f>
        <v>0</v>
      </c>
      <c r="HW281" s="8">
        <f>SUMIFS('Aceite Virgen'!HW$6:HW$257,'Aceite Virgen'!$A$6:$A$257,"&gt;="&amp;$A281,'Aceite Virgen'!$B$6:$B$257,"&lt;="&amp;$B281)</f>
        <v>0</v>
      </c>
      <c r="IA281" s="8">
        <f>SUMIFS('Aceite Virgen'!IA$6:IA$257,'Aceite Virgen'!$A$6:$A$257,"&gt;="&amp;$A281,'Aceite Virgen'!$B$6:$B$257,"&lt;="&amp;$B281)</f>
        <v>0.24</v>
      </c>
      <c r="IB281" s="8">
        <f>SUMIFS('Aceite Virgen'!IB$6:IB$257,'Aceite Virgen'!$A$6:$A$257,"&gt;="&amp;$A281,'Aceite Virgen'!$B$6:$B$257,"&lt;="&amp;$B281)</f>
        <v>0</v>
      </c>
      <c r="IC281" s="8">
        <f>SUMIFS('Aceite Virgen'!IC$6:IC$257,'Aceite Virgen'!$A$6:$A$257,"&gt;="&amp;$A281,'Aceite Virgen'!$B$6:$B$257,"&lt;="&amp;$B281)</f>
        <v>0</v>
      </c>
      <c r="ID281" s="8">
        <f>SUMIFS('Aceite Virgen'!ID$6:ID$257,'Aceite Virgen'!$A$6:$A$257,"&gt;="&amp;$A281,'Aceite Virgen'!$B$6:$B$257,"&lt;="&amp;$B281)</f>
        <v>2.48</v>
      </c>
      <c r="IH281" s="8">
        <f>SUMIFS('Aceite Virgen'!IH$6:IH$257,'Aceite Virgen'!$A$6:$A$257,"&gt;="&amp;$A281,'Aceite Virgen'!$B$6:$B$257,"&lt;="&amp;$B281)</f>
        <v>0.48</v>
      </c>
      <c r="II281" s="8">
        <f>SUMIFS('Aceite Virgen'!II$6:II$257,'Aceite Virgen'!$A$6:$A$257,"&gt;="&amp;$A281,'Aceite Virgen'!$B$6:$B$257,"&lt;="&amp;$B281)</f>
        <v>0</v>
      </c>
      <c r="IJ281" s="8">
        <f>SUMIFS('Aceite Virgen'!IJ$6:IJ$257,'Aceite Virgen'!$A$6:$A$257,"&gt;="&amp;$A281,'Aceite Virgen'!$B$6:$B$257,"&lt;="&amp;$B281)</f>
        <v>0</v>
      </c>
      <c r="IK281" s="8">
        <f>SUMIFS('Aceite Virgen'!IK$6:IK$257,'Aceite Virgen'!$A$6:$A$257,"&gt;="&amp;$A281,'Aceite Virgen'!$B$6:$B$257,"&lt;="&amp;$B281)</f>
        <v>3.93</v>
      </c>
      <c r="IO281" s="8">
        <f>SUMIFS('Aceite Virgen'!IO$6:IO$257,'Aceite Virgen'!$A$6:$A$257,"&gt;="&amp;$A281,'Aceite Virgen'!$B$6:$B$257,"&lt;="&amp;$B281)</f>
        <v>0.41</v>
      </c>
      <c r="IP281" s="8">
        <f>SUMIFS('Aceite Virgen'!IP$6:IP$257,'Aceite Virgen'!$A$6:$A$257,"&gt;="&amp;$A281,'Aceite Virgen'!$B$6:$B$257,"&lt;="&amp;$B281)</f>
        <v>0</v>
      </c>
      <c r="IQ281" s="8">
        <f>SUMIFS('Aceite Virgen'!IQ$6:IQ$257,'Aceite Virgen'!$A$6:$A$257,"&gt;="&amp;$A281,'Aceite Virgen'!$B$6:$B$257,"&lt;="&amp;$B281)</f>
        <v>0.41</v>
      </c>
      <c r="IR281" s="8">
        <f>SUMIFS('Aceite Virgen'!IR$6:IR$257,'Aceite Virgen'!$A$6:$A$257,"&gt;="&amp;$A281,'Aceite Virgen'!$B$6:$B$257,"&lt;="&amp;$B281)</f>
        <v>0.85</v>
      </c>
      <c r="IV281" s="8">
        <f>SUMIFS('Aceite Virgen'!IV$6:IV$257,'Aceite Virgen'!$A$6:$A$257,"&gt;="&amp;$A281,'Aceite Virgen'!$B$6:$B$257,"&lt;="&amp;$B281)</f>
        <v>0</v>
      </c>
      <c r="IW281" s="8">
        <f>SUMIFS('Aceite Virgen'!IW$6:IW$257,'Aceite Virgen'!$A$6:$A$257,"&gt;="&amp;$A281,'Aceite Virgen'!$B$6:$B$257,"&lt;="&amp;$B281)</f>
        <v>0</v>
      </c>
      <c r="IX281" s="8">
        <f>SUMIFS('Aceite Virgen'!IX$6:IX$257,'Aceite Virgen'!$A$6:$A$257,"&gt;="&amp;$A281,'Aceite Virgen'!$B$6:$B$257,"&lt;="&amp;$B281)</f>
        <v>0</v>
      </c>
      <c r="IY281" s="8">
        <f>SUMIFS('Aceite Virgen'!IY$6:IY$257,'Aceite Virgen'!$A$6:$A$257,"&gt;="&amp;$A281,'Aceite Virgen'!$B$6:$B$257,"&lt;="&amp;$B281)</f>
        <v>0</v>
      </c>
    </row>
    <row r="282" spans="1:259"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c r="GY282" s="8">
        <f>SUMIFS('Aceite Virgen'!GY$6:GY$257,'Aceite Virgen'!$A$6:$A$257,"&gt;="&amp;$A282,'Aceite Virgen'!$B$6:$B$257,"&lt;="&amp;$B282)</f>
        <v>0.15</v>
      </c>
      <c r="GZ282" s="8">
        <f>SUMIFS('Aceite Virgen'!GZ$6:GZ$257,'Aceite Virgen'!$A$6:$A$257,"&gt;="&amp;$A282,'Aceite Virgen'!$B$6:$B$257,"&lt;="&amp;$B282)</f>
        <v>0</v>
      </c>
      <c r="HA282" s="8">
        <f>SUMIFS('Aceite Virgen'!HA$6:HA$257,'Aceite Virgen'!$A$6:$A$257,"&gt;="&amp;$A282,'Aceite Virgen'!$B$6:$B$257,"&lt;="&amp;$B282)</f>
        <v>0.2</v>
      </c>
      <c r="HB282" s="8">
        <f>SUMIFS('Aceite Virgen'!HB$6:HB$257,'Aceite Virgen'!$A$6:$A$257,"&gt;="&amp;$A282,'Aceite Virgen'!$B$6:$B$257,"&lt;="&amp;$B282)</f>
        <v>0</v>
      </c>
      <c r="HF282" s="8">
        <f>SUMIFS('Aceite Virgen'!HF$6:HF$257,'Aceite Virgen'!$A$6:$A$257,"&gt;="&amp;$A282,'Aceite Virgen'!$B$6:$B$257,"&lt;="&amp;$B282)</f>
        <v>0</v>
      </c>
      <c r="HG282" s="8">
        <f>SUMIFS('Aceite Virgen'!HG$6:HG$257,'Aceite Virgen'!$A$6:$A$257,"&gt;="&amp;$A282,'Aceite Virgen'!$B$6:$B$257,"&lt;="&amp;$B282)</f>
        <v>0</v>
      </c>
      <c r="HH282" s="8">
        <f>SUMIFS('Aceite Virgen'!HH$6:HH$257,'Aceite Virgen'!$A$6:$A$257,"&gt;="&amp;$A282,'Aceite Virgen'!$B$6:$B$257,"&lt;="&amp;$B282)</f>
        <v>0</v>
      </c>
      <c r="HI282" s="8">
        <f>SUMIFS('Aceite Virgen'!HI$6:HI$257,'Aceite Virgen'!$A$6:$A$257,"&gt;="&amp;$A282,'Aceite Virgen'!$B$6:$B$257,"&lt;="&amp;$B282)</f>
        <v>0</v>
      </c>
      <c r="HM282" s="8">
        <f>SUMIFS('Aceite Virgen'!HM$6:HM$257,'Aceite Virgen'!$A$6:$A$257,"&gt;="&amp;$A282,'Aceite Virgen'!$B$6:$B$257,"&lt;="&amp;$B282)</f>
        <v>0.31</v>
      </c>
      <c r="HN282" s="8">
        <f>SUMIFS('Aceite Virgen'!HN$6:HN$257,'Aceite Virgen'!$A$6:$A$257,"&gt;="&amp;$A282,'Aceite Virgen'!$B$6:$B$257,"&lt;="&amp;$B282)</f>
        <v>1.5</v>
      </c>
      <c r="HO282" s="8">
        <f>SUMIFS('Aceite Virgen'!HO$6:HO$257,'Aceite Virgen'!$A$6:$A$257,"&gt;="&amp;$A282,'Aceite Virgen'!$B$6:$B$257,"&lt;="&amp;$B282)</f>
        <v>0</v>
      </c>
      <c r="HP282" s="8">
        <f>SUMIFS('Aceite Virgen'!HP$6:HP$257,'Aceite Virgen'!$A$6:$A$257,"&gt;="&amp;$A282,'Aceite Virgen'!$B$6:$B$257,"&lt;="&amp;$B282)</f>
        <v>0</v>
      </c>
      <c r="HT282" s="8">
        <f>SUMIFS('Aceite Virgen'!HT$6:HT$257,'Aceite Virgen'!$A$6:$A$257,"&gt;="&amp;$A282,'Aceite Virgen'!$B$6:$B$257,"&lt;="&amp;$B282)</f>
        <v>0</v>
      </c>
      <c r="HU282" s="8">
        <f>SUMIFS('Aceite Virgen'!HU$6:HU$257,'Aceite Virgen'!$A$6:$A$257,"&gt;="&amp;$A282,'Aceite Virgen'!$B$6:$B$257,"&lt;="&amp;$B282)</f>
        <v>0</v>
      </c>
      <c r="HV282" s="8">
        <f>SUMIFS('Aceite Virgen'!HV$6:HV$257,'Aceite Virgen'!$A$6:$A$257,"&gt;="&amp;$A282,'Aceite Virgen'!$B$6:$B$257,"&lt;="&amp;$B282)</f>
        <v>0</v>
      </c>
      <c r="HW282" s="8">
        <f>SUMIFS('Aceite Virgen'!HW$6:HW$257,'Aceite Virgen'!$A$6:$A$257,"&gt;="&amp;$A282,'Aceite Virgen'!$B$6:$B$257,"&lt;="&amp;$B282)</f>
        <v>0</v>
      </c>
      <c r="IA282" s="8">
        <f>SUMIFS('Aceite Virgen'!IA$6:IA$257,'Aceite Virgen'!$A$6:$A$257,"&gt;="&amp;$A282,'Aceite Virgen'!$B$6:$B$257,"&lt;="&amp;$B282)</f>
        <v>1.28</v>
      </c>
      <c r="IB282" s="8">
        <f>SUMIFS('Aceite Virgen'!IB$6:IB$257,'Aceite Virgen'!$A$6:$A$257,"&gt;="&amp;$A282,'Aceite Virgen'!$B$6:$B$257,"&lt;="&amp;$B282)</f>
        <v>0</v>
      </c>
      <c r="IC282" s="8">
        <f>SUMIFS('Aceite Virgen'!IC$6:IC$257,'Aceite Virgen'!$A$6:$A$257,"&gt;="&amp;$A282,'Aceite Virgen'!$B$6:$B$257,"&lt;="&amp;$B282)</f>
        <v>2.0699999999999998</v>
      </c>
      <c r="ID282" s="8">
        <f>SUMIFS('Aceite Virgen'!ID$6:ID$257,'Aceite Virgen'!$A$6:$A$257,"&gt;="&amp;$A282,'Aceite Virgen'!$B$6:$B$257,"&lt;="&amp;$B282)</f>
        <v>0</v>
      </c>
      <c r="IH282" s="8">
        <f>SUMIFS('Aceite Virgen'!IH$6:IH$257,'Aceite Virgen'!$A$6:$A$257,"&gt;="&amp;$A282,'Aceite Virgen'!$B$6:$B$257,"&lt;="&amp;$B282)</f>
        <v>0.18</v>
      </c>
      <c r="II282" s="8">
        <f>SUMIFS('Aceite Virgen'!II$6:II$257,'Aceite Virgen'!$A$6:$A$257,"&gt;="&amp;$A282,'Aceite Virgen'!$B$6:$B$257,"&lt;="&amp;$B282)</f>
        <v>0</v>
      </c>
      <c r="IJ282" s="8">
        <f>SUMIFS('Aceite Virgen'!IJ$6:IJ$257,'Aceite Virgen'!$A$6:$A$257,"&gt;="&amp;$A282,'Aceite Virgen'!$B$6:$B$257,"&lt;="&amp;$B282)</f>
        <v>0.26</v>
      </c>
      <c r="IK282" s="8">
        <f>SUMIFS('Aceite Virgen'!IK$6:IK$257,'Aceite Virgen'!$A$6:$A$257,"&gt;="&amp;$A282,'Aceite Virgen'!$B$6:$B$257,"&lt;="&amp;$B282)</f>
        <v>0</v>
      </c>
      <c r="IO282" s="8">
        <f>SUMIFS('Aceite Virgen'!IO$6:IO$257,'Aceite Virgen'!$A$6:$A$257,"&gt;="&amp;$A282,'Aceite Virgen'!$B$6:$B$257,"&lt;="&amp;$B282)</f>
        <v>0.2</v>
      </c>
      <c r="IP282" s="8">
        <f>SUMIFS('Aceite Virgen'!IP$6:IP$257,'Aceite Virgen'!$A$6:$A$257,"&gt;="&amp;$A282,'Aceite Virgen'!$B$6:$B$257,"&lt;="&amp;$B282)</f>
        <v>0</v>
      </c>
      <c r="IQ282" s="8">
        <f>SUMIFS('Aceite Virgen'!IQ$6:IQ$257,'Aceite Virgen'!$A$6:$A$257,"&gt;="&amp;$A282,'Aceite Virgen'!$B$6:$B$257,"&lt;="&amp;$B282)</f>
        <v>0.28000000000000003</v>
      </c>
      <c r="IR282" s="8">
        <f>SUMIFS('Aceite Virgen'!IR$6:IR$257,'Aceite Virgen'!$A$6:$A$257,"&gt;="&amp;$A282,'Aceite Virgen'!$B$6:$B$257,"&lt;="&amp;$B282)</f>
        <v>0</v>
      </c>
      <c r="IV282" s="8">
        <f>SUMIFS('Aceite Virgen'!IV$6:IV$257,'Aceite Virgen'!$A$6:$A$257,"&gt;="&amp;$A282,'Aceite Virgen'!$B$6:$B$257,"&lt;="&amp;$B282)</f>
        <v>0.18</v>
      </c>
      <c r="IW282" s="8">
        <f>SUMIFS('Aceite Virgen'!IW$6:IW$257,'Aceite Virgen'!$A$6:$A$257,"&gt;="&amp;$A282,'Aceite Virgen'!$B$6:$B$257,"&lt;="&amp;$B282)</f>
        <v>0</v>
      </c>
      <c r="IX282" s="8">
        <f>SUMIFS('Aceite Virgen'!IX$6:IX$257,'Aceite Virgen'!$A$6:$A$257,"&gt;="&amp;$A282,'Aceite Virgen'!$B$6:$B$257,"&lt;="&amp;$B282)</f>
        <v>0.27</v>
      </c>
      <c r="IY282" s="8">
        <f>SUMIFS('Aceite Virgen'!IY$6:IY$257,'Aceite Virgen'!$A$6:$A$257,"&gt;="&amp;$A282,'Aceite Virgen'!$B$6:$B$257,"&lt;="&amp;$B282)</f>
        <v>0</v>
      </c>
    </row>
    <row r="283" spans="1:259"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c r="GY283" s="8">
        <f>SUMIFS('Aceite Virgen'!GY$6:GY$257,'Aceite Virgen'!$A$6:$A$257,"&gt;="&amp;$A283,'Aceite Virgen'!$B$6:$B$257,"&lt;="&amp;$B283)</f>
        <v>0.13</v>
      </c>
      <c r="GZ283" s="8">
        <f>SUMIFS('Aceite Virgen'!GZ$6:GZ$257,'Aceite Virgen'!$A$6:$A$257,"&gt;="&amp;$A283,'Aceite Virgen'!$B$6:$B$257,"&lt;="&amp;$B283)</f>
        <v>1.36</v>
      </c>
      <c r="HA283" s="8">
        <f>SUMIFS('Aceite Virgen'!HA$6:HA$257,'Aceite Virgen'!$A$6:$A$257,"&gt;="&amp;$A283,'Aceite Virgen'!$B$6:$B$257,"&lt;="&amp;$B283)</f>
        <v>0</v>
      </c>
      <c r="HB283" s="8">
        <f>SUMIFS('Aceite Virgen'!HB$6:HB$257,'Aceite Virgen'!$A$6:$A$257,"&gt;="&amp;$A283,'Aceite Virgen'!$B$6:$B$257,"&lt;="&amp;$B283)</f>
        <v>0</v>
      </c>
      <c r="HF283" s="8">
        <f>SUMIFS('Aceite Virgen'!HF$6:HF$257,'Aceite Virgen'!$A$6:$A$257,"&gt;="&amp;$A283,'Aceite Virgen'!$B$6:$B$257,"&lt;="&amp;$B283)</f>
        <v>1.35</v>
      </c>
      <c r="HG283" s="8">
        <f>SUMIFS('Aceite Virgen'!HG$6:HG$257,'Aceite Virgen'!$A$6:$A$257,"&gt;="&amp;$A283,'Aceite Virgen'!$B$6:$B$257,"&lt;="&amp;$B283)</f>
        <v>9.83</v>
      </c>
      <c r="HH283" s="8">
        <f>SUMIFS('Aceite Virgen'!HH$6:HH$257,'Aceite Virgen'!$A$6:$A$257,"&gt;="&amp;$A283,'Aceite Virgen'!$B$6:$B$257,"&lt;="&amp;$B283)</f>
        <v>0</v>
      </c>
      <c r="HI283" s="8">
        <f>SUMIFS('Aceite Virgen'!HI$6:HI$257,'Aceite Virgen'!$A$6:$A$257,"&gt;="&amp;$A283,'Aceite Virgen'!$B$6:$B$257,"&lt;="&amp;$B283)</f>
        <v>0</v>
      </c>
      <c r="HM283" s="8">
        <f>SUMIFS('Aceite Virgen'!HM$6:HM$257,'Aceite Virgen'!$A$6:$A$257,"&gt;="&amp;$A283,'Aceite Virgen'!$B$6:$B$257,"&lt;="&amp;$B283)</f>
        <v>1.26</v>
      </c>
      <c r="HN283" s="8">
        <f>SUMIFS('Aceite Virgen'!HN$6:HN$257,'Aceite Virgen'!$A$6:$A$257,"&gt;="&amp;$A283,'Aceite Virgen'!$B$6:$B$257,"&lt;="&amp;$B283)</f>
        <v>6.12</v>
      </c>
      <c r="HO283" s="8">
        <f>SUMIFS('Aceite Virgen'!HO$6:HO$257,'Aceite Virgen'!$A$6:$A$257,"&gt;="&amp;$A283,'Aceite Virgen'!$B$6:$B$257,"&lt;="&amp;$B283)</f>
        <v>0</v>
      </c>
      <c r="HP283" s="8">
        <f>SUMIFS('Aceite Virgen'!HP$6:HP$257,'Aceite Virgen'!$A$6:$A$257,"&gt;="&amp;$A283,'Aceite Virgen'!$B$6:$B$257,"&lt;="&amp;$B283)</f>
        <v>0</v>
      </c>
      <c r="HT283" s="8">
        <f>SUMIFS('Aceite Virgen'!HT$6:HT$257,'Aceite Virgen'!$A$6:$A$257,"&gt;="&amp;$A283,'Aceite Virgen'!$B$6:$B$257,"&lt;="&amp;$B283)</f>
        <v>0</v>
      </c>
      <c r="HU283" s="8">
        <f>SUMIFS('Aceite Virgen'!HU$6:HU$257,'Aceite Virgen'!$A$6:$A$257,"&gt;="&amp;$A283,'Aceite Virgen'!$B$6:$B$257,"&lt;="&amp;$B283)</f>
        <v>0</v>
      </c>
      <c r="HV283" s="8">
        <f>SUMIFS('Aceite Virgen'!HV$6:HV$257,'Aceite Virgen'!$A$6:$A$257,"&gt;="&amp;$A283,'Aceite Virgen'!$B$6:$B$257,"&lt;="&amp;$B283)</f>
        <v>0</v>
      </c>
      <c r="HW283" s="8">
        <f>SUMIFS('Aceite Virgen'!HW$6:HW$257,'Aceite Virgen'!$A$6:$A$257,"&gt;="&amp;$A283,'Aceite Virgen'!$B$6:$B$257,"&lt;="&amp;$B283)</f>
        <v>0</v>
      </c>
      <c r="IA283" s="8">
        <f>SUMIFS('Aceite Virgen'!IA$6:IA$257,'Aceite Virgen'!$A$6:$A$257,"&gt;="&amp;$A283,'Aceite Virgen'!$B$6:$B$257,"&lt;="&amp;$B283)</f>
        <v>0.15</v>
      </c>
      <c r="IB283" s="8">
        <f>SUMIFS('Aceite Virgen'!IB$6:IB$257,'Aceite Virgen'!$A$6:$A$257,"&gt;="&amp;$A283,'Aceite Virgen'!$B$6:$B$257,"&lt;="&amp;$B283)</f>
        <v>0</v>
      </c>
      <c r="IC283" s="8">
        <f>SUMIFS('Aceite Virgen'!IC$6:IC$257,'Aceite Virgen'!$A$6:$A$257,"&gt;="&amp;$A283,'Aceite Virgen'!$B$6:$B$257,"&lt;="&amp;$B283)</f>
        <v>0.25</v>
      </c>
      <c r="ID283" s="8">
        <f>SUMIFS('Aceite Virgen'!ID$6:ID$257,'Aceite Virgen'!$A$6:$A$257,"&gt;="&amp;$A283,'Aceite Virgen'!$B$6:$B$257,"&lt;="&amp;$B283)</f>
        <v>0</v>
      </c>
      <c r="IH283" s="8">
        <f>SUMIFS('Aceite Virgen'!IH$6:IH$257,'Aceite Virgen'!$A$6:$A$257,"&gt;="&amp;$A283,'Aceite Virgen'!$B$6:$B$257,"&lt;="&amp;$B283)</f>
        <v>0.08</v>
      </c>
      <c r="II283" s="8">
        <f>SUMIFS('Aceite Virgen'!II$6:II$257,'Aceite Virgen'!$A$6:$A$257,"&gt;="&amp;$A283,'Aceite Virgen'!$B$6:$B$257,"&lt;="&amp;$B283)</f>
        <v>0.56999999999999995</v>
      </c>
      <c r="IJ283" s="8">
        <f>SUMIFS('Aceite Virgen'!IJ$6:IJ$257,'Aceite Virgen'!$A$6:$A$257,"&gt;="&amp;$A283,'Aceite Virgen'!$B$6:$B$257,"&lt;="&amp;$B283)</f>
        <v>0</v>
      </c>
      <c r="IK283" s="8">
        <f>SUMIFS('Aceite Virgen'!IK$6:IK$257,'Aceite Virgen'!$A$6:$A$257,"&gt;="&amp;$A283,'Aceite Virgen'!$B$6:$B$257,"&lt;="&amp;$B283)</f>
        <v>0</v>
      </c>
      <c r="IO283" s="8">
        <f>SUMIFS('Aceite Virgen'!IO$6:IO$257,'Aceite Virgen'!$A$6:$A$257,"&gt;="&amp;$A283,'Aceite Virgen'!$B$6:$B$257,"&lt;="&amp;$B283)</f>
        <v>0.12</v>
      </c>
      <c r="IP283" s="8">
        <f>SUMIFS('Aceite Virgen'!IP$6:IP$257,'Aceite Virgen'!$A$6:$A$257,"&gt;="&amp;$A283,'Aceite Virgen'!$B$6:$B$257,"&lt;="&amp;$B283)</f>
        <v>0.94</v>
      </c>
      <c r="IQ283" s="8">
        <f>SUMIFS('Aceite Virgen'!IQ$6:IQ$257,'Aceite Virgen'!$A$6:$A$257,"&gt;="&amp;$A283,'Aceite Virgen'!$B$6:$B$257,"&lt;="&amp;$B283)</f>
        <v>0</v>
      </c>
      <c r="IR283" s="8">
        <f>SUMIFS('Aceite Virgen'!IR$6:IR$257,'Aceite Virgen'!$A$6:$A$257,"&gt;="&amp;$A283,'Aceite Virgen'!$B$6:$B$257,"&lt;="&amp;$B283)</f>
        <v>0</v>
      </c>
      <c r="IV283" s="8">
        <f>SUMIFS('Aceite Virgen'!IV$6:IV$257,'Aceite Virgen'!$A$6:$A$257,"&gt;="&amp;$A283,'Aceite Virgen'!$B$6:$B$257,"&lt;="&amp;$B283)</f>
        <v>0.17</v>
      </c>
      <c r="IW283" s="8">
        <f>SUMIFS('Aceite Virgen'!IW$6:IW$257,'Aceite Virgen'!$A$6:$A$257,"&gt;="&amp;$A283,'Aceite Virgen'!$B$6:$B$257,"&lt;="&amp;$B283)</f>
        <v>0</v>
      </c>
      <c r="IX283" s="8">
        <f>SUMIFS('Aceite Virgen'!IX$6:IX$257,'Aceite Virgen'!$A$6:$A$257,"&gt;="&amp;$A283,'Aceite Virgen'!$B$6:$B$257,"&lt;="&amp;$B283)</f>
        <v>0.25</v>
      </c>
      <c r="IY283" s="8">
        <f>SUMIFS('Aceite Virgen'!IY$6:IY$257,'Aceite Virgen'!$A$6:$A$257,"&gt;="&amp;$A283,'Aceite Virgen'!$B$6:$B$257,"&lt;="&amp;$B283)</f>
        <v>0</v>
      </c>
    </row>
    <row r="284" spans="1:259"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c r="GY284" s="8">
        <f>SUMIFS('Aceite Virgen'!GY$6:GY$257,'Aceite Virgen'!$A$6:$A$257,"&gt;="&amp;$A284,'Aceite Virgen'!$B$6:$B$257,"&lt;="&amp;$B284)</f>
        <v>0.47</v>
      </c>
      <c r="GZ284" s="8">
        <f>SUMIFS('Aceite Virgen'!GZ$6:GZ$257,'Aceite Virgen'!$A$6:$A$257,"&gt;="&amp;$A284,'Aceite Virgen'!$B$6:$B$257,"&lt;="&amp;$B284)</f>
        <v>4.9800000000000004</v>
      </c>
      <c r="HA284" s="8">
        <f>SUMIFS('Aceite Virgen'!HA$6:HA$257,'Aceite Virgen'!$A$6:$A$257,"&gt;="&amp;$A284,'Aceite Virgen'!$B$6:$B$257,"&lt;="&amp;$B284)</f>
        <v>0</v>
      </c>
      <c r="HB284" s="8">
        <f>SUMIFS('Aceite Virgen'!HB$6:HB$257,'Aceite Virgen'!$A$6:$A$257,"&gt;="&amp;$A284,'Aceite Virgen'!$B$6:$B$257,"&lt;="&amp;$B284)</f>
        <v>0</v>
      </c>
      <c r="HF284" s="8">
        <f>SUMIFS('Aceite Virgen'!HF$6:HF$257,'Aceite Virgen'!$A$6:$A$257,"&gt;="&amp;$A284,'Aceite Virgen'!$B$6:$B$257,"&lt;="&amp;$B284)</f>
        <v>0.33</v>
      </c>
      <c r="HG284" s="8">
        <f>SUMIFS('Aceite Virgen'!HG$6:HG$257,'Aceite Virgen'!$A$6:$A$257,"&gt;="&amp;$A284,'Aceite Virgen'!$B$6:$B$257,"&lt;="&amp;$B284)</f>
        <v>0</v>
      </c>
      <c r="HH284" s="8">
        <f>SUMIFS('Aceite Virgen'!HH$6:HH$257,'Aceite Virgen'!$A$6:$A$257,"&gt;="&amp;$A284,'Aceite Virgen'!$B$6:$B$257,"&lt;="&amp;$B284)</f>
        <v>0.46</v>
      </c>
      <c r="HI284" s="8">
        <f>SUMIFS('Aceite Virgen'!HI$6:HI$257,'Aceite Virgen'!$A$6:$A$257,"&gt;="&amp;$A284,'Aceite Virgen'!$B$6:$B$257,"&lt;="&amp;$B284)</f>
        <v>0</v>
      </c>
      <c r="HM284" s="8">
        <f>SUMIFS('Aceite Virgen'!HM$6:HM$257,'Aceite Virgen'!$A$6:$A$257,"&gt;="&amp;$A284,'Aceite Virgen'!$B$6:$B$257,"&lt;="&amp;$B284)</f>
        <v>0</v>
      </c>
      <c r="HN284" s="8">
        <f>SUMIFS('Aceite Virgen'!HN$6:HN$257,'Aceite Virgen'!$A$6:$A$257,"&gt;="&amp;$A284,'Aceite Virgen'!$B$6:$B$257,"&lt;="&amp;$B284)</f>
        <v>0</v>
      </c>
      <c r="HO284" s="8">
        <f>SUMIFS('Aceite Virgen'!HO$6:HO$257,'Aceite Virgen'!$A$6:$A$257,"&gt;="&amp;$A284,'Aceite Virgen'!$B$6:$B$257,"&lt;="&amp;$B284)</f>
        <v>0</v>
      </c>
      <c r="HP284" s="8">
        <f>SUMIFS('Aceite Virgen'!HP$6:HP$257,'Aceite Virgen'!$A$6:$A$257,"&gt;="&amp;$A284,'Aceite Virgen'!$B$6:$B$257,"&lt;="&amp;$B284)</f>
        <v>0</v>
      </c>
      <c r="HT284" s="8">
        <f>SUMIFS('Aceite Virgen'!HT$6:HT$257,'Aceite Virgen'!$A$6:$A$257,"&gt;="&amp;$A284,'Aceite Virgen'!$B$6:$B$257,"&lt;="&amp;$B284)</f>
        <v>0.18</v>
      </c>
      <c r="HU284" s="8">
        <f>SUMIFS('Aceite Virgen'!HU$6:HU$257,'Aceite Virgen'!$A$6:$A$257,"&gt;="&amp;$A284,'Aceite Virgen'!$B$6:$B$257,"&lt;="&amp;$B284)</f>
        <v>0.88</v>
      </c>
      <c r="HV284" s="8">
        <f>SUMIFS('Aceite Virgen'!HV$6:HV$257,'Aceite Virgen'!$A$6:$A$257,"&gt;="&amp;$A284,'Aceite Virgen'!$B$6:$B$257,"&lt;="&amp;$B284)</f>
        <v>0</v>
      </c>
      <c r="HW284" s="8">
        <f>SUMIFS('Aceite Virgen'!HW$6:HW$257,'Aceite Virgen'!$A$6:$A$257,"&gt;="&amp;$A284,'Aceite Virgen'!$B$6:$B$257,"&lt;="&amp;$B284)</f>
        <v>0</v>
      </c>
      <c r="IA284" s="8">
        <f>SUMIFS('Aceite Virgen'!IA$6:IA$257,'Aceite Virgen'!$A$6:$A$257,"&gt;="&amp;$A284,'Aceite Virgen'!$B$6:$B$257,"&lt;="&amp;$B284)</f>
        <v>0.21</v>
      </c>
      <c r="IB284" s="8">
        <f>SUMIFS('Aceite Virgen'!IB$6:IB$257,'Aceite Virgen'!$A$6:$A$257,"&gt;="&amp;$A284,'Aceite Virgen'!$B$6:$B$257,"&lt;="&amp;$B284)</f>
        <v>1.0900000000000001</v>
      </c>
      <c r="IC284" s="8">
        <f>SUMIFS('Aceite Virgen'!IC$6:IC$257,'Aceite Virgen'!$A$6:$A$257,"&gt;="&amp;$A284,'Aceite Virgen'!$B$6:$B$257,"&lt;="&amp;$B284)</f>
        <v>0</v>
      </c>
      <c r="ID284" s="8">
        <f>SUMIFS('Aceite Virgen'!ID$6:ID$257,'Aceite Virgen'!$A$6:$A$257,"&gt;="&amp;$A284,'Aceite Virgen'!$B$6:$B$257,"&lt;="&amp;$B284)</f>
        <v>0</v>
      </c>
      <c r="IH284" s="8">
        <f>SUMIFS('Aceite Virgen'!IH$6:IH$257,'Aceite Virgen'!$A$6:$A$257,"&gt;="&amp;$A284,'Aceite Virgen'!$B$6:$B$257,"&lt;="&amp;$B284)</f>
        <v>0</v>
      </c>
      <c r="II284" s="8">
        <f>SUMIFS('Aceite Virgen'!II$6:II$257,'Aceite Virgen'!$A$6:$A$257,"&gt;="&amp;$A284,'Aceite Virgen'!$B$6:$B$257,"&lt;="&amp;$B284)</f>
        <v>0</v>
      </c>
      <c r="IJ284" s="8">
        <f>SUMIFS('Aceite Virgen'!IJ$6:IJ$257,'Aceite Virgen'!$A$6:$A$257,"&gt;="&amp;$A284,'Aceite Virgen'!$B$6:$B$257,"&lt;="&amp;$B284)</f>
        <v>0</v>
      </c>
      <c r="IK284" s="8">
        <f>SUMIFS('Aceite Virgen'!IK$6:IK$257,'Aceite Virgen'!$A$6:$A$257,"&gt;="&amp;$A284,'Aceite Virgen'!$B$6:$B$257,"&lt;="&amp;$B284)</f>
        <v>0</v>
      </c>
      <c r="IO284" s="8">
        <f>SUMIFS('Aceite Virgen'!IO$6:IO$257,'Aceite Virgen'!$A$6:$A$257,"&gt;="&amp;$A284,'Aceite Virgen'!$B$6:$B$257,"&lt;="&amp;$B284)</f>
        <v>0.09</v>
      </c>
      <c r="IP284" s="8">
        <f>SUMIFS('Aceite Virgen'!IP$6:IP$257,'Aceite Virgen'!$A$6:$A$257,"&gt;="&amp;$A284,'Aceite Virgen'!$B$6:$B$257,"&lt;="&amp;$B284)</f>
        <v>0.68</v>
      </c>
      <c r="IQ284" s="8">
        <f>SUMIFS('Aceite Virgen'!IQ$6:IQ$257,'Aceite Virgen'!$A$6:$A$257,"&gt;="&amp;$A284,'Aceite Virgen'!$B$6:$B$257,"&lt;="&amp;$B284)</f>
        <v>0</v>
      </c>
      <c r="IR284" s="8">
        <f>SUMIFS('Aceite Virgen'!IR$6:IR$257,'Aceite Virgen'!$A$6:$A$257,"&gt;="&amp;$A284,'Aceite Virgen'!$B$6:$B$257,"&lt;="&amp;$B284)</f>
        <v>0</v>
      </c>
      <c r="IV284" s="8">
        <f>SUMIFS('Aceite Virgen'!IV$6:IV$257,'Aceite Virgen'!$A$6:$A$257,"&gt;="&amp;$A284,'Aceite Virgen'!$B$6:$B$257,"&lt;="&amp;$B284)</f>
        <v>1.03</v>
      </c>
      <c r="IW284" s="8">
        <f>SUMIFS('Aceite Virgen'!IW$6:IW$257,'Aceite Virgen'!$A$6:$A$257,"&gt;="&amp;$A284,'Aceite Virgen'!$B$6:$B$257,"&lt;="&amp;$B284)</f>
        <v>2.83</v>
      </c>
      <c r="IX284" s="8">
        <f>SUMIFS('Aceite Virgen'!IX$6:IX$257,'Aceite Virgen'!$A$6:$A$257,"&gt;="&amp;$A284,'Aceite Virgen'!$B$6:$B$257,"&lt;="&amp;$B284)</f>
        <v>0.49</v>
      </c>
      <c r="IY284" s="8">
        <f>SUMIFS('Aceite Virgen'!IY$6:IY$257,'Aceite Virgen'!$A$6:$A$257,"&gt;="&amp;$A284,'Aceite Virgen'!$B$6:$B$257,"&lt;="&amp;$B284)</f>
        <v>0</v>
      </c>
    </row>
    <row r="285" spans="1:259"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c r="GY285" s="8">
        <f>SUMIF('Aceite Virgen'!$A$6:$A$257,"&gt;="&amp;$A285,'Aceite Virgen'!GY$6:GY$257)</f>
        <v>3.1500000000000008</v>
      </c>
      <c r="GZ285" s="8">
        <f>SUMIF('Aceite Virgen'!$A$6:$A$257,"&gt;="&amp;$A285,'Aceite Virgen'!GZ$6:GZ$257)</f>
        <v>0</v>
      </c>
      <c r="HA285" s="8">
        <f>SUMIF('Aceite Virgen'!$A$6:$A$257,"&gt;="&amp;$A285,'Aceite Virgen'!HA$6:HA$257)</f>
        <v>1.59</v>
      </c>
      <c r="HB285" s="8">
        <f>SUMIF('Aceite Virgen'!$A$6:$A$257,"&gt;="&amp;$A285,'Aceite Virgen'!HB$6:HB$257)</f>
        <v>0</v>
      </c>
      <c r="HF285" s="8">
        <f>SUMIF('Aceite Virgen'!$A$6:$A$257,"&gt;="&amp;$A285,'Aceite Virgen'!HF$6:HF$257)</f>
        <v>8.7200000000000006</v>
      </c>
      <c r="HG285" s="8">
        <f>SUMIF('Aceite Virgen'!$A$6:$A$257,"&gt;="&amp;$A285,'Aceite Virgen'!HG$6:HG$257)</f>
        <v>0</v>
      </c>
      <c r="HH285" s="8">
        <f>SUMIF('Aceite Virgen'!$A$6:$A$257,"&gt;="&amp;$A285,'Aceite Virgen'!HH$6:HH$257)</f>
        <v>6.2700000000000005</v>
      </c>
      <c r="HI285" s="8">
        <f>SUMIF('Aceite Virgen'!$A$6:$A$257,"&gt;="&amp;$A285,'Aceite Virgen'!HI$6:HI$257)</f>
        <v>2.06</v>
      </c>
      <c r="HM285" s="8">
        <f>SUMIF('Aceite Virgen'!$A$6:$A$257,"&gt;="&amp;$A285,'Aceite Virgen'!HM$6:HM$257)</f>
        <v>7.13</v>
      </c>
      <c r="HN285" s="8">
        <f>SUMIF('Aceite Virgen'!$A$6:$A$257,"&gt;="&amp;$A285,'Aceite Virgen'!HN$6:HN$257)</f>
        <v>4.34</v>
      </c>
      <c r="HO285" s="8">
        <f>SUMIF('Aceite Virgen'!$A$6:$A$257,"&gt;="&amp;$A285,'Aceite Virgen'!HO$6:HO$257)</f>
        <v>6.5400000000000009</v>
      </c>
      <c r="HP285" s="8">
        <f>SUMIF('Aceite Virgen'!$A$6:$A$257,"&gt;="&amp;$A285,'Aceite Virgen'!HP$6:HP$257)</f>
        <v>2.36</v>
      </c>
      <c r="HT285" s="8">
        <f>SUMIF('Aceite Virgen'!$A$6:$A$257,"&gt;="&amp;$A285,'Aceite Virgen'!HT$6:HT$257)</f>
        <v>3.04</v>
      </c>
      <c r="HU285" s="8">
        <f>SUMIF('Aceite Virgen'!$A$6:$A$257,"&gt;="&amp;$A285,'Aceite Virgen'!HU$6:HU$257)</f>
        <v>0.7</v>
      </c>
      <c r="HV285" s="8">
        <f>SUMIF('Aceite Virgen'!$A$6:$A$257,"&gt;="&amp;$A285,'Aceite Virgen'!HV$6:HV$257)</f>
        <v>3.5300000000000002</v>
      </c>
      <c r="HW285" s="8">
        <f>SUMIF('Aceite Virgen'!$A$6:$A$257,"&gt;="&amp;$A285,'Aceite Virgen'!HW$6:HW$257)</f>
        <v>0</v>
      </c>
      <c r="IA285" s="8">
        <f>SUMIF('Aceite Virgen'!$A$6:$A$257,"&gt;="&amp;$A285,'Aceite Virgen'!IA$6:IA$257)</f>
        <v>3.47</v>
      </c>
      <c r="IB285" s="8">
        <f>SUMIF('Aceite Virgen'!$A$6:$A$257,"&gt;="&amp;$A285,'Aceite Virgen'!IB$6:IB$257)</f>
        <v>2.59</v>
      </c>
      <c r="IC285" s="8">
        <f>SUMIF('Aceite Virgen'!$A$6:$A$257,"&gt;="&amp;$A285,'Aceite Virgen'!IC$6:IC$257)</f>
        <v>2.0599999999999996</v>
      </c>
      <c r="ID285" s="8">
        <f>SUMIF('Aceite Virgen'!$A$6:$A$257,"&gt;="&amp;$A285,'Aceite Virgen'!ID$6:ID$257)</f>
        <v>0</v>
      </c>
      <c r="IH285" s="8">
        <f>SUMIF('Aceite Virgen'!$A$6:$A$257,"&gt;="&amp;$A285,'Aceite Virgen'!IH$6:IH$257)</f>
        <v>1.52</v>
      </c>
      <c r="II285" s="8">
        <f>SUMIF('Aceite Virgen'!$A$6:$A$257,"&gt;="&amp;$A285,'Aceite Virgen'!II$6:II$257)</f>
        <v>2.68</v>
      </c>
      <c r="IJ285" s="8">
        <f>SUMIF('Aceite Virgen'!$A$6:$A$257,"&gt;="&amp;$A285,'Aceite Virgen'!IJ$6:IJ$257)</f>
        <v>1.65</v>
      </c>
      <c r="IK285" s="8">
        <f>SUMIF('Aceite Virgen'!$A$6:$A$257,"&gt;="&amp;$A285,'Aceite Virgen'!IK$6:IK$257)</f>
        <v>0</v>
      </c>
      <c r="IO285" s="8">
        <f>SUMIF('Aceite Virgen'!$A$6:$A$257,"&gt;="&amp;$A285,'Aceite Virgen'!IO$6:IO$257)</f>
        <v>1.71</v>
      </c>
      <c r="IP285" s="8">
        <f>SUMIF('Aceite Virgen'!$A$6:$A$257,"&gt;="&amp;$A285,'Aceite Virgen'!IP$6:IP$257)</f>
        <v>6.18</v>
      </c>
      <c r="IQ285" s="8">
        <f>SUMIF('Aceite Virgen'!$A$6:$A$257,"&gt;="&amp;$A285,'Aceite Virgen'!IQ$6:IQ$257)</f>
        <v>0.56000000000000005</v>
      </c>
      <c r="IR285" s="8">
        <f>SUMIF('Aceite Virgen'!$A$6:$A$257,"&gt;="&amp;$A285,'Aceite Virgen'!IR$6:IR$257)</f>
        <v>0</v>
      </c>
      <c r="IV285" s="8">
        <f>SUMIF('Aceite Virgen'!$A$6:$A$257,"&gt;="&amp;$A285,'Aceite Virgen'!IV$6:IV$257)</f>
        <v>2.17</v>
      </c>
      <c r="IW285" s="8">
        <f>SUMIF('Aceite Virgen'!$A$6:$A$257,"&gt;="&amp;$A285,'Aceite Virgen'!IW$6:IW$257)</f>
        <v>0</v>
      </c>
      <c r="IX285" s="8">
        <f>SUMIF('Aceite Virgen'!$A$6:$A$257,"&gt;="&amp;$A285,'Aceite Virgen'!IX$6:IX$257)</f>
        <v>2.0099999999999998</v>
      </c>
      <c r="IY285" s="8">
        <f>SUMIF('Aceite Virgen'!$A$6:$A$257,"&gt;="&amp;$A285,'Aceite Virgen'!IY$6:IY$257)</f>
        <v>0</v>
      </c>
    </row>
    <row r="286" spans="1:259" x14ac:dyDescent="0.3">
      <c r="GR286" s="58"/>
      <c r="GS286" s="58"/>
      <c r="GT286" s="58"/>
      <c r="GU286" s="58"/>
    </row>
    <row r="287" spans="1:259"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c r="GY287" s="11">
        <f>SUM(GY262:GY285)</f>
        <v>100.00999999999998</v>
      </c>
      <c r="GZ287" s="11">
        <f>SUM(GZ262:GZ285)</f>
        <v>99.98</v>
      </c>
      <c r="HA287" s="11">
        <f>SUM(HA262:HA285)</f>
        <v>100.00000000000001</v>
      </c>
      <c r="HB287" s="11">
        <f>SUM(HB262:HB285)</f>
        <v>99.99</v>
      </c>
      <c r="HF287" s="11">
        <f>SUM(HF262:HF285)</f>
        <v>99.989999999999981</v>
      </c>
      <c r="HG287" s="11">
        <f>SUM(HG262:HG285)</f>
        <v>99.990000000000023</v>
      </c>
      <c r="HH287" s="11">
        <f>SUM(HH262:HH285)</f>
        <v>100.01</v>
      </c>
      <c r="HI287" s="11">
        <f>SUM(HI262:HI285)</f>
        <v>100</v>
      </c>
      <c r="HM287" s="11">
        <f>SUM(HM262:HM285)</f>
        <v>100.05</v>
      </c>
      <c r="HN287" s="11">
        <f>SUM(HN262:HN285)</f>
        <v>100.00000000000003</v>
      </c>
      <c r="HO287" s="11">
        <f>SUM(HO262:HO285)</f>
        <v>100.01</v>
      </c>
      <c r="HP287" s="11">
        <f>SUM(HP262:HP285)</f>
        <v>100</v>
      </c>
      <c r="HT287" s="11">
        <f>SUM(HT262:HT285)</f>
        <v>100.01000000000003</v>
      </c>
      <c r="HU287" s="11">
        <f>SUM(HU262:HU285)</f>
        <v>100</v>
      </c>
      <c r="HV287" s="11">
        <f>SUM(HV262:HV285)</f>
        <v>100.01</v>
      </c>
      <c r="HW287" s="11">
        <f>SUM(HW262:HW285)</f>
        <v>100</v>
      </c>
      <c r="HX287" s="11"/>
      <c r="HY287" s="11"/>
      <c r="HZ287" s="11"/>
      <c r="IA287" s="11">
        <f t="shared" ref="IA287:IK287" si="9">SUM(IA262:IA285)</f>
        <v>99.999999999999986</v>
      </c>
      <c r="IB287" s="11">
        <f t="shared" si="9"/>
        <v>100.02000000000001</v>
      </c>
      <c r="IC287" s="11">
        <f t="shared" si="9"/>
        <v>100.00999999999999</v>
      </c>
      <c r="ID287" s="11">
        <f t="shared" si="9"/>
        <v>100</v>
      </c>
      <c r="IE287" s="11"/>
      <c r="IF287" s="11"/>
      <c r="IG287" s="11"/>
      <c r="IH287" s="11">
        <f t="shared" si="9"/>
        <v>100.02000000000001</v>
      </c>
      <c r="II287" s="11">
        <f t="shared" si="9"/>
        <v>100.00000000000001</v>
      </c>
      <c r="IJ287" s="11">
        <f t="shared" si="9"/>
        <v>100</v>
      </c>
      <c r="IK287" s="11">
        <f t="shared" si="9"/>
        <v>100</v>
      </c>
      <c r="IL287" s="11"/>
      <c r="IM287" s="11"/>
      <c r="IN287" s="11"/>
      <c r="IO287" s="11">
        <f t="shared" ref="IO287:IR287" si="10">SUM(IO262:IO285)</f>
        <v>100.02999999999999</v>
      </c>
      <c r="IP287" s="11">
        <f t="shared" si="10"/>
        <v>100.02000000000001</v>
      </c>
      <c r="IQ287" s="11">
        <f t="shared" si="10"/>
        <v>100.02</v>
      </c>
      <c r="IR287" s="11">
        <f t="shared" si="10"/>
        <v>99.999999999999986</v>
      </c>
      <c r="IU287" s="11"/>
      <c r="IV287" s="11">
        <f t="shared" ref="IV287:IY287" si="11">SUM(IV262:IV285)</f>
        <v>100.03</v>
      </c>
      <c r="IW287" s="11">
        <f t="shared" si="11"/>
        <v>100.01</v>
      </c>
      <c r="IX287" s="11">
        <f t="shared" si="11"/>
        <v>100.02000000000001</v>
      </c>
      <c r="IY287" s="11">
        <f t="shared" si="11"/>
        <v>100.00999999999999</v>
      </c>
    </row>
  </sheetData>
  <mergeCells count="1">
    <mergeCell ref="A260:B260"/>
  </mergeCells>
  <conditionalFormatting sqref="BA287:BD287">
    <cfRule type="cellIs" dxfId="108" priority="106" operator="greaterThan">
      <formula>100.1</formula>
    </cfRule>
    <cfRule type="cellIs" dxfId="107" priority="107" operator="greaterThan">
      <formula>99.8</formula>
    </cfRule>
    <cfRule type="cellIs" dxfId="106" priority="108" operator="lessThan">
      <formula>99.8</formula>
    </cfRule>
  </conditionalFormatting>
  <conditionalFormatting sqref="BH287:BK287">
    <cfRule type="cellIs" dxfId="105" priority="103" operator="greaterThan">
      <formula>100.1</formula>
    </cfRule>
    <cfRule type="cellIs" dxfId="104" priority="104" operator="greaterThan">
      <formula>99.8</formula>
    </cfRule>
    <cfRule type="cellIs" dxfId="103" priority="105" operator="lessThan">
      <formula>99.8</formula>
    </cfRule>
  </conditionalFormatting>
  <conditionalFormatting sqref="BO287:BR287">
    <cfRule type="cellIs" dxfId="102" priority="100" operator="greaterThan">
      <formula>100.1</formula>
    </cfRule>
    <cfRule type="cellIs" dxfId="101" priority="101" operator="greaterThan">
      <formula>99.8</formula>
    </cfRule>
    <cfRule type="cellIs" dxfId="100" priority="102" operator="lessThan">
      <formula>99.8</formula>
    </cfRule>
  </conditionalFormatting>
  <conditionalFormatting sqref="BV287:BY287">
    <cfRule type="cellIs" dxfId="99" priority="97" operator="greaterThan">
      <formula>100.1</formula>
    </cfRule>
    <cfRule type="cellIs" dxfId="98" priority="98" operator="greaterThan">
      <formula>99.8</formula>
    </cfRule>
    <cfRule type="cellIs" dxfId="97" priority="99" operator="lessThan">
      <formula>99.8</formula>
    </cfRule>
  </conditionalFormatting>
  <conditionalFormatting sqref="AT287:AW287">
    <cfRule type="cellIs" dxfId="96" priority="94" operator="greaterThan">
      <formula>100.1</formula>
    </cfRule>
    <cfRule type="cellIs" dxfId="95" priority="95" operator="greaterThan">
      <formula>99.8</formula>
    </cfRule>
    <cfRule type="cellIs" dxfId="94" priority="96" operator="lessThan">
      <formula>99.8</formula>
    </cfRule>
  </conditionalFormatting>
  <conditionalFormatting sqref="AM287:AP287">
    <cfRule type="cellIs" dxfId="93" priority="91" operator="greaterThan">
      <formula>100.1</formula>
    </cfRule>
    <cfRule type="cellIs" dxfId="92" priority="92" operator="greaterThan">
      <formula>99.8</formula>
    </cfRule>
    <cfRule type="cellIs" dxfId="91" priority="93" operator="lessThan">
      <formula>99.8</formula>
    </cfRule>
  </conditionalFormatting>
  <conditionalFormatting sqref="AF287:AI287">
    <cfRule type="cellIs" dxfId="90" priority="88" operator="greaterThan">
      <formula>100.1</formula>
    </cfRule>
    <cfRule type="cellIs" dxfId="89" priority="89" operator="greaterThan">
      <formula>99.8</formula>
    </cfRule>
    <cfRule type="cellIs" dxfId="88" priority="90" operator="lessThan">
      <formula>99.8</formula>
    </cfRule>
  </conditionalFormatting>
  <conditionalFormatting sqref="Y287:AB287">
    <cfRule type="cellIs" dxfId="87" priority="85" operator="greaterThan">
      <formula>100.1</formula>
    </cfRule>
    <cfRule type="cellIs" dxfId="86" priority="86" operator="greaterThan">
      <formula>99.8</formula>
    </cfRule>
    <cfRule type="cellIs" dxfId="85" priority="87" operator="lessThan">
      <formula>99.8</formula>
    </cfRule>
  </conditionalFormatting>
  <conditionalFormatting sqref="R287:U287">
    <cfRule type="cellIs" dxfId="84" priority="82" operator="greaterThan">
      <formula>100.1</formula>
    </cfRule>
    <cfRule type="cellIs" dxfId="83" priority="83" operator="greaterThan">
      <formula>99.8</formula>
    </cfRule>
    <cfRule type="cellIs" dxfId="82" priority="84" operator="lessThan">
      <formula>99.8</formula>
    </cfRule>
  </conditionalFormatting>
  <conditionalFormatting sqref="K287:N287">
    <cfRule type="cellIs" dxfId="81" priority="79" operator="greaterThan">
      <formula>100.1</formula>
    </cfRule>
    <cfRule type="cellIs" dxfId="80" priority="80" operator="greaterThan">
      <formula>99.8</formula>
    </cfRule>
    <cfRule type="cellIs" dxfId="79" priority="81" operator="lessThan">
      <formula>99.8</formula>
    </cfRule>
  </conditionalFormatting>
  <conditionalFormatting sqref="D287:G287">
    <cfRule type="cellIs" dxfId="78" priority="76" operator="greaterThan">
      <formula>100.1</formula>
    </cfRule>
    <cfRule type="cellIs" dxfId="77" priority="77" operator="greaterThan">
      <formula>99.8</formula>
    </cfRule>
    <cfRule type="cellIs" dxfId="76" priority="78" operator="lessThan">
      <formula>99.8</formula>
    </cfRule>
  </conditionalFormatting>
  <conditionalFormatting sqref="CC287:CF287">
    <cfRule type="cellIs" dxfId="75" priority="73" operator="greaterThan">
      <formula>100.1</formula>
    </cfRule>
    <cfRule type="cellIs" dxfId="74" priority="74" operator="greaterThan">
      <formula>99.8</formula>
    </cfRule>
    <cfRule type="cellIs" dxfId="73" priority="75" operator="lessThan">
      <formula>99.8</formula>
    </cfRule>
  </conditionalFormatting>
  <conditionalFormatting sqref="CJ287:CM287">
    <cfRule type="cellIs" dxfId="72" priority="70" operator="greaterThan">
      <formula>100.1</formula>
    </cfRule>
    <cfRule type="cellIs" dxfId="71" priority="71" operator="greaterThan">
      <formula>99.8</formula>
    </cfRule>
    <cfRule type="cellIs" dxfId="70" priority="72" operator="lessThan">
      <formula>99.8</formula>
    </cfRule>
  </conditionalFormatting>
  <conditionalFormatting sqref="CQ287:CT287">
    <cfRule type="cellIs" dxfId="69" priority="67" operator="greaterThan">
      <formula>100.1</formula>
    </cfRule>
    <cfRule type="cellIs" dxfId="68" priority="68" operator="greaterThan">
      <formula>99.8</formula>
    </cfRule>
    <cfRule type="cellIs" dxfId="67" priority="69" operator="lessThan">
      <formula>99.8</formula>
    </cfRule>
  </conditionalFormatting>
  <conditionalFormatting sqref="CX287:DA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DE287:DH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DL287:DO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DS287:DV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DZ287:EC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EG287:EJ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EN287:EQ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EU287:EX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FB287:FE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FI287:FL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FP287:FS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FW287:FZ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GD287:GG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GK287:GN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GR287:GU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GY287:HB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HF287:HI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HM287:HP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HT287:IK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IL287:IR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IU287:IY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P9" sqref="P9"/>
    </sheetView>
  </sheetViews>
  <sheetFormatPr baseColWidth="10" defaultColWidth="11.44140625" defaultRowHeight="14.4" x14ac:dyDescent="0.3"/>
  <cols>
    <col min="1" max="1" width="8.21875" style="6" customWidth="1"/>
    <col min="2" max="2" width="11.5546875" style="6" customWidth="1"/>
    <col min="3" max="3" width="11.44140625" style="6"/>
    <col min="4" max="4" width="3" style="6" customWidth="1"/>
    <col min="5" max="16" width="9.21875" style="6" customWidth="1"/>
    <col min="17" max="16384" width="11.44140625" style="6"/>
  </cols>
  <sheetData>
    <row r="2" spans="2:17" ht="21" x14ac:dyDescent="0.4">
      <c r="B2" s="28" t="s">
        <v>290</v>
      </c>
      <c r="C2" s="29" t="str">
        <f>VLOOKUP(Enlaces!C1,Enlaces!B2:C5,2,0)</f>
        <v>Hipermercados</v>
      </c>
      <c r="H2" s="41" t="s">
        <v>299</v>
      </c>
    </row>
    <row r="4" spans="2:17" x14ac:dyDescent="0.3">
      <c r="B4" s="25" t="s">
        <v>266</v>
      </c>
    </row>
    <row r="5" spans="2:17" hidden="1" x14ac:dyDescent="0.3">
      <c r="E5" s="39" t="str">
        <f t="shared" ref="E5:P5" si="0">E9&amp;$C$2</f>
        <v xml:space="preserve"> JULIO 19Hipermercados</v>
      </c>
      <c r="F5" s="39" t="str">
        <f t="shared" si="0"/>
        <v xml:space="preserve"> AGOSTO 19Hipermercados</v>
      </c>
      <c r="G5" s="39" t="str">
        <f t="shared" si="0"/>
        <v xml:space="preserve"> SEPTIEMBRE 19Hipermercados</v>
      </c>
      <c r="H5" s="39" t="str">
        <f t="shared" si="0"/>
        <v xml:space="preserve"> OCTUBRE 19Hipermercados</v>
      </c>
      <c r="I5" s="39" t="str">
        <f t="shared" si="0"/>
        <v xml:space="preserve"> NOVIEMBRE 19Hipermercados</v>
      </c>
      <c r="J5" s="39" t="str">
        <f t="shared" si="0"/>
        <v xml:space="preserve"> DICIEMBRE 19Hipermercados</v>
      </c>
      <c r="K5" s="39" t="str">
        <f t="shared" si="0"/>
        <v xml:space="preserve"> ENERO 20Hipermercados</v>
      </c>
      <c r="L5" s="39" t="str">
        <f t="shared" si="0"/>
        <v xml:space="preserve"> FEBRERO 20Hipermercados</v>
      </c>
      <c r="M5" s="39" t="str">
        <f t="shared" si="0"/>
        <v xml:space="preserve"> MARZO 20Hipermercados</v>
      </c>
      <c r="N5" s="39" t="str">
        <f t="shared" si="0"/>
        <v xml:space="preserve"> ABRIL 20Hipermercados</v>
      </c>
      <c r="O5" s="39" t="str">
        <f t="shared" si="0"/>
        <v xml:space="preserve"> MAYO 20Hipermercados</v>
      </c>
      <c r="P5" s="39" t="str">
        <f t="shared" si="0"/>
        <v xml:space="preserve"> JUNIO 20Hipermercados</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Oliva'!$A$260:$ZP$260,,MAX(IF('Aceite de Oliva'!$A$260:$ZP$260&lt;&gt;"",COLUMN('Aceite de Oliva'!$A$260:$ZP$260)))-(7*E8))</f>
        <v xml:space="preserve"> JULIO 19</v>
      </c>
      <c r="F9" s="6" t="str">
        <f t="array" ref="F9">INDEX('Aceite de Oliva'!$A$260:$ZP$260,,MAX(IF('Aceite de Oliva'!$A$260:$ZP$260&lt;&gt;"",COLUMN('Aceite de Oliva'!$A$260:$ZP$260)))-(7*F8))</f>
        <v xml:space="preserve"> AGOSTO 19</v>
      </c>
      <c r="G9" s="6" t="str">
        <f t="array" ref="G9">INDEX('Aceite de Oliva'!$A$260:$ZP$260,,MAX(IF('Aceite de Oliva'!$A$260:$ZP$260&lt;&gt;"",COLUMN('Aceite de Oliva'!$A$260:$ZP$260)))-(7*G8))</f>
        <v xml:space="preserve"> SEPTIEMBRE 19</v>
      </c>
      <c r="H9" s="6" t="str">
        <f t="array" ref="H9">INDEX('Aceite de Oliva'!$A$260:$ZP$260,,MAX(IF('Aceite de Oliva'!$A$260:$ZP$260&lt;&gt;"",COLUMN('Aceite de Oliva'!$A$260:$ZP$260)))-(7*H8))</f>
        <v xml:space="preserve"> OCTUBRE 19</v>
      </c>
      <c r="I9" s="6" t="str">
        <f t="array" ref="I9">INDEX('Aceite de Oliva'!$A$260:$ZP$260,,MAX(IF('Aceite de Oliva'!$A$260:$ZP$260&lt;&gt;"",COLUMN('Aceite de Oliva'!$A$260:$ZP$260)))-(7*I8))</f>
        <v xml:space="preserve"> NOVIEMBRE 19</v>
      </c>
      <c r="J9" s="6" t="str">
        <f t="array" ref="J9">INDEX('Aceite de Oliva'!$A$260:$ZP$260,,MAX(IF('Aceite de Oliva'!$A$260:$ZP$260&lt;&gt;"",COLUMN('Aceite de Oliva'!$A$260:$ZP$260)))-(7*J8))</f>
        <v xml:space="preserve"> DICIEMBRE 19</v>
      </c>
      <c r="K9" s="6" t="str">
        <f t="array" ref="K9">INDEX('Aceite de Oliva'!$A$260:$ZP$260,,MAX(IF('Aceite de Oliva'!$A$260:$ZP$260&lt;&gt;"",COLUMN('Aceite de Oliva'!$A$260:$ZP$260)))-(7*K8))</f>
        <v xml:space="preserve"> ENERO 20</v>
      </c>
      <c r="L9" s="6" t="str">
        <f t="array" ref="L9">INDEX('Aceite de Oliva'!$A$260:$ZP$260,,MAX(IF('Aceite de Oliva'!$A$260:$ZP$260&lt;&gt;"",COLUMN('Aceite de Oliva'!$A$260:$ZP$260)))-(7*L8))</f>
        <v xml:space="preserve"> FEBRERO 20</v>
      </c>
      <c r="M9" s="6" t="str">
        <f t="array" ref="M9">INDEX('Aceite de Oliva'!$A$260:$ZP$260,,MAX(IF('Aceite de Oliva'!$A$260:$ZP$260&lt;&gt;"",COLUMN('Aceite de Oliva'!$A$260:$ZP$260)))-(7*M8))</f>
        <v xml:space="preserve"> MARZO 20</v>
      </c>
      <c r="N9" s="6" t="str">
        <f t="array" ref="N9">INDEX('Aceite de Oliva'!$A$260:$ZP$260,,MAX(IF('Aceite de Oliva'!$A$260:$ZP$260&lt;&gt;"",COLUMN('Aceite de Oliva'!$A$260:$ZP$260)))-(7*N8))</f>
        <v xml:space="preserve"> ABRIL 20</v>
      </c>
      <c r="O9" s="6" t="str">
        <f t="array" ref="O9">INDEX('Aceite de Oliva'!$A$260:$ZP$260,,MAX(IF('Aceite de Oliva'!$A$260:$ZP$260&lt;&gt;"",COLUMN('Aceite de Oliva'!$A$260:$ZP$260)))-(7*O8))</f>
        <v xml:space="preserve"> MAYO 20</v>
      </c>
      <c r="P9" s="6" t="str">
        <f t="array" ref="P9">INDEX('Aceite de Oliva'!$A$260:$ZP$260,,MAX(IF('Aceite de Oliva'!$A$260:$ZP$260&lt;&gt;"",COLUMN('Aceite de Oliva'!$A$260:$ZP$260))))</f>
        <v xml:space="preserve"> JUNIO 20</v>
      </c>
    </row>
    <row r="10" spans="2:17" x14ac:dyDescent="0.3">
      <c r="B10" s="15"/>
      <c r="C10" s="24">
        <v>2.5</v>
      </c>
      <c r="E10" s="40">
        <f t="array" ref="E10">INDEX('Aceite Virgen Extra'!$A$259:$ZP$285,MATCH($B10,'Aceite Virgen Extra'!$A$259:$A$285,0),MATCH(E$5,'Aceite Virgen Extra'!$A$259:$ZP$259,0))</f>
        <v>5.9499999999999993</v>
      </c>
      <c r="F10" s="40">
        <f t="array" ref="F10">INDEX('Aceite Virgen Extra'!$A$259:$ZP$285,MATCH($B10,'Aceite Virgen Extra'!$A$259:$A$285,0),MATCH(F$5,'Aceite Virgen Extra'!$A$259:$ZP$259,0))</f>
        <v>2.2000000000000002</v>
      </c>
      <c r="G10" s="40">
        <f t="array" ref="G10">INDEX('Aceite Virgen Extra'!$A$259:$ZP$285,MATCH($B10,'Aceite Virgen Extra'!$A$259:$A$285,0),MATCH(G$5,'Aceite Virgen Extra'!$A$259:$ZP$259,0))</f>
        <v>1.79</v>
      </c>
      <c r="H10" s="40">
        <f t="array" ref="H10">INDEX('Aceite Virgen Extra'!$A$259:$ZP$285,MATCH($B10,'Aceite Virgen Extra'!$A$259:$A$285,0),MATCH(H$5,'Aceite Virgen Extra'!$A$259:$ZP$259,0))</f>
        <v>1.08</v>
      </c>
      <c r="I10" s="40">
        <f t="array" ref="I10">INDEX('Aceite Virgen Extra'!$A$259:$ZP$285,MATCH($B10,'Aceite Virgen Extra'!$A$259:$A$285,0),MATCH(I$5,'Aceite Virgen Extra'!$A$259:$ZP$259,0))</f>
        <v>1.77</v>
      </c>
      <c r="J10" s="40">
        <f t="array" ref="J10">INDEX('Aceite Virgen Extra'!$A$259:$ZP$285,MATCH($B10,'Aceite Virgen Extra'!$A$259:$A$285,0),MATCH(J$5,'Aceite Virgen Extra'!$A$259:$ZP$259,0))</f>
        <v>2.63</v>
      </c>
      <c r="K10" s="40">
        <f t="array" ref="K10">INDEX('Aceite Virgen Extra'!$A$259:$ZP$285,MATCH($B10,'Aceite Virgen Extra'!$A$259:$A$285,0),MATCH(K$5,'Aceite Virgen Extra'!$A$259:$ZP$259,0))</f>
        <v>2.83</v>
      </c>
      <c r="L10" s="40">
        <f t="array" ref="L10">INDEX('Aceite Virgen Extra'!$A$259:$ZP$285,MATCH($B10,'Aceite Virgen Extra'!$A$259:$A$285,0),MATCH(L$5,'Aceite Virgen Extra'!$A$259:$ZP$259,0))</f>
        <v>9.6199999999999992</v>
      </c>
      <c r="M10" s="40">
        <f t="array" ref="M10">INDEX('Aceite Virgen Extra'!$A$259:$ZP$285,MATCH($B10,'Aceite Virgen Extra'!$A$259:$A$285,0),MATCH(M$5,'Aceite Virgen Extra'!$A$259:$ZP$259,0))</f>
        <v>10.319999999999999</v>
      </c>
      <c r="N10" s="40">
        <f t="array" ref="N10">INDEX('Aceite Virgen Extra'!$A$259:$ZP$285,MATCH($B10,'Aceite Virgen Extra'!$A$259:$A$285,0),MATCH(N$5,'Aceite Virgen Extra'!$A$259:$ZP$259,0))</f>
        <v>7.05</v>
      </c>
      <c r="O10" s="40">
        <f t="array" ref="O10">INDEX('Aceite Virgen Extra'!$A$259:$ZP$285,MATCH($B10,'Aceite Virgen Extra'!$A$259:$A$285,0),MATCH(O$5,'Aceite Virgen Extra'!$A$259:$ZP$259,0))</f>
        <v>5.66</v>
      </c>
      <c r="P10" s="40">
        <f t="array" ref="P10">INDEX('Aceite Virgen Extra'!$A$259:$ZP$285,MATCH($B10,'Aceite Virgen Extra'!$A$259:$A$285,0),MATCH(P$5,'Aceite Virgen Extra'!$A$259:$ZP$259,0))</f>
        <v>9.18</v>
      </c>
    </row>
    <row r="11" spans="2:17" x14ac:dyDescent="0.3">
      <c r="B11" s="19">
        <f t="shared" ref="B11:B33" si="1">C10</f>
        <v>2.5</v>
      </c>
      <c r="C11" s="18">
        <f>ROUND(B11+$C$7,2)</f>
        <v>2.7</v>
      </c>
      <c r="E11" s="40">
        <f t="array" ref="E11">INDEX('Aceite Virgen Extra'!$A$259:$ZP$285,MATCH($B11,'Aceite Virgen Extra'!$A$259:$A$285,0),MATCH(E$5,'Aceite Virgen Extra'!$A$259:$ZP$259,0))</f>
        <v>0.88</v>
      </c>
      <c r="F11" s="40">
        <f t="array" ref="F11">INDEX('Aceite Virgen Extra'!$A$259:$ZP$285,MATCH($B11,'Aceite Virgen Extra'!$A$259:$A$285,0),MATCH(F$5,'Aceite Virgen Extra'!$A$259:$ZP$259,0))</f>
        <v>0.72</v>
      </c>
      <c r="G11" s="40">
        <f t="array" ref="G11">INDEX('Aceite Virgen Extra'!$A$259:$ZP$285,MATCH($B11,'Aceite Virgen Extra'!$A$259:$A$285,0),MATCH(G$5,'Aceite Virgen Extra'!$A$259:$ZP$259,0))</f>
        <v>8.18</v>
      </c>
      <c r="H11" s="40">
        <f t="array" ref="H11">INDEX('Aceite Virgen Extra'!$A$259:$ZP$285,MATCH($B11,'Aceite Virgen Extra'!$A$259:$A$285,0),MATCH(H$5,'Aceite Virgen Extra'!$A$259:$ZP$259,0))</f>
        <v>3.08</v>
      </c>
      <c r="I11" s="40">
        <f t="array" ref="I11">INDEX('Aceite Virgen Extra'!$A$259:$ZP$285,MATCH($B11,'Aceite Virgen Extra'!$A$259:$A$285,0),MATCH(I$5,'Aceite Virgen Extra'!$A$259:$ZP$259,0))</f>
        <v>2.69</v>
      </c>
      <c r="J11" s="40">
        <f t="array" ref="J11">INDEX('Aceite Virgen Extra'!$A$259:$ZP$285,MATCH($B11,'Aceite Virgen Extra'!$A$259:$A$285,0),MATCH(J$5,'Aceite Virgen Extra'!$A$259:$ZP$259,0))</f>
        <v>9.5400000000000009</v>
      </c>
      <c r="K11" s="40">
        <f t="array" ref="K11">INDEX('Aceite Virgen Extra'!$A$259:$ZP$285,MATCH($B11,'Aceite Virgen Extra'!$A$259:$A$285,0),MATCH(K$5,'Aceite Virgen Extra'!$A$259:$ZP$259,0))</f>
        <v>5.75</v>
      </c>
      <c r="L11" s="40">
        <f t="array" ref="L11">INDEX('Aceite Virgen Extra'!$A$259:$ZP$285,MATCH($B11,'Aceite Virgen Extra'!$A$259:$A$285,0),MATCH(L$5,'Aceite Virgen Extra'!$A$259:$ZP$259,0))</f>
        <v>8.85</v>
      </c>
      <c r="M11" s="40">
        <f t="array" ref="M11">INDEX('Aceite Virgen Extra'!$A$259:$ZP$285,MATCH($B11,'Aceite Virgen Extra'!$A$259:$A$285,0),MATCH(M$5,'Aceite Virgen Extra'!$A$259:$ZP$259,0))</f>
        <v>6.61</v>
      </c>
      <c r="N11" s="40">
        <f t="array" ref="N11">INDEX('Aceite Virgen Extra'!$A$259:$ZP$285,MATCH($B11,'Aceite Virgen Extra'!$A$259:$A$285,0),MATCH(N$5,'Aceite Virgen Extra'!$A$259:$ZP$259,0))</f>
        <v>4.6399999999999997</v>
      </c>
      <c r="O11" s="40">
        <f t="array" ref="O11">INDEX('Aceite Virgen Extra'!$A$259:$ZP$285,MATCH($B11,'Aceite Virgen Extra'!$A$259:$A$285,0),MATCH(O$5,'Aceite Virgen Extra'!$A$259:$ZP$259,0))</f>
        <v>11.889999999999999</v>
      </c>
      <c r="P11" s="40">
        <f t="array" ref="P11">INDEX('Aceite Virgen Extra'!$A$259:$ZP$285,MATCH($B11,'Aceite Virgen Extra'!$A$259:$A$285,0),MATCH(P$5,'Aceite Virgen Extra'!$A$259:$ZP$259,0))</f>
        <v>8.4</v>
      </c>
    </row>
    <row r="12" spans="2:17" x14ac:dyDescent="0.3">
      <c r="B12" s="19">
        <f t="shared" si="1"/>
        <v>2.7</v>
      </c>
      <c r="C12" s="18">
        <f t="shared" ref="C12:C32" si="2">ROUND(B12+$C$7,2)</f>
        <v>2.9</v>
      </c>
      <c r="E12" s="40">
        <f t="array" ref="E12">INDEX('Aceite Virgen Extra'!$A$259:$ZP$285,MATCH($B12,'Aceite Virgen Extra'!$A$259:$A$285,0),MATCH(E$5,'Aceite Virgen Extra'!$A$259:$ZP$259,0))</f>
        <v>14.48</v>
      </c>
      <c r="F12" s="40">
        <f t="array" ref="F12">INDEX('Aceite Virgen Extra'!$A$259:$ZP$285,MATCH($B12,'Aceite Virgen Extra'!$A$259:$A$285,0),MATCH(F$5,'Aceite Virgen Extra'!$A$259:$ZP$259,0))</f>
        <v>13.379999999999999</v>
      </c>
      <c r="G12" s="40">
        <f t="array" ref="G12">INDEX('Aceite Virgen Extra'!$A$259:$ZP$285,MATCH($B12,'Aceite Virgen Extra'!$A$259:$A$285,0),MATCH(G$5,'Aceite Virgen Extra'!$A$259:$ZP$259,0))</f>
        <v>10.75</v>
      </c>
      <c r="H12" s="40">
        <f t="array" ref="H12">INDEX('Aceite Virgen Extra'!$A$259:$ZP$285,MATCH($B12,'Aceite Virgen Extra'!$A$259:$A$285,0),MATCH(H$5,'Aceite Virgen Extra'!$A$259:$ZP$259,0))</f>
        <v>12.969999999999997</v>
      </c>
      <c r="I12" s="40">
        <f t="array" ref="I12">INDEX('Aceite Virgen Extra'!$A$259:$ZP$285,MATCH($B12,'Aceite Virgen Extra'!$A$259:$A$285,0),MATCH(I$5,'Aceite Virgen Extra'!$A$259:$ZP$259,0))</f>
        <v>9.23</v>
      </c>
      <c r="J12" s="40">
        <f t="array" ref="J12">INDEX('Aceite Virgen Extra'!$A$259:$ZP$285,MATCH($B12,'Aceite Virgen Extra'!$A$259:$A$285,0),MATCH(J$5,'Aceite Virgen Extra'!$A$259:$ZP$259,0))</f>
        <v>13.59</v>
      </c>
      <c r="K12" s="40">
        <f t="array" ref="K12">INDEX('Aceite Virgen Extra'!$A$259:$ZP$285,MATCH($B12,'Aceite Virgen Extra'!$A$259:$A$285,0),MATCH(K$5,'Aceite Virgen Extra'!$A$259:$ZP$259,0))</f>
        <v>13.33</v>
      </c>
      <c r="L12" s="40">
        <f t="array" ref="L12">INDEX('Aceite Virgen Extra'!$A$259:$ZP$285,MATCH($B12,'Aceite Virgen Extra'!$A$259:$A$285,0),MATCH(L$5,'Aceite Virgen Extra'!$A$259:$ZP$259,0))</f>
        <v>7.49</v>
      </c>
      <c r="M12" s="40">
        <f t="array" ref="M12">INDEX('Aceite Virgen Extra'!$A$259:$ZP$285,MATCH($B12,'Aceite Virgen Extra'!$A$259:$A$285,0),MATCH(M$5,'Aceite Virgen Extra'!$A$259:$ZP$259,0))</f>
        <v>7.8099999999999987</v>
      </c>
      <c r="N12" s="40">
        <f t="array" ref="N12">INDEX('Aceite Virgen Extra'!$A$259:$ZP$285,MATCH($B12,'Aceite Virgen Extra'!$A$259:$A$285,0),MATCH(N$5,'Aceite Virgen Extra'!$A$259:$ZP$259,0))</f>
        <v>5.76</v>
      </c>
      <c r="O12" s="40">
        <f t="array" ref="O12">INDEX('Aceite Virgen Extra'!$A$259:$ZP$285,MATCH($B12,'Aceite Virgen Extra'!$A$259:$A$285,0),MATCH(O$5,'Aceite Virgen Extra'!$A$259:$ZP$259,0))</f>
        <v>6.66</v>
      </c>
      <c r="P12" s="40">
        <f t="array" ref="P12">INDEX('Aceite Virgen Extra'!$A$259:$ZP$285,MATCH($B12,'Aceite Virgen Extra'!$A$259:$A$285,0),MATCH(P$5,'Aceite Virgen Extra'!$A$259:$ZP$259,0))</f>
        <v>8.8300000000000018</v>
      </c>
    </row>
    <row r="13" spans="2:17" x14ac:dyDescent="0.3">
      <c r="B13" s="19">
        <f t="shared" si="1"/>
        <v>2.9</v>
      </c>
      <c r="C13" s="18">
        <f t="shared" si="2"/>
        <v>3.1</v>
      </c>
      <c r="E13" s="40">
        <f t="array" ref="E13">INDEX('Aceite Virgen Extra'!$A$259:$ZP$285,MATCH($B13,'Aceite Virgen Extra'!$A$259:$A$285,0),MATCH(E$5,'Aceite Virgen Extra'!$A$259:$ZP$259,0))</f>
        <v>2.2999999999999998</v>
      </c>
      <c r="F13" s="40">
        <f t="array" ref="F13">INDEX('Aceite Virgen Extra'!$A$259:$ZP$285,MATCH($B13,'Aceite Virgen Extra'!$A$259:$A$285,0),MATCH(F$5,'Aceite Virgen Extra'!$A$259:$ZP$259,0))</f>
        <v>2.88</v>
      </c>
      <c r="G13" s="40">
        <f t="array" ref="G13">INDEX('Aceite Virgen Extra'!$A$259:$ZP$285,MATCH($B13,'Aceite Virgen Extra'!$A$259:$A$285,0),MATCH(G$5,'Aceite Virgen Extra'!$A$259:$ZP$259,0))</f>
        <v>8.990000000000002</v>
      </c>
      <c r="H13" s="40">
        <f t="array" ref="H13">INDEX('Aceite Virgen Extra'!$A$259:$ZP$285,MATCH($B13,'Aceite Virgen Extra'!$A$259:$A$285,0),MATCH(H$5,'Aceite Virgen Extra'!$A$259:$ZP$259,0))</f>
        <v>9.5700000000000021</v>
      </c>
      <c r="I13" s="40">
        <f t="array" ref="I13">INDEX('Aceite Virgen Extra'!$A$259:$ZP$285,MATCH($B13,'Aceite Virgen Extra'!$A$259:$A$285,0),MATCH(I$5,'Aceite Virgen Extra'!$A$259:$ZP$259,0))</f>
        <v>7.1099999999999994</v>
      </c>
      <c r="J13" s="40">
        <f t="array" ref="J13">INDEX('Aceite Virgen Extra'!$A$259:$ZP$285,MATCH($B13,'Aceite Virgen Extra'!$A$259:$A$285,0),MATCH(J$5,'Aceite Virgen Extra'!$A$259:$ZP$259,0))</f>
        <v>6.93</v>
      </c>
      <c r="K13" s="40">
        <f t="array" ref="K13">INDEX('Aceite Virgen Extra'!$A$259:$ZP$285,MATCH($B13,'Aceite Virgen Extra'!$A$259:$A$285,0),MATCH(K$5,'Aceite Virgen Extra'!$A$259:$ZP$259,0))</f>
        <v>6.1400000000000006</v>
      </c>
      <c r="L13" s="40">
        <f t="array" ref="L13">INDEX('Aceite Virgen Extra'!$A$259:$ZP$285,MATCH($B13,'Aceite Virgen Extra'!$A$259:$A$285,0),MATCH(L$5,'Aceite Virgen Extra'!$A$259:$ZP$259,0))</f>
        <v>10.189999999999998</v>
      </c>
      <c r="M13" s="40">
        <f t="array" ref="M13">INDEX('Aceite Virgen Extra'!$A$259:$ZP$285,MATCH($B13,'Aceite Virgen Extra'!$A$259:$A$285,0),MATCH(M$5,'Aceite Virgen Extra'!$A$259:$ZP$259,0))</f>
        <v>9.2399999999999984</v>
      </c>
      <c r="N13" s="40">
        <f t="array" ref="N13">INDEX('Aceite Virgen Extra'!$A$259:$ZP$285,MATCH($B13,'Aceite Virgen Extra'!$A$259:$A$285,0),MATCH(N$5,'Aceite Virgen Extra'!$A$259:$ZP$259,0))</f>
        <v>12.790000000000001</v>
      </c>
      <c r="O13" s="40">
        <f t="array" ref="O13">INDEX('Aceite Virgen Extra'!$A$259:$ZP$285,MATCH($B13,'Aceite Virgen Extra'!$A$259:$A$285,0),MATCH(O$5,'Aceite Virgen Extra'!$A$259:$ZP$259,0))</f>
        <v>11.36</v>
      </c>
      <c r="P13" s="40">
        <f t="array" ref="P13">INDEX('Aceite Virgen Extra'!$A$259:$ZP$285,MATCH($B13,'Aceite Virgen Extra'!$A$259:$A$285,0),MATCH(P$5,'Aceite Virgen Extra'!$A$259:$ZP$259,0))</f>
        <v>9.14</v>
      </c>
    </row>
    <row r="14" spans="2:17" x14ac:dyDescent="0.3">
      <c r="B14" s="19">
        <f t="shared" si="1"/>
        <v>3.1</v>
      </c>
      <c r="C14" s="18">
        <f t="shared" si="2"/>
        <v>3.3</v>
      </c>
      <c r="E14" s="40">
        <f t="array" ref="E14">INDEX('Aceite Virgen Extra'!$A$259:$ZP$285,MATCH($B14,'Aceite Virgen Extra'!$A$259:$A$285,0),MATCH(E$5,'Aceite Virgen Extra'!$A$259:$ZP$259,0))</f>
        <v>5.99</v>
      </c>
      <c r="F14" s="40">
        <f t="array" ref="F14">INDEX('Aceite Virgen Extra'!$A$259:$ZP$285,MATCH($B14,'Aceite Virgen Extra'!$A$259:$A$285,0),MATCH(F$5,'Aceite Virgen Extra'!$A$259:$ZP$259,0))</f>
        <v>7.07</v>
      </c>
      <c r="G14" s="40">
        <f t="array" ref="G14">INDEX('Aceite Virgen Extra'!$A$259:$ZP$285,MATCH($B14,'Aceite Virgen Extra'!$A$259:$A$285,0),MATCH(G$5,'Aceite Virgen Extra'!$A$259:$ZP$259,0))</f>
        <v>3.37</v>
      </c>
      <c r="H14" s="40">
        <f t="array" ref="H14">INDEX('Aceite Virgen Extra'!$A$259:$ZP$285,MATCH($B14,'Aceite Virgen Extra'!$A$259:$A$285,0),MATCH(H$5,'Aceite Virgen Extra'!$A$259:$ZP$259,0))</f>
        <v>2.66</v>
      </c>
      <c r="I14" s="40">
        <f t="array" ref="I14">INDEX('Aceite Virgen Extra'!$A$259:$ZP$285,MATCH($B14,'Aceite Virgen Extra'!$A$259:$A$285,0),MATCH(I$5,'Aceite Virgen Extra'!$A$259:$ZP$259,0))</f>
        <v>6.73</v>
      </c>
      <c r="J14" s="40">
        <f t="array" ref="J14">INDEX('Aceite Virgen Extra'!$A$259:$ZP$285,MATCH($B14,'Aceite Virgen Extra'!$A$259:$A$285,0),MATCH(J$5,'Aceite Virgen Extra'!$A$259:$ZP$259,0))</f>
        <v>7.73</v>
      </c>
      <c r="K14" s="40">
        <f t="array" ref="K14">INDEX('Aceite Virgen Extra'!$A$259:$ZP$285,MATCH($B14,'Aceite Virgen Extra'!$A$259:$A$285,0),MATCH(K$5,'Aceite Virgen Extra'!$A$259:$ZP$259,0))</f>
        <v>5.66</v>
      </c>
      <c r="L14" s="40">
        <f t="array" ref="L14">INDEX('Aceite Virgen Extra'!$A$259:$ZP$285,MATCH($B14,'Aceite Virgen Extra'!$A$259:$A$285,0),MATCH(L$5,'Aceite Virgen Extra'!$A$259:$ZP$259,0))</f>
        <v>3.6999999999999997</v>
      </c>
      <c r="M14" s="40">
        <f t="array" ref="M14">INDEX('Aceite Virgen Extra'!$A$259:$ZP$285,MATCH($B14,'Aceite Virgen Extra'!$A$259:$A$285,0),MATCH(M$5,'Aceite Virgen Extra'!$A$259:$ZP$259,0))</f>
        <v>5.1499999999999995</v>
      </c>
      <c r="N14" s="40">
        <f t="array" ref="N14">INDEX('Aceite Virgen Extra'!$A$259:$ZP$285,MATCH($B14,'Aceite Virgen Extra'!$A$259:$A$285,0),MATCH(N$5,'Aceite Virgen Extra'!$A$259:$ZP$259,0))</f>
        <v>2</v>
      </c>
      <c r="O14" s="40">
        <f t="array" ref="O14">INDEX('Aceite Virgen Extra'!$A$259:$ZP$285,MATCH($B14,'Aceite Virgen Extra'!$A$259:$A$285,0),MATCH(O$5,'Aceite Virgen Extra'!$A$259:$ZP$259,0))</f>
        <v>4.4000000000000004</v>
      </c>
      <c r="P14" s="40">
        <f t="array" ref="P14">INDEX('Aceite Virgen Extra'!$A$259:$ZP$285,MATCH($B14,'Aceite Virgen Extra'!$A$259:$A$285,0),MATCH(P$5,'Aceite Virgen Extra'!$A$259:$ZP$259,0))</f>
        <v>8.14</v>
      </c>
    </row>
    <row r="15" spans="2:17" x14ac:dyDescent="0.3">
      <c r="B15" s="19">
        <f t="shared" si="1"/>
        <v>3.3</v>
      </c>
      <c r="C15" s="18">
        <f t="shared" si="2"/>
        <v>3.5</v>
      </c>
      <c r="E15" s="40">
        <f t="array" ref="E15">INDEX('Aceite Virgen Extra'!$A$259:$ZP$285,MATCH($B15,'Aceite Virgen Extra'!$A$259:$A$285,0),MATCH(E$5,'Aceite Virgen Extra'!$A$259:$ZP$259,0))</f>
        <v>4.95</v>
      </c>
      <c r="F15" s="40">
        <f t="array" ref="F15">INDEX('Aceite Virgen Extra'!$A$259:$ZP$285,MATCH($B15,'Aceite Virgen Extra'!$A$259:$A$285,0),MATCH(F$5,'Aceite Virgen Extra'!$A$259:$ZP$259,0))</f>
        <v>4.9800000000000004</v>
      </c>
      <c r="G15" s="40">
        <f t="array" ref="G15">INDEX('Aceite Virgen Extra'!$A$259:$ZP$285,MATCH($B15,'Aceite Virgen Extra'!$A$259:$A$285,0),MATCH(G$5,'Aceite Virgen Extra'!$A$259:$ZP$259,0))</f>
        <v>3.12</v>
      </c>
      <c r="H15" s="40">
        <f t="array" ref="H15">INDEX('Aceite Virgen Extra'!$A$259:$ZP$285,MATCH($B15,'Aceite Virgen Extra'!$A$259:$A$285,0),MATCH(H$5,'Aceite Virgen Extra'!$A$259:$ZP$259,0))</f>
        <v>2.52</v>
      </c>
      <c r="I15" s="40">
        <f t="array" ref="I15">INDEX('Aceite Virgen Extra'!$A$259:$ZP$285,MATCH($B15,'Aceite Virgen Extra'!$A$259:$A$285,0),MATCH(I$5,'Aceite Virgen Extra'!$A$259:$ZP$259,0))</f>
        <v>3.36</v>
      </c>
      <c r="J15" s="40">
        <f t="array" ref="J15">INDEX('Aceite Virgen Extra'!$A$259:$ZP$285,MATCH($B15,'Aceite Virgen Extra'!$A$259:$A$285,0),MATCH(J$5,'Aceite Virgen Extra'!$A$259:$ZP$259,0))</f>
        <v>5.5</v>
      </c>
      <c r="K15" s="40">
        <f t="array" ref="K15">INDEX('Aceite Virgen Extra'!$A$259:$ZP$285,MATCH($B15,'Aceite Virgen Extra'!$A$259:$A$285,0),MATCH(K$5,'Aceite Virgen Extra'!$A$259:$ZP$259,0))</f>
        <v>7.1800000000000006</v>
      </c>
      <c r="L15" s="40">
        <f t="array" ref="L15">INDEX('Aceite Virgen Extra'!$A$259:$ZP$285,MATCH($B15,'Aceite Virgen Extra'!$A$259:$A$285,0),MATCH(L$5,'Aceite Virgen Extra'!$A$259:$ZP$259,0))</f>
        <v>6.59</v>
      </c>
      <c r="M15" s="40">
        <f t="array" ref="M15">INDEX('Aceite Virgen Extra'!$A$259:$ZP$285,MATCH($B15,'Aceite Virgen Extra'!$A$259:$A$285,0),MATCH(M$5,'Aceite Virgen Extra'!$A$259:$ZP$259,0))</f>
        <v>10.02</v>
      </c>
      <c r="N15" s="40">
        <f t="array" ref="N15">INDEX('Aceite Virgen Extra'!$A$259:$ZP$285,MATCH($B15,'Aceite Virgen Extra'!$A$259:$A$285,0),MATCH(N$5,'Aceite Virgen Extra'!$A$259:$ZP$259,0))</f>
        <v>9.24</v>
      </c>
      <c r="O15" s="40">
        <f t="array" ref="O15">INDEX('Aceite Virgen Extra'!$A$259:$ZP$285,MATCH($B15,'Aceite Virgen Extra'!$A$259:$A$285,0),MATCH(O$5,'Aceite Virgen Extra'!$A$259:$ZP$259,0))</f>
        <v>8.89</v>
      </c>
      <c r="P15" s="40">
        <f t="array" ref="P15">INDEX('Aceite Virgen Extra'!$A$259:$ZP$285,MATCH($B15,'Aceite Virgen Extra'!$A$259:$A$285,0),MATCH(P$5,'Aceite Virgen Extra'!$A$259:$ZP$259,0))</f>
        <v>5.54</v>
      </c>
    </row>
    <row r="16" spans="2:17" x14ac:dyDescent="0.3">
      <c r="B16" s="19">
        <f t="shared" si="1"/>
        <v>3.5</v>
      </c>
      <c r="C16" s="18">
        <f t="shared" si="2"/>
        <v>3.7</v>
      </c>
      <c r="E16" s="40">
        <f t="array" ref="E16">INDEX('Aceite Virgen Extra'!$A$259:$ZP$285,MATCH($B16,'Aceite Virgen Extra'!$A$259:$A$285,0),MATCH(E$5,'Aceite Virgen Extra'!$A$259:$ZP$259,0))</f>
        <v>6.83</v>
      </c>
      <c r="F16" s="40">
        <f t="array" ref="F16">INDEX('Aceite Virgen Extra'!$A$259:$ZP$285,MATCH($B16,'Aceite Virgen Extra'!$A$259:$A$285,0),MATCH(F$5,'Aceite Virgen Extra'!$A$259:$ZP$259,0))</f>
        <v>5.71</v>
      </c>
      <c r="G16" s="40">
        <f t="array" ref="G16">INDEX('Aceite Virgen Extra'!$A$259:$ZP$285,MATCH($B16,'Aceite Virgen Extra'!$A$259:$A$285,0),MATCH(G$5,'Aceite Virgen Extra'!$A$259:$ZP$259,0))</f>
        <v>6.3199999999999994</v>
      </c>
      <c r="H16" s="40">
        <f t="array" ref="H16">INDEX('Aceite Virgen Extra'!$A$259:$ZP$285,MATCH($B16,'Aceite Virgen Extra'!$A$259:$A$285,0),MATCH(H$5,'Aceite Virgen Extra'!$A$259:$ZP$259,0))</f>
        <v>7.5299999999999994</v>
      </c>
      <c r="I16" s="40">
        <f t="array" ref="I16">INDEX('Aceite Virgen Extra'!$A$259:$ZP$285,MATCH($B16,'Aceite Virgen Extra'!$A$259:$A$285,0),MATCH(I$5,'Aceite Virgen Extra'!$A$259:$ZP$259,0))</f>
        <v>4.5999999999999996</v>
      </c>
      <c r="J16" s="40">
        <f t="array" ref="J16">INDEX('Aceite Virgen Extra'!$A$259:$ZP$285,MATCH($B16,'Aceite Virgen Extra'!$A$259:$A$285,0),MATCH(J$5,'Aceite Virgen Extra'!$A$259:$ZP$259,0))</f>
        <v>5.9099999999999993</v>
      </c>
      <c r="K16" s="40">
        <f t="array" ref="K16">INDEX('Aceite Virgen Extra'!$A$259:$ZP$285,MATCH($B16,'Aceite Virgen Extra'!$A$259:$A$285,0),MATCH(K$5,'Aceite Virgen Extra'!$A$259:$ZP$259,0))</f>
        <v>4.82</v>
      </c>
      <c r="L16" s="40">
        <f t="array" ref="L16">INDEX('Aceite Virgen Extra'!$A$259:$ZP$285,MATCH($B16,'Aceite Virgen Extra'!$A$259:$A$285,0),MATCH(L$5,'Aceite Virgen Extra'!$A$259:$ZP$259,0))</f>
        <v>1.6</v>
      </c>
      <c r="M16" s="40">
        <f t="array" ref="M16">INDEX('Aceite Virgen Extra'!$A$259:$ZP$285,MATCH($B16,'Aceite Virgen Extra'!$A$259:$A$285,0),MATCH(M$5,'Aceite Virgen Extra'!$A$259:$ZP$259,0))</f>
        <v>3.1500000000000004</v>
      </c>
      <c r="N16" s="40">
        <f t="array" ref="N16">INDEX('Aceite Virgen Extra'!$A$259:$ZP$285,MATCH($B16,'Aceite Virgen Extra'!$A$259:$A$285,0),MATCH(N$5,'Aceite Virgen Extra'!$A$259:$ZP$259,0))</f>
        <v>3.1900000000000004</v>
      </c>
      <c r="O16" s="40">
        <f t="array" ref="O16">INDEX('Aceite Virgen Extra'!$A$259:$ZP$285,MATCH($B16,'Aceite Virgen Extra'!$A$259:$A$285,0),MATCH(O$5,'Aceite Virgen Extra'!$A$259:$ZP$259,0))</f>
        <v>1.1700000000000002</v>
      </c>
      <c r="P16" s="40">
        <f t="array" ref="P16">INDEX('Aceite Virgen Extra'!$A$259:$ZP$285,MATCH($B16,'Aceite Virgen Extra'!$A$259:$A$285,0),MATCH(P$5,'Aceite Virgen Extra'!$A$259:$ZP$259,0))</f>
        <v>4.47</v>
      </c>
    </row>
    <row r="17" spans="2:16" x14ac:dyDescent="0.3">
      <c r="B17" s="19">
        <f t="shared" si="1"/>
        <v>3.7</v>
      </c>
      <c r="C17" s="18">
        <f t="shared" si="2"/>
        <v>3.9</v>
      </c>
      <c r="E17" s="40">
        <f t="array" ref="E17">INDEX('Aceite Virgen Extra'!$A$259:$ZP$285,MATCH($B17,'Aceite Virgen Extra'!$A$259:$A$285,0),MATCH(E$5,'Aceite Virgen Extra'!$A$259:$ZP$259,0))</f>
        <v>1.4</v>
      </c>
      <c r="F17" s="40">
        <f t="array" ref="F17">INDEX('Aceite Virgen Extra'!$A$259:$ZP$285,MATCH($B17,'Aceite Virgen Extra'!$A$259:$A$285,0),MATCH(F$5,'Aceite Virgen Extra'!$A$259:$ZP$259,0))</f>
        <v>6.7100000000000009</v>
      </c>
      <c r="G17" s="40">
        <f t="array" ref="G17">INDEX('Aceite Virgen Extra'!$A$259:$ZP$285,MATCH($B17,'Aceite Virgen Extra'!$A$259:$A$285,0),MATCH(G$5,'Aceite Virgen Extra'!$A$259:$ZP$259,0))</f>
        <v>2.33</v>
      </c>
      <c r="H17" s="40">
        <f t="array" ref="H17">INDEX('Aceite Virgen Extra'!$A$259:$ZP$285,MATCH($B17,'Aceite Virgen Extra'!$A$259:$A$285,0),MATCH(H$5,'Aceite Virgen Extra'!$A$259:$ZP$259,0))</f>
        <v>7.16</v>
      </c>
      <c r="I17" s="40">
        <f t="array" ref="I17">INDEX('Aceite Virgen Extra'!$A$259:$ZP$285,MATCH($B17,'Aceite Virgen Extra'!$A$259:$A$285,0),MATCH(I$5,'Aceite Virgen Extra'!$A$259:$ZP$259,0))</f>
        <v>3.27</v>
      </c>
      <c r="J17" s="40">
        <f t="array" ref="J17">INDEX('Aceite Virgen Extra'!$A$259:$ZP$285,MATCH($B17,'Aceite Virgen Extra'!$A$259:$A$285,0),MATCH(J$5,'Aceite Virgen Extra'!$A$259:$ZP$259,0))</f>
        <v>3.33</v>
      </c>
      <c r="K17" s="40">
        <f t="array" ref="K17">INDEX('Aceite Virgen Extra'!$A$259:$ZP$285,MATCH($B17,'Aceite Virgen Extra'!$A$259:$A$285,0),MATCH(K$5,'Aceite Virgen Extra'!$A$259:$ZP$259,0))</f>
        <v>2.61</v>
      </c>
      <c r="L17" s="40">
        <f t="array" ref="L17">INDEX('Aceite Virgen Extra'!$A$259:$ZP$285,MATCH($B17,'Aceite Virgen Extra'!$A$259:$A$285,0),MATCH(L$5,'Aceite Virgen Extra'!$A$259:$ZP$259,0))</f>
        <v>1.9699999999999998</v>
      </c>
      <c r="M17" s="40">
        <f t="array" ref="M17">INDEX('Aceite Virgen Extra'!$A$259:$ZP$285,MATCH($B17,'Aceite Virgen Extra'!$A$259:$A$285,0),MATCH(M$5,'Aceite Virgen Extra'!$A$259:$ZP$259,0))</f>
        <v>3.02</v>
      </c>
      <c r="N17" s="40">
        <f t="array" ref="N17">INDEX('Aceite Virgen Extra'!$A$259:$ZP$285,MATCH($B17,'Aceite Virgen Extra'!$A$259:$A$285,0),MATCH(N$5,'Aceite Virgen Extra'!$A$259:$ZP$259,0))</f>
        <v>5.07</v>
      </c>
      <c r="O17" s="40">
        <f t="array" ref="O17">INDEX('Aceite Virgen Extra'!$A$259:$ZP$285,MATCH($B17,'Aceite Virgen Extra'!$A$259:$A$285,0),MATCH(O$5,'Aceite Virgen Extra'!$A$259:$ZP$259,0))</f>
        <v>2.62</v>
      </c>
      <c r="P17" s="40">
        <f t="array" ref="P17">INDEX('Aceite Virgen Extra'!$A$259:$ZP$285,MATCH($B17,'Aceite Virgen Extra'!$A$259:$A$285,0),MATCH(P$5,'Aceite Virgen Extra'!$A$259:$ZP$259,0))</f>
        <v>1.9100000000000001</v>
      </c>
    </row>
    <row r="18" spans="2:16" x14ac:dyDescent="0.3">
      <c r="B18" s="19">
        <f t="shared" si="1"/>
        <v>3.9</v>
      </c>
      <c r="C18" s="18">
        <f t="shared" si="2"/>
        <v>4.0999999999999996</v>
      </c>
      <c r="E18" s="40">
        <f t="array" ref="E18">INDEX('Aceite Virgen Extra'!$A$259:$ZP$285,MATCH($B18,'Aceite Virgen Extra'!$A$259:$A$285,0),MATCH(E$5,'Aceite Virgen Extra'!$A$259:$ZP$259,0))</f>
        <v>4.2300000000000004</v>
      </c>
      <c r="F18" s="40">
        <f t="array" ref="F18">INDEX('Aceite Virgen Extra'!$A$259:$ZP$285,MATCH($B18,'Aceite Virgen Extra'!$A$259:$A$285,0),MATCH(F$5,'Aceite Virgen Extra'!$A$259:$ZP$259,0))</f>
        <v>5.77</v>
      </c>
      <c r="G18" s="40">
        <f t="array" ref="G18">INDEX('Aceite Virgen Extra'!$A$259:$ZP$285,MATCH($B18,'Aceite Virgen Extra'!$A$259:$A$285,0),MATCH(G$5,'Aceite Virgen Extra'!$A$259:$ZP$259,0))</f>
        <v>5.92</v>
      </c>
      <c r="H18" s="40">
        <f t="array" ref="H18">INDEX('Aceite Virgen Extra'!$A$259:$ZP$285,MATCH($B18,'Aceite Virgen Extra'!$A$259:$A$285,0),MATCH(H$5,'Aceite Virgen Extra'!$A$259:$ZP$259,0))</f>
        <v>4.63</v>
      </c>
      <c r="I18" s="40">
        <f t="array" ref="I18">INDEX('Aceite Virgen Extra'!$A$259:$ZP$285,MATCH($B18,'Aceite Virgen Extra'!$A$259:$A$285,0),MATCH(I$5,'Aceite Virgen Extra'!$A$259:$ZP$259,0))</f>
        <v>7.7399999999999993</v>
      </c>
      <c r="J18" s="40">
        <f t="array" ref="J18">INDEX('Aceite Virgen Extra'!$A$259:$ZP$285,MATCH($B18,'Aceite Virgen Extra'!$A$259:$A$285,0),MATCH(J$5,'Aceite Virgen Extra'!$A$259:$ZP$259,0))</f>
        <v>6.1000000000000005</v>
      </c>
      <c r="K18" s="40">
        <f t="array" ref="K18">INDEX('Aceite Virgen Extra'!$A$259:$ZP$285,MATCH($B18,'Aceite Virgen Extra'!$A$259:$A$285,0),MATCH(K$5,'Aceite Virgen Extra'!$A$259:$ZP$259,0))</f>
        <v>4.91</v>
      </c>
      <c r="L18" s="40">
        <f t="array" ref="L18">INDEX('Aceite Virgen Extra'!$A$259:$ZP$285,MATCH($B18,'Aceite Virgen Extra'!$A$259:$A$285,0),MATCH(L$5,'Aceite Virgen Extra'!$A$259:$ZP$259,0))</f>
        <v>7.1300000000000008</v>
      </c>
      <c r="M18" s="40">
        <f t="array" ref="M18">INDEX('Aceite Virgen Extra'!$A$259:$ZP$285,MATCH($B18,'Aceite Virgen Extra'!$A$259:$A$285,0),MATCH(M$5,'Aceite Virgen Extra'!$A$259:$ZP$259,0))</f>
        <v>4.79</v>
      </c>
      <c r="N18" s="40">
        <f t="array" ref="N18">INDEX('Aceite Virgen Extra'!$A$259:$ZP$285,MATCH($B18,'Aceite Virgen Extra'!$A$259:$A$285,0),MATCH(N$5,'Aceite Virgen Extra'!$A$259:$ZP$259,0))</f>
        <v>4.26</v>
      </c>
      <c r="O18" s="40">
        <f t="array" ref="O18">INDEX('Aceite Virgen Extra'!$A$259:$ZP$285,MATCH($B18,'Aceite Virgen Extra'!$A$259:$A$285,0),MATCH(O$5,'Aceite Virgen Extra'!$A$259:$ZP$259,0))</f>
        <v>4.03</v>
      </c>
      <c r="P18" s="40">
        <f t="array" ref="P18">INDEX('Aceite Virgen Extra'!$A$259:$ZP$285,MATCH($B18,'Aceite Virgen Extra'!$A$259:$A$285,0),MATCH(P$5,'Aceite Virgen Extra'!$A$259:$ZP$259,0))</f>
        <v>4.37</v>
      </c>
    </row>
    <row r="19" spans="2:16" x14ac:dyDescent="0.3">
      <c r="B19" s="19">
        <f t="shared" si="1"/>
        <v>4.0999999999999996</v>
      </c>
      <c r="C19" s="18">
        <f t="shared" si="2"/>
        <v>4.3</v>
      </c>
      <c r="E19" s="40">
        <f t="array" ref="E19">INDEX('Aceite Virgen Extra'!$A$259:$ZP$285,MATCH($B19,'Aceite Virgen Extra'!$A$259:$A$285,0),MATCH(E$5,'Aceite Virgen Extra'!$A$259:$ZP$259,0))</f>
        <v>1.8499999999999999</v>
      </c>
      <c r="F19" s="40">
        <f t="array" ref="F19">INDEX('Aceite Virgen Extra'!$A$259:$ZP$285,MATCH($B19,'Aceite Virgen Extra'!$A$259:$A$285,0),MATCH(F$5,'Aceite Virgen Extra'!$A$259:$ZP$259,0))</f>
        <v>2.08</v>
      </c>
      <c r="G19" s="40">
        <f t="array" ref="G19">INDEX('Aceite Virgen Extra'!$A$259:$ZP$285,MATCH($B19,'Aceite Virgen Extra'!$A$259:$A$285,0),MATCH(G$5,'Aceite Virgen Extra'!$A$259:$ZP$259,0))</f>
        <v>0.49</v>
      </c>
      <c r="H19" s="40">
        <f t="array" ref="H19">INDEX('Aceite Virgen Extra'!$A$259:$ZP$285,MATCH($B19,'Aceite Virgen Extra'!$A$259:$A$285,0),MATCH(H$5,'Aceite Virgen Extra'!$A$259:$ZP$259,0))</f>
        <v>1.3900000000000001</v>
      </c>
      <c r="I19" s="40">
        <f t="array" ref="I19">INDEX('Aceite Virgen Extra'!$A$259:$ZP$285,MATCH($B19,'Aceite Virgen Extra'!$A$259:$A$285,0),MATCH(I$5,'Aceite Virgen Extra'!$A$259:$ZP$259,0))</f>
        <v>2.84</v>
      </c>
      <c r="J19" s="40">
        <f t="array" ref="J19">INDEX('Aceite Virgen Extra'!$A$259:$ZP$285,MATCH($B19,'Aceite Virgen Extra'!$A$259:$A$285,0),MATCH(J$5,'Aceite Virgen Extra'!$A$259:$ZP$259,0))</f>
        <v>2.0300000000000002</v>
      </c>
      <c r="K19" s="40">
        <f t="array" ref="K19">INDEX('Aceite Virgen Extra'!$A$259:$ZP$285,MATCH($B19,'Aceite Virgen Extra'!$A$259:$A$285,0),MATCH(K$5,'Aceite Virgen Extra'!$A$259:$ZP$259,0))</f>
        <v>9.6</v>
      </c>
      <c r="L19" s="40">
        <f t="array" ref="L19">INDEX('Aceite Virgen Extra'!$A$259:$ZP$285,MATCH($B19,'Aceite Virgen Extra'!$A$259:$A$285,0),MATCH(L$5,'Aceite Virgen Extra'!$A$259:$ZP$259,0))</f>
        <v>2.12</v>
      </c>
      <c r="M19" s="40">
        <f t="array" ref="M19">INDEX('Aceite Virgen Extra'!$A$259:$ZP$285,MATCH($B19,'Aceite Virgen Extra'!$A$259:$A$285,0),MATCH(M$5,'Aceite Virgen Extra'!$A$259:$ZP$259,0))</f>
        <v>5.78</v>
      </c>
      <c r="N19" s="40">
        <f t="array" ref="N19">INDEX('Aceite Virgen Extra'!$A$259:$ZP$285,MATCH($B19,'Aceite Virgen Extra'!$A$259:$A$285,0),MATCH(N$5,'Aceite Virgen Extra'!$A$259:$ZP$259,0))</f>
        <v>7.06</v>
      </c>
      <c r="O19" s="40">
        <f t="array" ref="O19">INDEX('Aceite Virgen Extra'!$A$259:$ZP$285,MATCH($B19,'Aceite Virgen Extra'!$A$259:$A$285,0),MATCH(O$5,'Aceite Virgen Extra'!$A$259:$ZP$259,0))</f>
        <v>2.74</v>
      </c>
      <c r="P19" s="40">
        <f t="array" ref="P19">INDEX('Aceite Virgen Extra'!$A$259:$ZP$285,MATCH($B19,'Aceite Virgen Extra'!$A$259:$A$285,0),MATCH(P$5,'Aceite Virgen Extra'!$A$259:$ZP$259,0))</f>
        <v>3.9800000000000004</v>
      </c>
    </row>
    <row r="20" spans="2:16" x14ac:dyDescent="0.3">
      <c r="B20" s="19">
        <f t="shared" si="1"/>
        <v>4.3</v>
      </c>
      <c r="C20" s="18">
        <f t="shared" si="2"/>
        <v>4.5</v>
      </c>
      <c r="E20" s="40">
        <f t="array" ref="E20">INDEX('Aceite Virgen Extra'!$A$259:$ZP$285,MATCH($B20,'Aceite Virgen Extra'!$A$259:$A$285,0),MATCH(E$5,'Aceite Virgen Extra'!$A$259:$ZP$259,0))</f>
        <v>16.63</v>
      </c>
      <c r="F20" s="40">
        <f t="array" ref="F20">INDEX('Aceite Virgen Extra'!$A$259:$ZP$285,MATCH($B20,'Aceite Virgen Extra'!$A$259:$A$285,0),MATCH(F$5,'Aceite Virgen Extra'!$A$259:$ZP$259,0))</f>
        <v>12.66</v>
      </c>
      <c r="G20" s="40">
        <f t="array" ref="G20">INDEX('Aceite Virgen Extra'!$A$259:$ZP$285,MATCH($B20,'Aceite Virgen Extra'!$A$259:$A$285,0),MATCH(G$5,'Aceite Virgen Extra'!$A$259:$ZP$259,0))</f>
        <v>6.36</v>
      </c>
      <c r="H20" s="40">
        <f t="array" ref="H20">INDEX('Aceite Virgen Extra'!$A$259:$ZP$285,MATCH($B20,'Aceite Virgen Extra'!$A$259:$A$285,0),MATCH(H$5,'Aceite Virgen Extra'!$A$259:$ZP$259,0))</f>
        <v>11.17</v>
      </c>
      <c r="I20" s="40">
        <f t="array" ref="I20">INDEX('Aceite Virgen Extra'!$A$259:$ZP$285,MATCH($B20,'Aceite Virgen Extra'!$A$259:$A$285,0),MATCH(I$5,'Aceite Virgen Extra'!$A$259:$ZP$259,0))</f>
        <v>9.5</v>
      </c>
      <c r="J20" s="40">
        <f t="array" ref="J20">INDEX('Aceite Virgen Extra'!$A$259:$ZP$285,MATCH($B20,'Aceite Virgen Extra'!$A$259:$A$285,0),MATCH(J$5,'Aceite Virgen Extra'!$A$259:$ZP$259,0))</f>
        <v>7.76</v>
      </c>
      <c r="K20" s="40">
        <f t="array" ref="K20">INDEX('Aceite Virgen Extra'!$A$259:$ZP$285,MATCH($B20,'Aceite Virgen Extra'!$A$259:$A$285,0),MATCH(K$5,'Aceite Virgen Extra'!$A$259:$ZP$259,0))</f>
        <v>8.75</v>
      </c>
      <c r="L20" s="40">
        <f t="array" ref="L20">INDEX('Aceite Virgen Extra'!$A$259:$ZP$285,MATCH($B20,'Aceite Virgen Extra'!$A$259:$A$285,0),MATCH(L$5,'Aceite Virgen Extra'!$A$259:$ZP$259,0))</f>
        <v>11.46</v>
      </c>
      <c r="M20" s="40">
        <f t="array" ref="M20">INDEX('Aceite Virgen Extra'!$A$259:$ZP$285,MATCH($B20,'Aceite Virgen Extra'!$A$259:$A$285,0),MATCH(M$5,'Aceite Virgen Extra'!$A$259:$ZP$259,0))</f>
        <v>12.76</v>
      </c>
      <c r="N20" s="40">
        <f t="array" ref="N20">INDEX('Aceite Virgen Extra'!$A$259:$ZP$285,MATCH($B20,'Aceite Virgen Extra'!$A$259:$A$285,0),MATCH(N$5,'Aceite Virgen Extra'!$A$259:$ZP$259,0))</f>
        <v>17.45</v>
      </c>
      <c r="O20" s="40">
        <f t="array" ref="O20">INDEX('Aceite Virgen Extra'!$A$259:$ZP$285,MATCH($B20,'Aceite Virgen Extra'!$A$259:$A$285,0),MATCH(O$5,'Aceite Virgen Extra'!$A$259:$ZP$259,0))</f>
        <v>14.6</v>
      </c>
      <c r="P20" s="40">
        <f t="array" ref="P20">INDEX('Aceite Virgen Extra'!$A$259:$ZP$285,MATCH($B20,'Aceite Virgen Extra'!$A$259:$A$285,0),MATCH(P$5,'Aceite Virgen Extra'!$A$259:$ZP$259,0))</f>
        <v>20.66</v>
      </c>
    </row>
    <row r="21" spans="2:16" x14ac:dyDescent="0.3">
      <c r="B21" s="19">
        <f t="shared" si="1"/>
        <v>4.5</v>
      </c>
      <c r="C21" s="18">
        <f t="shared" si="2"/>
        <v>4.7</v>
      </c>
      <c r="E21" s="40">
        <f t="array" ref="E21">INDEX('Aceite Virgen Extra'!$A$259:$ZP$285,MATCH($B21,'Aceite Virgen Extra'!$A$259:$A$285,0),MATCH(E$5,'Aceite Virgen Extra'!$A$259:$ZP$259,0))</f>
        <v>0.73</v>
      </c>
      <c r="F21" s="40">
        <f t="array" ref="F21">INDEX('Aceite Virgen Extra'!$A$259:$ZP$285,MATCH($B21,'Aceite Virgen Extra'!$A$259:$A$285,0),MATCH(F$5,'Aceite Virgen Extra'!$A$259:$ZP$259,0))</f>
        <v>0.57000000000000006</v>
      </c>
      <c r="G21" s="40">
        <f t="array" ref="G21">INDEX('Aceite Virgen Extra'!$A$259:$ZP$285,MATCH($B21,'Aceite Virgen Extra'!$A$259:$A$285,0),MATCH(G$5,'Aceite Virgen Extra'!$A$259:$ZP$259,0))</f>
        <v>0.81</v>
      </c>
      <c r="H21" s="40">
        <f t="array" ref="H21">INDEX('Aceite Virgen Extra'!$A$259:$ZP$285,MATCH($B21,'Aceite Virgen Extra'!$A$259:$A$285,0),MATCH(H$5,'Aceite Virgen Extra'!$A$259:$ZP$259,0))</f>
        <v>0.83999999999999986</v>
      </c>
      <c r="I21" s="40">
        <f t="array" ref="I21">INDEX('Aceite Virgen Extra'!$A$259:$ZP$285,MATCH($B21,'Aceite Virgen Extra'!$A$259:$A$285,0),MATCH(I$5,'Aceite Virgen Extra'!$A$259:$ZP$259,0))</f>
        <v>1.5100000000000002</v>
      </c>
      <c r="J21" s="40">
        <f t="array" ref="J21">INDEX('Aceite Virgen Extra'!$A$259:$ZP$285,MATCH($B21,'Aceite Virgen Extra'!$A$259:$A$285,0),MATCH(J$5,'Aceite Virgen Extra'!$A$259:$ZP$259,0))</f>
        <v>0.91</v>
      </c>
      <c r="K21" s="40">
        <f t="array" ref="K21">INDEX('Aceite Virgen Extra'!$A$259:$ZP$285,MATCH($B21,'Aceite Virgen Extra'!$A$259:$A$285,0),MATCH(K$5,'Aceite Virgen Extra'!$A$259:$ZP$259,0))</f>
        <v>2.5</v>
      </c>
      <c r="L21" s="40">
        <f t="array" ref="L21">INDEX('Aceite Virgen Extra'!$A$259:$ZP$285,MATCH($B21,'Aceite Virgen Extra'!$A$259:$A$285,0),MATCH(L$5,'Aceite Virgen Extra'!$A$259:$ZP$259,0))</f>
        <v>9.6000000000000014</v>
      </c>
      <c r="M21" s="40">
        <f t="array" ref="M21">INDEX('Aceite Virgen Extra'!$A$259:$ZP$285,MATCH($B21,'Aceite Virgen Extra'!$A$259:$A$285,0),MATCH(M$5,'Aceite Virgen Extra'!$A$259:$ZP$259,0))</f>
        <v>1.29</v>
      </c>
      <c r="N21" s="40">
        <f t="array" ref="N21">INDEX('Aceite Virgen Extra'!$A$259:$ZP$285,MATCH($B21,'Aceite Virgen Extra'!$A$259:$A$285,0),MATCH(N$5,'Aceite Virgen Extra'!$A$259:$ZP$259,0))</f>
        <v>0.53</v>
      </c>
      <c r="O21" s="40">
        <f t="array" ref="O21">INDEX('Aceite Virgen Extra'!$A$259:$ZP$285,MATCH($B21,'Aceite Virgen Extra'!$A$259:$A$285,0),MATCH(O$5,'Aceite Virgen Extra'!$A$259:$ZP$259,0))</f>
        <v>0.12</v>
      </c>
      <c r="P21" s="40">
        <f t="array" ref="P21">INDEX('Aceite Virgen Extra'!$A$259:$ZP$285,MATCH($B21,'Aceite Virgen Extra'!$A$259:$A$285,0),MATCH(P$5,'Aceite Virgen Extra'!$A$259:$ZP$259,0))</f>
        <v>0.56000000000000005</v>
      </c>
    </row>
    <row r="22" spans="2:16" x14ac:dyDescent="0.3">
      <c r="B22" s="19">
        <f t="shared" si="1"/>
        <v>4.7</v>
      </c>
      <c r="C22" s="18">
        <f t="shared" si="2"/>
        <v>4.9000000000000004</v>
      </c>
      <c r="E22" s="40">
        <f t="array" ref="E22">INDEX('Aceite Virgen Extra'!$A$259:$ZP$285,MATCH($B22,'Aceite Virgen Extra'!$A$259:$A$285,0),MATCH(E$5,'Aceite Virgen Extra'!$A$259:$ZP$259,0))</f>
        <v>0.28000000000000003</v>
      </c>
      <c r="F22" s="40">
        <f t="array" ref="F22">INDEX('Aceite Virgen Extra'!$A$259:$ZP$285,MATCH($B22,'Aceite Virgen Extra'!$A$259:$A$285,0),MATCH(F$5,'Aceite Virgen Extra'!$A$259:$ZP$259,0))</f>
        <v>6.55</v>
      </c>
      <c r="G22" s="40">
        <f t="array" ref="G22">INDEX('Aceite Virgen Extra'!$A$259:$ZP$285,MATCH($B22,'Aceite Virgen Extra'!$A$259:$A$285,0),MATCH(G$5,'Aceite Virgen Extra'!$A$259:$ZP$259,0))</f>
        <v>11.7</v>
      </c>
      <c r="H22" s="40">
        <f t="array" ref="H22">INDEX('Aceite Virgen Extra'!$A$259:$ZP$285,MATCH($B22,'Aceite Virgen Extra'!$A$259:$A$285,0),MATCH(H$5,'Aceite Virgen Extra'!$A$259:$ZP$259,0))</f>
        <v>2.73</v>
      </c>
      <c r="I22" s="40">
        <f t="array" ref="I22">INDEX('Aceite Virgen Extra'!$A$259:$ZP$285,MATCH($B22,'Aceite Virgen Extra'!$A$259:$A$285,0),MATCH(I$5,'Aceite Virgen Extra'!$A$259:$ZP$259,0))</f>
        <v>1.04</v>
      </c>
      <c r="J22" s="40">
        <f t="array" ref="J22">INDEX('Aceite Virgen Extra'!$A$259:$ZP$285,MATCH($B22,'Aceite Virgen Extra'!$A$259:$A$285,0),MATCH(J$5,'Aceite Virgen Extra'!$A$259:$ZP$259,0))</f>
        <v>0.72</v>
      </c>
      <c r="K22" s="40">
        <f t="array" ref="K22">INDEX('Aceite Virgen Extra'!$A$259:$ZP$285,MATCH($B22,'Aceite Virgen Extra'!$A$259:$A$285,0),MATCH(K$5,'Aceite Virgen Extra'!$A$259:$ZP$259,0))</f>
        <v>2.23</v>
      </c>
      <c r="L22" s="40">
        <f t="array" ref="L22">INDEX('Aceite Virgen Extra'!$A$259:$ZP$285,MATCH($B22,'Aceite Virgen Extra'!$A$259:$A$285,0),MATCH(L$5,'Aceite Virgen Extra'!$A$259:$ZP$259,0))</f>
        <v>2.4900000000000002</v>
      </c>
      <c r="M22" s="40">
        <f t="array" ref="M22">INDEX('Aceite Virgen Extra'!$A$259:$ZP$285,MATCH($B22,'Aceite Virgen Extra'!$A$259:$A$285,0),MATCH(M$5,'Aceite Virgen Extra'!$A$259:$ZP$259,0))</f>
        <v>2.6</v>
      </c>
      <c r="N22" s="40">
        <f t="array" ref="N22">INDEX('Aceite Virgen Extra'!$A$259:$ZP$285,MATCH($B22,'Aceite Virgen Extra'!$A$259:$A$285,0),MATCH(N$5,'Aceite Virgen Extra'!$A$259:$ZP$259,0))</f>
        <v>4</v>
      </c>
      <c r="O22" s="40">
        <f t="array" ref="O22">INDEX('Aceite Virgen Extra'!$A$259:$ZP$285,MATCH($B22,'Aceite Virgen Extra'!$A$259:$A$285,0),MATCH(O$5,'Aceite Virgen Extra'!$A$259:$ZP$259,0))</f>
        <v>10.17</v>
      </c>
      <c r="P22" s="40">
        <f t="array" ref="P22">INDEX('Aceite Virgen Extra'!$A$259:$ZP$285,MATCH($B22,'Aceite Virgen Extra'!$A$259:$A$285,0),MATCH(P$5,'Aceite Virgen Extra'!$A$259:$ZP$259,0))</f>
        <v>5.76</v>
      </c>
    </row>
    <row r="23" spans="2:16" x14ac:dyDescent="0.3">
      <c r="B23" s="19">
        <f t="shared" si="1"/>
        <v>4.9000000000000004</v>
      </c>
      <c r="C23" s="18">
        <f t="shared" si="2"/>
        <v>5.0999999999999996</v>
      </c>
      <c r="E23" s="40">
        <f t="array" ref="E23">INDEX('Aceite Virgen Extra'!$A$259:$ZP$285,MATCH($B23,'Aceite Virgen Extra'!$A$259:$A$285,0),MATCH(E$5,'Aceite Virgen Extra'!$A$259:$ZP$259,0))</f>
        <v>13.489999999999998</v>
      </c>
      <c r="F23" s="40">
        <f t="array" ref="F23">INDEX('Aceite Virgen Extra'!$A$259:$ZP$285,MATCH($B23,'Aceite Virgen Extra'!$A$259:$A$285,0),MATCH(F$5,'Aceite Virgen Extra'!$A$259:$ZP$259,0))</f>
        <v>6.0200000000000005</v>
      </c>
      <c r="G23" s="40">
        <f t="array" ref="G23">INDEX('Aceite Virgen Extra'!$A$259:$ZP$285,MATCH($B23,'Aceite Virgen Extra'!$A$259:$A$285,0),MATCH(G$5,'Aceite Virgen Extra'!$A$259:$ZP$259,0))</f>
        <v>13.69</v>
      </c>
      <c r="H23" s="40">
        <f t="array" ref="H23">INDEX('Aceite Virgen Extra'!$A$259:$ZP$285,MATCH($B23,'Aceite Virgen Extra'!$A$259:$A$285,0),MATCH(H$5,'Aceite Virgen Extra'!$A$259:$ZP$259,0))</f>
        <v>20.350000000000001</v>
      </c>
      <c r="I23" s="40">
        <f t="array" ref="I23">INDEX('Aceite Virgen Extra'!$A$259:$ZP$285,MATCH($B23,'Aceite Virgen Extra'!$A$259:$A$285,0),MATCH(I$5,'Aceite Virgen Extra'!$A$259:$ZP$259,0))</f>
        <v>18.770000000000003</v>
      </c>
      <c r="J23" s="40">
        <f t="array" ref="J23">INDEX('Aceite Virgen Extra'!$A$259:$ZP$285,MATCH($B23,'Aceite Virgen Extra'!$A$259:$A$285,0),MATCH(J$5,'Aceite Virgen Extra'!$A$259:$ZP$259,0))</f>
        <v>10.95</v>
      </c>
      <c r="K23" s="40">
        <f t="array" ref="K23">INDEX('Aceite Virgen Extra'!$A$259:$ZP$285,MATCH($B23,'Aceite Virgen Extra'!$A$259:$A$285,0),MATCH(K$5,'Aceite Virgen Extra'!$A$259:$ZP$259,0))</f>
        <v>11.55</v>
      </c>
      <c r="L23" s="40">
        <f t="array" ref="L23">INDEX('Aceite Virgen Extra'!$A$259:$ZP$285,MATCH($B23,'Aceite Virgen Extra'!$A$259:$A$285,0),MATCH(L$5,'Aceite Virgen Extra'!$A$259:$ZP$259,0))</f>
        <v>3.8500000000000005</v>
      </c>
      <c r="M23" s="40">
        <f t="array" ref="M23">INDEX('Aceite Virgen Extra'!$A$259:$ZP$285,MATCH($B23,'Aceite Virgen Extra'!$A$259:$A$285,0),MATCH(M$5,'Aceite Virgen Extra'!$A$259:$ZP$259,0))</f>
        <v>5.15</v>
      </c>
      <c r="N23" s="40">
        <f t="array" ref="N23">INDEX('Aceite Virgen Extra'!$A$259:$ZP$285,MATCH($B23,'Aceite Virgen Extra'!$A$259:$A$285,0),MATCH(N$5,'Aceite Virgen Extra'!$A$259:$ZP$259,0))</f>
        <v>4.87</v>
      </c>
      <c r="O23" s="40">
        <f t="array" ref="O23">INDEX('Aceite Virgen Extra'!$A$259:$ZP$285,MATCH($B23,'Aceite Virgen Extra'!$A$259:$A$285,0),MATCH(O$5,'Aceite Virgen Extra'!$A$259:$ZP$259,0))</f>
        <v>3.8700000000000006</v>
      </c>
      <c r="P23" s="40">
        <f t="array" ref="P23">INDEX('Aceite Virgen Extra'!$A$259:$ZP$285,MATCH($B23,'Aceite Virgen Extra'!$A$259:$A$285,0),MATCH(P$5,'Aceite Virgen Extra'!$A$259:$ZP$259,0))</f>
        <v>2.0099999999999998</v>
      </c>
    </row>
    <row r="24" spans="2:16" x14ac:dyDescent="0.3">
      <c r="B24" s="19">
        <f t="shared" si="1"/>
        <v>5.0999999999999996</v>
      </c>
      <c r="C24" s="18">
        <f t="shared" si="2"/>
        <v>5.3</v>
      </c>
      <c r="E24" s="40">
        <f t="array" ref="E24">INDEX('Aceite Virgen Extra'!$A$259:$ZP$285,MATCH($B24,'Aceite Virgen Extra'!$A$259:$A$285,0),MATCH(E$5,'Aceite Virgen Extra'!$A$259:$ZP$259,0))</f>
        <v>5.1000000000000005</v>
      </c>
      <c r="F24" s="40">
        <f t="array" ref="F24">INDEX('Aceite Virgen Extra'!$A$259:$ZP$285,MATCH($B24,'Aceite Virgen Extra'!$A$259:$A$285,0),MATCH(F$5,'Aceite Virgen Extra'!$A$259:$ZP$259,0))</f>
        <v>11.34</v>
      </c>
      <c r="G24" s="40">
        <f t="array" ref="G24">INDEX('Aceite Virgen Extra'!$A$259:$ZP$285,MATCH($B24,'Aceite Virgen Extra'!$A$259:$A$285,0),MATCH(G$5,'Aceite Virgen Extra'!$A$259:$ZP$259,0))</f>
        <v>7.5500000000000007</v>
      </c>
      <c r="H24" s="40">
        <f t="array" ref="H24">INDEX('Aceite Virgen Extra'!$A$259:$ZP$285,MATCH($B24,'Aceite Virgen Extra'!$A$259:$A$285,0),MATCH(H$5,'Aceite Virgen Extra'!$A$259:$ZP$259,0))</f>
        <v>1.4100000000000001</v>
      </c>
      <c r="I24" s="40">
        <f t="array" ref="I24">INDEX('Aceite Virgen Extra'!$A$259:$ZP$285,MATCH($B24,'Aceite Virgen Extra'!$A$259:$A$285,0),MATCH(I$5,'Aceite Virgen Extra'!$A$259:$ZP$259,0))</f>
        <v>2.44</v>
      </c>
      <c r="J24" s="40">
        <f t="array" ref="J24">INDEX('Aceite Virgen Extra'!$A$259:$ZP$285,MATCH($B24,'Aceite Virgen Extra'!$A$259:$A$285,0),MATCH(J$5,'Aceite Virgen Extra'!$A$259:$ZP$259,0))</f>
        <v>2.25</v>
      </c>
      <c r="K24" s="40">
        <f t="array" ref="K24">INDEX('Aceite Virgen Extra'!$A$259:$ZP$285,MATCH($B24,'Aceite Virgen Extra'!$A$259:$A$285,0),MATCH(K$5,'Aceite Virgen Extra'!$A$259:$ZP$259,0))</f>
        <v>0.65</v>
      </c>
      <c r="L24" s="40">
        <f t="array" ref="L24">INDEX('Aceite Virgen Extra'!$A$259:$ZP$285,MATCH($B24,'Aceite Virgen Extra'!$A$259:$A$285,0),MATCH(L$5,'Aceite Virgen Extra'!$A$259:$ZP$259,0))</f>
        <v>0.71</v>
      </c>
      <c r="M24" s="40">
        <f t="array" ref="M24">INDEX('Aceite Virgen Extra'!$A$259:$ZP$285,MATCH($B24,'Aceite Virgen Extra'!$A$259:$A$285,0),MATCH(M$5,'Aceite Virgen Extra'!$A$259:$ZP$259,0))</f>
        <v>0.73</v>
      </c>
      <c r="N24" s="40">
        <f t="array" ref="N24">INDEX('Aceite Virgen Extra'!$A$259:$ZP$285,MATCH($B24,'Aceite Virgen Extra'!$A$259:$A$285,0),MATCH(N$5,'Aceite Virgen Extra'!$A$259:$ZP$259,0))</f>
        <v>2.9</v>
      </c>
      <c r="O24" s="40">
        <f t="array" ref="O24">INDEX('Aceite Virgen Extra'!$A$259:$ZP$285,MATCH($B24,'Aceite Virgen Extra'!$A$259:$A$285,0),MATCH(O$5,'Aceite Virgen Extra'!$A$259:$ZP$259,0))</f>
        <v>0.17</v>
      </c>
      <c r="P24" s="40">
        <f t="array" ref="P24">INDEX('Aceite Virgen Extra'!$A$259:$ZP$285,MATCH($B24,'Aceite Virgen Extra'!$A$259:$A$285,0),MATCH(P$5,'Aceite Virgen Extra'!$A$259:$ZP$259,0))</f>
        <v>0.25</v>
      </c>
    </row>
    <row r="25" spans="2:16" x14ac:dyDescent="0.3">
      <c r="B25" s="19">
        <f t="shared" si="1"/>
        <v>5.3</v>
      </c>
      <c r="C25" s="18">
        <f t="shared" si="2"/>
        <v>5.5</v>
      </c>
      <c r="E25" s="40">
        <f t="array" ref="E25">INDEX('Aceite Virgen Extra'!$A$259:$ZP$285,MATCH($B25,'Aceite Virgen Extra'!$A$259:$A$285,0),MATCH(E$5,'Aceite Virgen Extra'!$A$259:$ZP$259,0))</f>
        <v>1.48</v>
      </c>
      <c r="F25" s="40">
        <f t="array" ref="F25">INDEX('Aceite Virgen Extra'!$A$259:$ZP$285,MATCH($B25,'Aceite Virgen Extra'!$A$259:$A$285,0),MATCH(F$5,'Aceite Virgen Extra'!$A$259:$ZP$259,0))</f>
        <v>2.3499999999999996</v>
      </c>
      <c r="G25" s="40">
        <f t="array" ref="G25">INDEX('Aceite Virgen Extra'!$A$259:$ZP$285,MATCH($B25,'Aceite Virgen Extra'!$A$259:$A$285,0),MATCH(G$5,'Aceite Virgen Extra'!$A$259:$ZP$259,0))</f>
        <v>0.63</v>
      </c>
      <c r="H25" s="40">
        <f t="array" ref="H25">INDEX('Aceite Virgen Extra'!$A$259:$ZP$285,MATCH($B25,'Aceite Virgen Extra'!$A$259:$A$285,0),MATCH(H$5,'Aceite Virgen Extra'!$A$259:$ZP$259,0))</f>
        <v>0.98</v>
      </c>
      <c r="I25" s="40">
        <f t="array" ref="I25">INDEX('Aceite Virgen Extra'!$A$259:$ZP$285,MATCH($B25,'Aceite Virgen Extra'!$A$259:$A$285,0),MATCH(I$5,'Aceite Virgen Extra'!$A$259:$ZP$259,0))</f>
        <v>2.2399999999999998</v>
      </c>
      <c r="J25" s="40">
        <f t="array" ref="J25">INDEX('Aceite Virgen Extra'!$A$259:$ZP$285,MATCH($B25,'Aceite Virgen Extra'!$A$259:$A$285,0),MATCH(J$5,'Aceite Virgen Extra'!$A$259:$ZP$259,0))</f>
        <v>1.5</v>
      </c>
      <c r="K25" s="40">
        <f t="array" ref="K25">INDEX('Aceite Virgen Extra'!$A$259:$ZP$285,MATCH($B25,'Aceite Virgen Extra'!$A$259:$A$285,0),MATCH(K$5,'Aceite Virgen Extra'!$A$259:$ZP$259,0))</f>
        <v>1.3</v>
      </c>
      <c r="L25" s="40">
        <f t="array" ref="L25">INDEX('Aceite Virgen Extra'!$A$259:$ZP$285,MATCH($B25,'Aceite Virgen Extra'!$A$259:$A$285,0),MATCH(L$5,'Aceite Virgen Extra'!$A$259:$ZP$259,0))</f>
        <v>0.32</v>
      </c>
      <c r="M25" s="40">
        <f t="array" ref="M25">INDEX('Aceite Virgen Extra'!$A$259:$ZP$285,MATCH($B25,'Aceite Virgen Extra'!$A$259:$A$285,0),MATCH(M$5,'Aceite Virgen Extra'!$A$259:$ZP$259,0))</f>
        <v>1.42</v>
      </c>
      <c r="N25" s="40">
        <f t="array" ref="N25">INDEX('Aceite Virgen Extra'!$A$259:$ZP$285,MATCH($B25,'Aceite Virgen Extra'!$A$259:$A$285,0),MATCH(N$5,'Aceite Virgen Extra'!$A$259:$ZP$259,0))</f>
        <v>1.2</v>
      </c>
      <c r="O25" s="40">
        <f t="array" ref="O25">INDEX('Aceite Virgen Extra'!$A$259:$ZP$285,MATCH($B25,'Aceite Virgen Extra'!$A$259:$A$285,0),MATCH(O$5,'Aceite Virgen Extra'!$A$259:$ZP$259,0))</f>
        <v>2.06</v>
      </c>
      <c r="P25" s="40">
        <f t="array" ref="P25">INDEX('Aceite Virgen Extra'!$A$259:$ZP$285,MATCH($B25,'Aceite Virgen Extra'!$A$259:$A$285,0),MATCH(P$5,'Aceite Virgen Extra'!$A$259:$ZP$259,0))</f>
        <v>0.43000000000000005</v>
      </c>
    </row>
    <row r="26" spans="2:16" x14ac:dyDescent="0.3">
      <c r="B26" s="19">
        <f t="shared" si="1"/>
        <v>5.5</v>
      </c>
      <c r="C26" s="18">
        <f t="shared" si="2"/>
        <v>5.7</v>
      </c>
      <c r="E26" s="40">
        <f t="array" ref="E26">INDEX('Aceite Virgen Extra'!$A$259:$ZP$285,MATCH($B26,'Aceite Virgen Extra'!$A$259:$A$285,0),MATCH(E$5,'Aceite Virgen Extra'!$A$259:$ZP$259,0))</f>
        <v>1.29</v>
      </c>
      <c r="F26" s="40">
        <f t="array" ref="F26">INDEX('Aceite Virgen Extra'!$A$259:$ZP$285,MATCH($B26,'Aceite Virgen Extra'!$A$259:$A$285,0),MATCH(F$5,'Aceite Virgen Extra'!$A$259:$ZP$259,0))</f>
        <v>0</v>
      </c>
      <c r="G26" s="40">
        <f t="array" ref="G26">INDEX('Aceite Virgen Extra'!$A$259:$ZP$285,MATCH($B26,'Aceite Virgen Extra'!$A$259:$A$285,0),MATCH(G$5,'Aceite Virgen Extra'!$A$259:$ZP$259,0))</f>
        <v>0.1</v>
      </c>
      <c r="H26" s="40">
        <f t="array" ref="H26">INDEX('Aceite Virgen Extra'!$A$259:$ZP$285,MATCH($B26,'Aceite Virgen Extra'!$A$259:$A$285,0),MATCH(H$5,'Aceite Virgen Extra'!$A$259:$ZP$259,0))</f>
        <v>0.53</v>
      </c>
      <c r="I26" s="40">
        <f t="array" ref="I26">INDEX('Aceite Virgen Extra'!$A$259:$ZP$285,MATCH($B26,'Aceite Virgen Extra'!$A$259:$A$285,0),MATCH(I$5,'Aceite Virgen Extra'!$A$259:$ZP$259,0))</f>
        <v>2.9099999999999997</v>
      </c>
      <c r="J26" s="40">
        <f t="array" ref="J26">INDEX('Aceite Virgen Extra'!$A$259:$ZP$285,MATCH($B26,'Aceite Virgen Extra'!$A$259:$A$285,0),MATCH(J$5,'Aceite Virgen Extra'!$A$259:$ZP$259,0))</f>
        <v>0.36000000000000004</v>
      </c>
      <c r="K26" s="40">
        <f t="array" ref="K26">INDEX('Aceite Virgen Extra'!$A$259:$ZP$285,MATCH($B26,'Aceite Virgen Extra'!$A$259:$A$285,0),MATCH(K$5,'Aceite Virgen Extra'!$A$259:$ZP$259,0))</f>
        <v>0.1</v>
      </c>
      <c r="L26" s="40">
        <f t="array" ref="L26">INDEX('Aceite Virgen Extra'!$A$259:$ZP$285,MATCH($B26,'Aceite Virgen Extra'!$A$259:$A$285,0),MATCH(L$5,'Aceite Virgen Extra'!$A$259:$ZP$259,0))</f>
        <v>0.11</v>
      </c>
      <c r="M26" s="40">
        <f t="array" ref="M26">INDEX('Aceite Virgen Extra'!$A$259:$ZP$285,MATCH($B26,'Aceite Virgen Extra'!$A$259:$A$285,0),MATCH(M$5,'Aceite Virgen Extra'!$A$259:$ZP$259,0))</f>
        <v>0</v>
      </c>
      <c r="N26" s="40">
        <f t="array" ref="N26">INDEX('Aceite Virgen Extra'!$A$259:$ZP$285,MATCH($B26,'Aceite Virgen Extra'!$A$259:$A$285,0),MATCH(N$5,'Aceite Virgen Extra'!$A$259:$ZP$259,0))</f>
        <v>0.67999999999999994</v>
      </c>
      <c r="O26" s="40">
        <f t="array" ref="O26">INDEX('Aceite Virgen Extra'!$A$259:$ZP$285,MATCH($B26,'Aceite Virgen Extra'!$A$259:$A$285,0),MATCH(O$5,'Aceite Virgen Extra'!$A$259:$ZP$259,0))</f>
        <v>0.12</v>
      </c>
      <c r="P26" s="40">
        <f t="array" ref="P26">INDEX('Aceite Virgen Extra'!$A$259:$ZP$285,MATCH($B26,'Aceite Virgen Extra'!$A$259:$A$285,0),MATCH(P$5,'Aceite Virgen Extra'!$A$259:$ZP$259,0))</f>
        <v>0.11</v>
      </c>
    </row>
    <row r="27" spans="2:16" x14ac:dyDescent="0.3">
      <c r="B27" s="19">
        <f t="shared" si="1"/>
        <v>5.7</v>
      </c>
      <c r="C27" s="18">
        <f t="shared" si="2"/>
        <v>5.9</v>
      </c>
      <c r="E27" s="40">
        <f t="array" ref="E27">INDEX('Aceite Virgen Extra'!$A$259:$ZP$285,MATCH($B27,'Aceite Virgen Extra'!$A$259:$A$285,0),MATCH(E$5,'Aceite Virgen Extra'!$A$259:$ZP$259,0))</f>
        <v>0.35</v>
      </c>
      <c r="F27" s="40">
        <f t="array" ref="F27">INDEX('Aceite Virgen Extra'!$A$259:$ZP$285,MATCH($B27,'Aceite Virgen Extra'!$A$259:$A$285,0),MATCH(F$5,'Aceite Virgen Extra'!$A$259:$ZP$259,0))</f>
        <v>0.45000000000000007</v>
      </c>
      <c r="G27" s="40">
        <f t="array" ref="G27">INDEX('Aceite Virgen Extra'!$A$259:$ZP$285,MATCH($B27,'Aceite Virgen Extra'!$A$259:$A$285,0),MATCH(G$5,'Aceite Virgen Extra'!$A$259:$ZP$259,0))</f>
        <v>0</v>
      </c>
      <c r="H27" s="40">
        <f t="array" ref="H27">INDEX('Aceite Virgen Extra'!$A$259:$ZP$285,MATCH($B27,'Aceite Virgen Extra'!$A$259:$A$285,0),MATCH(H$5,'Aceite Virgen Extra'!$A$259:$ZP$259,0))</f>
        <v>0.36</v>
      </c>
      <c r="I27" s="40">
        <f t="array" ref="I27">INDEX('Aceite Virgen Extra'!$A$259:$ZP$285,MATCH($B27,'Aceite Virgen Extra'!$A$259:$A$285,0),MATCH(I$5,'Aceite Virgen Extra'!$A$259:$ZP$259,0))</f>
        <v>0.16</v>
      </c>
      <c r="J27" s="40">
        <f t="array" ref="J27">INDEX('Aceite Virgen Extra'!$A$259:$ZP$285,MATCH($B27,'Aceite Virgen Extra'!$A$259:$A$285,0),MATCH(J$5,'Aceite Virgen Extra'!$A$259:$ZP$259,0))</f>
        <v>0</v>
      </c>
      <c r="K27" s="40">
        <f t="array" ref="K27">INDEX('Aceite Virgen Extra'!$A$259:$ZP$285,MATCH($B27,'Aceite Virgen Extra'!$A$259:$A$285,0),MATCH(K$5,'Aceite Virgen Extra'!$A$259:$ZP$259,0))</f>
        <v>0.55000000000000004</v>
      </c>
      <c r="L27" s="40">
        <f t="array" ref="L27">INDEX('Aceite Virgen Extra'!$A$259:$ZP$285,MATCH($B27,'Aceite Virgen Extra'!$A$259:$A$285,0),MATCH(L$5,'Aceite Virgen Extra'!$A$259:$ZP$259,0))</f>
        <v>0.33</v>
      </c>
      <c r="M27" s="40">
        <f t="array" ref="M27">INDEX('Aceite Virgen Extra'!$A$259:$ZP$285,MATCH($B27,'Aceite Virgen Extra'!$A$259:$A$285,0),MATCH(M$5,'Aceite Virgen Extra'!$A$259:$ZP$259,0))</f>
        <v>0.62000000000000011</v>
      </c>
      <c r="N27" s="40">
        <f t="array" ref="N27">INDEX('Aceite Virgen Extra'!$A$259:$ZP$285,MATCH($B27,'Aceite Virgen Extra'!$A$259:$A$285,0),MATCH(N$5,'Aceite Virgen Extra'!$A$259:$ZP$259,0))</f>
        <v>0.6</v>
      </c>
      <c r="O27" s="40">
        <f t="array" ref="O27">INDEX('Aceite Virgen Extra'!$A$259:$ZP$285,MATCH($B27,'Aceite Virgen Extra'!$A$259:$A$285,0),MATCH(O$5,'Aceite Virgen Extra'!$A$259:$ZP$259,0))</f>
        <v>0</v>
      </c>
      <c r="P27" s="40">
        <f t="array" ref="P27">INDEX('Aceite Virgen Extra'!$A$259:$ZP$285,MATCH($B27,'Aceite Virgen Extra'!$A$259:$A$285,0),MATCH(P$5,'Aceite Virgen Extra'!$A$259:$ZP$259,0))</f>
        <v>0</v>
      </c>
    </row>
    <row r="28" spans="2:16" x14ac:dyDescent="0.3">
      <c r="B28" s="19">
        <f t="shared" si="1"/>
        <v>5.9</v>
      </c>
      <c r="C28" s="18">
        <f t="shared" si="2"/>
        <v>6.1</v>
      </c>
      <c r="E28" s="40">
        <f t="array" ref="E28">INDEX('Aceite Virgen Extra'!$A$259:$ZP$285,MATCH($B28,'Aceite Virgen Extra'!$A$259:$A$285,0),MATCH(E$5,'Aceite Virgen Extra'!$A$259:$ZP$259,0))</f>
        <v>0.65</v>
      </c>
      <c r="F28" s="40">
        <f t="array" ref="F28">INDEX('Aceite Virgen Extra'!$A$259:$ZP$285,MATCH($B28,'Aceite Virgen Extra'!$A$259:$A$285,0),MATCH(F$5,'Aceite Virgen Extra'!$A$259:$ZP$259,0))</f>
        <v>1.03</v>
      </c>
      <c r="G28" s="40">
        <f t="array" ref="G28">INDEX('Aceite Virgen Extra'!$A$259:$ZP$285,MATCH($B28,'Aceite Virgen Extra'!$A$259:$A$285,0),MATCH(G$5,'Aceite Virgen Extra'!$A$259:$ZP$259,0))</f>
        <v>0.82000000000000006</v>
      </c>
      <c r="H28" s="40">
        <f t="array" ref="H28">INDEX('Aceite Virgen Extra'!$A$259:$ZP$285,MATCH($B28,'Aceite Virgen Extra'!$A$259:$A$285,0),MATCH(H$5,'Aceite Virgen Extra'!$A$259:$ZP$259,0))</f>
        <v>0.66999999999999993</v>
      </c>
      <c r="I28" s="40">
        <f t="array" ref="I28">INDEX('Aceite Virgen Extra'!$A$259:$ZP$285,MATCH($B28,'Aceite Virgen Extra'!$A$259:$A$285,0),MATCH(I$5,'Aceite Virgen Extra'!$A$259:$ZP$259,0))</f>
        <v>1.2799999999999998</v>
      </c>
      <c r="J28" s="40">
        <f t="array" ref="J28">INDEX('Aceite Virgen Extra'!$A$259:$ZP$285,MATCH($B28,'Aceite Virgen Extra'!$A$259:$A$285,0),MATCH(J$5,'Aceite Virgen Extra'!$A$259:$ZP$259,0))</f>
        <v>2.46</v>
      </c>
      <c r="K28" s="40">
        <f t="array" ref="K28">INDEX('Aceite Virgen Extra'!$A$259:$ZP$285,MATCH($B28,'Aceite Virgen Extra'!$A$259:$A$285,0),MATCH(K$5,'Aceite Virgen Extra'!$A$259:$ZP$259,0))</f>
        <v>1.08</v>
      </c>
      <c r="L28" s="40">
        <f t="array" ref="L28">INDEX('Aceite Virgen Extra'!$A$259:$ZP$285,MATCH($B28,'Aceite Virgen Extra'!$A$259:$A$285,0),MATCH(L$5,'Aceite Virgen Extra'!$A$259:$ZP$259,0))</f>
        <v>2.4299999999999997</v>
      </c>
      <c r="M28" s="40">
        <f t="array" ref="M28">INDEX('Aceite Virgen Extra'!$A$259:$ZP$285,MATCH($B28,'Aceite Virgen Extra'!$A$259:$A$285,0),MATCH(M$5,'Aceite Virgen Extra'!$A$259:$ZP$259,0))</f>
        <v>1.4</v>
      </c>
      <c r="N28" s="40">
        <f t="array" ref="N28">INDEX('Aceite Virgen Extra'!$A$259:$ZP$285,MATCH($B28,'Aceite Virgen Extra'!$A$259:$A$285,0),MATCH(N$5,'Aceite Virgen Extra'!$A$259:$ZP$259,0))</f>
        <v>0.55000000000000004</v>
      </c>
      <c r="O28" s="40">
        <f t="array" ref="O28">INDEX('Aceite Virgen Extra'!$A$259:$ZP$285,MATCH($B28,'Aceite Virgen Extra'!$A$259:$A$285,0),MATCH(O$5,'Aceite Virgen Extra'!$A$259:$ZP$259,0))</f>
        <v>1.84</v>
      </c>
      <c r="P28" s="40">
        <f t="array" ref="P28">INDEX('Aceite Virgen Extra'!$A$259:$ZP$285,MATCH($B28,'Aceite Virgen Extra'!$A$259:$A$285,0),MATCH(P$5,'Aceite Virgen Extra'!$A$259:$ZP$259,0))</f>
        <v>1.23</v>
      </c>
    </row>
    <row r="29" spans="2:16" x14ac:dyDescent="0.3">
      <c r="B29" s="19">
        <f t="shared" si="1"/>
        <v>6.1</v>
      </c>
      <c r="C29" s="18">
        <f t="shared" si="2"/>
        <v>6.3</v>
      </c>
      <c r="E29" s="40">
        <f t="array" ref="E29">INDEX('Aceite Virgen Extra'!$A$259:$ZP$285,MATCH($B29,'Aceite Virgen Extra'!$A$259:$A$285,0),MATCH(E$5,'Aceite Virgen Extra'!$A$259:$ZP$259,0))</f>
        <v>0.27</v>
      </c>
      <c r="F29" s="40">
        <f t="array" ref="F29">INDEX('Aceite Virgen Extra'!$A$259:$ZP$285,MATCH($B29,'Aceite Virgen Extra'!$A$259:$A$285,0),MATCH(F$5,'Aceite Virgen Extra'!$A$259:$ZP$259,0))</f>
        <v>0.28000000000000003</v>
      </c>
      <c r="G29" s="40">
        <f t="array" ref="G29">INDEX('Aceite Virgen Extra'!$A$259:$ZP$285,MATCH($B29,'Aceite Virgen Extra'!$A$259:$A$285,0),MATCH(G$5,'Aceite Virgen Extra'!$A$259:$ZP$259,0))</f>
        <v>0</v>
      </c>
      <c r="H29" s="40">
        <f t="array" ref="H29">INDEX('Aceite Virgen Extra'!$A$259:$ZP$285,MATCH($B29,'Aceite Virgen Extra'!$A$259:$A$285,0),MATCH(H$5,'Aceite Virgen Extra'!$A$259:$ZP$259,0))</f>
        <v>0.32</v>
      </c>
      <c r="I29" s="40">
        <f t="array" ref="I29">INDEX('Aceite Virgen Extra'!$A$259:$ZP$285,MATCH($B29,'Aceite Virgen Extra'!$A$259:$A$285,0),MATCH(I$5,'Aceite Virgen Extra'!$A$259:$ZP$259,0))</f>
        <v>2.92</v>
      </c>
      <c r="J29" s="40">
        <f t="array" ref="J29">INDEX('Aceite Virgen Extra'!$A$259:$ZP$285,MATCH($B29,'Aceite Virgen Extra'!$A$259:$A$285,0),MATCH(J$5,'Aceite Virgen Extra'!$A$259:$ZP$259,0))</f>
        <v>1.1200000000000001</v>
      </c>
      <c r="K29" s="40">
        <f t="array" ref="K29">INDEX('Aceite Virgen Extra'!$A$259:$ZP$285,MATCH($B29,'Aceite Virgen Extra'!$A$259:$A$285,0),MATCH(K$5,'Aceite Virgen Extra'!$A$259:$ZP$259,0))</f>
        <v>0.37</v>
      </c>
      <c r="L29" s="40">
        <f t="array" ref="L29">INDEX('Aceite Virgen Extra'!$A$259:$ZP$285,MATCH($B29,'Aceite Virgen Extra'!$A$259:$A$285,0),MATCH(L$5,'Aceite Virgen Extra'!$A$259:$ZP$259,0))</f>
        <v>0.83000000000000007</v>
      </c>
      <c r="M29" s="40">
        <f t="array" ref="M29">INDEX('Aceite Virgen Extra'!$A$259:$ZP$285,MATCH($B29,'Aceite Virgen Extra'!$A$259:$A$285,0),MATCH(M$5,'Aceite Virgen Extra'!$A$259:$ZP$259,0))</f>
        <v>0</v>
      </c>
      <c r="N29" s="40">
        <f t="array" ref="N29">INDEX('Aceite Virgen Extra'!$A$259:$ZP$285,MATCH($B29,'Aceite Virgen Extra'!$A$259:$A$285,0),MATCH(N$5,'Aceite Virgen Extra'!$A$259:$ZP$259,0))</f>
        <v>0.27</v>
      </c>
      <c r="O29" s="40">
        <f t="array" ref="O29">INDEX('Aceite Virgen Extra'!$A$259:$ZP$285,MATCH($B29,'Aceite Virgen Extra'!$A$259:$A$285,0),MATCH(O$5,'Aceite Virgen Extra'!$A$259:$ZP$259,0))</f>
        <v>0</v>
      </c>
      <c r="P29" s="40">
        <f t="array" ref="P29">INDEX('Aceite Virgen Extra'!$A$259:$ZP$285,MATCH($B29,'Aceite Virgen Extra'!$A$259:$A$285,0),MATCH(P$5,'Aceite Virgen Extra'!$A$259:$ZP$259,0))</f>
        <v>0.06</v>
      </c>
    </row>
    <row r="30" spans="2:16" x14ac:dyDescent="0.3">
      <c r="B30" s="19">
        <f t="shared" si="1"/>
        <v>6.3</v>
      </c>
      <c r="C30" s="18">
        <f t="shared" si="2"/>
        <v>6.5</v>
      </c>
      <c r="E30" s="40">
        <f t="array" ref="E30">INDEX('Aceite Virgen Extra'!$A$259:$ZP$285,MATCH($B30,'Aceite Virgen Extra'!$A$259:$A$285,0),MATCH(E$5,'Aceite Virgen Extra'!$A$259:$ZP$259,0))</f>
        <v>0</v>
      </c>
      <c r="F30" s="40">
        <f t="array" ref="F30">INDEX('Aceite Virgen Extra'!$A$259:$ZP$285,MATCH($B30,'Aceite Virgen Extra'!$A$259:$A$285,0),MATCH(F$5,'Aceite Virgen Extra'!$A$259:$ZP$259,0))</f>
        <v>0</v>
      </c>
      <c r="G30" s="40">
        <f t="array" ref="G30">INDEX('Aceite Virgen Extra'!$A$259:$ZP$285,MATCH($B30,'Aceite Virgen Extra'!$A$259:$A$285,0),MATCH(G$5,'Aceite Virgen Extra'!$A$259:$ZP$259,0))</f>
        <v>0.23</v>
      </c>
      <c r="H30" s="40">
        <f t="array" ref="H30">INDEX('Aceite Virgen Extra'!$A$259:$ZP$285,MATCH($B30,'Aceite Virgen Extra'!$A$259:$A$285,0),MATCH(H$5,'Aceite Virgen Extra'!$A$259:$ZP$259,0))</f>
        <v>1.7</v>
      </c>
      <c r="I30" s="40">
        <f t="array" ref="I30">INDEX('Aceite Virgen Extra'!$A$259:$ZP$285,MATCH($B30,'Aceite Virgen Extra'!$A$259:$A$285,0),MATCH(I$5,'Aceite Virgen Extra'!$A$259:$ZP$259,0))</f>
        <v>0.4</v>
      </c>
      <c r="J30" s="40">
        <f t="array" ref="J30">INDEX('Aceite Virgen Extra'!$A$259:$ZP$285,MATCH($B30,'Aceite Virgen Extra'!$A$259:$A$285,0),MATCH(J$5,'Aceite Virgen Extra'!$A$259:$ZP$259,0))</f>
        <v>0</v>
      </c>
      <c r="K30" s="40">
        <f t="array" ref="K30">INDEX('Aceite Virgen Extra'!$A$259:$ZP$285,MATCH($B30,'Aceite Virgen Extra'!$A$259:$A$285,0),MATCH(K$5,'Aceite Virgen Extra'!$A$259:$ZP$259,0))</f>
        <v>0.47</v>
      </c>
      <c r="L30" s="40">
        <f t="array" ref="L30">INDEX('Aceite Virgen Extra'!$A$259:$ZP$285,MATCH($B30,'Aceite Virgen Extra'!$A$259:$A$285,0),MATCH(L$5,'Aceite Virgen Extra'!$A$259:$ZP$259,0))</f>
        <v>1.1100000000000001</v>
      </c>
      <c r="M30" s="40">
        <f t="array" ref="M30">INDEX('Aceite Virgen Extra'!$A$259:$ZP$285,MATCH($B30,'Aceite Virgen Extra'!$A$259:$A$285,0),MATCH(M$5,'Aceite Virgen Extra'!$A$259:$ZP$259,0))</f>
        <v>0.6</v>
      </c>
      <c r="N30" s="40">
        <f t="array" ref="N30">INDEX('Aceite Virgen Extra'!$A$259:$ZP$285,MATCH($B30,'Aceite Virgen Extra'!$A$259:$A$285,0),MATCH(N$5,'Aceite Virgen Extra'!$A$259:$ZP$259,0))</f>
        <v>0.49</v>
      </c>
      <c r="O30" s="40">
        <f t="array" ref="O30">INDEX('Aceite Virgen Extra'!$A$259:$ZP$285,MATCH($B30,'Aceite Virgen Extra'!$A$259:$A$285,0),MATCH(O$5,'Aceite Virgen Extra'!$A$259:$ZP$259,0))</f>
        <v>0.44000000000000006</v>
      </c>
      <c r="P30" s="40">
        <f t="array" ref="P30">INDEX('Aceite Virgen Extra'!$A$259:$ZP$285,MATCH($B30,'Aceite Virgen Extra'!$A$259:$A$285,0),MATCH(P$5,'Aceite Virgen Extra'!$A$259:$ZP$259,0))</f>
        <v>0.89</v>
      </c>
    </row>
    <row r="31" spans="2:16" x14ac:dyDescent="0.3">
      <c r="B31" s="19">
        <f t="shared" si="1"/>
        <v>6.5</v>
      </c>
      <c r="C31" s="18">
        <f t="shared" si="2"/>
        <v>6.7</v>
      </c>
      <c r="E31" s="40">
        <f t="array" ref="E31">INDEX('Aceite Virgen Extra'!$A$259:$ZP$285,MATCH($B31,'Aceite Virgen Extra'!$A$259:$A$285,0),MATCH(E$5,'Aceite Virgen Extra'!$A$259:$ZP$259,0))</f>
        <v>1.5</v>
      </c>
      <c r="F31" s="40">
        <f t="array" ref="F31">INDEX('Aceite Virgen Extra'!$A$259:$ZP$285,MATCH($B31,'Aceite Virgen Extra'!$A$259:$A$285,0),MATCH(F$5,'Aceite Virgen Extra'!$A$259:$ZP$259,0))</f>
        <v>2.17</v>
      </c>
      <c r="G31" s="40">
        <f t="array" ref="G31">INDEX('Aceite Virgen Extra'!$A$259:$ZP$285,MATCH($B31,'Aceite Virgen Extra'!$A$259:$A$285,0),MATCH(G$5,'Aceite Virgen Extra'!$A$259:$ZP$259,0))</f>
        <v>0.91</v>
      </c>
      <c r="H31" s="40">
        <f t="array" ref="H31">INDEX('Aceite Virgen Extra'!$A$259:$ZP$285,MATCH($B31,'Aceite Virgen Extra'!$A$259:$A$285,0),MATCH(H$5,'Aceite Virgen Extra'!$A$259:$ZP$259,0))</f>
        <v>0.34</v>
      </c>
      <c r="I31" s="40">
        <f t="array" ref="I31">INDEX('Aceite Virgen Extra'!$A$259:$ZP$285,MATCH($B31,'Aceite Virgen Extra'!$A$259:$A$285,0),MATCH(I$5,'Aceite Virgen Extra'!$A$259:$ZP$259,0))</f>
        <v>3.4</v>
      </c>
      <c r="J31" s="40">
        <f t="array" ref="J31">INDEX('Aceite Virgen Extra'!$A$259:$ZP$285,MATCH($B31,'Aceite Virgen Extra'!$A$259:$A$285,0),MATCH(J$5,'Aceite Virgen Extra'!$A$259:$ZP$259,0))</f>
        <v>1.34</v>
      </c>
      <c r="K31" s="40">
        <f t="array" ref="K31">INDEX('Aceite Virgen Extra'!$A$259:$ZP$285,MATCH($B31,'Aceite Virgen Extra'!$A$259:$A$285,0),MATCH(K$5,'Aceite Virgen Extra'!$A$259:$ZP$259,0))</f>
        <v>0.57000000000000006</v>
      </c>
      <c r="L31" s="40">
        <f t="array" ref="L31">INDEX('Aceite Virgen Extra'!$A$259:$ZP$285,MATCH($B31,'Aceite Virgen Extra'!$A$259:$A$285,0),MATCH(L$5,'Aceite Virgen Extra'!$A$259:$ZP$259,0))</f>
        <v>0.73</v>
      </c>
      <c r="M31" s="40">
        <f t="array" ref="M31">INDEX('Aceite Virgen Extra'!$A$259:$ZP$285,MATCH($B31,'Aceite Virgen Extra'!$A$259:$A$285,0),MATCH(M$5,'Aceite Virgen Extra'!$A$259:$ZP$259,0))</f>
        <v>1.33</v>
      </c>
      <c r="N31" s="40">
        <f t="array" ref="N31">INDEX('Aceite Virgen Extra'!$A$259:$ZP$285,MATCH($B31,'Aceite Virgen Extra'!$A$259:$A$285,0),MATCH(N$5,'Aceite Virgen Extra'!$A$259:$ZP$259,0))</f>
        <v>0.91</v>
      </c>
      <c r="O31" s="40">
        <f t="array" ref="O31">INDEX('Aceite Virgen Extra'!$A$259:$ZP$285,MATCH($B31,'Aceite Virgen Extra'!$A$259:$A$285,0),MATCH(O$5,'Aceite Virgen Extra'!$A$259:$ZP$259,0))</f>
        <v>0.25</v>
      </c>
      <c r="P31" s="40">
        <f t="array" ref="P31">INDEX('Aceite Virgen Extra'!$A$259:$ZP$285,MATCH($B31,'Aceite Virgen Extra'!$A$259:$A$285,0),MATCH(P$5,'Aceite Virgen Extra'!$A$259:$ZP$259,0))</f>
        <v>0.62</v>
      </c>
    </row>
    <row r="32" spans="2:16" x14ac:dyDescent="0.3">
      <c r="B32" s="19">
        <f t="shared" si="1"/>
        <v>6.7</v>
      </c>
      <c r="C32" s="18">
        <f t="shared" si="2"/>
        <v>6.9</v>
      </c>
      <c r="E32" s="40">
        <f t="array" ref="E32">INDEX('Aceite Virgen Extra'!$A$259:$ZP$285,MATCH($B32,'Aceite Virgen Extra'!$A$259:$A$285,0),MATCH(E$5,'Aceite Virgen Extra'!$A$259:$ZP$259,0))</f>
        <v>0.22</v>
      </c>
      <c r="F32" s="40">
        <f t="array" ref="F32">INDEX('Aceite Virgen Extra'!$A$259:$ZP$285,MATCH($B32,'Aceite Virgen Extra'!$A$259:$A$285,0),MATCH(F$5,'Aceite Virgen Extra'!$A$259:$ZP$259,0))</f>
        <v>0</v>
      </c>
      <c r="G32" s="40">
        <f t="array" ref="G32">INDEX('Aceite Virgen Extra'!$A$259:$ZP$285,MATCH($B32,'Aceite Virgen Extra'!$A$259:$A$285,0),MATCH(G$5,'Aceite Virgen Extra'!$A$259:$ZP$259,0))</f>
        <v>0</v>
      </c>
      <c r="H32" s="40">
        <f t="array" ref="H32">INDEX('Aceite Virgen Extra'!$A$259:$ZP$285,MATCH($B32,'Aceite Virgen Extra'!$A$259:$A$285,0),MATCH(H$5,'Aceite Virgen Extra'!$A$259:$ZP$259,0))</f>
        <v>0.22</v>
      </c>
      <c r="I32" s="40">
        <f t="array" ref="I32">INDEX('Aceite Virgen Extra'!$A$259:$ZP$285,MATCH($B32,'Aceite Virgen Extra'!$A$259:$A$285,0),MATCH(I$5,'Aceite Virgen Extra'!$A$259:$ZP$259,0))</f>
        <v>0</v>
      </c>
      <c r="J32" s="40">
        <f t="array" ref="J32">INDEX('Aceite Virgen Extra'!$A$259:$ZP$285,MATCH($B32,'Aceite Virgen Extra'!$A$259:$A$285,0),MATCH(J$5,'Aceite Virgen Extra'!$A$259:$ZP$259,0))</f>
        <v>0</v>
      </c>
      <c r="K32" s="40">
        <f t="array" ref="K32">INDEX('Aceite Virgen Extra'!$A$259:$ZP$285,MATCH($B32,'Aceite Virgen Extra'!$A$259:$A$285,0),MATCH(K$5,'Aceite Virgen Extra'!$A$259:$ZP$259,0))</f>
        <v>0</v>
      </c>
      <c r="L32" s="40">
        <f t="array" ref="L32">INDEX('Aceite Virgen Extra'!$A$259:$ZP$285,MATCH($B32,'Aceite Virgen Extra'!$A$259:$A$285,0),MATCH(L$5,'Aceite Virgen Extra'!$A$259:$ZP$259,0))</f>
        <v>0</v>
      </c>
      <c r="M32" s="40">
        <f t="array" ref="M32">INDEX('Aceite Virgen Extra'!$A$259:$ZP$285,MATCH($B32,'Aceite Virgen Extra'!$A$259:$A$285,0),MATCH(M$5,'Aceite Virgen Extra'!$A$259:$ZP$259,0))</f>
        <v>0</v>
      </c>
      <c r="N32" s="40">
        <f t="array" ref="N32">INDEX('Aceite Virgen Extra'!$A$259:$ZP$285,MATCH($B32,'Aceite Virgen Extra'!$A$259:$A$285,0),MATCH(N$5,'Aceite Virgen Extra'!$A$259:$ZP$259,0))</f>
        <v>0</v>
      </c>
      <c r="O32" s="40">
        <f t="array" ref="O32">INDEX('Aceite Virgen Extra'!$A$259:$ZP$285,MATCH($B32,'Aceite Virgen Extra'!$A$259:$A$285,0),MATCH(O$5,'Aceite Virgen Extra'!$A$259:$ZP$259,0))</f>
        <v>0</v>
      </c>
      <c r="P32" s="40">
        <f t="array" ref="P32">INDEX('Aceite Virgen Extra'!$A$259:$ZP$285,MATCH($B32,'Aceite Virgen Extra'!$A$259:$A$285,0),MATCH(P$5,'Aceite Virgen Extra'!$A$259:$ZP$259,0))</f>
        <v>0.31</v>
      </c>
    </row>
    <row r="33" spans="2:16" x14ac:dyDescent="0.3">
      <c r="B33" s="54">
        <f t="shared" si="1"/>
        <v>6.9</v>
      </c>
      <c r="C33" s="18"/>
      <c r="E33" s="40">
        <f t="array" ref="E33">INDEX('Aceite Virgen Extra'!$A$259:$ZP$285,MATCH($B33,'Aceite Virgen Extra'!$A$259:$A$285,0),MATCH(E$5,'Aceite Virgen Extra'!$A$259:$ZP$259,0))</f>
        <v>9.17</v>
      </c>
      <c r="F33" s="40">
        <f t="array" ref="F33">INDEX('Aceite Virgen Extra'!$A$259:$ZP$285,MATCH($B33,'Aceite Virgen Extra'!$A$259:$A$285,0),MATCH(F$5,'Aceite Virgen Extra'!$A$259:$ZP$259,0))</f>
        <v>5.0900000000000007</v>
      </c>
      <c r="G33" s="40">
        <f t="array" ref="G33">INDEX('Aceite Virgen Extra'!$A$259:$ZP$285,MATCH($B33,'Aceite Virgen Extra'!$A$259:$A$285,0),MATCH(G$5,'Aceite Virgen Extra'!$A$259:$ZP$259,0))</f>
        <v>5.9</v>
      </c>
      <c r="H33" s="40">
        <f t="array" ref="H33">INDEX('Aceite Virgen Extra'!$A$259:$ZP$285,MATCH($B33,'Aceite Virgen Extra'!$A$259:$A$285,0),MATCH(H$5,'Aceite Virgen Extra'!$A$259:$ZP$259,0))</f>
        <v>5.8299999999999992</v>
      </c>
      <c r="I33" s="40">
        <f t="array" ref="I33">INDEX('Aceite Virgen Extra'!$A$259:$ZP$285,MATCH($B33,'Aceite Virgen Extra'!$A$259:$A$285,0),MATCH(I$5,'Aceite Virgen Extra'!$A$259:$ZP$259,0))</f>
        <v>4.080000000000001</v>
      </c>
      <c r="J33" s="40">
        <f t="array" ref="J33">INDEX('Aceite Virgen Extra'!$A$259:$ZP$285,MATCH($B33,'Aceite Virgen Extra'!$A$259:$A$285,0),MATCH(J$5,'Aceite Virgen Extra'!$A$259:$ZP$259,0))</f>
        <v>7.3000000000000007</v>
      </c>
      <c r="K33" s="40">
        <f t="array" ref="K33">INDEX('Aceite Virgen Extra'!$A$259:$ZP$285,MATCH($B33,'Aceite Virgen Extra'!$A$259:$A$285,0),MATCH(K$5,'Aceite Virgen Extra'!$A$259:$ZP$259,0))</f>
        <v>7.08</v>
      </c>
      <c r="L33" s="40">
        <f t="array" ref="L33">INDEX('Aceite Virgen Extra'!$A$259:$ZP$285,MATCH($B33,'Aceite Virgen Extra'!$A$259:$A$285,0),MATCH(L$5,'Aceite Virgen Extra'!$A$259:$ZP$259,0))</f>
        <v>6.82</v>
      </c>
      <c r="M33" s="40">
        <f t="array" ref="M33">INDEX('Aceite Virgen Extra'!$A$259:$ZP$285,MATCH($B33,'Aceite Virgen Extra'!$A$259:$A$285,0),MATCH(M$5,'Aceite Virgen Extra'!$A$259:$ZP$259,0))</f>
        <v>6.19</v>
      </c>
      <c r="N33" s="40">
        <f t="array" ref="N33">INDEX('Aceite Virgen Extra'!$A$259:$ZP$285,MATCH($B33,'Aceite Virgen Extra'!$A$259:$A$285,0),MATCH(N$5,'Aceite Virgen Extra'!$A$259:$ZP$259,0))</f>
        <v>4.5199999999999996</v>
      </c>
      <c r="O33" s="40">
        <f t="array" ref="O33">INDEX('Aceite Virgen Extra'!$A$259:$ZP$285,MATCH($B33,'Aceite Virgen Extra'!$A$259:$A$285,0),MATCH(O$5,'Aceite Virgen Extra'!$A$259:$ZP$259,0))</f>
        <v>6.9200000000000008</v>
      </c>
      <c r="P33" s="40">
        <f t="array" ref="P33">INDEX('Aceite Virgen Extra'!$A$259:$ZP$285,MATCH($B33,'Aceite Virgen Extra'!$A$259:$A$285,0),MATCH(P$5,'Aceite Virgen Extra'!$A$259:$ZP$259,0))</f>
        <v>3.16</v>
      </c>
    </row>
    <row r="34" spans="2:16" x14ac:dyDescent="0.3">
      <c r="P34" s="38"/>
    </row>
    <row r="35" spans="2:16" x14ac:dyDescent="0.3">
      <c r="E35" s="40">
        <f>SUM(E10:E34)</f>
        <v>100.02000000000001</v>
      </c>
      <c r="F35" s="40">
        <f t="shared" ref="F35:P35" si="3">SUM(F10:F34)</f>
        <v>100.00999999999999</v>
      </c>
      <c r="G35" s="40">
        <f t="shared" si="3"/>
        <v>99.95999999999998</v>
      </c>
      <c r="H35" s="40">
        <f t="shared" si="3"/>
        <v>100.04</v>
      </c>
      <c r="I35" s="40">
        <f t="shared" si="3"/>
        <v>99.99</v>
      </c>
      <c r="J35" s="40">
        <f t="shared" si="3"/>
        <v>99.96</v>
      </c>
      <c r="K35" s="40">
        <f t="shared" si="3"/>
        <v>100.03</v>
      </c>
      <c r="L35" s="40">
        <f t="shared" si="3"/>
        <v>100.04999999999998</v>
      </c>
      <c r="M35" s="40">
        <f t="shared" si="3"/>
        <v>99.98</v>
      </c>
      <c r="N35" s="40">
        <f t="shared" si="3"/>
        <v>100.03</v>
      </c>
      <c r="O35" s="40">
        <f t="shared" si="3"/>
        <v>99.980000000000018</v>
      </c>
      <c r="P35" s="40">
        <f t="shared" si="3"/>
        <v>100.01000000000002</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O9" sqref="O9"/>
    </sheetView>
  </sheetViews>
  <sheetFormatPr baseColWidth="10" defaultColWidth="11.44140625" defaultRowHeight="14.4" x14ac:dyDescent="0.3"/>
  <cols>
    <col min="1" max="1" width="8.21875" style="6" customWidth="1"/>
    <col min="2" max="2" width="11.5546875" style="6" customWidth="1"/>
    <col min="3" max="3" width="11.44140625" style="6"/>
    <col min="4" max="4" width="3" style="6" customWidth="1"/>
    <col min="5" max="16" width="9.21875" style="6" customWidth="1"/>
    <col min="17" max="16384" width="11.44140625" style="6"/>
  </cols>
  <sheetData>
    <row r="2" spans="2:17" ht="21" x14ac:dyDescent="0.4">
      <c r="B2" s="28" t="s">
        <v>290</v>
      </c>
      <c r="C2" s="29" t="str">
        <f>VLOOKUP(Enlaces!C1,Enlaces!B2:C5,2,0)</f>
        <v>Hipermercados</v>
      </c>
      <c r="H2" s="41" t="s">
        <v>298</v>
      </c>
    </row>
    <row r="4" spans="2:17" x14ac:dyDescent="0.3">
      <c r="B4" s="25" t="s">
        <v>266</v>
      </c>
    </row>
    <row r="5" spans="2:17" hidden="1" x14ac:dyDescent="0.3">
      <c r="E5" s="39" t="str">
        <f t="shared" ref="E5:P5" si="0">E9&amp;$C$2</f>
        <v xml:space="preserve"> JULIO 19Hipermercados</v>
      </c>
      <c r="F5" s="39" t="str">
        <f t="shared" si="0"/>
        <v xml:space="preserve"> AGOSTO 19Hipermercados</v>
      </c>
      <c r="G5" s="39" t="str">
        <f t="shared" si="0"/>
        <v xml:space="preserve"> SEPTIEMBRE 19Hipermercados</v>
      </c>
      <c r="H5" s="39" t="str">
        <f t="shared" si="0"/>
        <v xml:space="preserve"> OCTUBRE 19Hipermercados</v>
      </c>
      <c r="I5" s="39" t="str">
        <f t="shared" si="0"/>
        <v xml:space="preserve"> NOVIEMBRE 19Hipermercados</v>
      </c>
      <c r="J5" s="39" t="str">
        <f t="shared" si="0"/>
        <v xml:space="preserve"> DICIEMBRE 19Hipermercados</v>
      </c>
      <c r="K5" s="39" t="str">
        <f t="shared" si="0"/>
        <v xml:space="preserve"> ENERO 20Hipermercados</v>
      </c>
      <c r="L5" s="39" t="str">
        <f t="shared" si="0"/>
        <v xml:space="preserve"> FEBRERO 20Hipermercados</v>
      </c>
      <c r="M5" s="39" t="str">
        <f t="shared" si="0"/>
        <v xml:space="preserve"> MARZO 20Hipermercados</v>
      </c>
      <c r="N5" s="39" t="str">
        <f t="shared" si="0"/>
        <v xml:space="preserve"> ABRIL 20Hipermercados</v>
      </c>
      <c r="O5" s="39" t="str">
        <f t="shared" si="0"/>
        <v xml:space="preserve"> MAYO 20Hipermercados</v>
      </c>
      <c r="P5" s="39" t="str">
        <f t="shared" si="0"/>
        <v xml:space="preserve"> JUNIO 20Hipermercados</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Oliva'!$A$260:$ZP$260,,MAX(IF('Aceite de Oliva'!$A$260:$ZP$260&lt;&gt;"",COLUMN('Aceite de Oliva'!$A$260:$ZP$260)))-(7*E8))</f>
        <v xml:space="preserve"> JULIO 19</v>
      </c>
      <c r="F9" s="6" t="str">
        <f t="array" ref="F9">INDEX('Aceite de Oliva'!$A$260:$ZP$260,,MAX(IF('Aceite de Oliva'!$A$260:$ZP$260&lt;&gt;"",COLUMN('Aceite de Oliva'!$A$260:$ZP$260)))-(7*F8))</f>
        <v xml:space="preserve"> AGOSTO 19</v>
      </c>
      <c r="G9" s="6" t="str">
        <f t="array" ref="G9">INDEX('Aceite de Oliva'!$A$260:$ZP$260,,MAX(IF('Aceite de Oliva'!$A$260:$ZP$260&lt;&gt;"",COLUMN('Aceite de Oliva'!$A$260:$ZP$260)))-(7*G8))</f>
        <v xml:space="preserve"> SEPTIEMBRE 19</v>
      </c>
      <c r="H9" s="6" t="str">
        <f t="array" ref="H9">INDEX('Aceite de Oliva'!$A$260:$ZP$260,,MAX(IF('Aceite de Oliva'!$A$260:$ZP$260&lt;&gt;"",COLUMN('Aceite de Oliva'!$A$260:$ZP$260)))-(7*H8))</f>
        <v xml:space="preserve"> OCTUBRE 19</v>
      </c>
      <c r="I9" s="6" t="str">
        <f t="array" ref="I9">INDEX('Aceite de Oliva'!$A$260:$ZP$260,,MAX(IF('Aceite de Oliva'!$A$260:$ZP$260&lt;&gt;"",COLUMN('Aceite de Oliva'!$A$260:$ZP$260)))-(7*I8))</f>
        <v xml:space="preserve"> NOVIEMBRE 19</v>
      </c>
      <c r="J9" s="6" t="str">
        <f t="array" ref="J9">INDEX('Aceite de Oliva'!$A$260:$ZP$260,,MAX(IF('Aceite de Oliva'!$A$260:$ZP$260&lt;&gt;"",COLUMN('Aceite de Oliva'!$A$260:$ZP$260)))-(7*J8))</f>
        <v xml:space="preserve"> DICIEMBRE 19</v>
      </c>
      <c r="K9" s="6" t="str">
        <f t="array" ref="K9">INDEX('Aceite de Oliva'!$A$260:$ZP$260,,MAX(IF('Aceite de Oliva'!$A$260:$ZP$260&lt;&gt;"",COLUMN('Aceite de Oliva'!$A$260:$ZP$260)))-(7*K8))</f>
        <v xml:space="preserve"> ENERO 20</v>
      </c>
      <c r="L9" s="6" t="str">
        <f t="array" ref="L9">INDEX('Aceite de Oliva'!$A$260:$ZP$260,,MAX(IF('Aceite de Oliva'!$A$260:$ZP$260&lt;&gt;"",COLUMN('Aceite de Oliva'!$A$260:$ZP$260)))-(7*L8))</f>
        <v xml:space="preserve"> FEBRERO 20</v>
      </c>
      <c r="M9" s="6" t="str">
        <f t="array" ref="M9">INDEX('Aceite de Oliva'!$A$260:$ZP$260,,MAX(IF('Aceite de Oliva'!$A$260:$ZP$260&lt;&gt;"",COLUMN('Aceite de Oliva'!$A$260:$ZP$260)))-(7*M8))</f>
        <v xml:space="preserve"> MARZO 20</v>
      </c>
      <c r="N9" s="6" t="str">
        <f t="array" ref="N9">INDEX('Aceite de Oliva'!$A$260:$ZP$260,,MAX(IF('Aceite de Oliva'!$A$260:$ZP$260&lt;&gt;"",COLUMN('Aceite de Oliva'!$A$260:$ZP$260)))-(7*N8))</f>
        <v xml:space="preserve"> ABRIL 20</v>
      </c>
      <c r="O9" s="6" t="str">
        <f t="array" ref="O9">INDEX('Aceite de Oliva'!$A$260:$ZP$260,,MAX(IF('Aceite de Oliva'!$A$260:$ZP$260&lt;&gt;"",COLUMN('Aceite de Oliva'!$A$260:$ZP$260)))-(7*O8))</f>
        <v xml:space="preserve"> MAYO 20</v>
      </c>
      <c r="P9" s="6" t="str">
        <f t="array" ref="P9">INDEX('Aceite de Oliva'!$A$260:$ZP$260,,MAX(IF('Aceite de Oliva'!$A$260:$ZP$260&lt;&gt;"",COLUMN('Aceite de Oliva'!$A$260:$ZP$260))))</f>
        <v xml:space="preserve"> JUNIO 20</v>
      </c>
    </row>
    <row r="10" spans="2:17" x14ac:dyDescent="0.3">
      <c r="B10" s="15"/>
      <c r="C10" s="24">
        <v>2.2999999999999998</v>
      </c>
      <c r="E10" s="40">
        <f t="array" ref="E10">INDEX('Aceite Virgen'!$A$259:$ZP$285,MATCH($B10,'Aceite Virgen'!$A$259:$A$285,0),MATCH(E$5,'Aceite Virgen'!$A$259:$ZP$259,0))</f>
        <v>17.7</v>
      </c>
      <c r="F10" s="40">
        <f t="array" ref="F10">INDEX('Aceite Virgen'!$A$259:$ZP$285,MATCH($B10,'Aceite Virgen'!$A$259:$A$285,0),MATCH(F$5,'Aceite Virgen'!$A$259:$ZP$259,0))</f>
        <v>0</v>
      </c>
      <c r="G10" s="40">
        <f t="array" ref="G10">INDEX('Aceite Virgen'!$A$259:$ZP$285,MATCH($B10,'Aceite Virgen'!$A$259:$A$285,0),MATCH(G$5,'Aceite Virgen'!$A$259:$ZP$259,0))</f>
        <v>1.76</v>
      </c>
      <c r="H10" s="40">
        <f t="array" ref="H10">INDEX('Aceite Virgen'!$A$259:$ZP$285,MATCH($B10,'Aceite Virgen'!$A$259:$A$285,0),MATCH(H$5,'Aceite Virgen'!$A$259:$ZP$259,0))</f>
        <v>9.51</v>
      </c>
      <c r="I10" s="40">
        <f t="array" ref="I10">INDEX('Aceite Virgen'!$A$259:$ZP$285,MATCH($B10,'Aceite Virgen'!$A$259:$A$285,0),MATCH(I$5,'Aceite Virgen'!$A$259:$ZP$259,0))</f>
        <v>0</v>
      </c>
      <c r="J10" s="40">
        <f t="array" ref="J10">INDEX('Aceite Virgen'!$A$259:$ZP$285,MATCH($B10,'Aceite Virgen'!$A$259:$A$285,0),MATCH(J$5,'Aceite Virgen'!$A$259:$ZP$259,0))</f>
        <v>0</v>
      </c>
      <c r="K10" s="40">
        <f t="array" ref="K10">INDEX('Aceite Virgen'!$A$259:$ZP$285,MATCH($B10,'Aceite Virgen'!$A$259:$A$285,0),MATCH(K$5,'Aceite Virgen'!$A$259:$ZP$259,0))</f>
        <v>6.45</v>
      </c>
      <c r="L10" s="40">
        <f t="array" ref="L10">INDEX('Aceite Virgen'!$A$259:$ZP$285,MATCH($B10,'Aceite Virgen'!$A$259:$A$285,0),MATCH(L$5,'Aceite Virgen'!$A$259:$ZP$259,0))</f>
        <v>42.46</v>
      </c>
      <c r="M10" s="40">
        <f t="array" ref="M10">INDEX('Aceite Virgen'!$A$259:$ZP$285,MATCH($B10,'Aceite Virgen'!$A$259:$A$285,0),MATCH(M$5,'Aceite Virgen'!$A$259:$ZP$259,0))</f>
        <v>28.44</v>
      </c>
      <c r="N10" s="40">
        <f t="array" ref="N10">INDEX('Aceite Virgen'!$A$259:$ZP$285,MATCH($B10,'Aceite Virgen'!$A$259:$A$285,0),MATCH(N$5,'Aceite Virgen'!$A$259:$ZP$259,0))</f>
        <v>13.010000000000002</v>
      </c>
      <c r="O10" s="40">
        <f t="array" ref="O10">INDEX('Aceite Virgen'!$A$259:$ZP$285,MATCH($B10,'Aceite Virgen'!$A$259:$A$285,0),MATCH(O$5,'Aceite Virgen'!$A$259:$ZP$259,0))</f>
        <v>4.63</v>
      </c>
      <c r="P10" s="40">
        <f t="array" ref="P10">INDEX('Aceite Virgen'!$A$259:$ZP$285,MATCH($B10,'Aceite Virgen'!$A$259:$A$285,0),MATCH(P$5,'Aceite Virgen'!$A$259:$ZP$259,0))</f>
        <v>5.0200000000000005</v>
      </c>
    </row>
    <row r="11" spans="2:17" x14ac:dyDescent="0.3">
      <c r="B11" s="19">
        <f t="shared" ref="B11:B33" si="1">C10</f>
        <v>2.2999999999999998</v>
      </c>
      <c r="C11" s="18">
        <f>ROUND(B11+$C$7,2)</f>
        <v>2.4</v>
      </c>
      <c r="E11" s="40">
        <f t="array" ref="E11">INDEX('Aceite Virgen'!$A$259:$ZP$285,MATCH($B11,'Aceite Virgen'!$A$259:$A$285,0),MATCH(E$5,'Aceite Virgen'!$A$259:$ZP$259,0))</f>
        <v>0</v>
      </c>
      <c r="F11" s="40">
        <f t="array" ref="F11">INDEX('Aceite Virgen'!$A$259:$ZP$285,MATCH($B11,'Aceite Virgen'!$A$259:$A$285,0),MATCH(F$5,'Aceite Virgen'!$A$259:$ZP$259,0))</f>
        <v>0.81</v>
      </c>
      <c r="G11" s="40">
        <f t="array" ref="G11">INDEX('Aceite Virgen'!$A$259:$ZP$285,MATCH($B11,'Aceite Virgen'!$A$259:$A$285,0),MATCH(G$5,'Aceite Virgen'!$A$259:$ZP$259,0))</f>
        <v>4.6500000000000004</v>
      </c>
      <c r="H11" s="40">
        <f t="array" ref="H11">INDEX('Aceite Virgen'!$A$259:$ZP$285,MATCH($B11,'Aceite Virgen'!$A$259:$A$285,0),MATCH(H$5,'Aceite Virgen'!$A$259:$ZP$259,0))</f>
        <v>3.7</v>
      </c>
      <c r="I11" s="40">
        <f t="array" ref="I11">INDEX('Aceite Virgen'!$A$259:$ZP$285,MATCH($B11,'Aceite Virgen'!$A$259:$A$285,0),MATCH(I$5,'Aceite Virgen'!$A$259:$ZP$259,0))</f>
        <v>0</v>
      </c>
      <c r="J11" s="40">
        <f t="array" ref="J11">INDEX('Aceite Virgen'!$A$259:$ZP$285,MATCH($B11,'Aceite Virgen'!$A$259:$A$285,0),MATCH(J$5,'Aceite Virgen'!$A$259:$ZP$259,0))</f>
        <v>3.11</v>
      </c>
      <c r="K11" s="40">
        <f t="array" ref="K11">INDEX('Aceite Virgen'!$A$259:$ZP$285,MATCH($B11,'Aceite Virgen'!$A$259:$A$285,0),MATCH(K$5,'Aceite Virgen'!$A$259:$ZP$259,0))</f>
        <v>0.86</v>
      </c>
      <c r="L11" s="40">
        <f t="array" ref="L11">INDEX('Aceite Virgen'!$A$259:$ZP$285,MATCH($B11,'Aceite Virgen'!$A$259:$A$285,0),MATCH(L$5,'Aceite Virgen'!$A$259:$ZP$259,0))</f>
        <v>15.28</v>
      </c>
      <c r="M11" s="40">
        <f t="array" ref="M11">INDEX('Aceite Virgen'!$A$259:$ZP$285,MATCH($B11,'Aceite Virgen'!$A$259:$A$285,0),MATCH(M$5,'Aceite Virgen'!$A$259:$ZP$259,0))</f>
        <v>22.84</v>
      </c>
      <c r="N11" s="40">
        <f t="array" ref="N11">INDEX('Aceite Virgen'!$A$259:$ZP$285,MATCH($B11,'Aceite Virgen'!$A$259:$A$285,0),MATCH(N$5,'Aceite Virgen'!$A$259:$ZP$259,0))</f>
        <v>16.34</v>
      </c>
      <c r="O11" s="40">
        <f t="array" ref="O11">INDEX('Aceite Virgen'!$A$259:$ZP$285,MATCH($B11,'Aceite Virgen'!$A$259:$A$285,0),MATCH(O$5,'Aceite Virgen'!$A$259:$ZP$259,0))</f>
        <v>3.95</v>
      </c>
      <c r="P11" s="40">
        <f t="array" ref="P11">INDEX('Aceite Virgen'!$A$259:$ZP$285,MATCH($B11,'Aceite Virgen'!$A$259:$A$285,0),MATCH(P$5,'Aceite Virgen'!$A$259:$ZP$259,0))</f>
        <v>37.520000000000003</v>
      </c>
    </row>
    <row r="12" spans="2:17" x14ac:dyDescent="0.3">
      <c r="B12" s="19">
        <f t="shared" si="1"/>
        <v>2.4</v>
      </c>
      <c r="C12" s="18">
        <f t="shared" ref="C12:C32" si="2">ROUND(B12+$C$7,2)</f>
        <v>2.5</v>
      </c>
      <c r="E12" s="40">
        <f t="array" ref="E12">INDEX('Aceite Virgen'!$A$259:$ZP$285,MATCH($B12,'Aceite Virgen'!$A$259:$A$285,0),MATCH(E$5,'Aceite Virgen'!$A$259:$ZP$259,0))</f>
        <v>2.29</v>
      </c>
      <c r="F12" s="40">
        <f t="array" ref="F12">INDEX('Aceite Virgen'!$A$259:$ZP$285,MATCH($B12,'Aceite Virgen'!$A$259:$A$285,0),MATCH(F$5,'Aceite Virgen'!$A$259:$ZP$259,0))</f>
        <v>2.64</v>
      </c>
      <c r="G12" s="40">
        <f t="array" ref="G12">INDEX('Aceite Virgen'!$A$259:$ZP$285,MATCH($B12,'Aceite Virgen'!$A$259:$A$285,0),MATCH(G$5,'Aceite Virgen'!$A$259:$ZP$259,0))</f>
        <v>1.99</v>
      </c>
      <c r="H12" s="40">
        <f t="array" ref="H12">INDEX('Aceite Virgen'!$A$259:$ZP$285,MATCH($B12,'Aceite Virgen'!$A$259:$A$285,0),MATCH(H$5,'Aceite Virgen'!$A$259:$ZP$259,0))</f>
        <v>8.4600000000000009</v>
      </c>
      <c r="I12" s="40">
        <f t="array" ref="I12">INDEX('Aceite Virgen'!$A$259:$ZP$285,MATCH($B12,'Aceite Virgen'!$A$259:$A$285,0),MATCH(I$5,'Aceite Virgen'!$A$259:$ZP$259,0))</f>
        <v>0</v>
      </c>
      <c r="J12" s="40">
        <f t="array" ref="J12">INDEX('Aceite Virgen'!$A$259:$ZP$285,MATCH($B12,'Aceite Virgen'!$A$259:$A$285,0),MATCH(J$5,'Aceite Virgen'!$A$259:$ZP$259,0))</f>
        <v>7.93</v>
      </c>
      <c r="K12" s="40">
        <f t="array" ref="K12">INDEX('Aceite Virgen'!$A$259:$ZP$285,MATCH($B12,'Aceite Virgen'!$A$259:$A$285,0),MATCH(K$5,'Aceite Virgen'!$A$259:$ZP$259,0))</f>
        <v>5.9700000000000006</v>
      </c>
      <c r="L12" s="40">
        <f t="array" ref="L12">INDEX('Aceite Virgen'!$A$259:$ZP$285,MATCH($B12,'Aceite Virgen'!$A$259:$A$285,0),MATCH(L$5,'Aceite Virgen'!$A$259:$ZP$259,0))</f>
        <v>4.75</v>
      </c>
      <c r="M12" s="40">
        <f t="array" ref="M12">INDEX('Aceite Virgen'!$A$259:$ZP$285,MATCH($B12,'Aceite Virgen'!$A$259:$A$285,0),MATCH(M$5,'Aceite Virgen'!$A$259:$ZP$259,0))</f>
        <v>5.17</v>
      </c>
      <c r="N12" s="40">
        <f t="array" ref="N12">INDEX('Aceite Virgen'!$A$259:$ZP$285,MATCH($B12,'Aceite Virgen'!$A$259:$A$285,0),MATCH(N$5,'Aceite Virgen'!$A$259:$ZP$259,0))</f>
        <v>21.53</v>
      </c>
      <c r="O12" s="40">
        <f t="array" ref="O12">INDEX('Aceite Virgen'!$A$259:$ZP$285,MATCH($B12,'Aceite Virgen'!$A$259:$A$285,0),MATCH(O$5,'Aceite Virgen'!$A$259:$ZP$259,0))</f>
        <v>20.94</v>
      </c>
      <c r="P12" s="40">
        <f t="array" ref="P12">INDEX('Aceite Virgen'!$A$259:$ZP$285,MATCH($B12,'Aceite Virgen'!$A$259:$A$285,0),MATCH(P$5,'Aceite Virgen'!$A$259:$ZP$259,0))</f>
        <v>17.799999999999997</v>
      </c>
    </row>
    <row r="13" spans="2:17" x14ac:dyDescent="0.3">
      <c r="B13" s="19">
        <f t="shared" si="1"/>
        <v>2.5</v>
      </c>
      <c r="C13" s="18">
        <f t="shared" si="2"/>
        <v>2.6</v>
      </c>
      <c r="E13" s="40">
        <f t="array" ref="E13">INDEX('Aceite Virgen'!$A$259:$ZP$285,MATCH($B13,'Aceite Virgen'!$A$259:$A$285,0),MATCH(E$5,'Aceite Virgen'!$A$259:$ZP$259,0))</f>
        <v>7</v>
      </c>
      <c r="F13" s="40">
        <f t="array" ref="F13">INDEX('Aceite Virgen'!$A$259:$ZP$285,MATCH($B13,'Aceite Virgen'!$A$259:$A$285,0),MATCH(F$5,'Aceite Virgen'!$A$259:$ZP$259,0))</f>
        <v>12.21</v>
      </c>
      <c r="G13" s="40">
        <f t="array" ref="G13">INDEX('Aceite Virgen'!$A$259:$ZP$285,MATCH($B13,'Aceite Virgen'!$A$259:$A$285,0),MATCH(G$5,'Aceite Virgen'!$A$259:$ZP$259,0))</f>
        <v>11.39</v>
      </c>
      <c r="H13" s="40">
        <f t="array" ref="H13">INDEX('Aceite Virgen'!$A$259:$ZP$285,MATCH($B13,'Aceite Virgen'!$A$259:$A$285,0),MATCH(H$5,'Aceite Virgen'!$A$259:$ZP$259,0))</f>
        <v>5.21</v>
      </c>
      <c r="I13" s="40">
        <f t="array" ref="I13">INDEX('Aceite Virgen'!$A$259:$ZP$285,MATCH($B13,'Aceite Virgen'!$A$259:$A$285,0),MATCH(I$5,'Aceite Virgen'!$A$259:$ZP$259,0))</f>
        <v>6.4300000000000006</v>
      </c>
      <c r="J13" s="40">
        <f t="array" ref="J13">INDEX('Aceite Virgen'!$A$259:$ZP$285,MATCH($B13,'Aceite Virgen'!$A$259:$A$285,0),MATCH(J$5,'Aceite Virgen'!$A$259:$ZP$259,0))</f>
        <v>5.05</v>
      </c>
      <c r="K13" s="40">
        <f t="array" ref="K13">INDEX('Aceite Virgen'!$A$259:$ZP$285,MATCH($B13,'Aceite Virgen'!$A$259:$A$285,0),MATCH(K$5,'Aceite Virgen'!$A$259:$ZP$259,0))</f>
        <v>1.53</v>
      </c>
      <c r="L13" s="40">
        <f t="array" ref="L13">INDEX('Aceite Virgen'!$A$259:$ZP$285,MATCH($B13,'Aceite Virgen'!$A$259:$A$285,0),MATCH(L$5,'Aceite Virgen'!$A$259:$ZP$259,0))</f>
        <v>6.58</v>
      </c>
      <c r="M13" s="40">
        <f t="array" ref="M13">INDEX('Aceite Virgen'!$A$259:$ZP$285,MATCH($B13,'Aceite Virgen'!$A$259:$A$285,0),MATCH(M$5,'Aceite Virgen'!$A$259:$ZP$259,0))</f>
        <v>0</v>
      </c>
      <c r="N13" s="40">
        <f t="array" ref="N13">INDEX('Aceite Virgen'!$A$259:$ZP$285,MATCH($B13,'Aceite Virgen'!$A$259:$A$285,0),MATCH(N$5,'Aceite Virgen'!$A$259:$ZP$259,0))</f>
        <v>1.41</v>
      </c>
      <c r="O13" s="40">
        <f t="array" ref="O13">INDEX('Aceite Virgen'!$A$259:$ZP$285,MATCH($B13,'Aceite Virgen'!$A$259:$A$285,0),MATCH(O$5,'Aceite Virgen'!$A$259:$ZP$259,0))</f>
        <v>13.6</v>
      </c>
      <c r="P13" s="40">
        <f t="array" ref="P13">INDEX('Aceite Virgen'!$A$259:$ZP$285,MATCH($B13,'Aceite Virgen'!$A$259:$A$285,0),MATCH(P$5,'Aceite Virgen'!$A$259:$ZP$259,0))</f>
        <v>2.25</v>
      </c>
    </row>
    <row r="14" spans="2:17" x14ac:dyDescent="0.3">
      <c r="B14" s="19">
        <f t="shared" si="1"/>
        <v>2.6</v>
      </c>
      <c r="C14" s="18">
        <f t="shared" si="2"/>
        <v>2.7</v>
      </c>
      <c r="E14" s="40">
        <f t="array" ref="E14">INDEX('Aceite Virgen'!$A$259:$ZP$285,MATCH($B14,'Aceite Virgen'!$A$259:$A$285,0),MATCH(E$5,'Aceite Virgen'!$A$259:$ZP$259,0))</f>
        <v>3.91</v>
      </c>
      <c r="F14" s="40">
        <f t="array" ref="F14">INDEX('Aceite Virgen'!$A$259:$ZP$285,MATCH($B14,'Aceite Virgen'!$A$259:$A$285,0),MATCH(F$5,'Aceite Virgen'!$A$259:$ZP$259,0))</f>
        <v>32.840000000000003</v>
      </c>
      <c r="G14" s="40">
        <f t="array" ref="G14">INDEX('Aceite Virgen'!$A$259:$ZP$285,MATCH($B14,'Aceite Virgen'!$A$259:$A$285,0),MATCH(G$5,'Aceite Virgen'!$A$259:$ZP$259,0))</f>
        <v>28.64</v>
      </c>
      <c r="H14" s="40">
        <f t="array" ref="H14">INDEX('Aceite Virgen'!$A$259:$ZP$285,MATCH($B14,'Aceite Virgen'!$A$259:$A$285,0),MATCH(H$5,'Aceite Virgen'!$A$259:$ZP$259,0))</f>
        <v>21.39</v>
      </c>
      <c r="I14" s="40">
        <f t="array" ref="I14">INDEX('Aceite Virgen'!$A$259:$ZP$285,MATCH($B14,'Aceite Virgen'!$A$259:$A$285,0),MATCH(I$5,'Aceite Virgen'!$A$259:$ZP$259,0))</f>
        <v>12.22</v>
      </c>
      <c r="J14" s="40">
        <f t="array" ref="J14">INDEX('Aceite Virgen'!$A$259:$ZP$285,MATCH($B14,'Aceite Virgen'!$A$259:$A$285,0),MATCH(J$5,'Aceite Virgen'!$A$259:$ZP$259,0))</f>
        <v>20.98</v>
      </c>
      <c r="K14" s="40">
        <f t="array" ref="K14">INDEX('Aceite Virgen'!$A$259:$ZP$285,MATCH($B14,'Aceite Virgen'!$A$259:$A$285,0),MATCH(K$5,'Aceite Virgen'!$A$259:$ZP$259,0))</f>
        <v>30.74</v>
      </c>
      <c r="L14" s="40">
        <f t="array" ref="L14">INDEX('Aceite Virgen'!$A$259:$ZP$285,MATCH($B14,'Aceite Virgen'!$A$259:$A$285,0),MATCH(L$5,'Aceite Virgen'!$A$259:$ZP$259,0))</f>
        <v>6.83</v>
      </c>
      <c r="M14" s="40">
        <f t="array" ref="M14">INDEX('Aceite Virgen'!$A$259:$ZP$285,MATCH($B14,'Aceite Virgen'!$A$259:$A$285,0),MATCH(M$5,'Aceite Virgen'!$A$259:$ZP$259,0))</f>
        <v>0.92</v>
      </c>
      <c r="N14" s="40">
        <f t="array" ref="N14">INDEX('Aceite Virgen'!$A$259:$ZP$285,MATCH($B14,'Aceite Virgen'!$A$259:$A$285,0),MATCH(N$5,'Aceite Virgen'!$A$259:$ZP$259,0))</f>
        <v>3.21</v>
      </c>
      <c r="O14" s="40">
        <f t="array" ref="O14">INDEX('Aceite Virgen'!$A$259:$ZP$285,MATCH($B14,'Aceite Virgen'!$A$259:$A$285,0),MATCH(O$5,'Aceite Virgen'!$A$259:$ZP$259,0))</f>
        <v>13.32</v>
      </c>
      <c r="P14" s="40">
        <f t="array" ref="P14">INDEX('Aceite Virgen'!$A$259:$ZP$285,MATCH($B14,'Aceite Virgen'!$A$259:$A$285,0),MATCH(P$5,'Aceite Virgen'!$A$259:$ZP$259,0))</f>
        <v>1.1100000000000001</v>
      </c>
    </row>
    <row r="15" spans="2:17" x14ac:dyDescent="0.3">
      <c r="B15" s="19">
        <f t="shared" si="1"/>
        <v>2.7</v>
      </c>
      <c r="C15" s="18">
        <f t="shared" si="2"/>
        <v>2.8</v>
      </c>
      <c r="E15" s="40">
        <f t="array" ref="E15">INDEX('Aceite Virgen'!$A$259:$ZP$285,MATCH($B15,'Aceite Virgen'!$A$259:$A$285,0),MATCH(E$5,'Aceite Virgen'!$A$259:$ZP$259,0))</f>
        <v>6.73</v>
      </c>
      <c r="F15" s="40">
        <f t="array" ref="F15">INDEX('Aceite Virgen'!$A$259:$ZP$285,MATCH($B15,'Aceite Virgen'!$A$259:$A$285,0),MATCH(F$5,'Aceite Virgen'!$A$259:$ZP$259,0))</f>
        <v>0</v>
      </c>
      <c r="G15" s="40">
        <f t="array" ref="G15">INDEX('Aceite Virgen'!$A$259:$ZP$285,MATCH($B15,'Aceite Virgen'!$A$259:$A$285,0),MATCH(G$5,'Aceite Virgen'!$A$259:$ZP$259,0))</f>
        <v>6.38</v>
      </c>
      <c r="H15" s="40">
        <f t="array" ref="H15">INDEX('Aceite Virgen'!$A$259:$ZP$285,MATCH($B15,'Aceite Virgen'!$A$259:$A$285,0),MATCH(H$5,'Aceite Virgen'!$A$259:$ZP$259,0))</f>
        <v>4.67</v>
      </c>
      <c r="I15" s="40">
        <f t="array" ref="I15">INDEX('Aceite Virgen'!$A$259:$ZP$285,MATCH($B15,'Aceite Virgen'!$A$259:$A$285,0),MATCH(I$5,'Aceite Virgen'!$A$259:$ZP$259,0))</f>
        <v>11.15</v>
      </c>
      <c r="J15" s="40">
        <f t="array" ref="J15">INDEX('Aceite Virgen'!$A$259:$ZP$285,MATCH($B15,'Aceite Virgen'!$A$259:$A$285,0),MATCH(J$5,'Aceite Virgen'!$A$259:$ZP$259,0))</f>
        <v>3.57</v>
      </c>
      <c r="K15" s="40">
        <f t="array" ref="K15">INDEX('Aceite Virgen'!$A$259:$ZP$285,MATCH($B15,'Aceite Virgen'!$A$259:$A$285,0),MATCH(K$5,'Aceite Virgen'!$A$259:$ZP$259,0))</f>
        <v>0</v>
      </c>
      <c r="L15" s="40">
        <f t="array" ref="L15">INDEX('Aceite Virgen'!$A$259:$ZP$285,MATCH($B15,'Aceite Virgen'!$A$259:$A$285,0),MATCH(L$5,'Aceite Virgen'!$A$259:$ZP$259,0))</f>
        <v>0</v>
      </c>
      <c r="M15" s="40">
        <f t="array" ref="M15">INDEX('Aceite Virgen'!$A$259:$ZP$285,MATCH($B15,'Aceite Virgen'!$A$259:$A$285,0),MATCH(M$5,'Aceite Virgen'!$A$259:$ZP$259,0))</f>
        <v>2.4</v>
      </c>
      <c r="N15" s="40">
        <f t="array" ref="N15">INDEX('Aceite Virgen'!$A$259:$ZP$285,MATCH($B15,'Aceite Virgen'!$A$259:$A$285,0),MATCH(N$5,'Aceite Virgen'!$A$259:$ZP$259,0))</f>
        <v>1.33</v>
      </c>
      <c r="O15" s="40">
        <f t="array" ref="O15">INDEX('Aceite Virgen'!$A$259:$ZP$285,MATCH($B15,'Aceite Virgen'!$A$259:$A$285,0),MATCH(O$5,'Aceite Virgen'!$A$259:$ZP$259,0))</f>
        <v>12.18</v>
      </c>
      <c r="P15" s="40">
        <f t="array" ref="P15">INDEX('Aceite Virgen'!$A$259:$ZP$285,MATCH($B15,'Aceite Virgen'!$A$259:$A$285,0),MATCH(P$5,'Aceite Virgen'!$A$259:$ZP$259,0))</f>
        <v>6.61</v>
      </c>
    </row>
    <row r="16" spans="2:17" x14ac:dyDescent="0.3">
      <c r="B16" s="19">
        <f t="shared" si="1"/>
        <v>2.8</v>
      </c>
      <c r="C16" s="18">
        <f t="shared" si="2"/>
        <v>2.9</v>
      </c>
      <c r="E16" s="40">
        <f t="array" ref="E16">INDEX('Aceite Virgen'!$A$259:$ZP$285,MATCH($B16,'Aceite Virgen'!$A$259:$A$285,0),MATCH(E$5,'Aceite Virgen'!$A$259:$ZP$259,0))</f>
        <v>12.75</v>
      </c>
      <c r="F16" s="40">
        <f t="array" ref="F16">INDEX('Aceite Virgen'!$A$259:$ZP$285,MATCH($B16,'Aceite Virgen'!$A$259:$A$285,0),MATCH(F$5,'Aceite Virgen'!$A$259:$ZP$259,0))</f>
        <v>1.5</v>
      </c>
      <c r="G16" s="40">
        <f t="array" ref="G16">INDEX('Aceite Virgen'!$A$259:$ZP$285,MATCH($B16,'Aceite Virgen'!$A$259:$A$285,0),MATCH(G$5,'Aceite Virgen'!$A$259:$ZP$259,0))</f>
        <v>4.42</v>
      </c>
      <c r="H16" s="40">
        <f t="array" ref="H16">INDEX('Aceite Virgen'!$A$259:$ZP$285,MATCH($B16,'Aceite Virgen'!$A$259:$A$285,0),MATCH(H$5,'Aceite Virgen'!$A$259:$ZP$259,0))</f>
        <v>0.88</v>
      </c>
      <c r="I16" s="40">
        <f t="array" ref="I16">INDEX('Aceite Virgen'!$A$259:$ZP$285,MATCH($B16,'Aceite Virgen'!$A$259:$A$285,0),MATCH(I$5,'Aceite Virgen'!$A$259:$ZP$259,0))</f>
        <v>0</v>
      </c>
      <c r="J16" s="40">
        <f t="array" ref="J16">INDEX('Aceite Virgen'!$A$259:$ZP$285,MATCH($B16,'Aceite Virgen'!$A$259:$A$285,0),MATCH(J$5,'Aceite Virgen'!$A$259:$ZP$259,0))</f>
        <v>2.78</v>
      </c>
      <c r="K16" s="40">
        <f t="array" ref="K16">INDEX('Aceite Virgen'!$A$259:$ZP$285,MATCH($B16,'Aceite Virgen'!$A$259:$A$285,0),MATCH(K$5,'Aceite Virgen'!$A$259:$ZP$259,0))</f>
        <v>0</v>
      </c>
      <c r="L16" s="40">
        <f t="array" ref="L16">INDEX('Aceite Virgen'!$A$259:$ZP$285,MATCH($B16,'Aceite Virgen'!$A$259:$A$285,0),MATCH(L$5,'Aceite Virgen'!$A$259:$ZP$259,0))</f>
        <v>0</v>
      </c>
      <c r="M16" s="40">
        <f t="array" ref="M16">INDEX('Aceite Virgen'!$A$259:$ZP$285,MATCH($B16,'Aceite Virgen'!$A$259:$A$285,0),MATCH(M$5,'Aceite Virgen'!$A$259:$ZP$259,0))</f>
        <v>0</v>
      </c>
      <c r="N16" s="40">
        <f t="array" ref="N16">INDEX('Aceite Virgen'!$A$259:$ZP$285,MATCH($B16,'Aceite Virgen'!$A$259:$A$285,0),MATCH(N$5,'Aceite Virgen'!$A$259:$ZP$259,0))</f>
        <v>0</v>
      </c>
      <c r="O16" s="40">
        <f t="array" ref="O16">INDEX('Aceite Virgen'!$A$259:$ZP$285,MATCH($B16,'Aceite Virgen'!$A$259:$A$285,0),MATCH(O$5,'Aceite Virgen'!$A$259:$ZP$259,0))</f>
        <v>0</v>
      </c>
      <c r="P16" s="40">
        <f t="array" ref="P16">INDEX('Aceite Virgen'!$A$259:$ZP$285,MATCH($B16,'Aceite Virgen'!$A$259:$A$285,0),MATCH(P$5,'Aceite Virgen'!$A$259:$ZP$259,0))</f>
        <v>0</v>
      </c>
    </row>
    <row r="17" spans="2:16" x14ac:dyDescent="0.3">
      <c r="B17" s="19">
        <f t="shared" si="1"/>
        <v>2.9</v>
      </c>
      <c r="C17" s="18">
        <f t="shared" si="2"/>
        <v>3</v>
      </c>
      <c r="E17" s="40">
        <f t="array" ref="E17">INDEX('Aceite Virgen'!$A$259:$ZP$285,MATCH($B17,'Aceite Virgen'!$A$259:$A$285,0),MATCH(E$5,'Aceite Virgen'!$A$259:$ZP$259,0))</f>
        <v>3.93</v>
      </c>
      <c r="F17" s="40">
        <f t="array" ref="F17">INDEX('Aceite Virgen'!$A$259:$ZP$285,MATCH($B17,'Aceite Virgen'!$A$259:$A$285,0),MATCH(F$5,'Aceite Virgen'!$A$259:$ZP$259,0))</f>
        <v>0</v>
      </c>
      <c r="G17" s="40">
        <f t="array" ref="G17">INDEX('Aceite Virgen'!$A$259:$ZP$285,MATCH($B17,'Aceite Virgen'!$A$259:$A$285,0),MATCH(G$5,'Aceite Virgen'!$A$259:$ZP$259,0))</f>
        <v>9.19</v>
      </c>
      <c r="H17" s="40">
        <f t="array" ref="H17">INDEX('Aceite Virgen'!$A$259:$ZP$285,MATCH($B17,'Aceite Virgen'!$A$259:$A$285,0),MATCH(H$5,'Aceite Virgen'!$A$259:$ZP$259,0))</f>
        <v>3.77</v>
      </c>
      <c r="I17" s="40">
        <f t="array" ref="I17">INDEX('Aceite Virgen'!$A$259:$ZP$285,MATCH($B17,'Aceite Virgen'!$A$259:$A$285,0),MATCH(I$5,'Aceite Virgen'!$A$259:$ZP$259,0))</f>
        <v>0</v>
      </c>
      <c r="J17" s="40">
        <f t="array" ref="J17">INDEX('Aceite Virgen'!$A$259:$ZP$285,MATCH($B17,'Aceite Virgen'!$A$259:$A$285,0),MATCH(J$5,'Aceite Virgen'!$A$259:$ZP$259,0))</f>
        <v>0</v>
      </c>
      <c r="K17" s="40">
        <f t="array" ref="K17">INDEX('Aceite Virgen'!$A$259:$ZP$285,MATCH($B17,'Aceite Virgen'!$A$259:$A$285,0),MATCH(K$5,'Aceite Virgen'!$A$259:$ZP$259,0))</f>
        <v>3.35</v>
      </c>
      <c r="L17" s="40">
        <f t="array" ref="L17">INDEX('Aceite Virgen'!$A$259:$ZP$285,MATCH($B17,'Aceite Virgen'!$A$259:$A$285,0),MATCH(L$5,'Aceite Virgen'!$A$259:$ZP$259,0))</f>
        <v>3.07</v>
      </c>
      <c r="M17" s="40">
        <f t="array" ref="M17">INDEX('Aceite Virgen'!$A$259:$ZP$285,MATCH($B17,'Aceite Virgen'!$A$259:$A$285,0),MATCH(M$5,'Aceite Virgen'!$A$259:$ZP$259,0))</f>
        <v>0</v>
      </c>
      <c r="N17" s="40">
        <f t="array" ref="N17">INDEX('Aceite Virgen'!$A$259:$ZP$285,MATCH($B17,'Aceite Virgen'!$A$259:$A$285,0),MATCH(N$5,'Aceite Virgen'!$A$259:$ZP$259,0))</f>
        <v>1.3</v>
      </c>
      <c r="O17" s="40">
        <f t="array" ref="O17">INDEX('Aceite Virgen'!$A$259:$ZP$285,MATCH($B17,'Aceite Virgen'!$A$259:$A$285,0),MATCH(O$5,'Aceite Virgen'!$A$259:$ZP$259,0))</f>
        <v>0</v>
      </c>
      <c r="P17" s="40">
        <f t="array" ref="P17">INDEX('Aceite Virgen'!$A$259:$ZP$285,MATCH($B17,'Aceite Virgen'!$A$259:$A$285,0),MATCH(P$5,'Aceite Virgen'!$A$259:$ZP$259,0))</f>
        <v>12.28</v>
      </c>
    </row>
    <row r="18" spans="2:16" x14ac:dyDescent="0.3">
      <c r="B18" s="19">
        <f t="shared" si="1"/>
        <v>3</v>
      </c>
      <c r="C18" s="18">
        <f t="shared" si="2"/>
        <v>3.1</v>
      </c>
      <c r="E18" s="40">
        <f t="array" ref="E18">INDEX('Aceite Virgen'!$A$259:$ZP$285,MATCH($B18,'Aceite Virgen'!$A$259:$A$285,0),MATCH(E$5,'Aceite Virgen'!$A$259:$ZP$259,0))</f>
        <v>0</v>
      </c>
      <c r="F18" s="40">
        <f t="array" ref="F18">INDEX('Aceite Virgen'!$A$259:$ZP$285,MATCH($B18,'Aceite Virgen'!$A$259:$A$285,0),MATCH(F$5,'Aceite Virgen'!$A$259:$ZP$259,0))</f>
        <v>0.99</v>
      </c>
      <c r="G18" s="40">
        <f t="array" ref="G18">INDEX('Aceite Virgen'!$A$259:$ZP$285,MATCH($B18,'Aceite Virgen'!$A$259:$A$285,0),MATCH(G$5,'Aceite Virgen'!$A$259:$ZP$259,0))</f>
        <v>0</v>
      </c>
      <c r="H18" s="40">
        <f t="array" ref="H18">INDEX('Aceite Virgen'!$A$259:$ZP$285,MATCH($B18,'Aceite Virgen'!$A$259:$A$285,0),MATCH(H$5,'Aceite Virgen'!$A$259:$ZP$259,0))</f>
        <v>3.24</v>
      </c>
      <c r="I18" s="40">
        <f t="array" ref="I18">INDEX('Aceite Virgen'!$A$259:$ZP$285,MATCH($B18,'Aceite Virgen'!$A$259:$A$285,0),MATCH(I$5,'Aceite Virgen'!$A$259:$ZP$259,0))</f>
        <v>0</v>
      </c>
      <c r="J18" s="40">
        <f t="array" ref="J18">INDEX('Aceite Virgen'!$A$259:$ZP$285,MATCH($B18,'Aceite Virgen'!$A$259:$A$285,0),MATCH(J$5,'Aceite Virgen'!$A$259:$ZP$259,0))</f>
        <v>0</v>
      </c>
      <c r="K18" s="40">
        <f t="array" ref="K18">INDEX('Aceite Virgen'!$A$259:$ZP$285,MATCH($B18,'Aceite Virgen'!$A$259:$A$285,0),MATCH(K$5,'Aceite Virgen'!$A$259:$ZP$259,0))</f>
        <v>9.26</v>
      </c>
      <c r="L18" s="40">
        <f t="array" ref="L18">INDEX('Aceite Virgen'!$A$259:$ZP$285,MATCH($B18,'Aceite Virgen'!$A$259:$A$285,0),MATCH(L$5,'Aceite Virgen'!$A$259:$ZP$259,0))</f>
        <v>0</v>
      </c>
      <c r="M18" s="40">
        <f t="array" ref="M18">INDEX('Aceite Virgen'!$A$259:$ZP$285,MATCH($B18,'Aceite Virgen'!$A$259:$A$285,0),MATCH(M$5,'Aceite Virgen'!$A$259:$ZP$259,0))</f>
        <v>16.400000000000002</v>
      </c>
      <c r="N18" s="40">
        <f t="array" ref="N18">INDEX('Aceite Virgen'!$A$259:$ZP$285,MATCH($B18,'Aceite Virgen'!$A$259:$A$285,0),MATCH(N$5,'Aceite Virgen'!$A$259:$ZP$259,0))</f>
        <v>12.56</v>
      </c>
      <c r="O18" s="40">
        <f t="array" ref="O18">INDEX('Aceite Virgen'!$A$259:$ZP$285,MATCH($B18,'Aceite Virgen'!$A$259:$A$285,0),MATCH(O$5,'Aceite Virgen'!$A$259:$ZP$259,0))</f>
        <v>14.75</v>
      </c>
      <c r="P18" s="40">
        <f t="array" ref="P18">INDEX('Aceite Virgen'!$A$259:$ZP$285,MATCH($B18,'Aceite Virgen'!$A$259:$A$285,0),MATCH(P$5,'Aceite Virgen'!$A$259:$ZP$259,0))</f>
        <v>5.57</v>
      </c>
    </row>
    <row r="19" spans="2:16" x14ac:dyDescent="0.3">
      <c r="B19" s="19">
        <f t="shared" si="1"/>
        <v>3.1</v>
      </c>
      <c r="C19" s="18">
        <f t="shared" si="2"/>
        <v>3.2</v>
      </c>
      <c r="E19" s="40">
        <f t="array" ref="E19">INDEX('Aceite Virgen'!$A$259:$ZP$285,MATCH($B19,'Aceite Virgen'!$A$259:$A$285,0),MATCH(E$5,'Aceite Virgen'!$A$259:$ZP$259,0))</f>
        <v>4.3600000000000003</v>
      </c>
      <c r="F19" s="40">
        <f t="array" ref="F19">INDEX('Aceite Virgen'!$A$259:$ZP$285,MATCH($B19,'Aceite Virgen'!$A$259:$A$285,0),MATCH(F$5,'Aceite Virgen'!$A$259:$ZP$259,0))</f>
        <v>6.41</v>
      </c>
      <c r="G19" s="40">
        <f t="array" ref="G19">INDEX('Aceite Virgen'!$A$259:$ZP$285,MATCH($B19,'Aceite Virgen'!$A$259:$A$285,0),MATCH(G$5,'Aceite Virgen'!$A$259:$ZP$259,0))</f>
        <v>7.84</v>
      </c>
      <c r="H19" s="40">
        <f t="array" ref="H19">INDEX('Aceite Virgen'!$A$259:$ZP$285,MATCH($B19,'Aceite Virgen'!$A$259:$A$285,0),MATCH(H$5,'Aceite Virgen'!$A$259:$ZP$259,0))</f>
        <v>6.72</v>
      </c>
      <c r="I19" s="40">
        <f t="array" ref="I19">INDEX('Aceite Virgen'!$A$259:$ZP$285,MATCH($B19,'Aceite Virgen'!$A$259:$A$285,0),MATCH(I$5,'Aceite Virgen'!$A$259:$ZP$259,0))</f>
        <v>11.39</v>
      </c>
      <c r="J19" s="40">
        <f t="array" ref="J19">INDEX('Aceite Virgen'!$A$259:$ZP$285,MATCH($B19,'Aceite Virgen'!$A$259:$A$285,0),MATCH(J$5,'Aceite Virgen'!$A$259:$ZP$259,0))</f>
        <v>12.69</v>
      </c>
      <c r="K19" s="40">
        <f t="array" ref="K19">INDEX('Aceite Virgen'!$A$259:$ZP$285,MATCH($B19,'Aceite Virgen'!$A$259:$A$285,0),MATCH(K$5,'Aceite Virgen'!$A$259:$ZP$259,0))</f>
        <v>2.39</v>
      </c>
      <c r="L19" s="40">
        <f t="array" ref="L19">INDEX('Aceite Virgen'!$A$259:$ZP$285,MATCH($B19,'Aceite Virgen'!$A$259:$A$285,0),MATCH(L$5,'Aceite Virgen'!$A$259:$ZP$259,0))</f>
        <v>0</v>
      </c>
      <c r="M19" s="40">
        <f t="array" ref="M19">INDEX('Aceite Virgen'!$A$259:$ZP$285,MATCH($B19,'Aceite Virgen'!$A$259:$A$285,0),MATCH(M$5,'Aceite Virgen'!$A$259:$ZP$259,0))</f>
        <v>0</v>
      </c>
      <c r="N19" s="40">
        <f t="array" ref="N19">INDEX('Aceite Virgen'!$A$259:$ZP$285,MATCH($B19,'Aceite Virgen'!$A$259:$A$285,0),MATCH(N$5,'Aceite Virgen'!$A$259:$ZP$259,0))</f>
        <v>0</v>
      </c>
      <c r="O19" s="40">
        <f t="array" ref="O19">INDEX('Aceite Virgen'!$A$259:$ZP$285,MATCH($B19,'Aceite Virgen'!$A$259:$A$285,0),MATCH(O$5,'Aceite Virgen'!$A$259:$ZP$259,0))</f>
        <v>0</v>
      </c>
      <c r="P19" s="40">
        <f t="array" ref="P19">INDEX('Aceite Virgen'!$A$259:$ZP$285,MATCH($B19,'Aceite Virgen'!$A$259:$A$285,0),MATCH(P$5,'Aceite Virgen'!$A$259:$ZP$259,0))</f>
        <v>1.08</v>
      </c>
    </row>
    <row r="20" spans="2:16" x14ac:dyDescent="0.3">
      <c r="B20" s="19">
        <f t="shared" si="1"/>
        <v>3.2</v>
      </c>
      <c r="C20" s="18">
        <f t="shared" si="2"/>
        <v>3.3</v>
      </c>
      <c r="E20" s="40">
        <f t="array" ref="E20">INDEX('Aceite Virgen'!$A$259:$ZP$285,MATCH($B20,'Aceite Virgen'!$A$259:$A$285,0),MATCH(E$5,'Aceite Virgen'!$A$259:$ZP$259,0))</f>
        <v>1.67</v>
      </c>
      <c r="F20" s="40">
        <f t="array" ref="F20">INDEX('Aceite Virgen'!$A$259:$ZP$285,MATCH($B20,'Aceite Virgen'!$A$259:$A$285,0),MATCH(F$5,'Aceite Virgen'!$A$259:$ZP$259,0))</f>
        <v>0</v>
      </c>
      <c r="G20" s="40">
        <f t="array" ref="G20">INDEX('Aceite Virgen'!$A$259:$ZP$285,MATCH($B20,'Aceite Virgen'!$A$259:$A$285,0),MATCH(G$5,'Aceite Virgen'!$A$259:$ZP$259,0))</f>
        <v>0</v>
      </c>
      <c r="H20" s="40">
        <f t="array" ref="H20">INDEX('Aceite Virgen'!$A$259:$ZP$285,MATCH($B20,'Aceite Virgen'!$A$259:$A$285,0),MATCH(H$5,'Aceite Virgen'!$A$259:$ZP$259,0))</f>
        <v>0</v>
      </c>
      <c r="I20" s="40">
        <f t="array" ref="I20">INDEX('Aceite Virgen'!$A$259:$ZP$285,MATCH($B20,'Aceite Virgen'!$A$259:$A$285,0),MATCH(I$5,'Aceite Virgen'!$A$259:$ZP$259,0))</f>
        <v>0</v>
      </c>
      <c r="J20" s="40">
        <f t="array" ref="J20">INDEX('Aceite Virgen'!$A$259:$ZP$285,MATCH($B20,'Aceite Virgen'!$A$259:$A$285,0),MATCH(J$5,'Aceite Virgen'!$A$259:$ZP$259,0))</f>
        <v>3.54</v>
      </c>
      <c r="K20" s="40">
        <f t="array" ref="K20">INDEX('Aceite Virgen'!$A$259:$ZP$285,MATCH($B20,'Aceite Virgen'!$A$259:$A$285,0),MATCH(K$5,'Aceite Virgen'!$A$259:$ZP$259,0))</f>
        <v>2.67</v>
      </c>
      <c r="L20" s="40">
        <f t="array" ref="L20">INDEX('Aceite Virgen'!$A$259:$ZP$285,MATCH($B20,'Aceite Virgen'!$A$259:$A$285,0),MATCH(L$5,'Aceite Virgen'!$A$259:$ZP$259,0))</f>
        <v>0</v>
      </c>
      <c r="M20" s="40">
        <f t="array" ref="M20">INDEX('Aceite Virgen'!$A$259:$ZP$285,MATCH($B20,'Aceite Virgen'!$A$259:$A$285,0),MATCH(M$5,'Aceite Virgen'!$A$259:$ZP$259,0))</f>
        <v>2.13</v>
      </c>
      <c r="N20" s="40">
        <f t="array" ref="N20">INDEX('Aceite Virgen'!$A$259:$ZP$285,MATCH($B20,'Aceite Virgen'!$A$259:$A$285,0),MATCH(N$5,'Aceite Virgen'!$A$259:$ZP$259,0))</f>
        <v>0.93</v>
      </c>
      <c r="O20" s="40">
        <f t="array" ref="O20">INDEX('Aceite Virgen'!$A$259:$ZP$285,MATCH($B20,'Aceite Virgen'!$A$259:$A$285,0),MATCH(O$5,'Aceite Virgen'!$A$259:$ZP$259,0))</f>
        <v>1.1299999999999999</v>
      </c>
      <c r="P20" s="40">
        <f t="array" ref="P20">INDEX('Aceite Virgen'!$A$259:$ZP$285,MATCH($B20,'Aceite Virgen'!$A$259:$A$285,0),MATCH(P$5,'Aceite Virgen'!$A$259:$ZP$259,0))</f>
        <v>0</v>
      </c>
    </row>
    <row r="21" spans="2:16" x14ac:dyDescent="0.3">
      <c r="B21" s="19">
        <f t="shared" si="1"/>
        <v>3.3</v>
      </c>
      <c r="C21" s="18">
        <f t="shared" si="2"/>
        <v>3.4</v>
      </c>
      <c r="E21" s="40">
        <f t="array" ref="E21">INDEX('Aceite Virgen'!$A$259:$ZP$285,MATCH($B21,'Aceite Virgen'!$A$259:$A$285,0),MATCH(E$5,'Aceite Virgen'!$A$259:$ZP$259,0))</f>
        <v>0</v>
      </c>
      <c r="F21" s="40">
        <f t="array" ref="F21">INDEX('Aceite Virgen'!$A$259:$ZP$285,MATCH($B21,'Aceite Virgen'!$A$259:$A$285,0),MATCH(F$5,'Aceite Virgen'!$A$259:$ZP$259,0))</f>
        <v>0</v>
      </c>
      <c r="G21" s="40">
        <f t="array" ref="G21">INDEX('Aceite Virgen'!$A$259:$ZP$285,MATCH($B21,'Aceite Virgen'!$A$259:$A$285,0),MATCH(G$5,'Aceite Virgen'!$A$259:$ZP$259,0))</f>
        <v>0</v>
      </c>
      <c r="H21" s="40">
        <f t="array" ref="H21">INDEX('Aceite Virgen'!$A$259:$ZP$285,MATCH($B21,'Aceite Virgen'!$A$259:$A$285,0),MATCH(H$5,'Aceite Virgen'!$A$259:$ZP$259,0))</f>
        <v>0</v>
      </c>
      <c r="I21" s="40">
        <f t="array" ref="I21">INDEX('Aceite Virgen'!$A$259:$ZP$285,MATCH($B21,'Aceite Virgen'!$A$259:$A$285,0),MATCH(I$5,'Aceite Virgen'!$A$259:$ZP$259,0))</f>
        <v>0</v>
      </c>
      <c r="J21" s="40">
        <f t="array" ref="J21">INDEX('Aceite Virgen'!$A$259:$ZP$285,MATCH($B21,'Aceite Virgen'!$A$259:$A$285,0),MATCH(J$5,'Aceite Virgen'!$A$259:$ZP$259,0))</f>
        <v>1.39</v>
      </c>
      <c r="K21" s="40">
        <f t="array" ref="K21">INDEX('Aceite Virgen'!$A$259:$ZP$285,MATCH($B21,'Aceite Virgen'!$A$259:$A$285,0),MATCH(K$5,'Aceite Virgen'!$A$259:$ZP$259,0))</f>
        <v>0</v>
      </c>
      <c r="L21" s="40">
        <f t="array" ref="L21">INDEX('Aceite Virgen'!$A$259:$ZP$285,MATCH($B21,'Aceite Virgen'!$A$259:$A$285,0),MATCH(L$5,'Aceite Virgen'!$A$259:$ZP$259,0))</f>
        <v>0</v>
      </c>
      <c r="M21" s="40">
        <f t="array" ref="M21">INDEX('Aceite Virgen'!$A$259:$ZP$285,MATCH($B21,'Aceite Virgen'!$A$259:$A$285,0),MATCH(M$5,'Aceite Virgen'!$A$259:$ZP$259,0))</f>
        <v>0</v>
      </c>
      <c r="N21" s="40">
        <f t="array" ref="N21">INDEX('Aceite Virgen'!$A$259:$ZP$285,MATCH($B21,'Aceite Virgen'!$A$259:$A$285,0),MATCH(N$5,'Aceite Virgen'!$A$259:$ZP$259,0))</f>
        <v>1.39</v>
      </c>
      <c r="O21" s="40">
        <f t="array" ref="O21">INDEX('Aceite Virgen'!$A$259:$ZP$285,MATCH($B21,'Aceite Virgen'!$A$259:$A$285,0),MATCH(O$5,'Aceite Virgen'!$A$259:$ZP$259,0))</f>
        <v>0.92</v>
      </c>
      <c r="P21" s="40">
        <f t="array" ref="P21">INDEX('Aceite Virgen'!$A$259:$ZP$285,MATCH($B21,'Aceite Virgen'!$A$259:$A$285,0),MATCH(P$5,'Aceite Virgen'!$A$259:$ZP$259,0))</f>
        <v>1.29</v>
      </c>
    </row>
    <row r="22" spans="2:16" x14ac:dyDescent="0.3">
      <c r="B22" s="19">
        <f t="shared" si="1"/>
        <v>3.4</v>
      </c>
      <c r="C22" s="18">
        <f t="shared" si="2"/>
        <v>3.5</v>
      </c>
      <c r="E22" s="40">
        <f t="array" ref="E22">INDEX('Aceite Virgen'!$A$259:$ZP$285,MATCH($B22,'Aceite Virgen'!$A$259:$A$285,0),MATCH(E$5,'Aceite Virgen'!$A$259:$ZP$259,0))</f>
        <v>3.85</v>
      </c>
      <c r="F22" s="40">
        <f t="array" ref="F22">INDEX('Aceite Virgen'!$A$259:$ZP$285,MATCH($B22,'Aceite Virgen'!$A$259:$A$285,0),MATCH(F$5,'Aceite Virgen'!$A$259:$ZP$259,0))</f>
        <v>1.73</v>
      </c>
      <c r="G22" s="40">
        <f t="array" ref="G22">INDEX('Aceite Virgen'!$A$259:$ZP$285,MATCH($B22,'Aceite Virgen'!$A$259:$A$285,0),MATCH(G$5,'Aceite Virgen'!$A$259:$ZP$259,0))</f>
        <v>3.99</v>
      </c>
      <c r="H22" s="40">
        <f t="array" ref="H22">INDEX('Aceite Virgen'!$A$259:$ZP$285,MATCH($B22,'Aceite Virgen'!$A$259:$A$285,0),MATCH(H$5,'Aceite Virgen'!$A$259:$ZP$259,0))</f>
        <v>1.24</v>
      </c>
      <c r="I22" s="40">
        <f t="array" ref="I22">INDEX('Aceite Virgen'!$A$259:$ZP$285,MATCH($B22,'Aceite Virgen'!$A$259:$A$285,0),MATCH(I$5,'Aceite Virgen'!$A$259:$ZP$259,0))</f>
        <v>2.2599999999999998</v>
      </c>
      <c r="J22" s="40">
        <f t="array" ref="J22">INDEX('Aceite Virgen'!$A$259:$ZP$285,MATCH($B22,'Aceite Virgen'!$A$259:$A$285,0),MATCH(J$5,'Aceite Virgen'!$A$259:$ZP$259,0))</f>
        <v>4.33</v>
      </c>
      <c r="K22" s="40">
        <f t="array" ref="K22">INDEX('Aceite Virgen'!$A$259:$ZP$285,MATCH($B22,'Aceite Virgen'!$A$259:$A$285,0),MATCH(K$5,'Aceite Virgen'!$A$259:$ZP$259,0))</f>
        <v>1.54</v>
      </c>
      <c r="L22" s="40">
        <f t="array" ref="L22">INDEX('Aceite Virgen'!$A$259:$ZP$285,MATCH($B22,'Aceite Virgen'!$A$259:$A$285,0),MATCH(L$5,'Aceite Virgen'!$A$259:$ZP$259,0))</f>
        <v>2.04</v>
      </c>
      <c r="M22" s="40">
        <f t="array" ref="M22">INDEX('Aceite Virgen'!$A$259:$ZP$285,MATCH($B22,'Aceite Virgen'!$A$259:$A$285,0),MATCH(M$5,'Aceite Virgen'!$A$259:$ZP$259,0))</f>
        <v>4.9000000000000004</v>
      </c>
      <c r="N22" s="40">
        <f t="array" ref="N22">INDEX('Aceite Virgen'!$A$259:$ZP$285,MATCH($B22,'Aceite Virgen'!$A$259:$A$285,0),MATCH(N$5,'Aceite Virgen'!$A$259:$ZP$259,0))</f>
        <v>2.65</v>
      </c>
      <c r="O22" s="40">
        <f t="array" ref="O22">INDEX('Aceite Virgen'!$A$259:$ZP$285,MATCH($B22,'Aceite Virgen'!$A$259:$A$285,0),MATCH(O$5,'Aceite Virgen'!$A$259:$ZP$259,0))</f>
        <v>2.02</v>
      </c>
      <c r="P22" s="40">
        <f t="array" ref="P22">INDEX('Aceite Virgen'!$A$259:$ZP$285,MATCH($B22,'Aceite Virgen'!$A$259:$A$285,0),MATCH(P$5,'Aceite Virgen'!$A$259:$ZP$259,0))</f>
        <v>0</v>
      </c>
    </row>
    <row r="23" spans="2:16" x14ac:dyDescent="0.3">
      <c r="B23" s="19">
        <f t="shared" si="1"/>
        <v>3.5</v>
      </c>
      <c r="C23" s="18">
        <f t="shared" si="2"/>
        <v>3.6</v>
      </c>
      <c r="E23" s="40">
        <f t="array" ref="E23">INDEX('Aceite Virgen'!$A$259:$ZP$285,MATCH($B23,'Aceite Virgen'!$A$259:$A$285,0),MATCH(E$5,'Aceite Virgen'!$A$259:$ZP$259,0))</f>
        <v>0</v>
      </c>
      <c r="F23" s="40">
        <f t="array" ref="F23">INDEX('Aceite Virgen'!$A$259:$ZP$285,MATCH($B23,'Aceite Virgen'!$A$259:$A$285,0),MATCH(F$5,'Aceite Virgen'!$A$259:$ZP$259,0))</f>
        <v>0</v>
      </c>
      <c r="G23" s="40">
        <f t="array" ref="G23">INDEX('Aceite Virgen'!$A$259:$ZP$285,MATCH($B23,'Aceite Virgen'!$A$259:$A$285,0),MATCH(G$5,'Aceite Virgen'!$A$259:$ZP$259,0))</f>
        <v>0</v>
      </c>
      <c r="H23" s="40">
        <f t="array" ref="H23">INDEX('Aceite Virgen'!$A$259:$ZP$285,MATCH($B23,'Aceite Virgen'!$A$259:$A$285,0),MATCH(H$5,'Aceite Virgen'!$A$259:$ZP$259,0))</f>
        <v>0</v>
      </c>
      <c r="I23" s="40">
        <f t="array" ref="I23">INDEX('Aceite Virgen'!$A$259:$ZP$285,MATCH($B23,'Aceite Virgen'!$A$259:$A$285,0),MATCH(I$5,'Aceite Virgen'!$A$259:$ZP$259,0))</f>
        <v>0</v>
      </c>
      <c r="J23" s="40">
        <f t="array" ref="J23">INDEX('Aceite Virgen'!$A$259:$ZP$285,MATCH($B23,'Aceite Virgen'!$A$259:$A$285,0),MATCH(J$5,'Aceite Virgen'!$A$259:$ZP$259,0))</f>
        <v>0</v>
      </c>
      <c r="K23" s="40">
        <f t="array" ref="K23">INDEX('Aceite Virgen'!$A$259:$ZP$285,MATCH($B23,'Aceite Virgen'!$A$259:$A$285,0),MATCH(K$5,'Aceite Virgen'!$A$259:$ZP$259,0))</f>
        <v>0</v>
      </c>
      <c r="L23" s="40">
        <f t="array" ref="L23">INDEX('Aceite Virgen'!$A$259:$ZP$285,MATCH($B23,'Aceite Virgen'!$A$259:$A$285,0),MATCH(L$5,'Aceite Virgen'!$A$259:$ZP$259,0))</f>
        <v>0</v>
      </c>
      <c r="M23" s="40">
        <f t="array" ref="M23">INDEX('Aceite Virgen'!$A$259:$ZP$285,MATCH($B23,'Aceite Virgen'!$A$259:$A$285,0),MATCH(M$5,'Aceite Virgen'!$A$259:$ZP$259,0))</f>
        <v>2.06</v>
      </c>
      <c r="N23" s="40">
        <f t="array" ref="N23">INDEX('Aceite Virgen'!$A$259:$ZP$285,MATCH($B23,'Aceite Virgen'!$A$259:$A$285,0),MATCH(N$5,'Aceite Virgen'!$A$259:$ZP$259,0))</f>
        <v>0</v>
      </c>
      <c r="O23" s="40">
        <f t="array" ref="O23">INDEX('Aceite Virgen'!$A$259:$ZP$285,MATCH($B23,'Aceite Virgen'!$A$259:$A$285,0),MATCH(O$5,'Aceite Virgen'!$A$259:$ZP$259,0))</f>
        <v>0</v>
      </c>
      <c r="P23" s="40">
        <f t="array" ref="P23">INDEX('Aceite Virgen'!$A$259:$ZP$285,MATCH($B23,'Aceite Virgen'!$A$259:$A$285,0),MATCH(P$5,'Aceite Virgen'!$A$259:$ZP$259,0))</f>
        <v>0</v>
      </c>
    </row>
    <row r="24" spans="2:16" x14ac:dyDescent="0.3">
      <c r="B24" s="19">
        <f t="shared" si="1"/>
        <v>3.6</v>
      </c>
      <c r="C24" s="18">
        <f t="shared" si="2"/>
        <v>3.7</v>
      </c>
      <c r="E24" s="40">
        <f t="array" ref="E24">INDEX('Aceite Virgen'!$A$259:$ZP$285,MATCH($B24,'Aceite Virgen'!$A$259:$A$285,0),MATCH(E$5,'Aceite Virgen'!$A$259:$ZP$259,0))</f>
        <v>0</v>
      </c>
      <c r="F24" s="40">
        <f t="array" ref="F24">INDEX('Aceite Virgen'!$A$259:$ZP$285,MATCH($B24,'Aceite Virgen'!$A$259:$A$285,0),MATCH(F$5,'Aceite Virgen'!$A$259:$ZP$259,0))</f>
        <v>9.6199999999999992</v>
      </c>
      <c r="G24" s="40">
        <f t="array" ref="G24">INDEX('Aceite Virgen'!$A$259:$ZP$285,MATCH($B24,'Aceite Virgen'!$A$259:$A$285,0),MATCH(G$5,'Aceite Virgen'!$A$259:$ZP$259,0))</f>
        <v>2.14</v>
      </c>
      <c r="H24" s="40">
        <f t="array" ref="H24">INDEX('Aceite Virgen'!$A$259:$ZP$285,MATCH($B24,'Aceite Virgen'!$A$259:$A$285,0),MATCH(H$5,'Aceite Virgen'!$A$259:$ZP$259,0))</f>
        <v>9.67</v>
      </c>
      <c r="I24" s="40">
        <f t="array" ref="I24">INDEX('Aceite Virgen'!$A$259:$ZP$285,MATCH($B24,'Aceite Virgen'!$A$259:$A$285,0),MATCH(I$5,'Aceite Virgen'!$A$259:$ZP$259,0))</f>
        <v>1.51</v>
      </c>
      <c r="J24" s="40">
        <f t="array" ref="J24">INDEX('Aceite Virgen'!$A$259:$ZP$285,MATCH($B24,'Aceite Virgen'!$A$259:$A$285,0),MATCH(J$5,'Aceite Virgen'!$A$259:$ZP$259,0))</f>
        <v>4.29</v>
      </c>
      <c r="K24" s="40">
        <f t="array" ref="K24">INDEX('Aceite Virgen'!$A$259:$ZP$285,MATCH($B24,'Aceite Virgen'!$A$259:$A$285,0),MATCH(K$5,'Aceite Virgen'!$A$259:$ZP$259,0))</f>
        <v>3.81</v>
      </c>
      <c r="L24" s="40">
        <f t="array" ref="L24">INDEX('Aceite Virgen'!$A$259:$ZP$285,MATCH($B24,'Aceite Virgen'!$A$259:$A$285,0),MATCH(L$5,'Aceite Virgen'!$A$259:$ZP$259,0))</f>
        <v>0</v>
      </c>
      <c r="M24" s="40">
        <f t="array" ref="M24">INDEX('Aceite Virgen'!$A$259:$ZP$285,MATCH($B24,'Aceite Virgen'!$A$259:$A$285,0),MATCH(M$5,'Aceite Virgen'!$A$259:$ZP$259,0))</f>
        <v>3.34</v>
      </c>
      <c r="N24" s="40">
        <f t="array" ref="N24">INDEX('Aceite Virgen'!$A$259:$ZP$285,MATCH($B24,'Aceite Virgen'!$A$259:$A$285,0),MATCH(N$5,'Aceite Virgen'!$A$259:$ZP$259,0))</f>
        <v>6.53</v>
      </c>
      <c r="O24" s="40">
        <f t="array" ref="O24">INDEX('Aceite Virgen'!$A$259:$ZP$285,MATCH($B24,'Aceite Virgen'!$A$259:$A$285,0),MATCH(O$5,'Aceite Virgen'!$A$259:$ZP$259,0))</f>
        <v>3.09</v>
      </c>
      <c r="P24" s="40">
        <f t="array" ref="P24">INDEX('Aceite Virgen'!$A$259:$ZP$285,MATCH($B24,'Aceite Virgen'!$A$259:$A$285,0),MATCH(P$5,'Aceite Virgen'!$A$259:$ZP$259,0))</f>
        <v>0</v>
      </c>
    </row>
    <row r="25" spans="2:16" x14ac:dyDescent="0.3">
      <c r="B25" s="19">
        <f t="shared" si="1"/>
        <v>3.7</v>
      </c>
      <c r="C25" s="18">
        <f t="shared" si="2"/>
        <v>3.8</v>
      </c>
      <c r="E25" s="40">
        <f t="array" ref="E25">INDEX('Aceite Virgen'!$A$259:$ZP$285,MATCH($B25,'Aceite Virgen'!$A$259:$A$285,0),MATCH(E$5,'Aceite Virgen'!$A$259:$ZP$259,0))</f>
        <v>0</v>
      </c>
      <c r="F25" s="40">
        <f t="array" ref="F25">INDEX('Aceite Virgen'!$A$259:$ZP$285,MATCH($B25,'Aceite Virgen'!$A$259:$A$285,0),MATCH(F$5,'Aceite Virgen'!$A$259:$ZP$259,0))</f>
        <v>0</v>
      </c>
      <c r="G25" s="40">
        <f t="array" ref="G25">INDEX('Aceite Virgen'!$A$259:$ZP$285,MATCH($B25,'Aceite Virgen'!$A$259:$A$285,0),MATCH(G$5,'Aceite Virgen'!$A$259:$ZP$259,0))</f>
        <v>0</v>
      </c>
      <c r="H25" s="40">
        <f t="array" ref="H25">INDEX('Aceite Virgen'!$A$259:$ZP$285,MATCH($B25,'Aceite Virgen'!$A$259:$A$285,0),MATCH(H$5,'Aceite Virgen'!$A$259:$ZP$259,0))</f>
        <v>1.35</v>
      </c>
      <c r="I25" s="40">
        <f t="array" ref="I25">INDEX('Aceite Virgen'!$A$259:$ZP$285,MATCH($B25,'Aceite Virgen'!$A$259:$A$285,0),MATCH(I$5,'Aceite Virgen'!$A$259:$ZP$259,0))</f>
        <v>0</v>
      </c>
      <c r="J25" s="40">
        <f t="array" ref="J25">INDEX('Aceite Virgen'!$A$259:$ZP$285,MATCH($B25,'Aceite Virgen'!$A$259:$A$285,0),MATCH(J$5,'Aceite Virgen'!$A$259:$ZP$259,0))</f>
        <v>1.4</v>
      </c>
      <c r="K25" s="40">
        <f t="array" ref="K25">INDEX('Aceite Virgen'!$A$259:$ZP$285,MATCH($B25,'Aceite Virgen'!$A$259:$A$285,0),MATCH(K$5,'Aceite Virgen'!$A$259:$ZP$259,0))</f>
        <v>1.51</v>
      </c>
      <c r="L25" s="40">
        <f t="array" ref="L25">INDEX('Aceite Virgen'!$A$259:$ZP$285,MATCH($B25,'Aceite Virgen'!$A$259:$A$285,0),MATCH(L$5,'Aceite Virgen'!$A$259:$ZP$259,0))</f>
        <v>0</v>
      </c>
      <c r="M25" s="40">
        <f t="array" ref="M25">INDEX('Aceite Virgen'!$A$259:$ZP$285,MATCH($B25,'Aceite Virgen'!$A$259:$A$285,0),MATCH(M$5,'Aceite Virgen'!$A$259:$ZP$259,0))</f>
        <v>0</v>
      </c>
      <c r="N25" s="40">
        <f t="array" ref="N25">INDEX('Aceite Virgen'!$A$259:$ZP$285,MATCH($B25,'Aceite Virgen'!$A$259:$A$285,0),MATCH(N$5,'Aceite Virgen'!$A$259:$ZP$259,0))</f>
        <v>3.01</v>
      </c>
      <c r="O25" s="40">
        <f t="array" ref="O25">INDEX('Aceite Virgen'!$A$259:$ZP$285,MATCH($B25,'Aceite Virgen'!$A$259:$A$285,0),MATCH(O$5,'Aceite Virgen'!$A$259:$ZP$259,0))</f>
        <v>0</v>
      </c>
      <c r="P25" s="40">
        <f t="array" ref="P25">INDEX('Aceite Virgen'!$A$259:$ZP$285,MATCH($B25,'Aceite Virgen'!$A$259:$A$285,0),MATCH(P$5,'Aceite Virgen'!$A$259:$ZP$259,0))</f>
        <v>0</v>
      </c>
    </row>
    <row r="26" spans="2:16" x14ac:dyDescent="0.3">
      <c r="B26" s="19">
        <f t="shared" si="1"/>
        <v>3.8</v>
      </c>
      <c r="C26" s="18">
        <f t="shared" si="2"/>
        <v>3.9</v>
      </c>
      <c r="E26" s="40">
        <f t="array" ref="E26">INDEX('Aceite Virgen'!$A$259:$ZP$285,MATCH($B26,'Aceite Virgen'!$A$259:$A$285,0),MATCH(E$5,'Aceite Virgen'!$A$259:$ZP$259,0))</f>
        <v>0</v>
      </c>
      <c r="F26" s="40">
        <f t="array" ref="F26">INDEX('Aceite Virgen'!$A$259:$ZP$285,MATCH($B26,'Aceite Virgen'!$A$259:$A$285,0),MATCH(F$5,'Aceite Virgen'!$A$259:$ZP$259,0))</f>
        <v>0</v>
      </c>
      <c r="G26" s="40">
        <f t="array" ref="G26">INDEX('Aceite Virgen'!$A$259:$ZP$285,MATCH($B26,'Aceite Virgen'!$A$259:$A$285,0),MATCH(G$5,'Aceite Virgen'!$A$259:$ZP$259,0))</f>
        <v>0</v>
      </c>
      <c r="H26" s="40">
        <f t="array" ref="H26">INDEX('Aceite Virgen'!$A$259:$ZP$285,MATCH($B26,'Aceite Virgen'!$A$259:$A$285,0),MATCH(H$5,'Aceite Virgen'!$A$259:$ZP$259,0))</f>
        <v>0</v>
      </c>
      <c r="I26" s="40">
        <f t="array" ref="I26">INDEX('Aceite Virgen'!$A$259:$ZP$285,MATCH($B26,'Aceite Virgen'!$A$259:$A$285,0),MATCH(I$5,'Aceite Virgen'!$A$259:$ZP$259,0))</f>
        <v>0</v>
      </c>
      <c r="J26" s="40">
        <f t="array" ref="J26">INDEX('Aceite Virgen'!$A$259:$ZP$285,MATCH($B26,'Aceite Virgen'!$A$259:$A$285,0),MATCH(J$5,'Aceite Virgen'!$A$259:$ZP$259,0))</f>
        <v>0</v>
      </c>
      <c r="K26" s="40">
        <f t="array" ref="K26">INDEX('Aceite Virgen'!$A$259:$ZP$285,MATCH($B26,'Aceite Virgen'!$A$259:$A$285,0),MATCH(K$5,'Aceite Virgen'!$A$259:$ZP$259,0))</f>
        <v>0</v>
      </c>
      <c r="L26" s="40">
        <f t="array" ref="L26">INDEX('Aceite Virgen'!$A$259:$ZP$285,MATCH($B26,'Aceite Virgen'!$A$259:$A$285,0),MATCH(L$5,'Aceite Virgen'!$A$259:$ZP$259,0))</f>
        <v>0</v>
      </c>
      <c r="M26" s="40">
        <f t="array" ref="M26">INDEX('Aceite Virgen'!$A$259:$ZP$285,MATCH($B26,'Aceite Virgen'!$A$259:$A$285,0),MATCH(M$5,'Aceite Virgen'!$A$259:$ZP$259,0))</f>
        <v>0</v>
      </c>
      <c r="N26" s="40">
        <f t="array" ref="N26">INDEX('Aceite Virgen'!$A$259:$ZP$285,MATCH($B26,'Aceite Virgen'!$A$259:$A$285,0),MATCH(N$5,'Aceite Virgen'!$A$259:$ZP$259,0))</f>
        <v>2.77</v>
      </c>
      <c r="O26" s="40">
        <f t="array" ref="O26">INDEX('Aceite Virgen'!$A$259:$ZP$285,MATCH($B26,'Aceite Virgen'!$A$259:$A$285,0),MATCH(O$5,'Aceite Virgen'!$A$259:$ZP$259,0))</f>
        <v>1.69</v>
      </c>
      <c r="P26" s="40">
        <f t="array" ref="P26">INDEX('Aceite Virgen'!$A$259:$ZP$285,MATCH($B26,'Aceite Virgen'!$A$259:$A$285,0),MATCH(P$5,'Aceite Virgen'!$A$259:$ZP$259,0))</f>
        <v>0</v>
      </c>
    </row>
    <row r="27" spans="2:16" x14ac:dyDescent="0.3">
      <c r="B27" s="19">
        <f t="shared" si="1"/>
        <v>3.9</v>
      </c>
      <c r="C27" s="18">
        <f t="shared" si="2"/>
        <v>4</v>
      </c>
      <c r="E27" s="40">
        <f t="array" ref="E27">INDEX('Aceite Virgen'!$A$259:$ZP$285,MATCH($B27,'Aceite Virgen'!$A$259:$A$285,0),MATCH(E$5,'Aceite Virgen'!$A$259:$ZP$259,0))</f>
        <v>1.86</v>
      </c>
      <c r="F27" s="40">
        <f t="array" ref="F27">INDEX('Aceite Virgen'!$A$259:$ZP$285,MATCH($B27,'Aceite Virgen'!$A$259:$A$285,0),MATCH(F$5,'Aceite Virgen'!$A$259:$ZP$259,0))</f>
        <v>10.42</v>
      </c>
      <c r="G27" s="40">
        <f t="array" ref="G27">INDEX('Aceite Virgen'!$A$259:$ZP$285,MATCH($B27,'Aceite Virgen'!$A$259:$A$285,0),MATCH(G$5,'Aceite Virgen'!$A$259:$ZP$259,0))</f>
        <v>15.24</v>
      </c>
      <c r="H27" s="40">
        <f t="array" ref="H27">INDEX('Aceite Virgen'!$A$259:$ZP$285,MATCH($B27,'Aceite Virgen'!$A$259:$A$285,0),MATCH(H$5,'Aceite Virgen'!$A$259:$ZP$259,0))</f>
        <v>17.8</v>
      </c>
      <c r="I27" s="40">
        <f t="array" ref="I27">INDEX('Aceite Virgen'!$A$259:$ZP$285,MATCH($B27,'Aceite Virgen'!$A$259:$A$285,0),MATCH(I$5,'Aceite Virgen'!$A$259:$ZP$259,0))</f>
        <v>48.68</v>
      </c>
      <c r="J27" s="40">
        <f t="array" ref="J27">INDEX('Aceite Virgen'!$A$259:$ZP$285,MATCH($B27,'Aceite Virgen'!$A$259:$A$285,0),MATCH(J$5,'Aceite Virgen'!$A$259:$ZP$259,0))</f>
        <v>19.100000000000001</v>
      </c>
      <c r="K27" s="40">
        <f t="array" ref="K27">INDEX('Aceite Virgen'!$A$259:$ZP$285,MATCH($B27,'Aceite Virgen'!$A$259:$A$285,0),MATCH(K$5,'Aceite Virgen'!$A$259:$ZP$259,0))</f>
        <v>17.96</v>
      </c>
      <c r="L27" s="40">
        <f t="array" ref="L27">INDEX('Aceite Virgen'!$A$259:$ZP$285,MATCH($B27,'Aceite Virgen'!$A$259:$A$285,0),MATCH(L$5,'Aceite Virgen'!$A$259:$ZP$259,0))</f>
        <v>4.13</v>
      </c>
      <c r="M27" s="40">
        <f t="array" ref="M27">INDEX('Aceite Virgen'!$A$259:$ZP$285,MATCH($B27,'Aceite Virgen'!$A$259:$A$285,0),MATCH(M$5,'Aceite Virgen'!$A$259:$ZP$259,0))</f>
        <v>7.74</v>
      </c>
      <c r="N27" s="40">
        <f t="array" ref="N27">INDEX('Aceite Virgen'!$A$259:$ZP$285,MATCH($B27,'Aceite Virgen'!$A$259:$A$285,0),MATCH(N$5,'Aceite Virgen'!$A$259:$ZP$259,0))</f>
        <v>8.7799999999999994</v>
      </c>
      <c r="O27" s="40">
        <f t="array" ref="O27">INDEX('Aceite Virgen'!$A$259:$ZP$285,MATCH($B27,'Aceite Virgen'!$A$259:$A$285,0),MATCH(O$5,'Aceite Virgen'!$A$259:$ZP$259,0))</f>
        <v>0</v>
      </c>
      <c r="P27" s="40">
        <f t="array" ref="P27">INDEX('Aceite Virgen'!$A$259:$ZP$285,MATCH($B27,'Aceite Virgen'!$A$259:$A$285,0),MATCH(P$5,'Aceite Virgen'!$A$259:$ZP$259,0))</f>
        <v>6.65</v>
      </c>
    </row>
    <row r="28" spans="2:16" x14ac:dyDescent="0.3">
      <c r="B28" s="19">
        <f t="shared" si="1"/>
        <v>4</v>
      </c>
      <c r="C28" s="18">
        <f t="shared" si="2"/>
        <v>4.0999999999999996</v>
      </c>
      <c r="E28" s="40">
        <f t="array" ref="E28">INDEX('Aceite Virgen'!$A$259:$ZP$285,MATCH($B28,'Aceite Virgen'!$A$259:$A$285,0),MATCH(E$5,'Aceite Virgen'!$A$259:$ZP$259,0))</f>
        <v>0</v>
      </c>
      <c r="F28" s="40">
        <f t="array" ref="F28">INDEX('Aceite Virgen'!$A$259:$ZP$285,MATCH($B28,'Aceite Virgen'!$A$259:$A$285,0),MATCH(F$5,'Aceite Virgen'!$A$259:$ZP$259,0))</f>
        <v>0</v>
      </c>
      <c r="G28" s="40">
        <f t="array" ref="G28">INDEX('Aceite Virgen'!$A$259:$ZP$285,MATCH($B28,'Aceite Virgen'!$A$259:$A$285,0),MATCH(G$5,'Aceite Virgen'!$A$259:$ZP$259,0))</f>
        <v>0</v>
      </c>
      <c r="H28" s="40">
        <f t="array" ref="H28">INDEX('Aceite Virgen'!$A$259:$ZP$285,MATCH($B28,'Aceite Virgen'!$A$259:$A$285,0),MATCH(H$5,'Aceite Virgen'!$A$259:$ZP$259,0))</f>
        <v>0</v>
      </c>
      <c r="I28" s="40">
        <f t="array" ref="I28">INDEX('Aceite Virgen'!$A$259:$ZP$285,MATCH($B28,'Aceite Virgen'!$A$259:$A$285,0),MATCH(I$5,'Aceite Virgen'!$A$259:$ZP$259,0))</f>
        <v>0</v>
      </c>
      <c r="J28" s="40">
        <f t="array" ref="J28">INDEX('Aceite Virgen'!$A$259:$ZP$285,MATCH($B28,'Aceite Virgen'!$A$259:$A$285,0),MATCH(J$5,'Aceite Virgen'!$A$259:$ZP$259,0))</f>
        <v>0</v>
      </c>
      <c r="K28" s="40">
        <f t="array" ref="K28">INDEX('Aceite Virgen'!$A$259:$ZP$285,MATCH($B28,'Aceite Virgen'!$A$259:$A$285,0),MATCH(K$5,'Aceite Virgen'!$A$259:$ZP$259,0))</f>
        <v>0</v>
      </c>
      <c r="L28" s="40">
        <f t="array" ref="L28">INDEX('Aceite Virgen'!$A$259:$ZP$285,MATCH($B28,'Aceite Virgen'!$A$259:$A$285,0),MATCH(L$5,'Aceite Virgen'!$A$259:$ZP$259,0))</f>
        <v>13.28</v>
      </c>
      <c r="M28" s="40">
        <f t="array" ref="M28">INDEX('Aceite Virgen'!$A$259:$ZP$285,MATCH($B28,'Aceite Virgen'!$A$259:$A$285,0),MATCH(M$5,'Aceite Virgen'!$A$259:$ZP$259,0))</f>
        <v>0</v>
      </c>
      <c r="N28" s="40">
        <f t="array" ref="N28">INDEX('Aceite Virgen'!$A$259:$ZP$285,MATCH($B28,'Aceite Virgen'!$A$259:$A$285,0),MATCH(N$5,'Aceite Virgen'!$A$259:$ZP$259,0))</f>
        <v>0</v>
      </c>
      <c r="O28" s="40">
        <f t="array" ref="O28">INDEX('Aceite Virgen'!$A$259:$ZP$285,MATCH($B28,'Aceite Virgen'!$A$259:$A$285,0),MATCH(O$5,'Aceite Virgen'!$A$259:$ZP$259,0))</f>
        <v>0</v>
      </c>
      <c r="P28" s="40">
        <f t="array" ref="P28">INDEX('Aceite Virgen'!$A$259:$ZP$285,MATCH($B28,'Aceite Virgen'!$A$259:$A$285,0),MATCH(P$5,'Aceite Virgen'!$A$259:$ZP$259,0))</f>
        <v>0</v>
      </c>
    </row>
    <row r="29" spans="2:16" x14ac:dyDescent="0.3">
      <c r="B29" s="19">
        <f t="shared" si="1"/>
        <v>4.0999999999999996</v>
      </c>
      <c r="C29" s="18">
        <f t="shared" si="2"/>
        <v>4.2</v>
      </c>
      <c r="E29" s="40">
        <f t="array" ref="E29">INDEX('Aceite Virgen'!$A$259:$ZP$285,MATCH($B29,'Aceite Virgen'!$A$259:$A$285,0),MATCH(E$5,'Aceite Virgen'!$A$259:$ZP$259,0))</f>
        <v>0</v>
      </c>
      <c r="F29" s="40">
        <f t="array" ref="F29">INDEX('Aceite Virgen'!$A$259:$ZP$285,MATCH($B29,'Aceite Virgen'!$A$259:$A$285,0),MATCH(F$5,'Aceite Virgen'!$A$259:$ZP$259,0))</f>
        <v>1.56</v>
      </c>
      <c r="G29" s="40">
        <f t="array" ref="G29">INDEX('Aceite Virgen'!$A$259:$ZP$285,MATCH($B29,'Aceite Virgen'!$A$259:$A$285,0),MATCH(G$5,'Aceite Virgen'!$A$259:$ZP$259,0))</f>
        <v>0</v>
      </c>
      <c r="H29" s="40">
        <f t="array" ref="H29">INDEX('Aceite Virgen'!$A$259:$ZP$285,MATCH($B29,'Aceite Virgen'!$A$259:$A$285,0),MATCH(H$5,'Aceite Virgen'!$A$259:$ZP$259,0))</f>
        <v>0</v>
      </c>
      <c r="I29" s="40">
        <f t="array" ref="I29">INDEX('Aceite Virgen'!$A$259:$ZP$285,MATCH($B29,'Aceite Virgen'!$A$259:$A$285,0),MATCH(I$5,'Aceite Virgen'!$A$259:$ZP$259,0))</f>
        <v>0</v>
      </c>
      <c r="J29" s="40">
        <f t="array" ref="J29">INDEX('Aceite Virgen'!$A$259:$ZP$285,MATCH($B29,'Aceite Virgen'!$A$259:$A$285,0),MATCH(J$5,'Aceite Virgen'!$A$259:$ZP$259,0))</f>
        <v>0</v>
      </c>
      <c r="K29" s="40">
        <f t="array" ref="K29">INDEX('Aceite Virgen'!$A$259:$ZP$285,MATCH($B29,'Aceite Virgen'!$A$259:$A$285,0),MATCH(K$5,'Aceite Virgen'!$A$259:$ZP$259,0))</f>
        <v>0</v>
      </c>
      <c r="L29" s="40">
        <f t="array" ref="L29">INDEX('Aceite Virgen'!$A$259:$ZP$285,MATCH($B29,'Aceite Virgen'!$A$259:$A$285,0),MATCH(L$5,'Aceite Virgen'!$A$259:$ZP$259,0))</f>
        <v>0</v>
      </c>
      <c r="M29" s="40">
        <f t="array" ref="M29">INDEX('Aceite Virgen'!$A$259:$ZP$285,MATCH($B29,'Aceite Virgen'!$A$259:$A$285,0),MATCH(M$5,'Aceite Virgen'!$A$259:$ZP$259,0))</f>
        <v>0</v>
      </c>
      <c r="N29" s="40">
        <f t="array" ref="N29">INDEX('Aceite Virgen'!$A$259:$ZP$285,MATCH($B29,'Aceite Virgen'!$A$259:$A$285,0),MATCH(N$5,'Aceite Virgen'!$A$259:$ZP$259,0))</f>
        <v>0</v>
      </c>
      <c r="O29" s="40">
        <f t="array" ref="O29">INDEX('Aceite Virgen'!$A$259:$ZP$285,MATCH($B29,'Aceite Virgen'!$A$259:$A$285,0),MATCH(O$5,'Aceite Virgen'!$A$259:$ZP$259,0))</f>
        <v>0</v>
      </c>
      <c r="P29" s="40">
        <f t="array" ref="P29">INDEX('Aceite Virgen'!$A$259:$ZP$285,MATCH($B29,'Aceite Virgen'!$A$259:$A$285,0),MATCH(P$5,'Aceite Virgen'!$A$259:$ZP$259,0))</f>
        <v>0</v>
      </c>
    </row>
    <row r="30" spans="2:16" x14ac:dyDescent="0.3">
      <c r="B30" s="19">
        <f t="shared" si="1"/>
        <v>4.2</v>
      </c>
      <c r="C30" s="18">
        <f t="shared" si="2"/>
        <v>4.3</v>
      </c>
      <c r="E30" s="40">
        <f t="array" ref="E30">INDEX('Aceite Virgen'!$A$259:$ZP$285,MATCH($B30,'Aceite Virgen'!$A$259:$A$285,0),MATCH(E$5,'Aceite Virgen'!$A$259:$ZP$259,0))</f>
        <v>0</v>
      </c>
      <c r="F30" s="40">
        <f t="array" ref="F30">INDEX('Aceite Virgen'!$A$259:$ZP$285,MATCH($B30,'Aceite Virgen'!$A$259:$A$285,0),MATCH(F$5,'Aceite Virgen'!$A$259:$ZP$259,0))</f>
        <v>0</v>
      </c>
      <c r="G30" s="40">
        <f t="array" ref="G30">INDEX('Aceite Virgen'!$A$259:$ZP$285,MATCH($B30,'Aceite Virgen'!$A$259:$A$285,0),MATCH(G$5,'Aceite Virgen'!$A$259:$ZP$259,0))</f>
        <v>0</v>
      </c>
      <c r="H30" s="40">
        <f t="array" ref="H30">INDEX('Aceite Virgen'!$A$259:$ZP$285,MATCH($B30,'Aceite Virgen'!$A$259:$A$285,0),MATCH(H$5,'Aceite Virgen'!$A$259:$ZP$259,0))</f>
        <v>0</v>
      </c>
      <c r="I30" s="40">
        <f t="array" ref="I30">INDEX('Aceite Virgen'!$A$259:$ZP$285,MATCH($B30,'Aceite Virgen'!$A$259:$A$285,0),MATCH(I$5,'Aceite Virgen'!$A$259:$ZP$259,0))</f>
        <v>0</v>
      </c>
      <c r="J30" s="40">
        <f t="array" ref="J30">INDEX('Aceite Virgen'!$A$259:$ZP$285,MATCH($B30,'Aceite Virgen'!$A$259:$A$285,0),MATCH(J$5,'Aceite Virgen'!$A$259:$ZP$259,0))</f>
        <v>0</v>
      </c>
      <c r="K30" s="40">
        <f t="array" ref="K30">INDEX('Aceite Virgen'!$A$259:$ZP$285,MATCH($B30,'Aceite Virgen'!$A$259:$A$285,0),MATCH(K$5,'Aceite Virgen'!$A$259:$ZP$259,0))</f>
        <v>1.5</v>
      </c>
      <c r="L30" s="40">
        <f t="array" ref="L30">INDEX('Aceite Virgen'!$A$259:$ZP$285,MATCH($B30,'Aceite Virgen'!$A$259:$A$285,0),MATCH(L$5,'Aceite Virgen'!$A$259:$ZP$259,0))</f>
        <v>0</v>
      </c>
      <c r="M30" s="40">
        <f t="array" ref="M30">INDEX('Aceite Virgen'!$A$259:$ZP$285,MATCH($B30,'Aceite Virgen'!$A$259:$A$285,0),MATCH(M$5,'Aceite Virgen'!$A$259:$ZP$259,0))</f>
        <v>0</v>
      </c>
      <c r="N30" s="40">
        <f t="array" ref="N30">INDEX('Aceite Virgen'!$A$259:$ZP$285,MATCH($B30,'Aceite Virgen'!$A$259:$A$285,0),MATCH(N$5,'Aceite Virgen'!$A$259:$ZP$259,0))</f>
        <v>0</v>
      </c>
      <c r="O30" s="40">
        <f t="array" ref="O30">INDEX('Aceite Virgen'!$A$259:$ZP$285,MATCH($B30,'Aceite Virgen'!$A$259:$A$285,0),MATCH(O$5,'Aceite Virgen'!$A$259:$ZP$259,0))</f>
        <v>0</v>
      </c>
      <c r="P30" s="40">
        <f t="array" ref="P30">INDEX('Aceite Virgen'!$A$259:$ZP$285,MATCH($B30,'Aceite Virgen'!$A$259:$A$285,0),MATCH(P$5,'Aceite Virgen'!$A$259:$ZP$259,0))</f>
        <v>0</v>
      </c>
    </row>
    <row r="31" spans="2:16" x14ac:dyDescent="0.3">
      <c r="B31" s="19">
        <f t="shared" si="1"/>
        <v>4.3</v>
      </c>
      <c r="C31" s="18">
        <f t="shared" si="2"/>
        <v>4.4000000000000004</v>
      </c>
      <c r="E31" s="40">
        <f t="array" ref="E31">INDEX('Aceite Virgen'!$A$259:$ZP$285,MATCH($B31,'Aceite Virgen'!$A$259:$A$285,0),MATCH(E$5,'Aceite Virgen'!$A$259:$ZP$259,0))</f>
        <v>0</v>
      </c>
      <c r="F31" s="40">
        <f t="array" ref="F31">INDEX('Aceite Virgen'!$A$259:$ZP$285,MATCH($B31,'Aceite Virgen'!$A$259:$A$285,0),MATCH(F$5,'Aceite Virgen'!$A$259:$ZP$259,0))</f>
        <v>0</v>
      </c>
      <c r="G31" s="40">
        <f t="array" ref="G31">INDEX('Aceite Virgen'!$A$259:$ZP$285,MATCH($B31,'Aceite Virgen'!$A$259:$A$285,0),MATCH(G$5,'Aceite Virgen'!$A$259:$ZP$259,0))</f>
        <v>0</v>
      </c>
      <c r="H31" s="40">
        <f t="array" ref="H31">INDEX('Aceite Virgen'!$A$259:$ZP$285,MATCH($B31,'Aceite Virgen'!$A$259:$A$285,0),MATCH(H$5,'Aceite Virgen'!$A$259:$ZP$259,0))</f>
        <v>0</v>
      </c>
      <c r="I31" s="40">
        <f t="array" ref="I31">INDEX('Aceite Virgen'!$A$259:$ZP$285,MATCH($B31,'Aceite Virgen'!$A$259:$A$285,0),MATCH(I$5,'Aceite Virgen'!$A$259:$ZP$259,0))</f>
        <v>1.36</v>
      </c>
      <c r="J31" s="40">
        <f t="array" ref="J31">INDEX('Aceite Virgen'!$A$259:$ZP$285,MATCH($B31,'Aceite Virgen'!$A$259:$A$285,0),MATCH(J$5,'Aceite Virgen'!$A$259:$ZP$259,0))</f>
        <v>9.83</v>
      </c>
      <c r="K31" s="40">
        <f t="array" ref="K31">INDEX('Aceite Virgen'!$A$259:$ZP$285,MATCH($B31,'Aceite Virgen'!$A$259:$A$285,0),MATCH(K$5,'Aceite Virgen'!$A$259:$ZP$259,0))</f>
        <v>6.12</v>
      </c>
      <c r="L31" s="40">
        <f t="array" ref="L31">INDEX('Aceite Virgen'!$A$259:$ZP$285,MATCH($B31,'Aceite Virgen'!$A$259:$A$285,0),MATCH(L$5,'Aceite Virgen'!$A$259:$ZP$259,0))</f>
        <v>0</v>
      </c>
      <c r="M31" s="40">
        <f t="array" ref="M31">INDEX('Aceite Virgen'!$A$259:$ZP$285,MATCH($B31,'Aceite Virgen'!$A$259:$A$285,0),MATCH(M$5,'Aceite Virgen'!$A$259:$ZP$259,0))</f>
        <v>0</v>
      </c>
      <c r="N31" s="40">
        <f t="array" ref="N31">INDEX('Aceite Virgen'!$A$259:$ZP$285,MATCH($B31,'Aceite Virgen'!$A$259:$A$285,0),MATCH(N$5,'Aceite Virgen'!$A$259:$ZP$259,0))</f>
        <v>0.56999999999999995</v>
      </c>
      <c r="O31" s="40">
        <f t="array" ref="O31">INDEX('Aceite Virgen'!$A$259:$ZP$285,MATCH($B31,'Aceite Virgen'!$A$259:$A$285,0),MATCH(O$5,'Aceite Virgen'!$A$259:$ZP$259,0))</f>
        <v>0.94</v>
      </c>
      <c r="P31" s="40">
        <f t="array" ref="P31">INDEX('Aceite Virgen'!$A$259:$ZP$285,MATCH($B31,'Aceite Virgen'!$A$259:$A$285,0),MATCH(P$5,'Aceite Virgen'!$A$259:$ZP$259,0))</f>
        <v>0</v>
      </c>
    </row>
    <row r="32" spans="2:16" x14ac:dyDescent="0.3">
      <c r="B32" s="19">
        <f t="shared" si="1"/>
        <v>4.4000000000000004</v>
      </c>
      <c r="C32" s="18">
        <f t="shared" si="2"/>
        <v>4.5</v>
      </c>
      <c r="E32" s="40">
        <f t="array" ref="E32">INDEX('Aceite Virgen'!$A$259:$ZP$285,MATCH($B32,'Aceite Virgen'!$A$259:$A$285,0),MATCH(E$5,'Aceite Virgen'!$A$259:$ZP$259,0))</f>
        <v>22.8</v>
      </c>
      <c r="F32" s="40">
        <f t="array" ref="F32">INDEX('Aceite Virgen'!$A$259:$ZP$285,MATCH($B32,'Aceite Virgen'!$A$259:$A$285,0),MATCH(F$5,'Aceite Virgen'!$A$259:$ZP$259,0))</f>
        <v>19.29</v>
      </c>
      <c r="G32" s="40">
        <f t="array" ref="G32">INDEX('Aceite Virgen'!$A$259:$ZP$285,MATCH($B32,'Aceite Virgen'!$A$259:$A$285,0),MATCH(G$5,'Aceite Virgen'!$A$259:$ZP$259,0))</f>
        <v>0</v>
      </c>
      <c r="H32" s="40">
        <f t="array" ref="H32">INDEX('Aceite Virgen'!$A$259:$ZP$285,MATCH($B32,'Aceite Virgen'!$A$259:$A$285,0),MATCH(H$5,'Aceite Virgen'!$A$259:$ZP$259,0))</f>
        <v>2.4</v>
      </c>
      <c r="I32" s="40">
        <f t="array" ref="I32">INDEX('Aceite Virgen'!$A$259:$ZP$285,MATCH($B32,'Aceite Virgen'!$A$259:$A$285,0),MATCH(I$5,'Aceite Virgen'!$A$259:$ZP$259,0))</f>
        <v>4.9800000000000004</v>
      </c>
      <c r="J32" s="40">
        <f t="array" ref="J32">INDEX('Aceite Virgen'!$A$259:$ZP$285,MATCH($B32,'Aceite Virgen'!$A$259:$A$285,0),MATCH(J$5,'Aceite Virgen'!$A$259:$ZP$259,0))</f>
        <v>0</v>
      </c>
      <c r="K32" s="40">
        <f t="array" ref="K32">INDEX('Aceite Virgen'!$A$259:$ZP$285,MATCH($B32,'Aceite Virgen'!$A$259:$A$285,0),MATCH(K$5,'Aceite Virgen'!$A$259:$ZP$259,0))</f>
        <v>0</v>
      </c>
      <c r="L32" s="40">
        <f t="array" ref="L32">INDEX('Aceite Virgen'!$A$259:$ZP$285,MATCH($B32,'Aceite Virgen'!$A$259:$A$285,0),MATCH(L$5,'Aceite Virgen'!$A$259:$ZP$259,0))</f>
        <v>0.88</v>
      </c>
      <c r="M32" s="40">
        <f t="array" ref="M32">INDEX('Aceite Virgen'!$A$259:$ZP$285,MATCH($B32,'Aceite Virgen'!$A$259:$A$285,0),MATCH(M$5,'Aceite Virgen'!$A$259:$ZP$259,0))</f>
        <v>1.0900000000000001</v>
      </c>
      <c r="N32" s="40">
        <f t="array" ref="N32">INDEX('Aceite Virgen'!$A$259:$ZP$285,MATCH($B32,'Aceite Virgen'!$A$259:$A$285,0),MATCH(N$5,'Aceite Virgen'!$A$259:$ZP$259,0))</f>
        <v>0</v>
      </c>
      <c r="O32" s="40">
        <f t="array" ref="O32">INDEX('Aceite Virgen'!$A$259:$ZP$285,MATCH($B32,'Aceite Virgen'!$A$259:$A$285,0),MATCH(O$5,'Aceite Virgen'!$A$259:$ZP$259,0))</f>
        <v>0.68</v>
      </c>
      <c r="P32" s="40">
        <f t="array" ref="P32">INDEX('Aceite Virgen'!$A$259:$ZP$285,MATCH($B32,'Aceite Virgen'!$A$259:$A$285,0),MATCH(P$5,'Aceite Virgen'!$A$259:$ZP$259,0))</f>
        <v>2.83</v>
      </c>
    </row>
    <row r="33" spans="2:16" x14ac:dyDescent="0.3">
      <c r="B33" s="54">
        <f t="shared" si="1"/>
        <v>4.5</v>
      </c>
      <c r="C33" s="18"/>
      <c r="E33" s="40">
        <f t="array" ref="E33">INDEX('Aceite Virgen'!$A$259:$ZP$285,MATCH($B33,'Aceite Virgen'!$A$259:$A$285,0),MATCH(E$5,'Aceite Virgen'!$A$259:$ZP$259,0))</f>
        <v>11.16</v>
      </c>
      <c r="F33" s="40">
        <f t="array" ref="F33">INDEX('Aceite Virgen'!$A$259:$ZP$285,MATCH($B33,'Aceite Virgen'!$A$259:$A$285,0),MATCH(F$5,'Aceite Virgen'!$A$259:$ZP$259,0))</f>
        <v>0</v>
      </c>
      <c r="G33" s="40">
        <f t="array" ref="G33">INDEX('Aceite Virgen'!$A$259:$ZP$285,MATCH($B33,'Aceite Virgen'!$A$259:$A$285,0),MATCH(G$5,'Aceite Virgen'!$A$259:$ZP$259,0))</f>
        <v>2.3600000000000003</v>
      </c>
      <c r="H33" s="40">
        <f t="array" ref="H33">INDEX('Aceite Virgen'!$A$259:$ZP$285,MATCH($B33,'Aceite Virgen'!$A$259:$A$285,0),MATCH(H$5,'Aceite Virgen'!$A$259:$ZP$259,0))</f>
        <v>0</v>
      </c>
      <c r="I33" s="40">
        <f t="array" ref="I33">INDEX('Aceite Virgen'!$A$259:$ZP$285,MATCH($B33,'Aceite Virgen'!$A$259:$A$285,0),MATCH(I$5,'Aceite Virgen'!$A$259:$ZP$259,0))</f>
        <v>0</v>
      </c>
      <c r="J33" s="40">
        <f t="array" ref="J33">INDEX('Aceite Virgen'!$A$259:$ZP$285,MATCH($B33,'Aceite Virgen'!$A$259:$A$285,0),MATCH(J$5,'Aceite Virgen'!$A$259:$ZP$259,0))</f>
        <v>0</v>
      </c>
      <c r="K33" s="40">
        <f t="array" ref="K33">INDEX('Aceite Virgen'!$A$259:$ZP$285,MATCH($B33,'Aceite Virgen'!$A$259:$A$285,0),MATCH(K$5,'Aceite Virgen'!$A$259:$ZP$259,0))</f>
        <v>4.34</v>
      </c>
      <c r="L33" s="40">
        <f t="array" ref="L33">INDEX('Aceite Virgen'!$A$259:$ZP$285,MATCH($B33,'Aceite Virgen'!$A$259:$A$285,0),MATCH(L$5,'Aceite Virgen'!$A$259:$ZP$259,0))</f>
        <v>0.7</v>
      </c>
      <c r="M33" s="40">
        <f t="array" ref="M33">INDEX('Aceite Virgen'!$A$259:$ZP$285,MATCH($B33,'Aceite Virgen'!$A$259:$A$285,0),MATCH(M$5,'Aceite Virgen'!$A$259:$ZP$259,0))</f>
        <v>2.59</v>
      </c>
      <c r="N33" s="40">
        <f t="array" ref="N33">INDEX('Aceite Virgen'!$A$259:$ZP$285,MATCH($B33,'Aceite Virgen'!$A$259:$A$285,0),MATCH(N$5,'Aceite Virgen'!$A$259:$ZP$259,0))</f>
        <v>2.68</v>
      </c>
      <c r="O33" s="40">
        <f t="array" ref="O33">INDEX('Aceite Virgen'!$A$259:$ZP$285,MATCH($B33,'Aceite Virgen'!$A$259:$A$285,0),MATCH(O$5,'Aceite Virgen'!$A$259:$ZP$259,0))</f>
        <v>6.18</v>
      </c>
      <c r="P33" s="40">
        <f t="array" ref="P33">INDEX('Aceite Virgen'!$A$259:$ZP$285,MATCH($B33,'Aceite Virgen'!$A$259:$A$285,0),MATCH(P$5,'Aceite Virgen'!$A$259:$ZP$259,0))</f>
        <v>0</v>
      </c>
    </row>
    <row r="34" spans="2:16" x14ac:dyDescent="0.3">
      <c r="P34" s="38"/>
    </row>
    <row r="35" spans="2:16" x14ac:dyDescent="0.3">
      <c r="E35" s="40">
        <f>SUM(E10:E34)</f>
        <v>100.00999999999999</v>
      </c>
      <c r="F35" s="40">
        <f t="shared" ref="F35:P35" si="3">SUM(F10:F34)</f>
        <v>100.02000000000001</v>
      </c>
      <c r="G35" s="40">
        <f t="shared" si="3"/>
        <v>99.99</v>
      </c>
      <c r="H35" s="40">
        <f t="shared" si="3"/>
        <v>100.01</v>
      </c>
      <c r="I35" s="40">
        <f t="shared" si="3"/>
        <v>99.98</v>
      </c>
      <c r="J35" s="40">
        <f t="shared" si="3"/>
        <v>99.990000000000023</v>
      </c>
      <c r="K35" s="40">
        <f t="shared" si="3"/>
        <v>100.00000000000003</v>
      </c>
      <c r="L35" s="40">
        <f t="shared" si="3"/>
        <v>100</v>
      </c>
      <c r="M35" s="40">
        <f t="shared" si="3"/>
        <v>100.02000000000001</v>
      </c>
      <c r="N35" s="40">
        <f t="shared" si="3"/>
        <v>100.00000000000001</v>
      </c>
      <c r="O35" s="40">
        <f t="shared" si="3"/>
        <v>100.02000000000001</v>
      </c>
      <c r="P35" s="40">
        <f t="shared" si="3"/>
        <v>100.01</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workbookViewId="0">
      <selection activeCell="D10" sqref="D10"/>
    </sheetView>
  </sheetViews>
  <sheetFormatPr baseColWidth="10" defaultColWidth="11.44140625" defaultRowHeight="14.4" x14ac:dyDescent="0.3"/>
  <cols>
    <col min="1" max="1" width="8.21875" customWidth="1"/>
    <col min="2" max="2" width="11.5546875" customWidth="1"/>
    <col min="4" max="4" width="3" style="6" customWidth="1"/>
    <col min="5" max="16" width="9.21875" customWidth="1"/>
  </cols>
  <sheetData>
    <row r="1" spans="1:17" s="6" customFormat="1" x14ac:dyDescent="0.3"/>
    <row r="2" spans="1:17" s="6" customFormat="1" ht="21" x14ac:dyDescent="0.4">
      <c r="B2" s="28" t="s">
        <v>290</v>
      </c>
      <c r="C2" s="29" t="str">
        <f>VLOOKUP(Enlaces!C1,Enlaces!B2:C5,2,0)</f>
        <v>Hipermercados</v>
      </c>
      <c r="H2" s="41" t="s">
        <v>302</v>
      </c>
    </row>
    <row r="3" spans="1:17" s="6" customFormat="1" x14ac:dyDescent="0.3"/>
    <row r="4" spans="1:17" s="6" customFormat="1" x14ac:dyDescent="0.3">
      <c r="B4" s="25" t="s">
        <v>266</v>
      </c>
    </row>
    <row r="5" spans="1:17" ht="15" hidden="1" thickBot="1" x14ac:dyDescent="0.35">
      <c r="E5" s="39" t="str">
        <f t="shared" ref="E5:P5" si="0">E9&amp;$C$2</f>
        <v xml:space="preserve"> JULIO 19Hipermercados</v>
      </c>
      <c r="F5" s="39" t="str">
        <f t="shared" si="0"/>
        <v xml:space="preserve"> AGOSTO 19Hipermercados</v>
      </c>
      <c r="G5" s="39" t="str">
        <f t="shared" si="0"/>
        <v xml:space="preserve"> SEPTIEMBRE 19Hipermercados</v>
      </c>
      <c r="H5" s="39" t="str">
        <f t="shared" si="0"/>
        <v xml:space="preserve"> OCTUBRE 19Hipermercados</v>
      </c>
      <c r="I5" s="39" t="str">
        <f t="shared" si="0"/>
        <v xml:space="preserve"> NOVIEMBRE 19Hipermercados</v>
      </c>
      <c r="J5" s="39" t="str">
        <f t="shared" si="0"/>
        <v xml:space="preserve"> DICIEMBRE 19Hipermercados</v>
      </c>
      <c r="K5" s="39" t="str">
        <f t="shared" si="0"/>
        <v xml:space="preserve"> ENERO 20Hipermercados</v>
      </c>
      <c r="L5" s="39" t="str">
        <f t="shared" si="0"/>
        <v xml:space="preserve"> FEBRERO 20Hipermercados</v>
      </c>
      <c r="M5" s="39" t="str">
        <f t="shared" si="0"/>
        <v xml:space="preserve"> MARZO 20Hipermercados</v>
      </c>
      <c r="N5" s="39" t="str">
        <f t="shared" si="0"/>
        <v xml:space="preserve"> ABRIL 20Hipermercados</v>
      </c>
      <c r="O5" s="39" t="str">
        <f t="shared" si="0"/>
        <v xml:space="preserve"> MAYO 20Hipermercados</v>
      </c>
      <c r="P5" s="39" t="str">
        <f t="shared" si="0"/>
        <v xml:space="preserve"> JUNIO 20Hipermercados</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Oliva'!$A$260:$ZP$260,,MAX(IF('Aceite de Oliva'!$A$260:$ZP$260&lt;&gt;"",COLUMN('Aceite de Oliva'!$A$260:$ZP$260)))-(7*E8))</f>
        <v xml:space="preserve"> JULIO 19</v>
      </c>
      <c r="F9" s="6" t="str">
        <f t="array" ref="F9">INDEX('Aceite de Oliva'!$A$260:$ZP$260,,MAX(IF('Aceite de Oliva'!$A$260:$ZP$260&lt;&gt;"",COLUMN('Aceite de Oliva'!$A$260:$ZP$260)))-(7*F8))</f>
        <v xml:space="preserve"> AGOSTO 19</v>
      </c>
      <c r="G9" s="6" t="str">
        <f t="array" ref="G9">INDEX('Aceite de Oliva'!$A$260:$ZP$260,,MAX(IF('Aceite de Oliva'!$A$260:$ZP$260&lt;&gt;"",COLUMN('Aceite de Oliva'!$A$260:$ZP$260)))-(7*G8))</f>
        <v xml:space="preserve"> SEPTIEMBRE 19</v>
      </c>
      <c r="H9" s="6" t="str">
        <f t="array" ref="H9">INDEX('Aceite de Oliva'!$A$260:$ZP$260,,MAX(IF('Aceite de Oliva'!$A$260:$ZP$260&lt;&gt;"",COLUMN('Aceite de Oliva'!$A$260:$ZP$260)))-(7*H8))</f>
        <v xml:space="preserve"> OCTUBRE 19</v>
      </c>
      <c r="I9" s="6" t="str">
        <f t="array" ref="I9">INDEX('Aceite de Oliva'!$A$260:$ZP$260,,MAX(IF('Aceite de Oliva'!$A$260:$ZP$260&lt;&gt;"",COLUMN('Aceite de Oliva'!$A$260:$ZP$260)))-(7*I8))</f>
        <v xml:space="preserve"> NOVIEMBRE 19</v>
      </c>
      <c r="J9" s="6" t="str">
        <f t="array" ref="J9">INDEX('Aceite de Oliva'!$A$260:$ZP$260,,MAX(IF('Aceite de Oliva'!$A$260:$ZP$260&lt;&gt;"",COLUMN('Aceite de Oliva'!$A$260:$ZP$260)))-(7*J8))</f>
        <v xml:space="preserve"> DICIEMBRE 19</v>
      </c>
      <c r="K9" s="6" t="str">
        <f t="array" ref="K9">INDEX('Aceite de Oliva'!$A$260:$ZP$260,,MAX(IF('Aceite de Oliva'!$A$260:$ZP$260&lt;&gt;"",COLUMN('Aceite de Oliva'!$A$260:$ZP$260)))-(7*K8))</f>
        <v xml:space="preserve"> ENERO 20</v>
      </c>
      <c r="L9" s="6" t="str">
        <f t="array" ref="L9">INDEX('Aceite de Oliva'!$A$260:$ZP$260,,MAX(IF('Aceite de Oliva'!$A$260:$ZP$260&lt;&gt;"",COLUMN('Aceite de Oliva'!$A$260:$ZP$260)))-(7*L8))</f>
        <v xml:space="preserve"> FEBRERO 20</v>
      </c>
      <c r="M9" s="6" t="str">
        <f t="array" ref="M9">INDEX('Aceite de Oliva'!$A$260:$ZP$260,,MAX(IF('Aceite de Oliva'!$A$260:$ZP$260&lt;&gt;"",COLUMN('Aceite de Oliva'!$A$260:$ZP$260)))-(7*M8))</f>
        <v xml:space="preserve"> MARZO 20</v>
      </c>
      <c r="N9" s="6" t="str">
        <f t="array" ref="N9">INDEX('Aceite de Oliva'!$A$260:$ZP$260,,MAX(IF('Aceite de Oliva'!$A$260:$ZP$260&lt;&gt;"",COLUMN('Aceite de Oliva'!$A$260:$ZP$260)))-(7*N8))</f>
        <v xml:space="preserve"> ABRIL 20</v>
      </c>
      <c r="O9" s="6" t="str">
        <f t="array" ref="O9">INDEX('Aceite de Oliva'!$A$260:$ZP$260,,MAX(IF('Aceite de Oliva'!$A$260:$ZP$260&lt;&gt;"",COLUMN('Aceite de Oliva'!$A$260:$ZP$260)))-(7*O8))</f>
        <v xml:space="preserve"> MAYO 20</v>
      </c>
      <c r="P9" t="str">
        <f t="array" ref="P9">INDEX('Aceite de Oliva'!$A$260:$ZP$260,,MAX(IF('Aceite de Oliva'!$A$260:$ZP$260&lt;&gt;"",COLUMN('Aceite de Oliva'!$A$260:$ZP$260))))</f>
        <v xml:space="preserve"> JUNIO 20</v>
      </c>
    </row>
    <row r="10" spans="1:17" x14ac:dyDescent="0.3">
      <c r="B10" s="15"/>
      <c r="C10" s="24">
        <v>2</v>
      </c>
      <c r="E10" s="40">
        <f>INDEX('Aceite de Oliva'!$A$259:$ZP$285,MATCH($B10,'Aceite de Oliva'!$A$259:$A$285,0),MATCH(E$5,'Aceite de Oliva'!$A$259:$ZP$259,0))</f>
        <v>0.97</v>
      </c>
      <c r="F10" s="40">
        <f>INDEX('Aceite de Oliva'!$A$259:$ZP$285,MATCH($B10,'Aceite de Oliva'!$A$259:$A$285,0),MATCH(F$5,'Aceite de Oliva'!$A$259:$ZP$259,0))</f>
        <v>0.16</v>
      </c>
      <c r="G10" s="40">
        <f>INDEX('Aceite de Oliva'!$A$259:$ZP$285,MATCH($B10,'Aceite de Oliva'!$A$259:$A$285,0),MATCH(G$5,'Aceite de Oliva'!$A$259:$ZP$259,0))</f>
        <v>2.2599999999999998</v>
      </c>
      <c r="H10" s="40">
        <f>INDEX('Aceite de Oliva'!$A$259:$ZP$285,MATCH($B10,'Aceite de Oliva'!$A$259:$A$285,0),MATCH(H$5,'Aceite de Oliva'!$A$259:$ZP$259,0))</f>
        <v>1.6</v>
      </c>
      <c r="I10" s="40">
        <f>INDEX('Aceite de Oliva'!$A$259:$ZP$285,MATCH($B10,'Aceite de Oliva'!$A$259:$A$285,0),MATCH(I$5,'Aceite de Oliva'!$A$259:$ZP$259,0))</f>
        <v>0.67</v>
      </c>
      <c r="J10" s="40">
        <f>INDEX('Aceite de Oliva'!$A$259:$ZP$285,MATCH($B10,'Aceite de Oliva'!$A$259:$A$285,0),MATCH(J$5,'Aceite de Oliva'!$A$259:$ZP$259,0))</f>
        <v>1.01</v>
      </c>
      <c r="K10" s="40">
        <f>INDEX('Aceite de Oliva'!$A$259:$ZP$285,MATCH($B10,'Aceite de Oliva'!$A$259:$A$285,0),MATCH(K$5,'Aceite de Oliva'!$A$259:$ZP$259,0))</f>
        <v>0.47</v>
      </c>
      <c r="L10" s="40">
        <f>INDEX('Aceite de Oliva'!$A$259:$ZP$285,MATCH($B10,'Aceite de Oliva'!$A$259:$A$285,0),MATCH(L$5,'Aceite de Oliva'!$A$259:$ZP$259,0))</f>
        <v>0.41</v>
      </c>
      <c r="M10" s="40">
        <f>INDEX('Aceite de Oliva'!$A$259:$ZP$285,MATCH($B10,'Aceite de Oliva'!$A$259:$A$285,0),MATCH(M$5,'Aceite de Oliva'!$A$259:$ZP$259,0))</f>
        <v>3.04</v>
      </c>
      <c r="N10" s="40">
        <f>INDEX('Aceite de Oliva'!$A$259:$ZP$285,MATCH($B10,'Aceite de Oliva'!$A$259:$A$285,0),MATCH(N$5,'Aceite de Oliva'!$A$259:$ZP$259,0))</f>
        <v>6.92</v>
      </c>
      <c r="O10" s="40">
        <f>INDEX('Aceite de Oliva'!$A$259:$ZP$285,MATCH($B10,'Aceite de Oliva'!$A$259:$A$285,0),MATCH(O$5,'Aceite de Oliva'!$A$259:$ZP$259,0))</f>
        <v>4.32</v>
      </c>
      <c r="P10" s="40">
        <f>INDEX('Aceite de Oliva'!$A$259:$ZP$285,MATCH($B10,'Aceite de Oliva'!$A$259:$A$285,0),MATCH(P$5,'Aceite de Oliva'!$A$259:$ZP$259,0))</f>
        <v>11.23</v>
      </c>
    </row>
    <row r="11" spans="1:17" x14ac:dyDescent="0.3">
      <c r="A11" s="6"/>
      <c r="B11" s="16">
        <f t="shared" ref="B11:B33" si="1">C10</f>
        <v>2</v>
      </c>
      <c r="C11" s="17">
        <f t="shared" ref="C11:C32" si="2">B11+$C$7</f>
        <v>2.1</v>
      </c>
      <c r="E11" s="40">
        <f>INDEX('Aceite de Oliva'!$A$259:$ZP$285,MATCH($B11,'Aceite de Oliva'!$A$259:$A$285,0),MATCH(E$5,'Aceite de Oliva'!$A$259:$ZP$259,0))</f>
        <v>0.15</v>
      </c>
      <c r="F11" s="40">
        <f>INDEX('Aceite de Oliva'!$A$259:$ZP$285,MATCH($B11,'Aceite de Oliva'!$A$259:$A$285,0),MATCH(F$5,'Aceite de Oliva'!$A$259:$ZP$259,0))</f>
        <v>0.11</v>
      </c>
      <c r="G11" s="40">
        <f>INDEX('Aceite de Oliva'!$A$259:$ZP$285,MATCH($B11,'Aceite de Oliva'!$A$259:$A$285,0),MATCH(G$5,'Aceite de Oliva'!$A$259:$ZP$259,0))</f>
        <v>8.4499999999999993</v>
      </c>
      <c r="H11" s="40">
        <f>INDEX('Aceite de Oliva'!$A$259:$ZP$285,MATCH($B11,'Aceite de Oliva'!$A$259:$A$285,0),MATCH(H$5,'Aceite de Oliva'!$A$259:$ZP$259,0))</f>
        <v>4.51</v>
      </c>
      <c r="I11" s="40">
        <f>INDEX('Aceite de Oliva'!$A$259:$ZP$285,MATCH($B11,'Aceite de Oliva'!$A$259:$A$285,0),MATCH(I$5,'Aceite de Oliva'!$A$259:$ZP$259,0))</f>
        <v>0.44000000000000006</v>
      </c>
      <c r="J11" s="40">
        <f>INDEX('Aceite de Oliva'!$A$259:$ZP$285,MATCH($B11,'Aceite de Oliva'!$A$259:$A$285,0),MATCH(J$5,'Aceite de Oliva'!$A$259:$ZP$259,0))</f>
        <v>0.29000000000000004</v>
      </c>
      <c r="K11" s="40">
        <f>INDEX('Aceite de Oliva'!$A$259:$ZP$285,MATCH($B11,'Aceite de Oliva'!$A$259:$A$285,0),MATCH(K$5,'Aceite de Oliva'!$A$259:$ZP$259,0))</f>
        <v>0</v>
      </c>
      <c r="L11" s="40">
        <f>INDEX('Aceite de Oliva'!$A$259:$ZP$285,MATCH($B11,'Aceite de Oliva'!$A$259:$A$285,0),MATCH(L$5,'Aceite de Oliva'!$A$259:$ZP$259,0))</f>
        <v>6.16</v>
      </c>
      <c r="M11" s="40">
        <f>INDEX('Aceite de Oliva'!$A$259:$ZP$285,MATCH($B11,'Aceite de Oliva'!$A$259:$A$285,0),MATCH(M$5,'Aceite de Oliva'!$A$259:$ZP$259,0))</f>
        <v>9.69</v>
      </c>
      <c r="N11" s="40">
        <f>INDEX('Aceite de Oliva'!$A$259:$ZP$285,MATCH($B11,'Aceite de Oliva'!$A$259:$A$285,0),MATCH(N$5,'Aceite de Oliva'!$A$259:$ZP$259,0))</f>
        <v>10.86</v>
      </c>
      <c r="O11" s="40">
        <f>INDEX('Aceite de Oliva'!$A$259:$ZP$285,MATCH($B11,'Aceite de Oliva'!$A$259:$A$285,0),MATCH(O$5,'Aceite de Oliva'!$A$259:$ZP$259,0))</f>
        <v>4.6499999999999995</v>
      </c>
      <c r="P11" s="40">
        <f>INDEX('Aceite de Oliva'!$A$259:$ZP$285,MATCH($B11,'Aceite de Oliva'!$A$259:$A$285,0),MATCH(P$5,'Aceite de Oliva'!$A$259:$ZP$259,0))</f>
        <v>10.08</v>
      </c>
    </row>
    <row r="12" spans="1:17" x14ac:dyDescent="0.3">
      <c r="A12" s="6"/>
      <c r="B12" s="16">
        <f t="shared" si="1"/>
        <v>2.1</v>
      </c>
      <c r="C12" s="18">
        <f t="shared" si="2"/>
        <v>2.2000000000000002</v>
      </c>
      <c r="E12" s="40">
        <f>INDEX('Aceite de Oliva'!$A$259:$ZP$285,MATCH($B12,'Aceite de Oliva'!$A$259:$A$285,0),MATCH(E$5,'Aceite de Oliva'!$A$259:$ZP$259,0))</f>
        <v>1.1399999999999999</v>
      </c>
      <c r="F12" s="40">
        <f>INDEX('Aceite de Oliva'!$A$259:$ZP$285,MATCH($B12,'Aceite de Oliva'!$A$259:$A$285,0),MATCH(F$5,'Aceite de Oliva'!$A$259:$ZP$259,0))</f>
        <v>4.33</v>
      </c>
      <c r="G12" s="40">
        <f>INDEX('Aceite de Oliva'!$A$259:$ZP$285,MATCH($B12,'Aceite de Oliva'!$A$259:$A$285,0),MATCH(G$5,'Aceite de Oliva'!$A$259:$ZP$259,0))</f>
        <v>4.6900000000000004</v>
      </c>
      <c r="H12" s="40">
        <f>INDEX('Aceite de Oliva'!$A$259:$ZP$285,MATCH($B12,'Aceite de Oliva'!$A$259:$A$285,0),MATCH(H$5,'Aceite de Oliva'!$A$259:$ZP$259,0))</f>
        <v>6.09</v>
      </c>
      <c r="I12" s="40">
        <f>INDEX('Aceite de Oliva'!$A$259:$ZP$285,MATCH($B12,'Aceite de Oliva'!$A$259:$A$285,0),MATCH(I$5,'Aceite de Oliva'!$A$259:$ZP$259,0))</f>
        <v>23.970000000000002</v>
      </c>
      <c r="J12" s="40">
        <f>INDEX('Aceite de Oliva'!$A$259:$ZP$285,MATCH($B12,'Aceite de Oliva'!$A$259:$A$285,0),MATCH(J$5,'Aceite de Oliva'!$A$259:$ZP$259,0))</f>
        <v>14.65</v>
      </c>
      <c r="K12" s="40">
        <f>INDEX('Aceite de Oliva'!$A$259:$ZP$285,MATCH($B12,'Aceite de Oliva'!$A$259:$A$285,0),MATCH(K$5,'Aceite de Oliva'!$A$259:$ZP$259,0))</f>
        <v>19.89</v>
      </c>
      <c r="L12" s="40">
        <f>INDEX('Aceite de Oliva'!$A$259:$ZP$285,MATCH($B12,'Aceite de Oliva'!$A$259:$A$285,0),MATCH(L$5,'Aceite de Oliva'!$A$259:$ZP$259,0))</f>
        <v>20.100000000000001</v>
      </c>
      <c r="M12" s="40">
        <f>INDEX('Aceite de Oliva'!$A$259:$ZP$285,MATCH($B12,'Aceite de Oliva'!$A$259:$A$285,0),MATCH(M$5,'Aceite de Oliva'!$A$259:$ZP$259,0))</f>
        <v>11.49</v>
      </c>
      <c r="N12" s="40">
        <f>INDEX('Aceite de Oliva'!$A$259:$ZP$285,MATCH($B12,'Aceite de Oliva'!$A$259:$A$285,0),MATCH(N$5,'Aceite de Oliva'!$A$259:$ZP$259,0))</f>
        <v>9.27</v>
      </c>
      <c r="O12" s="40">
        <f>INDEX('Aceite de Oliva'!$A$259:$ZP$285,MATCH($B12,'Aceite de Oliva'!$A$259:$A$285,0),MATCH(O$5,'Aceite de Oliva'!$A$259:$ZP$259,0))</f>
        <v>11.809999999999999</v>
      </c>
      <c r="P12" s="40">
        <f>INDEX('Aceite de Oliva'!$A$259:$ZP$285,MATCH($B12,'Aceite de Oliva'!$A$259:$A$285,0),MATCH(P$5,'Aceite de Oliva'!$A$259:$ZP$259,0))</f>
        <v>9.48</v>
      </c>
    </row>
    <row r="13" spans="1:17" x14ac:dyDescent="0.3">
      <c r="A13" s="6"/>
      <c r="B13" s="19">
        <f t="shared" si="1"/>
        <v>2.2000000000000002</v>
      </c>
      <c r="C13" s="17">
        <f t="shared" si="2"/>
        <v>2.3000000000000003</v>
      </c>
      <c r="E13" s="40">
        <f>INDEX('Aceite de Oliva'!$A$259:$ZP$285,MATCH($B13,'Aceite de Oliva'!$A$259:$A$285,0),MATCH(E$5,'Aceite de Oliva'!$A$259:$ZP$259,0))</f>
        <v>4.55</v>
      </c>
      <c r="F13" s="40">
        <f>INDEX('Aceite de Oliva'!$A$259:$ZP$285,MATCH($B13,'Aceite de Oliva'!$A$259:$A$285,0),MATCH(F$5,'Aceite de Oliva'!$A$259:$ZP$259,0))</f>
        <v>5.52</v>
      </c>
      <c r="G13" s="40">
        <f>INDEX('Aceite de Oliva'!$A$259:$ZP$285,MATCH($B13,'Aceite de Oliva'!$A$259:$A$285,0),MATCH(G$5,'Aceite de Oliva'!$A$259:$ZP$259,0))</f>
        <v>7.5500000000000007</v>
      </c>
      <c r="H13" s="40">
        <f>INDEX('Aceite de Oliva'!$A$259:$ZP$285,MATCH($B13,'Aceite de Oliva'!$A$259:$A$285,0),MATCH(H$5,'Aceite de Oliva'!$A$259:$ZP$259,0))</f>
        <v>6.49</v>
      </c>
      <c r="I13" s="40">
        <f>INDEX('Aceite de Oliva'!$A$259:$ZP$285,MATCH($B13,'Aceite de Oliva'!$A$259:$A$285,0),MATCH(I$5,'Aceite de Oliva'!$A$259:$ZP$259,0))</f>
        <v>1.38</v>
      </c>
      <c r="J13" s="40">
        <f>INDEX('Aceite de Oliva'!$A$259:$ZP$285,MATCH($B13,'Aceite de Oliva'!$A$259:$A$285,0),MATCH(J$5,'Aceite de Oliva'!$A$259:$ZP$259,0))</f>
        <v>16.690000000000001</v>
      </c>
      <c r="K13" s="40">
        <f>INDEX('Aceite de Oliva'!$A$259:$ZP$285,MATCH($B13,'Aceite de Oliva'!$A$259:$A$285,0),MATCH(K$5,'Aceite de Oliva'!$A$259:$ZP$259,0))</f>
        <v>1.8699999999999999</v>
      </c>
      <c r="L13" s="40">
        <f>INDEX('Aceite de Oliva'!$A$259:$ZP$285,MATCH($B13,'Aceite de Oliva'!$A$259:$A$285,0),MATCH(L$5,'Aceite de Oliva'!$A$259:$ZP$259,0))</f>
        <v>3.12</v>
      </c>
      <c r="M13" s="40">
        <f>INDEX('Aceite de Oliva'!$A$259:$ZP$285,MATCH($B13,'Aceite de Oliva'!$A$259:$A$285,0),MATCH(M$5,'Aceite de Oliva'!$A$259:$ZP$259,0))</f>
        <v>5.77</v>
      </c>
      <c r="N13" s="40">
        <f>INDEX('Aceite de Oliva'!$A$259:$ZP$285,MATCH($B13,'Aceite de Oliva'!$A$259:$A$285,0),MATCH(N$5,'Aceite de Oliva'!$A$259:$ZP$259,0))</f>
        <v>4.6599999999999993</v>
      </c>
      <c r="O13" s="40">
        <f>INDEX('Aceite de Oliva'!$A$259:$ZP$285,MATCH($B13,'Aceite de Oliva'!$A$259:$A$285,0),MATCH(O$5,'Aceite de Oliva'!$A$259:$ZP$259,0))</f>
        <v>6.83</v>
      </c>
      <c r="P13" s="40">
        <f>INDEX('Aceite de Oliva'!$A$259:$ZP$285,MATCH($B13,'Aceite de Oliva'!$A$259:$A$285,0),MATCH(P$5,'Aceite de Oliva'!$A$259:$ZP$259,0))</f>
        <v>4.4800000000000004</v>
      </c>
    </row>
    <row r="14" spans="1:17" x14ac:dyDescent="0.3">
      <c r="A14" s="6"/>
      <c r="B14" s="16">
        <f t="shared" si="1"/>
        <v>2.3000000000000003</v>
      </c>
      <c r="C14" s="17">
        <f t="shared" si="2"/>
        <v>2.4000000000000004</v>
      </c>
      <c r="E14" s="40">
        <f>INDEX('Aceite de Oliva'!$A$259:$ZP$285,MATCH($B14,'Aceite de Oliva'!$A$259:$A$285,0),MATCH(E$5,'Aceite de Oliva'!$A$259:$ZP$259,0))</f>
        <v>19.760000000000002</v>
      </c>
      <c r="F14" s="40">
        <f>INDEX('Aceite de Oliva'!$A$259:$ZP$285,MATCH($B14,'Aceite de Oliva'!$A$259:$A$285,0),MATCH(F$5,'Aceite de Oliva'!$A$259:$ZP$259,0))</f>
        <v>13.12</v>
      </c>
      <c r="G14" s="40">
        <f>INDEX('Aceite de Oliva'!$A$259:$ZP$285,MATCH($B14,'Aceite de Oliva'!$A$259:$A$285,0),MATCH(G$5,'Aceite de Oliva'!$A$259:$ZP$259,0))</f>
        <v>9.15</v>
      </c>
      <c r="H14" s="40">
        <f>INDEX('Aceite de Oliva'!$A$259:$ZP$285,MATCH($B14,'Aceite de Oliva'!$A$259:$A$285,0),MATCH(H$5,'Aceite de Oliva'!$A$259:$ZP$259,0))</f>
        <v>4.9400000000000004</v>
      </c>
      <c r="I14" s="40">
        <f>INDEX('Aceite de Oliva'!$A$259:$ZP$285,MATCH($B14,'Aceite de Oliva'!$A$259:$A$285,0),MATCH(I$5,'Aceite de Oliva'!$A$259:$ZP$259,0))</f>
        <v>4.1399999999999997</v>
      </c>
      <c r="J14" s="40">
        <f>INDEX('Aceite de Oliva'!$A$259:$ZP$285,MATCH($B14,'Aceite de Oliva'!$A$259:$A$285,0),MATCH(J$5,'Aceite de Oliva'!$A$259:$ZP$259,0))</f>
        <v>7.19</v>
      </c>
      <c r="K14" s="40">
        <f>INDEX('Aceite de Oliva'!$A$259:$ZP$285,MATCH($B14,'Aceite de Oliva'!$A$259:$A$285,0),MATCH(K$5,'Aceite de Oliva'!$A$259:$ZP$259,0))</f>
        <v>11.71</v>
      </c>
      <c r="L14" s="40">
        <f>INDEX('Aceite de Oliva'!$A$259:$ZP$285,MATCH($B14,'Aceite de Oliva'!$A$259:$A$285,0),MATCH(L$5,'Aceite de Oliva'!$A$259:$ZP$259,0))</f>
        <v>10.09</v>
      </c>
      <c r="M14" s="40">
        <f>INDEX('Aceite de Oliva'!$A$259:$ZP$285,MATCH($B14,'Aceite de Oliva'!$A$259:$A$285,0),MATCH(M$5,'Aceite de Oliva'!$A$259:$ZP$259,0))</f>
        <v>8.48</v>
      </c>
      <c r="N14" s="40">
        <f>INDEX('Aceite de Oliva'!$A$259:$ZP$285,MATCH($B14,'Aceite de Oliva'!$A$259:$A$285,0),MATCH(N$5,'Aceite de Oliva'!$A$259:$ZP$259,0))</f>
        <v>5.35</v>
      </c>
      <c r="O14" s="40">
        <f>INDEX('Aceite de Oliva'!$A$259:$ZP$285,MATCH($B14,'Aceite de Oliva'!$A$259:$A$285,0),MATCH(O$5,'Aceite de Oliva'!$A$259:$ZP$259,0))</f>
        <v>13.830000000000002</v>
      </c>
      <c r="P14" s="40">
        <f>INDEX('Aceite de Oliva'!$A$259:$ZP$285,MATCH($B14,'Aceite de Oliva'!$A$259:$A$285,0),MATCH(P$5,'Aceite de Oliva'!$A$259:$ZP$259,0))</f>
        <v>13.02</v>
      </c>
    </row>
    <row r="15" spans="1:17" x14ac:dyDescent="0.3">
      <c r="A15" s="6"/>
      <c r="B15" s="16">
        <f t="shared" si="1"/>
        <v>2.4000000000000004</v>
      </c>
      <c r="C15" s="17">
        <f t="shared" si="2"/>
        <v>2.5000000000000004</v>
      </c>
      <c r="E15" s="40">
        <f>INDEX('Aceite de Oliva'!$A$259:$ZP$285,MATCH($B15,'Aceite de Oliva'!$A$259:$A$285,0),MATCH(E$5,'Aceite de Oliva'!$A$259:$ZP$259,0))</f>
        <v>4.2300000000000004</v>
      </c>
      <c r="F15" s="40">
        <f>INDEX('Aceite de Oliva'!$A$259:$ZP$285,MATCH($B15,'Aceite de Oliva'!$A$259:$A$285,0),MATCH(F$5,'Aceite de Oliva'!$A$259:$ZP$259,0))</f>
        <v>1.18</v>
      </c>
      <c r="G15" s="40">
        <f>INDEX('Aceite de Oliva'!$A$259:$ZP$285,MATCH($B15,'Aceite de Oliva'!$A$259:$A$285,0),MATCH(G$5,'Aceite de Oliva'!$A$259:$ZP$259,0))</f>
        <v>3.33</v>
      </c>
      <c r="H15" s="40">
        <f>INDEX('Aceite de Oliva'!$A$259:$ZP$285,MATCH($B15,'Aceite de Oliva'!$A$259:$A$285,0),MATCH(H$5,'Aceite de Oliva'!$A$259:$ZP$259,0))</f>
        <v>10</v>
      </c>
      <c r="I15" s="40">
        <f>INDEX('Aceite de Oliva'!$A$259:$ZP$285,MATCH($B15,'Aceite de Oliva'!$A$259:$A$285,0),MATCH(I$5,'Aceite de Oliva'!$A$259:$ZP$259,0))</f>
        <v>4.95</v>
      </c>
      <c r="J15" s="40">
        <f>INDEX('Aceite de Oliva'!$A$259:$ZP$285,MATCH($B15,'Aceite de Oliva'!$A$259:$A$285,0),MATCH(J$5,'Aceite de Oliva'!$A$259:$ZP$259,0))</f>
        <v>10.71</v>
      </c>
      <c r="K15" s="40">
        <f>INDEX('Aceite de Oliva'!$A$259:$ZP$285,MATCH($B15,'Aceite de Oliva'!$A$259:$A$285,0),MATCH(K$5,'Aceite de Oliva'!$A$259:$ZP$259,0))</f>
        <v>12.84</v>
      </c>
      <c r="L15" s="40">
        <f>INDEX('Aceite de Oliva'!$A$259:$ZP$285,MATCH($B15,'Aceite de Oliva'!$A$259:$A$285,0),MATCH(L$5,'Aceite de Oliva'!$A$259:$ZP$259,0))</f>
        <v>9.44</v>
      </c>
      <c r="M15" s="40">
        <f>INDEX('Aceite de Oliva'!$A$259:$ZP$285,MATCH($B15,'Aceite de Oliva'!$A$259:$A$285,0),MATCH(M$5,'Aceite de Oliva'!$A$259:$ZP$259,0))</f>
        <v>20.56</v>
      </c>
      <c r="N15" s="40">
        <f>INDEX('Aceite de Oliva'!$A$259:$ZP$285,MATCH($B15,'Aceite de Oliva'!$A$259:$A$285,0),MATCH(N$5,'Aceite de Oliva'!$A$259:$ZP$259,0))</f>
        <v>24.42</v>
      </c>
      <c r="O15" s="40">
        <f>INDEX('Aceite de Oliva'!$A$259:$ZP$285,MATCH($B15,'Aceite de Oliva'!$A$259:$A$285,0),MATCH(O$5,'Aceite de Oliva'!$A$259:$ZP$259,0))</f>
        <v>21.77</v>
      </c>
      <c r="P15" s="40">
        <f>INDEX('Aceite de Oliva'!$A$259:$ZP$285,MATCH($B15,'Aceite de Oliva'!$A$259:$A$285,0),MATCH(P$5,'Aceite de Oliva'!$A$259:$ZP$259,0))</f>
        <v>13.059999999999999</v>
      </c>
    </row>
    <row r="16" spans="1:17" x14ac:dyDescent="0.3">
      <c r="A16" s="6"/>
      <c r="B16" s="16">
        <f t="shared" si="1"/>
        <v>2.5000000000000004</v>
      </c>
      <c r="C16" s="17">
        <f t="shared" si="2"/>
        <v>2.6000000000000005</v>
      </c>
      <c r="E16" s="40">
        <f>INDEX('Aceite de Oliva'!$A$259:$ZP$285,MATCH($B16,'Aceite de Oliva'!$A$259:$A$285,0),MATCH(E$5,'Aceite de Oliva'!$A$259:$ZP$259,0))</f>
        <v>2.89</v>
      </c>
      <c r="F16" s="40">
        <f>INDEX('Aceite de Oliva'!$A$259:$ZP$285,MATCH($B16,'Aceite de Oliva'!$A$259:$A$285,0),MATCH(F$5,'Aceite de Oliva'!$A$259:$ZP$259,0))</f>
        <v>8.09</v>
      </c>
      <c r="G16" s="40">
        <f>INDEX('Aceite de Oliva'!$A$259:$ZP$285,MATCH($B16,'Aceite de Oliva'!$A$259:$A$285,0),MATCH(G$5,'Aceite de Oliva'!$A$259:$ZP$259,0))</f>
        <v>7.91</v>
      </c>
      <c r="H16" s="40">
        <f>INDEX('Aceite de Oliva'!$A$259:$ZP$285,MATCH($B16,'Aceite de Oliva'!$A$259:$A$285,0),MATCH(H$5,'Aceite de Oliva'!$A$259:$ZP$259,0))</f>
        <v>6.83</v>
      </c>
      <c r="I16" s="40">
        <f>INDEX('Aceite de Oliva'!$A$259:$ZP$285,MATCH($B16,'Aceite de Oliva'!$A$259:$A$285,0),MATCH(I$5,'Aceite de Oliva'!$A$259:$ZP$259,0))</f>
        <v>15.92</v>
      </c>
      <c r="J16" s="40">
        <f>INDEX('Aceite de Oliva'!$A$259:$ZP$285,MATCH($B16,'Aceite de Oliva'!$A$259:$A$285,0),MATCH(J$5,'Aceite de Oliva'!$A$259:$ZP$259,0))</f>
        <v>16.420000000000002</v>
      </c>
      <c r="K16" s="40">
        <f>INDEX('Aceite de Oliva'!$A$259:$ZP$285,MATCH($B16,'Aceite de Oliva'!$A$259:$A$285,0),MATCH(K$5,'Aceite de Oliva'!$A$259:$ZP$259,0))</f>
        <v>11.35</v>
      </c>
      <c r="L16" s="40">
        <f>INDEX('Aceite de Oliva'!$A$259:$ZP$285,MATCH($B16,'Aceite de Oliva'!$A$259:$A$285,0),MATCH(L$5,'Aceite de Oliva'!$A$259:$ZP$259,0))</f>
        <v>5.22</v>
      </c>
      <c r="M16" s="40">
        <f>INDEX('Aceite de Oliva'!$A$259:$ZP$285,MATCH($B16,'Aceite de Oliva'!$A$259:$A$285,0),MATCH(M$5,'Aceite de Oliva'!$A$259:$ZP$259,0))</f>
        <v>2.81</v>
      </c>
      <c r="N16" s="40">
        <f>INDEX('Aceite de Oliva'!$A$259:$ZP$285,MATCH($B16,'Aceite de Oliva'!$A$259:$A$285,0),MATCH(N$5,'Aceite de Oliva'!$A$259:$ZP$259,0))</f>
        <v>4.5199999999999996</v>
      </c>
      <c r="O16" s="40">
        <f>INDEX('Aceite de Oliva'!$A$259:$ZP$285,MATCH($B16,'Aceite de Oliva'!$A$259:$A$285,0),MATCH(O$5,'Aceite de Oliva'!$A$259:$ZP$259,0))</f>
        <v>5</v>
      </c>
      <c r="P16" s="40">
        <f>INDEX('Aceite de Oliva'!$A$259:$ZP$285,MATCH($B16,'Aceite de Oliva'!$A$259:$A$285,0),MATCH(P$5,'Aceite de Oliva'!$A$259:$ZP$259,0))</f>
        <v>5.68</v>
      </c>
    </row>
    <row r="17" spans="1:16" x14ac:dyDescent="0.3">
      <c r="A17" s="6"/>
      <c r="B17" s="16">
        <f t="shared" si="1"/>
        <v>2.6000000000000005</v>
      </c>
      <c r="C17" s="17">
        <f t="shared" si="2"/>
        <v>2.7000000000000006</v>
      </c>
      <c r="E17" s="40">
        <f>INDEX('Aceite de Oliva'!$A$259:$ZP$285,MATCH($B17,'Aceite de Oliva'!$A$259:$A$285,0),MATCH(E$5,'Aceite de Oliva'!$A$259:$ZP$259,0))</f>
        <v>23.810000000000002</v>
      </c>
      <c r="F17" s="40">
        <f>INDEX('Aceite de Oliva'!$A$259:$ZP$285,MATCH($B17,'Aceite de Oliva'!$A$259:$A$285,0),MATCH(F$5,'Aceite de Oliva'!$A$259:$ZP$259,0))</f>
        <v>27.810000000000002</v>
      </c>
      <c r="G17" s="40">
        <f>INDEX('Aceite de Oliva'!$A$259:$ZP$285,MATCH($B17,'Aceite de Oliva'!$A$259:$A$285,0),MATCH(G$5,'Aceite de Oliva'!$A$259:$ZP$259,0))</f>
        <v>27.34</v>
      </c>
      <c r="H17" s="40">
        <f>INDEX('Aceite de Oliva'!$A$259:$ZP$285,MATCH($B17,'Aceite de Oliva'!$A$259:$A$285,0),MATCH(H$5,'Aceite de Oliva'!$A$259:$ZP$259,0))</f>
        <v>17.11</v>
      </c>
      <c r="I17" s="40">
        <f>INDEX('Aceite de Oliva'!$A$259:$ZP$285,MATCH($B17,'Aceite de Oliva'!$A$259:$A$285,0),MATCH(I$5,'Aceite de Oliva'!$A$259:$ZP$259,0))</f>
        <v>6.98</v>
      </c>
      <c r="J17" s="40">
        <f>INDEX('Aceite de Oliva'!$A$259:$ZP$285,MATCH($B17,'Aceite de Oliva'!$A$259:$A$285,0),MATCH(J$5,'Aceite de Oliva'!$A$259:$ZP$259,0))</f>
        <v>8.59</v>
      </c>
      <c r="K17" s="40">
        <f>INDEX('Aceite de Oliva'!$A$259:$ZP$285,MATCH($B17,'Aceite de Oliva'!$A$259:$A$285,0),MATCH(K$5,'Aceite de Oliva'!$A$259:$ZP$259,0))</f>
        <v>15.36</v>
      </c>
      <c r="L17" s="40">
        <f>INDEX('Aceite de Oliva'!$A$259:$ZP$285,MATCH($B17,'Aceite de Oliva'!$A$259:$A$285,0),MATCH(L$5,'Aceite de Oliva'!$A$259:$ZP$259,0))</f>
        <v>5.63</v>
      </c>
      <c r="M17" s="40">
        <f>INDEX('Aceite de Oliva'!$A$259:$ZP$285,MATCH($B17,'Aceite de Oliva'!$A$259:$A$285,0),MATCH(M$5,'Aceite de Oliva'!$A$259:$ZP$259,0))</f>
        <v>4.6899999999999995</v>
      </c>
      <c r="N17" s="40">
        <f>INDEX('Aceite de Oliva'!$A$259:$ZP$285,MATCH($B17,'Aceite de Oliva'!$A$259:$A$285,0),MATCH(N$5,'Aceite de Oliva'!$A$259:$ZP$259,0))</f>
        <v>6.6</v>
      </c>
      <c r="O17" s="40">
        <f>INDEX('Aceite de Oliva'!$A$259:$ZP$285,MATCH($B17,'Aceite de Oliva'!$A$259:$A$285,0),MATCH(O$5,'Aceite de Oliva'!$A$259:$ZP$259,0))</f>
        <v>7.29</v>
      </c>
      <c r="P17" s="40">
        <f>INDEX('Aceite de Oliva'!$A$259:$ZP$285,MATCH($B17,'Aceite de Oliva'!$A$259:$A$285,0),MATCH(P$5,'Aceite de Oliva'!$A$259:$ZP$259,0))</f>
        <v>4.7699999999999996</v>
      </c>
    </row>
    <row r="18" spans="1:16" x14ac:dyDescent="0.3">
      <c r="B18" s="16">
        <f t="shared" si="1"/>
        <v>2.7000000000000006</v>
      </c>
      <c r="C18" s="17">
        <f t="shared" si="2"/>
        <v>2.8000000000000007</v>
      </c>
      <c r="E18" s="40">
        <f>INDEX('Aceite de Oliva'!$A$259:$ZP$285,MATCH($B18,'Aceite de Oliva'!$A$259:$A$285,0),MATCH(E$5,'Aceite de Oliva'!$A$259:$ZP$259,0))</f>
        <v>5.2200000000000006</v>
      </c>
      <c r="F18" s="40">
        <f>INDEX('Aceite de Oliva'!$A$259:$ZP$285,MATCH($B18,'Aceite de Oliva'!$A$259:$A$285,0),MATCH(F$5,'Aceite de Oliva'!$A$259:$ZP$259,0))</f>
        <v>3.3400000000000003</v>
      </c>
      <c r="G18" s="40">
        <f>INDEX('Aceite de Oliva'!$A$259:$ZP$285,MATCH($B18,'Aceite de Oliva'!$A$259:$A$285,0),MATCH(G$5,'Aceite de Oliva'!$A$259:$ZP$259,0))</f>
        <v>4.5</v>
      </c>
      <c r="H18" s="40">
        <f>INDEX('Aceite de Oliva'!$A$259:$ZP$285,MATCH($B18,'Aceite de Oliva'!$A$259:$A$285,0),MATCH(H$5,'Aceite de Oliva'!$A$259:$ZP$259,0))</f>
        <v>3.94</v>
      </c>
      <c r="I18" s="40">
        <f>INDEX('Aceite de Oliva'!$A$259:$ZP$285,MATCH($B18,'Aceite de Oliva'!$A$259:$A$285,0),MATCH(I$5,'Aceite de Oliva'!$A$259:$ZP$259,0))</f>
        <v>4.55</v>
      </c>
      <c r="J18" s="40">
        <f>INDEX('Aceite de Oliva'!$A$259:$ZP$285,MATCH($B18,'Aceite de Oliva'!$A$259:$A$285,0),MATCH(J$5,'Aceite de Oliva'!$A$259:$ZP$259,0))</f>
        <v>1.44</v>
      </c>
      <c r="K18" s="40">
        <f>INDEX('Aceite de Oliva'!$A$259:$ZP$285,MATCH($B18,'Aceite de Oliva'!$A$259:$A$285,0),MATCH(K$5,'Aceite de Oliva'!$A$259:$ZP$259,0))</f>
        <v>1.29</v>
      </c>
      <c r="L18" s="40">
        <f>INDEX('Aceite de Oliva'!$A$259:$ZP$285,MATCH($B18,'Aceite de Oliva'!$A$259:$A$285,0),MATCH(L$5,'Aceite de Oliva'!$A$259:$ZP$259,0))</f>
        <v>5.43</v>
      </c>
      <c r="M18" s="40">
        <f>INDEX('Aceite de Oliva'!$A$259:$ZP$285,MATCH($B18,'Aceite de Oliva'!$A$259:$A$285,0),MATCH(M$5,'Aceite de Oliva'!$A$259:$ZP$259,0))</f>
        <v>3.2800000000000002</v>
      </c>
      <c r="N18" s="40">
        <f>INDEX('Aceite de Oliva'!$A$259:$ZP$285,MATCH($B18,'Aceite de Oliva'!$A$259:$A$285,0),MATCH(N$5,'Aceite de Oliva'!$A$259:$ZP$259,0))</f>
        <v>2.5099999999999998</v>
      </c>
      <c r="O18" s="40">
        <f>INDEX('Aceite de Oliva'!$A$259:$ZP$285,MATCH($B18,'Aceite de Oliva'!$A$259:$A$285,0),MATCH(O$5,'Aceite de Oliva'!$A$259:$ZP$259,0))</f>
        <v>0.67</v>
      </c>
      <c r="P18" s="40">
        <f>INDEX('Aceite de Oliva'!$A$259:$ZP$285,MATCH($B18,'Aceite de Oliva'!$A$259:$A$285,0),MATCH(P$5,'Aceite de Oliva'!$A$259:$ZP$259,0))</f>
        <v>1.5</v>
      </c>
    </row>
    <row r="19" spans="1:16" x14ac:dyDescent="0.3">
      <c r="B19" s="16">
        <f t="shared" si="1"/>
        <v>2.8000000000000007</v>
      </c>
      <c r="C19" s="17">
        <f t="shared" si="2"/>
        <v>2.9000000000000008</v>
      </c>
      <c r="E19" s="40">
        <f>INDEX('Aceite de Oliva'!$A$259:$ZP$285,MATCH($B19,'Aceite de Oliva'!$A$259:$A$285,0),MATCH(E$5,'Aceite de Oliva'!$A$259:$ZP$259,0))</f>
        <v>0.85</v>
      </c>
      <c r="F19" s="40">
        <f>INDEX('Aceite de Oliva'!$A$259:$ZP$285,MATCH($B19,'Aceite de Oliva'!$A$259:$A$285,0),MATCH(F$5,'Aceite de Oliva'!$A$259:$ZP$259,0))</f>
        <v>0.21</v>
      </c>
      <c r="G19" s="40">
        <f>INDEX('Aceite de Oliva'!$A$259:$ZP$285,MATCH($B19,'Aceite de Oliva'!$A$259:$A$285,0),MATCH(G$5,'Aceite de Oliva'!$A$259:$ZP$259,0))</f>
        <v>2.3199999999999998</v>
      </c>
      <c r="H19" s="40">
        <f>INDEX('Aceite de Oliva'!$A$259:$ZP$285,MATCH($B19,'Aceite de Oliva'!$A$259:$A$285,0),MATCH(H$5,'Aceite de Oliva'!$A$259:$ZP$259,0))</f>
        <v>1.43</v>
      </c>
      <c r="I19" s="40">
        <f>INDEX('Aceite de Oliva'!$A$259:$ZP$285,MATCH($B19,'Aceite de Oliva'!$A$259:$A$285,0),MATCH(I$5,'Aceite de Oliva'!$A$259:$ZP$259,0))</f>
        <v>2.11</v>
      </c>
      <c r="J19" s="40">
        <f>INDEX('Aceite de Oliva'!$A$259:$ZP$285,MATCH($B19,'Aceite de Oliva'!$A$259:$A$285,0),MATCH(J$5,'Aceite de Oliva'!$A$259:$ZP$259,0))</f>
        <v>4.07</v>
      </c>
      <c r="K19" s="40">
        <f>INDEX('Aceite de Oliva'!$A$259:$ZP$285,MATCH($B19,'Aceite de Oliva'!$A$259:$A$285,0),MATCH(K$5,'Aceite de Oliva'!$A$259:$ZP$259,0))</f>
        <v>3</v>
      </c>
      <c r="L19" s="40">
        <f>INDEX('Aceite de Oliva'!$A$259:$ZP$285,MATCH($B19,'Aceite de Oliva'!$A$259:$A$285,0),MATCH(L$5,'Aceite de Oliva'!$A$259:$ZP$259,0))</f>
        <v>3.11</v>
      </c>
      <c r="M19" s="40">
        <f>INDEX('Aceite de Oliva'!$A$259:$ZP$285,MATCH($B19,'Aceite de Oliva'!$A$259:$A$285,0),MATCH(M$5,'Aceite de Oliva'!$A$259:$ZP$259,0))</f>
        <v>2.21</v>
      </c>
      <c r="N19" s="40">
        <f>INDEX('Aceite de Oliva'!$A$259:$ZP$285,MATCH($B19,'Aceite de Oliva'!$A$259:$A$285,0),MATCH(N$5,'Aceite de Oliva'!$A$259:$ZP$259,0))</f>
        <v>2.19</v>
      </c>
      <c r="O19" s="40">
        <f>INDEX('Aceite de Oliva'!$A$259:$ZP$285,MATCH($B19,'Aceite de Oliva'!$A$259:$A$285,0),MATCH(O$5,'Aceite de Oliva'!$A$259:$ZP$259,0))</f>
        <v>2.96</v>
      </c>
      <c r="P19" s="40">
        <f>INDEX('Aceite de Oliva'!$A$259:$ZP$285,MATCH($B19,'Aceite de Oliva'!$A$259:$A$285,0),MATCH(P$5,'Aceite de Oliva'!$A$259:$ZP$259,0))</f>
        <v>0.71</v>
      </c>
    </row>
    <row r="20" spans="1:16" x14ac:dyDescent="0.3">
      <c r="B20" s="16">
        <f t="shared" si="1"/>
        <v>2.9000000000000008</v>
      </c>
      <c r="C20" s="17">
        <f t="shared" si="2"/>
        <v>3.0000000000000009</v>
      </c>
      <c r="E20" s="40">
        <f>INDEX('Aceite de Oliva'!$A$259:$ZP$285,MATCH($B20,'Aceite de Oliva'!$A$259:$A$285,0),MATCH(E$5,'Aceite de Oliva'!$A$259:$ZP$259,0))</f>
        <v>6.1</v>
      </c>
      <c r="F20" s="40">
        <f>INDEX('Aceite de Oliva'!$A$259:$ZP$285,MATCH($B20,'Aceite de Oliva'!$A$259:$A$285,0),MATCH(F$5,'Aceite de Oliva'!$A$259:$ZP$259,0))</f>
        <v>5.52</v>
      </c>
      <c r="G20" s="40">
        <f>INDEX('Aceite de Oliva'!$A$259:$ZP$285,MATCH($B20,'Aceite de Oliva'!$A$259:$A$285,0),MATCH(G$5,'Aceite de Oliva'!$A$259:$ZP$259,0))</f>
        <v>4.01</v>
      </c>
      <c r="H20" s="40">
        <f>INDEX('Aceite de Oliva'!$A$259:$ZP$285,MATCH($B20,'Aceite de Oliva'!$A$259:$A$285,0),MATCH(H$5,'Aceite de Oliva'!$A$259:$ZP$259,0))</f>
        <v>9.3000000000000007</v>
      </c>
      <c r="I20" s="40">
        <f>INDEX('Aceite de Oliva'!$A$259:$ZP$285,MATCH($B20,'Aceite de Oliva'!$A$259:$A$285,0),MATCH(I$5,'Aceite de Oliva'!$A$259:$ZP$259,0))</f>
        <v>11.51</v>
      </c>
      <c r="J20" s="40">
        <f>INDEX('Aceite de Oliva'!$A$259:$ZP$285,MATCH($B20,'Aceite de Oliva'!$A$259:$A$285,0),MATCH(J$5,'Aceite de Oliva'!$A$259:$ZP$259,0))</f>
        <v>3.8899999999999997</v>
      </c>
      <c r="K20" s="40">
        <f>INDEX('Aceite de Oliva'!$A$259:$ZP$285,MATCH($B20,'Aceite de Oliva'!$A$259:$A$285,0),MATCH(K$5,'Aceite de Oliva'!$A$259:$ZP$259,0))</f>
        <v>2.85</v>
      </c>
      <c r="L20" s="40">
        <f>INDEX('Aceite de Oliva'!$A$259:$ZP$285,MATCH($B20,'Aceite de Oliva'!$A$259:$A$285,0),MATCH(L$5,'Aceite de Oliva'!$A$259:$ZP$259,0))</f>
        <v>6.65</v>
      </c>
      <c r="M20" s="40">
        <f>INDEX('Aceite de Oliva'!$A$259:$ZP$285,MATCH($B20,'Aceite de Oliva'!$A$259:$A$285,0),MATCH(M$5,'Aceite de Oliva'!$A$259:$ZP$259,0))</f>
        <v>7.77</v>
      </c>
      <c r="N20" s="40">
        <f>INDEX('Aceite de Oliva'!$A$259:$ZP$285,MATCH($B20,'Aceite de Oliva'!$A$259:$A$285,0),MATCH(N$5,'Aceite de Oliva'!$A$259:$ZP$259,0))</f>
        <v>5.01</v>
      </c>
      <c r="O20" s="40">
        <f>INDEX('Aceite de Oliva'!$A$259:$ZP$285,MATCH($B20,'Aceite de Oliva'!$A$259:$A$285,0),MATCH(O$5,'Aceite de Oliva'!$A$259:$ZP$259,0))</f>
        <v>3</v>
      </c>
      <c r="P20" s="40">
        <f>INDEX('Aceite de Oliva'!$A$259:$ZP$285,MATCH($B20,'Aceite de Oliva'!$A$259:$A$285,0),MATCH(P$5,'Aceite de Oliva'!$A$259:$ZP$259,0))</f>
        <v>5.48</v>
      </c>
    </row>
    <row r="21" spans="1:16" x14ac:dyDescent="0.3">
      <c r="B21" s="16">
        <f t="shared" si="1"/>
        <v>3.0000000000000009</v>
      </c>
      <c r="C21" s="17">
        <f t="shared" si="2"/>
        <v>3.100000000000001</v>
      </c>
      <c r="E21" s="40">
        <f>INDEX('Aceite de Oliva'!$A$259:$ZP$285,MATCH($B21,'Aceite de Oliva'!$A$259:$A$285,0),MATCH(E$5,'Aceite de Oliva'!$A$259:$ZP$259,0))</f>
        <v>1.71</v>
      </c>
      <c r="F21" s="40">
        <f>INDEX('Aceite de Oliva'!$A$259:$ZP$285,MATCH($B21,'Aceite de Oliva'!$A$259:$A$285,0),MATCH(F$5,'Aceite de Oliva'!$A$259:$ZP$259,0))</f>
        <v>1.01</v>
      </c>
      <c r="G21" s="40">
        <f>INDEX('Aceite de Oliva'!$A$259:$ZP$285,MATCH($B21,'Aceite de Oliva'!$A$259:$A$285,0),MATCH(G$5,'Aceite de Oliva'!$A$259:$ZP$259,0))</f>
        <v>0</v>
      </c>
      <c r="H21" s="40">
        <f>INDEX('Aceite de Oliva'!$A$259:$ZP$285,MATCH($B21,'Aceite de Oliva'!$A$259:$A$285,0),MATCH(H$5,'Aceite de Oliva'!$A$259:$ZP$259,0))</f>
        <v>0.33</v>
      </c>
      <c r="I21" s="40">
        <f>INDEX('Aceite de Oliva'!$A$259:$ZP$285,MATCH($B21,'Aceite de Oliva'!$A$259:$A$285,0),MATCH(I$5,'Aceite de Oliva'!$A$259:$ZP$259,0))</f>
        <v>2.06</v>
      </c>
      <c r="J21" s="40">
        <f>INDEX('Aceite de Oliva'!$A$259:$ZP$285,MATCH($B21,'Aceite de Oliva'!$A$259:$A$285,0),MATCH(J$5,'Aceite de Oliva'!$A$259:$ZP$259,0))</f>
        <v>0.96</v>
      </c>
      <c r="K21" s="40">
        <f>INDEX('Aceite de Oliva'!$A$259:$ZP$285,MATCH($B21,'Aceite de Oliva'!$A$259:$A$285,0),MATCH(K$5,'Aceite de Oliva'!$A$259:$ZP$259,0))</f>
        <v>0.37</v>
      </c>
      <c r="L21" s="40">
        <f>INDEX('Aceite de Oliva'!$A$259:$ZP$285,MATCH($B21,'Aceite de Oliva'!$A$259:$A$285,0),MATCH(L$5,'Aceite de Oliva'!$A$259:$ZP$259,0))</f>
        <v>4.1500000000000004</v>
      </c>
      <c r="M21" s="40">
        <f>INDEX('Aceite de Oliva'!$A$259:$ZP$285,MATCH($B21,'Aceite de Oliva'!$A$259:$A$285,0),MATCH(M$5,'Aceite de Oliva'!$A$259:$ZP$259,0))</f>
        <v>1.51</v>
      </c>
      <c r="N21" s="40">
        <f>INDEX('Aceite de Oliva'!$A$259:$ZP$285,MATCH($B21,'Aceite de Oliva'!$A$259:$A$285,0),MATCH(N$5,'Aceite de Oliva'!$A$259:$ZP$259,0))</f>
        <v>0.5</v>
      </c>
      <c r="O21" s="40">
        <f>INDEX('Aceite de Oliva'!$A$259:$ZP$285,MATCH($B21,'Aceite de Oliva'!$A$259:$A$285,0),MATCH(O$5,'Aceite de Oliva'!$A$259:$ZP$259,0))</f>
        <v>0</v>
      </c>
      <c r="P21" s="40">
        <f>INDEX('Aceite de Oliva'!$A$259:$ZP$285,MATCH($B21,'Aceite de Oliva'!$A$259:$A$285,0),MATCH(P$5,'Aceite de Oliva'!$A$259:$ZP$259,0))</f>
        <v>2.1</v>
      </c>
    </row>
    <row r="22" spans="1:16" x14ac:dyDescent="0.3">
      <c r="B22" s="16">
        <f t="shared" si="1"/>
        <v>3.100000000000001</v>
      </c>
      <c r="C22" s="17">
        <f t="shared" si="2"/>
        <v>3.2000000000000011</v>
      </c>
      <c r="E22" s="40">
        <f>INDEX('Aceite de Oliva'!$A$259:$ZP$285,MATCH($B22,'Aceite de Oliva'!$A$259:$A$285,0),MATCH(E$5,'Aceite de Oliva'!$A$259:$ZP$259,0))</f>
        <v>1.28</v>
      </c>
      <c r="F22" s="40">
        <f>INDEX('Aceite de Oliva'!$A$259:$ZP$285,MATCH($B22,'Aceite de Oliva'!$A$259:$A$285,0),MATCH(F$5,'Aceite de Oliva'!$A$259:$ZP$259,0))</f>
        <v>3.35</v>
      </c>
      <c r="G22" s="40">
        <f>INDEX('Aceite de Oliva'!$A$259:$ZP$285,MATCH($B22,'Aceite de Oliva'!$A$259:$A$285,0),MATCH(G$5,'Aceite de Oliva'!$A$259:$ZP$259,0))</f>
        <v>1.3900000000000001</v>
      </c>
      <c r="H22" s="40">
        <f>INDEX('Aceite de Oliva'!$A$259:$ZP$285,MATCH($B22,'Aceite de Oliva'!$A$259:$A$285,0),MATCH(H$5,'Aceite de Oliva'!$A$259:$ZP$259,0))</f>
        <v>0</v>
      </c>
      <c r="I22" s="40">
        <f>INDEX('Aceite de Oliva'!$A$259:$ZP$285,MATCH($B22,'Aceite de Oliva'!$A$259:$A$285,0),MATCH(I$5,'Aceite de Oliva'!$A$259:$ZP$259,0))</f>
        <v>1.7999999999999998</v>
      </c>
      <c r="J22" s="40">
        <f>INDEX('Aceite de Oliva'!$A$259:$ZP$285,MATCH($B22,'Aceite de Oliva'!$A$259:$A$285,0),MATCH(J$5,'Aceite de Oliva'!$A$259:$ZP$259,0))</f>
        <v>0</v>
      </c>
      <c r="K22" s="40">
        <f>INDEX('Aceite de Oliva'!$A$259:$ZP$285,MATCH($B22,'Aceite de Oliva'!$A$259:$A$285,0),MATCH(K$5,'Aceite de Oliva'!$A$259:$ZP$259,0))</f>
        <v>0</v>
      </c>
      <c r="L22" s="40">
        <f>INDEX('Aceite de Oliva'!$A$259:$ZP$285,MATCH($B22,'Aceite de Oliva'!$A$259:$A$285,0),MATCH(L$5,'Aceite de Oliva'!$A$259:$ZP$259,0))</f>
        <v>0</v>
      </c>
      <c r="M22" s="40">
        <f>INDEX('Aceite de Oliva'!$A$259:$ZP$285,MATCH($B22,'Aceite de Oliva'!$A$259:$A$285,0),MATCH(M$5,'Aceite de Oliva'!$A$259:$ZP$259,0))</f>
        <v>1.26</v>
      </c>
      <c r="N22" s="40">
        <f>INDEX('Aceite de Oliva'!$A$259:$ZP$285,MATCH($B22,'Aceite de Oliva'!$A$259:$A$285,0),MATCH(N$5,'Aceite de Oliva'!$A$259:$ZP$259,0))</f>
        <v>0.38</v>
      </c>
      <c r="O22" s="40">
        <f>INDEX('Aceite de Oliva'!$A$259:$ZP$285,MATCH($B22,'Aceite de Oliva'!$A$259:$A$285,0),MATCH(O$5,'Aceite de Oliva'!$A$259:$ZP$259,0))</f>
        <v>0.14000000000000001</v>
      </c>
      <c r="P22" s="40">
        <f>INDEX('Aceite de Oliva'!$A$259:$ZP$285,MATCH($B22,'Aceite de Oliva'!$A$259:$A$285,0),MATCH(P$5,'Aceite de Oliva'!$A$259:$ZP$259,0))</f>
        <v>0.08</v>
      </c>
    </row>
    <row r="23" spans="1:16" x14ac:dyDescent="0.3">
      <c r="B23" s="16">
        <f t="shared" si="1"/>
        <v>3.2000000000000011</v>
      </c>
      <c r="C23" s="17">
        <f t="shared" si="2"/>
        <v>3.3000000000000012</v>
      </c>
      <c r="E23" s="40">
        <f>INDEX('Aceite de Oliva'!$A$259:$ZP$285,MATCH($B23,'Aceite de Oliva'!$A$259:$A$285,0),MATCH(E$5,'Aceite de Oliva'!$A$259:$ZP$259,0))</f>
        <v>1.47</v>
      </c>
      <c r="F23" s="40">
        <f>INDEX('Aceite de Oliva'!$A$259:$ZP$285,MATCH($B23,'Aceite de Oliva'!$A$259:$A$285,0),MATCH(F$5,'Aceite de Oliva'!$A$259:$ZP$259,0))</f>
        <v>0.62</v>
      </c>
      <c r="G23" s="40">
        <f>INDEX('Aceite de Oliva'!$A$259:$ZP$285,MATCH($B23,'Aceite de Oliva'!$A$259:$A$285,0),MATCH(G$5,'Aceite de Oliva'!$A$259:$ZP$259,0))</f>
        <v>1.1399999999999999</v>
      </c>
      <c r="H23" s="40">
        <f>INDEX('Aceite de Oliva'!$A$259:$ZP$285,MATCH($B23,'Aceite de Oliva'!$A$259:$A$285,0),MATCH(H$5,'Aceite de Oliva'!$A$259:$ZP$259,0))</f>
        <v>2.6199999999999997</v>
      </c>
      <c r="I23" s="40">
        <f>INDEX('Aceite de Oliva'!$A$259:$ZP$285,MATCH($B23,'Aceite de Oliva'!$A$259:$A$285,0),MATCH(I$5,'Aceite de Oliva'!$A$259:$ZP$259,0))</f>
        <v>1.31</v>
      </c>
      <c r="J23" s="40">
        <f>INDEX('Aceite de Oliva'!$A$259:$ZP$285,MATCH($B23,'Aceite de Oliva'!$A$259:$A$285,0),MATCH(J$5,'Aceite de Oliva'!$A$259:$ZP$259,0))</f>
        <v>1.06</v>
      </c>
      <c r="K23" s="40">
        <f>INDEX('Aceite de Oliva'!$A$259:$ZP$285,MATCH($B23,'Aceite de Oliva'!$A$259:$A$285,0),MATCH(K$5,'Aceite de Oliva'!$A$259:$ZP$259,0))</f>
        <v>3.7199999999999998</v>
      </c>
      <c r="L23" s="40">
        <f>INDEX('Aceite de Oliva'!$A$259:$ZP$285,MATCH($B23,'Aceite de Oliva'!$A$259:$A$285,0),MATCH(L$5,'Aceite de Oliva'!$A$259:$ZP$259,0))</f>
        <v>1.42</v>
      </c>
      <c r="M23" s="40">
        <f>INDEX('Aceite de Oliva'!$A$259:$ZP$285,MATCH($B23,'Aceite de Oliva'!$A$259:$A$285,0),MATCH(M$5,'Aceite de Oliva'!$A$259:$ZP$259,0))</f>
        <v>1.7800000000000002</v>
      </c>
      <c r="N23" s="40">
        <f>INDEX('Aceite de Oliva'!$A$259:$ZP$285,MATCH($B23,'Aceite de Oliva'!$A$259:$A$285,0),MATCH(N$5,'Aceite de Oliva'!$A$259:$ZP$259,0))</f>
        <v>0.15</v>
      </c>
      <c r="O23" s="40">
        <f>INDEX('Aceite de Oliva'!$A$259:$ZP$285,MATCH($B23,'Aceite de Oliva'!$A$259:$A$285,0),MATCH(O$5,'Aceite de Oliva'!$A$259:$ZP$259,0))</f>
        <v>0.18</v>
      </c>
      <c r="P23" s="40">
        <f>INDEX('Aceite de Oliva'!$A$259:$ZP$285,MATCH($B23,'Aceite de Oliva'!$A$259:$A$285,0),MATCH(P$5,'Aceite de Oliva'!$A$259:$ZP$259,0))</f>
        <v>0</v>
      </c>
    </row>
    <row r="24" spans="1:16" x14ac:dyDescent="0.3">
      <c r="B24" s="16">
        <f t="shared" si="1"/>
        <v>3.3000000000000012</v>
      </c>
      <c r="C24" s="17">
        <f t="shared" si="2"/>
        <v>3.4000000000000012</v>
      </c>
      <c r="E24" s="40">
        <f>INDEX('Aceite de Oliva'!$A$259:$ZP$285,MATCH($B24,'Aceite de Oliva'!$A$259:$A$285,0),MATCH(E$5,'Aceite de Oliva'!$A$259:$ZP$259,0))</f>
        <v>1.93</v>
      </c>
      <c r="F24" s="40">
        <f>INDEX('Aceite de Oliva'!$A$259:$ZP$285,MATCH($B24,'Aceite de Oliva'!$A$259:$A$285,0),MATCH(F$5,'Aceite de Oliva'!$A$259:$ZP$259,0))</f>
        <v>11.39</v>
      </c>
      <c r="G24" s="40">
        <f>INDEX('Aceite de Oliva'!$A$259:$ZP$285,MATCH($B24,'Aceite de Oliva'!$A$259:$A$285,0),MATCH(G$5,'Aceite de Oliva'!$A$259:$ZP$259,0))</f>
        <v>2.6</v>
      </c>
      <c r="H24" s="40">
        <f>INDEX('Aceite de Oliva'!$A$259:$ZP$285,MATCH($B24,'Aceite de Oliva'!$A$259:$A$285,0),MATCH(H$5,'Aceite de Oliva'!$A$259:$ZP$259,0))</f>
        <v>0.62</v>
      </c>
      <c r="I24" s="40">
        <f>INDEX('Aceite de Oliva'!$A$259:$ZP$285,MATCH($B24,'Aceite de Oliva'!$A$259:$A$285,0),MATCH(I$5,'Aceite de Oliva'!$A$259:$ZP$259,0))</f>
        <v>0.27</v>
      </c>
      <c r="J24" s="40">
        <f>INDEX('Aceite de Oliva'!$A$259:$ZP$285,MATCH($B24,'Aceite de Oliva'!$A$259:$A$285,0),MATCH(J$5,'Aceite de Oliva'!$A$259:$ZP$259,0))</f>
        <v>1.46</v>
      </c>
      <c r="K24" s="40">
        <f>INDEX('Aceite de Oliva'!$A$259:$ZP$285,MATCH($B24,'Aceite de Oliva'!$A$259:$A$285,0),MATCH(K$5,'Aceite de Oliva'!$A$259:$ZP$259,0))</f>
        <v>0.43</v>
      </c>
      <c r="L24" s="40">
        <f>INDEX('Aceite de Oliva'!$A$259:$ZP$285,MATCH($B24,'Aceite de Oliva'!$A$259:$A$285,0),MATCH(L$5,'Aceite de Oliva'!$A$259:$ZP$259,0))</f>
        <v>1.9500000000000002</v>
      </c>
      <c r="M24" s="40">
        <f>INDEX('Aceite de Oliva'!$A$259:$ZP$285,MATCH($B24,'Aceite de Oliva'!$A$259:$A$285,0),MATCH(M$5,'Aceite de Oliva'!$A$259:$ZP$259,0))</f>
        <v>0.32</v>
      </c>
      <c r="N24" s="40">
        <f>INDEX('Aceite de Oliva'!$A$259:$ZP$285,MATCH($B24,'Aceite de Oliva'!$A$259:$A$285,0),MATCH(N$5,'Aceite de Oliva'!$A$259:$ZP$259,0))</f>
        <v>1.7</v>
      </c>
      <c r="O24" s="40">
        <f>INDEX('Aceite de Oliva'!$A$259:$ZP$285,MATCH($B24,'Aceite de Oliva'!$A$259:$A$285,0),MATCH(O$5,'Aceite de Oliva'!$A$259:$ZP$259,0))</f>
        <v>1.22</v>
      </c>
      <c r="P24" s="40">
        <f>INDEX('Aceite de Oliva'!$A$259:$ZP$285,MATCH($B24,'Aceite de Oliva'!$A$259:$A$285,0),MATCH(P$5,'Aceite de Oliva'!$A$259:$ZP$259,0))</f>
        <v>0.23</v>
      </c>
    </row>
    <row r="25" spans="1:16" x14ac:dyDescent="0.3">
      <c r="B25" s="16">
        <f t="shared" si="1"/>
        <v>3.4000000000000012</v>
      </c>
      <c r="C25" s="17">
        <f t="shared" si="2"/>
        <v>3.5000000000000013</v>
      </c>
      <c r="E25" s="40">
        <f>INDEX('Aceite de Oliva'!$A$259:$ZP$285,MATCH($B25,'Aceite de Oliva'!$A$259:$A$285,0),MATCH(E$5,'Aceite de Oliva'!$A$259:$ZP$259,0))</f>
        <v>2.3200000000000003</v>
      </c>
      <c r="F25" s="40">
        <f>INDEX('Aceite de Oliva'!$A$259:$ZP$285,MATCH($B25,'Aceite de Oliva'!$A$259:$A$285,0),MATCH(F$5,'Aceite de Oliva'!$A$259:$ZP$259,0))</f>
        <v>1.3599999999999999</v>
      </c>
      <c r="G25" s="40">
        <f>INDEX('Aceite de Oliva'!$A$259:$ZP$285,MATCH($B25,'Aceite de Oliva'!$A$259:$A$285,0),MATCH(G$5,'Aceite de Oliva'!$A$259:$ZP$259,0))</f>
        <v>1.1399999999999999</v>
      </c>
      <c r="H25" s="40">
        <f>INDEX('Aceite de Oliva'!$A$259:$ZP$285,MATCH($B25,'Aceite de Oliva'!$A$259:$A$285,0),MATCH(H$5,'Aceite de Oliva'!$A$259:$ZP$259,0))</f>
        <v>0.75</v>
      </c>
      <c r="I25" s="40">
        <f>INDEX('Aceite de Oliva'!$A$259:$ZP$285,MATCH($B25,'Aceite de Oliva'!$A$259:$A$285,0),MATCH(I$5,'Aceite de Oliva'!$A$259:$ZP$259,0))</f>
        <v>1.96</v>
      </c>
      <c r="J25" s="40">
        <f>INDEX('Aceite de Oliva'!$A$259:$ZP$285,MATCH($B25,'Aceite de Oliva'!$A$259:$A$285,0),MATCH(J$5,'Aceite de Oliva'!$A$259:$ZP$259,0))</f>
        <v>0.3</v>
      </c>
      <c r="K25" s="40">
        <f>INDEX('Aceite de Oliva'!$A$259:$ZP$285,MATCH($B25,'Aceite de Oliva'!$A$259:$A$285,0),MATCH(K$5,'Aceite de Oliva'!$A$259:$ZP$259,0))</f>
        <v>0.42</v>
      </c>
      <c r="L25" s="40">
        <f>INDEX('Aceite de Oliva'!$A$259:$ZP$285,MATCH($B25,'Aceite de Oliva'!$A$259:$A$285,0),MATCH(L$5,'Aceite de Oliva'!$A$259:$ZP$259,0))</f>
        <v>0.82000000000000006</v>
      </c>
      <c r="M25" s="40">
        <f>INDEX('Aceite de Oliva'!$A$259:$ZP$285,MATCH($B25,'Aceite de Oliva'!$A$259:$A$285,0),MATCH(M$5,'Aceite de Oliva'!$A$259:$ZP$259,0))</f>
        <v>0</v>
      </c>
      <c r="N25" s="40">
        <f>INDEX('Aceite de Oliva'!$A$259:$ZP$285,MATCH($B25,'Aceite de Oliva'!$A$259:$A$285,0),MATCH(N$5,'Aceite de Oliva'!$A$259:$ZP$259,0))</f>
        <v>0.5</v>
      </c>
      <c r="O25" s="40">
        <f>INDEX('Aceite de Oliva'!$A$259:$ZP$285,MATCH($B25,'Aceite de Oliva'!$A$259:$A$285,0),MATCH(O$5,'Aceite de Oliva'!$A$259:$ZP$259,0))</f>
        <v>0.62</v>
      </c>
      <c r="P25" s="40">
        <f>INDEX('Aceite de Oliva'!$A$259:$ZP$285,MATCH($B25,'Aceite de Oliva'!$A$259:$A$285,0),MATCH(P$5,'Aceite de Oliva'!$A$259:$ZP$259,0))</f>
        <v>0.34</v>
      </c>
    </row>
    <row r="26" spans="1:16" x14ac:dyDescent="0.3">
      <c r="B26" s="20">
        <f t="shared" si="1"/>
        <v>3.5000000000000013</v>
      </c>
      <c r="C26" s="21">
        <f t="shared" si="2"/>
        <v>3.6000000000000014</v>
      </c>
      <c r="E26" s="40">
        <f>INDEX('Aceite de Oliva'!$A$259:$ZP$285,MATCH($B26,'Aceite de Oliva'!$A$259:$A$285,0),MATCH(E$5,'Aceite de Oliva'!$A$259:$ZP$259,0))</f>
        <v>0.23</v>
      </c>
      <c r="F26" s="40">
        <f>INDEX('Aceite de Oliva'!$A$259:$ZP$285,MATCH($B26,'Aceite de Oliva'!$A$259:$A$285,0),MATCH(F$5,'Aceite de Oliva'!$A$259:$ZP$259,0))</f>
        <v>0.89</v>
      </c>
      <c r="G26" s="40">
        <f>INDEX('Aceite de Oliva'!$A$259:$ZP$285,MATCH($B26,'Aceite de Oliva'!$A$259:$A$285,0),MATCH(G$5,'Aceite de Oliva'!$A$259:$ZP$259,0))</f>
        <v>0.98</v>
      </c>
      <c r="H26" s="40">
        <f>INDEX('Aceite de Oliva'!$A$259:$ZP$285,MATCH($B26,'Aceite de Oliva'!$A$259:$A$285,0),MATCH(H$5,'Aceite de Oliva'!$A$259:$ZP$259,0))</f>
        <v>0.75</v>
      </c>
      <c r="I26" s="40">
        <f>INDEX('Aceite de Oliva'!$A$259:$ZP$285,MATCH($B26,'Aceite de Oliva'!$A$259:$A$285,0),MATCH(I$5,'Aceite de Oliva'!$A$259:$ZP$259,0))</f>
        <v>1.39</v>
      </c>
      <c r="J26" s="40">
        <f>INDEX('Aceite de Oliva'!$A$259:$ZP$285,MATCH($B26,'Aceite de Oliva'!$A$259:$A$285,0),MATCH(J$5,'Aceite de Oliva'!$A$259:$ZP$259,0))</f>
        <v>2.0099999999999998</v>
      </c>
      <c r="K26" s="40">
        <f>INDEX('Aceite de Oliva'!$A$259:$ZP$285,MATCH($B26,'Aceite de Oliva'!$A$259:$A$285,0),MATCH(K$5,'Aceite de Oliva'!$A$259:$ZP$259,0))</f>
        <v>0.99</v>
      </c>
      <c r="L26" s="40">
        <f>INDEX('Aceite de Oliva'!$A$259:$ZP$285,MATCH($B26,'Aceite de Oliva'!$A$259:$A$285,0),MATCH(L$5,'Aceite de Oliva'!$A$259:$ZP$259,0))</f>
        <v>8.81</v>
      </c>
      <c r="M26" s="40">
        <f>INDEX('Aceite de Oliva'!$A$259:$ZP$285,MATCH($B26,'Aceite de Oliva'!$A$259:$A$285,0),MATCH(M$5,'Aceite de Oliva'!$A$259:$ZP$259,0))</f>
        <v>2.67</v>
      </c>
      <c r="N26" s="40">
        <f>INDEX('Aceite de Oliva'!$A$259:$ZP$285,MATCH($B26,'Aceite de Oliva'!$A$259:$A$285,0),MATCH(N$5,'Aceite de Oliva'!$A$259:$ZP$259,0))</f>
        <v>1.27</v>
      </c>
      <c r="O26" s="40">
        <f>INDEX('Aceite de Oliva'!$A$259:$ZP$285,MATCH($B26,'Aceite de Oliva'!$A$259:$A$285,0),MATCH(O$5,'Aceite de Oliva'!$A$259:$ZP$259,0))</f>
        <v>0.69</v>
      </c>
      <c r="P26" s="40">
        <f>INDEX('Aceite de Oliva'!$A$259:$ZP$285,MATCH($B26,'Aceite de Oliva'!$A$259:$A$285,0),MATCH(P$5,'Aceite de Oliva'!$A$259:$ZP$259,0))</f>
        <v>0.2</v>
      </c>
    </row>
    <row r="27" spans="1:16" x14ac:dyDescent="0.3">
      <c r="B27" s="16">
        <f t="shared" si="1"/>
        <v>3.6000000000000014</v>
      </c>
      <c r="C27" s="17">
        <f t="shared" si="2"/>
        <v>3.7000000000000015</v>
      </c>
      <c r="E27" s="40">
        <f>INDEX('Aceite de Oliva'!$A$259:$ZP$285,MATCH($B27,'Aceite de Oliva'!$A$259:$A$285,0),MATCH(E$5,'Aceite de Oliva'!$A$259:$ZP$259,0))</f>
        <v>2.19</v>
      </c>
      <c r="F27" s="40">
        <f>INDEX('Aceite de Oliva'!$A$259:$ZP$285,MATCH($B27,'Aceite de Oliva'!$A$259:$A$285,0),MATCH(F$5,'Aceite de Oliva'!$A$259:$ZP$259,0))</f>
        <v>0.88</v>
      </c>
      <c r="G27" s="40">
        <f>INDEX('Aceite de Oliva'!$A$259:$ZP$285,MATCH($B27,'Aceite de Oliva'!$A$259:$A$285,0),MATCH(G$5,'Aceite de Oliva'!$A$259:$ZP$259,0))</f>
        <v>0.28999999999999998</v>
      </c>
      <c r="H27" s="40">
        <f>INDEX('Aceite de Oliva'!$A$259:$ZP$285,MATCH($B27,'Aceite de Oliva'!$A$259:$A$285,0),MATCH(H$5,'Aceite de Oliva'!$A$259:$ZP$259,0))</f>
        <v>0.11</v>
      </c>
      <c r="I27" s="40">
        <f>INDEX('Aceite de Oliva'!$A$259:$ZP$285,MATCH($B27,'Aceite de Oliva'!$A$259:$A$285,0),MATCH(I$5,'Aceite de Oliva'!$A$259:$ZP$259,0))</f>
        <v>0.24</v>
      </c>
      <c r="J27" s="40">
        <f>INDEX('Aceite de Oliva'!$A$259:$ZP$285,MATCH($B27,'Aceite de Oliva'!$A$259:$A$285,0),MATCH(J$5,'Aceite de Oliva'!$A$259:$ZP$259,0))</f>
        <v>0.34</v>
      </c>
      <c r="K27" s="40">
        <f>INDEX('Aceite de Oliva'!$A$259:$ZP$285,MATCH($B27,'Aceite de Oliva'!$A$259:$A$285,0),MATCH(K$5,'Aceite de Oliva'!$A$259:$ZP$259,0))</f>
        <v>0.86</v>
      </c>
      <c r="L27" s="40">
        <f>INDEX('Aceite de Oliva'!$A$259:$ZP$285,MATCH($B27,'Aceite de Oliva'!$A$259:$A$285,0),MATCH(L$5,'Aceite de Oliva'!$A$259:$ZP$259,0))</f>
        <v>0.65</v>
      </c>
      <c r="M27" s="40">
        <f>INDEX('Aceite de Oliva'!$A$259:$ZP$285,MATCH($B27,'Aceite de Oliva'!$A$259:$A$285,0),MATCH(M$5,'Aceite de Oliva'!$A$259:$ZP$259,0))</f>
        <v>0.72</v>
      </c>
      <c r="N27" s="40">
        <f>INDEX('Aceite de Oliva'!$A$259:$ZP$285,MATCH($B27,'Aceite de Oliva'!$A$259:$A$285,0),MATCH(N$5,'Aceite de Oliva'!$A$259:$ZP$259,0))</f>
        <v>0.89999999999999991</v>
      </c>
      <c r="O27" s="40">
        <f>INDEX('Aceite de Oliva'!$A$259:$ZP$285,MATCH($B27,'Aceite de Oliva'!$A$259:$A$285,0),MATCH(O$5,'Aceite de Oliva'!$A$259:$ZP$259,0))</f>
        <v>0.28999999999999998</v>
      </c>
      <c r="P27" s="40">
        <f>INDEX('Aceite de Oliva'!$A$259:$ZP$285,MATCH($B27,'Aceite de Oliva'!$A$259:$A$285,0),MATCH(P$5,'Aceite de Oliva'!$A$259:$ZP$259,0))</f>
        <v>0</v>
      </c>
    </row>
    <row r="28" spans="1:16" x14ac:dyDescent="0.3">
      <c r="B28" s="16">
        <f t="shared" si="1"/>
        <v>3.7000000000000015</v>
      </c>
      <c r="C28" s="17">
        <f t="shared" si="2"/>
        <v>3.8000000000000016</v>
      </c>
      <c r="E28" s="40">
        <f>INDEX('Aceite de Oliva'!$A$259:$ZP$285,MATCH($B28,'Aceite de Oliva'!$A$259:$A$285,0),MATCH(E$5,'Aceite de Oliva'!$A$259:$ZP$259,0))</f>
        <v>0.78</v>
      </c>
      <c r="F28" s="40">
        <f>INDEX('Aceite de Oliva'!$A$259:$ZP$285,MATCH($B28,'Aceite de Oliva'!$A$259:$A$285,0),MATCH(F$5,'Aceite de Oliva'!$A$259:$ZP$259,0))</f>
        <v>0.28999999999999998</v>
      </c>
      <c r="G28" s="40">
        <f>INDEX('Aceite de Oliva'!$A$259:$ZP$285,MATCH($B28,'Aceite de Oliva'!$A$259:$A$285,0),MATCH(G$5,'Aceite de Oliva'!$A$259:$ZP$259,0))</f>
        <v>0.17</v>
      </c>
      <c r="H28" s="40">
        <f>INDEX('Aceite de Oliva'!$A$259:$ZP$285,MATCH($B28,'Aceite de Oliva'!$A$259:$A$285,0),MATCH(H$5,'Aceite de Oliva'!$A$259:$ZP$259,0))</f>
        <v>12.56</v>
      </c>
      <c r="I28" s="40">
        <f>INDEX('Aceite de Oliva'!$A$259:$ZP$285,MATCH($B28,'Aceite de Oliva'!$A$259:$A$285,0),MATCH(I$5,'Aceite de Oliva'!$A$259:$ZP$259,0))</f>
        <v>4.8900000000000006</v>
      </c>
      <c r="J28" s="40">
        <f>INDEX('Aceite de Oliva'!$A$259:$ZP$285,MATCH($B28,'Aceite de Oliva'!$A$259:$A$285,0),MATCH(J$5,'Aceite de Oliva'!$A$259:$ZP$259,0))</f>
        <v>0.78</v>
      </c>
      <c r="K28" s="40">
        <f>INDEX('Aceite de Oliva'!$A$259:$ZP$285,MATCH($B28,'Aceite de Oliva'!$A$259:$A$285,0),MATCH(K$5,'Aceite de Oliva'!$A$259:$ZP$259,0))</f>
        <v>0.47</v>
      </c>
      <c r="L28" s="40">
        <f>INDEX('Aceite de Oliva'!$A$259:$ZP$285,MATCH($B28,'Aceite de Oliva'!$A$259:$A$285,0),MATCH(L$5,'Aceite de Oliva'!$A$259:$ZP$259,0))</f>
        <v>0.14000000000000001</v>
      </c>
      <c r="M28" s="40">
        <f>INDEX('Aceite de Oliva'!$A$259:$ZP$285,MATCH($B28,'Aceite de Oliva'!$A$259:$A$285,0),MATCH(M$5,'Aceite de Oliva'!$A$259:$ZP$259,0))</f>
        <v>1.7799999999999998</v>
      </c>
      <c r="N28" s="40">
        <f>INDEX('Aceite de Oliva'!$A$259:$ZP$285,MATCH($B28,'Aceite de Oliva'!$A$259:$A$285,0),MATCH(N$5,'Aceite de Oliva'!$A$259:$ZP$259,0))</f>
        <v>4.4300000000000006</v>
      </c>
      <c r="O28" s="40">
        <f>INDEX('Aceite de Oliva'!$A$259:$ZP$285,MATCH($B28,'Aceite de Oliva'!$A$259:$A$285,0),MATCH(O$5,'Aceite de Oliva'!$A$259:$ZP$259,0))</f>
        <v>0.68</v>
      </c>
      <c r="P28" s="40">
        <f>INDEX('Aceite de Oliva'!$A$259:$ZP$285,MATCH($B28,'Aceite de Oliva'!$A$259:$A$285,0),MATCH(P$5,'Aceite de Oliva'!$A$259:$ZP$259,0))</f>
        <v>2.7800000000000002</v>
      </c>
    </row>
    <row r="29" spans="1:16" x14ac:dyDescent="0.3">
      <c r="B29" s="16">
        <f t="shared" si="1"/>
        <v>3.8000000000000016</v>
      </c>
      <c r="C29" s="17">
        <f t="shared" si="2"/>
        <v>3.9000000000000017</v>
      </c>
      <c r="E29" s="40">
        <f>INDEX('Aceite de Oliva'!$A$259:$ZP$285,MATCH($B29,'Aceite de Oliva'!$A$259:$A$285,0),MATCH(E$5,'Aceite de Oliva'!$A$259:$ZP$259,0))</f>
        <v>1.45</v>
      </c>
      <c r="F29" s="40">
        <f>INDEX('Aceite de Oliva'!$A$259:$ZP$285,MATCH($B29,'Aceite de Oliva'!$A$259:$A$285,0),MATCH(F$5,'Aceite de Oliva'!$A$259:$ZP$259,0))</f>
        <v>0</v>
      </c>
      <c r="G29" s="40">
        <f>INDEX('Aceite de Oliva'!$A$259:$ZP$285,MATCH($B29,'Aceite de Oliva'!$A$259:$A$285,0),MATCH(G$5,'Aceite de Oliva'!$A$259:$ZP$259,0))</f>
        <v>0.12</v>
      </c>
      <c r="H29" s="40">
        <f>INDEX('Aceite de Oliva'!$A$259:$ZP$285,MATCH($B29,'Aceite de Oliva'!$A$259:$A$285,0),MATCH(H$5,'Aceite de Oliva'!$A$259:$ZP$259,0))</f>
        <v>0</v>
      </c>
      <c r="I29" s="40">
        <f>INDEX('Aceite de Oliva'!$A$259:$ZP$285,MATCH($B29,'Aceite de Oliva'!$A$259:$A$285,0),MATCH(I$5,'Aceite de Oliva'!$A$259:$ZP$259,0))</f>
        <v>0</v>
      </c>
      <c r="J29" s="40">
        <f>INDEX('Aceite de Oliva'!$A$259:$ZP$285,MATCH($B29,'Aceite de Oliva'!$A$259:$A$285,0),MATCH(J$5,'Aceite de Oliva'!$A$259:$ZP$259,0))</f>
        <v>0.63</v>
      </c>
      <c r="K29" s="40">
        <f>INDEX('Aceite de Oliva'!$A$259:$ZP$285,MATCH($B29,'Aceite de Oliva'!$A$259:$A$285,0),MATCH(K$5,'Aceite de Oliva'!$A$259:$ZP$259,0))</f>
        <v>0.47</v>
      </c>
      <c r="L29" s="40">
        <f>INDEX('Aceite de Oliva'!$A$259:$ZP$285,MATCH($B29,'Aceite de Oliva'!$A$259:$A$285,0),MATCH(L$5,'Aceite de Oliva'!$A$259:$ZP$259,0))</f>
        <v>0.52</v>
      </c>
      <c r="M29" s="40">
        <f>INDEX('Aceite de Oliva'!$A$259:$ZP$285,MATCH($B29,'Aceite de Oliva'!$A$259:$A$285,0),MATCH(M$5,'Aceite de Oliva'!$A$259:$ZP$259,0))</f>
        <v>1.95</v>
      </c>
      <c r="N29" s="40">
        <f>INDEX('Aceite de Oliva'!$A$259:$ZP$285,MATCH($B29,'Aceite de Oliva'!$A$259:$A$285,0),MATCH(N$5,'Aceite de Oliva'!$A$259:$ZP$259,0))</f>
        <v>1.1500000000000001</v>
      </c>
      <c r="O29" s="40">
        <f>INDEX('Aceite de Oliva'!$A$259:$ZP$285,MATCH($B29,'Aceite de Oliva'!$A$259:$A$285,0),MATCH(O$5,'Aceite de Oliva'!$A$259:$ZP$259,0))</f>
        <v>10.199999999999999</v>
      </c>
      <c r="P29" s="40">
        <f>INDEX('Aceite de Oliva'!$A$259:$ZP$285,MATCH($B29,'Aceite de Oliva'!$A$259:$A$285,0),MATCH(P$5,'Aceite de Oliva'!$A$259:$ZP$259,0))</f>
        <v>6.95</v>
      </c>
    </row>
    <row r="30" spans="1:16" x14ac:dyDescent="0.3">
      <c r="B30" s="16">
        <f t="shared" si="1"/>
        <v>3.9000000000000017</v>
      </c>
      <c r="C30" s="17">
        <f t="shared" si="2"/>
        <v>4.0000000000000018</v>
      </c>
      <c r="E30" s="40">
        <f>INDEX('Aceite de Oliva'!$A$259:$ZP$285,MATCH($B30,'Aceite de Oliva'!$A$259:$A$285,0),MATCH(E$5,'Aceite de Oliva'!$A$259:$ZP$259,0))</f>
        <v>10.690000000000001</v>
      </c>
      <c r="F30" s="40">
        <f>INDEX('Aceite de Oliva'!$A$259:$ZP$285,MATCH($B30,'Aceite de Oliva'!$A$259:$A$285,0),MATCH(F$5,'Aceite de Oliva'!$A$259:$ZP$259,0))</f>
        <v>8.32</v>
      </c>
      <c r="G30" s="40">
        <f>INDEX('Aceite de Oliva'!$A$259:$ZP$285,MATCH($B30,'Aceite de Oliva'!$A$259:$A$285,0),MATCH(G$5,'Aceite de Oliva'!$A$259:$ZP$259,0))</f>
        <v>7.01</v>
      </c>
      <c r="H30" s="40">
        <f>INDEX('Aceite de Oliva'!$A$259:$ZP$285,MATCH($B30,'Aceite de Oliva'!$A$259:$A$285,0),MATCH(H$5,'Aceite de Oliva'!$A$259:$ZP$259,0))</f>
        <v>7.41</v>
      </c>
      <c r="I30" s="40">
        <f>INDEX('Aceite de Oliva'!$A$259:$ZP$285,MATCH($B30,'Aceite de Oliva'!$A$259:$A$285,0),MATCH(I$5,'Aceite de Oliva'!$A$259:$ZP$259,0))</f>
        <v>5.84</v>
      </c>
      <c r="J30" s="40">
        <f>INDEX('Aceite de Oliva'!$A$259:$ZP$285,MATCH($B30,'Aceite de Oliva'!$A$259:$A$285,0),MATCH(J$5,'Aceite de Oliva'!$A$259:$ZP$259,0))</f>
        <v>4.43</v>
      </c>
      <c r="K30" s="40">
        <f>INDEX('Aceite de Oliva'!$A$259:$ZP$285,MATCH($B30,'Aceite de Oliva'!$A$259:$A$285,0),MATCH(K$5,'Aceite de Oliva'!$A$259:$ZP$259,0))</f>
        <v>10.039999999999999</v>
      </c>
      <c r="L30" s="40">
        <f>INDEX('Aceite de Oliva'!$A$259:$ZP$285,MATCH($B30,'Aceite de Oliva'!$A$259:$A$285,0),MATCH(L$5,'Aceite de Oliva'!$A$259:$ZP$259,0))</f>
        <v>3.24</v>
      </c>
      <c r="M30" s="40">
        <f>INDEX('Aceite de Oliva'!$A$259:$ZP$285,MATCH($B30,'Aceite de Oliva'!$A$259:$A$285,0),MATCH(M$5,'Aceite de Oliva'!$A$259:$ZP$259,0))</f>
        <v>5.7</v>
      </c>
      <c r="N30" s="40">
        <f>INDEX('Aceite de Oliva'!$A$259:$ZP$285,MATCH($B30,'Aceite de Oliva'!$A$259:$A$285,0),MATCH(N$5,'Aceite de Oliva'!$A$259:$ZP$259,0))</f>
        <v>2.46</v>
      </c>
      <c r="O30" s="40">
        <f>INDEX('Aceite de Oliva'!$A$259:$ZP$285,MATCH($B30,'Aceite de Oliva'!$A$259:$A$285,0),MATCH(O$5,'Aceite de Oliva'!$A$259:$ZP$259,0))</f>
        <v>1.94</v>
      </c>
      <c r="P30" s="40">
        <f>INDEX('Aceite de Oliva'!$A$259:$ZP$285,MATCH($B30,'Aceite de Oliva'!$A$259:$A$285,0),MATCH(P$5,'Aceite de Oliva'!$A$259:$ZP$259,0))</f>
        <v>2.87</v>
      </c>
    </row>
    <row r="31" spans="1:16" x14ac:dyDescent="0.3">
      <c r="B31" s="16">
        <f t="shared" si="1"/>
        <v>4.0000000000000018</v>
      </c>
      <c r="C31" s="17">
        <f t="shared" si="2"/>
        <v>4.1000000000000014</v>
      </c>
      <c r="E31" s="40">
        <f>INDEX('Aceite de Oliva'!$A$259:$ZP$285,MATCH($B31,'Aceite de Oliva'!$A$259:$A$285,0),MATCH(E$5,'Aceite de Oliva'!$A$259:$ZP$259,0))</f>
        <v>0</v>
      </c>
      <c r="F31" s="40">
        <f>INDEX('Aceite de Oliva'!$A$259:$ZP$285,MATCH($B31,'Aceite de Oliva'!$A$259:$A$285,0),MATCH(F$5,'Aceite de Oliva'!$A$259:$ZP$259,0))</f>
        <v>0</v>
      </c>
      <c r="G31" s="40">
        <f>INDEX('Aceite de Oliva'!$A$259:$ZP$285,MATCH($B31,'Aceite de Oliva'!$A$259:$A$285,0),MATCH(G$5,'Aceite de Oliva'!$A$259:$ZP$259,0))</f>
        <v>0</v>
      </c>
      <c r="H31" s="40">
        <f>INDEX('Aceite de Oliva'!$A$259:$ZP$285,MATCH($B31,'Aceite de Oliva'!$A$259:$A$285,0),MATCH(H$5,'Aceite de Oliva'!$A$259:$ZP$259,0))</f>
        <v>0</v>
      </c>
      <c r="I31" s="40">
        <f>INDEX('Aceite de Oliva'!$A$259:$ZP$285,MATCH($B31,'Aceite de Oliva'!$A$259:$A$285,0),MATCH(I$5,'Aceite de Oliva'!$A$259:$ZP$259,0))</f>
        <v>0.22</v>
      </c>
      <c r="J31" s="40">
        <f>INDEX('Aceite de Oliva'!$A$259:$ZP$285,MATCH($B31,'Aceite de Oliva'!$A$259:$A$285,0),MATCH(J$5,'Aceite de Oliva'!$A$259:$ZP$259,0))</f>
        <v>0</v>
      </c>
      <c r="K31" s="40">
        <f>INDEX('Aceite de Oliva'!$A$259:$ZP$285,MATCH($B31,'Aceite de Oliva'!$A$259:$A$285,0),MATCH(K$5,'Aceite de Oliva'!$A$259:$ZP$259,0))</f>
        <v>0</v>
      </c>
      <c r="L31" s="40">
        <f>INDEX('Aceite de Oliva'!$A$259:$ZP$285,MATCH($B31,'Aceite de Oliva'!$A$259:$A$285,0),MATCH(L$5,'Aceite de Oliva'!$A$259:$ZP$259,0))</f>
        <v>0.62</v>
      </c>
      <c r="M31" s="40">
        <f>INDEX('Aceite de Oliva'!$A$259:$ZP$285,MATCH($B31,'Aceite de Oliva'!$A$259:$A$285,0),MATCH(M$5,'Aceite de Oliva'!$A$259:$ZP$259,0))</f>
        <v>0</v>
      </c>
      <c r="N31" s="40">
        <f>INDEX('Aceite de Oliva'!$A$259:$ZP$285,MATCH($B31,'Aceite de Oliva'!$A$259:$A$285,0),MATCH(N$5,'Aceite de Oliva'!$A$259:$ZP$259,0))</f>
        <v>0</v>
      </c>
      <c r="O31" s="40">
        <f>INDEX('Aceite de Oliva'!$A$259:$ZP$285,MATCH($B31,'Aceite de Oliva'!$A$259:$A$285,0),MATCH(O$5,'Aceite de Oliva'!$A$259:$ZP$259,0))</f>
        <v>0</v>
      </c>
      <c r="P31" s="40">
        <f>INDEX('Aceite de Oliva'!$A$259:$ZP$285,MATCH($B31,'Aceite de Oliva'!$A$259:$A$285,0),MATCH(P$5,'Aceite de Oliva'!$A$259:$ZP$259,0))</f>
        <v>0</v>
      </c>
    </row>
    <row r="32" spans="1:16" x14ac:dyDescent="0.3">
      <c r="B32" s="16">
        <f t="shared" si="1"/>
        <v>4.1000000000000014</v>
      </c>
      <c r="C32" s="17">
        <f t="shared" si="2"/>
        <v>4.2000000000000011</v>
      </c>
      <c r="E32" s="40">
        <f>INDEX('Aceite de Oliva'!$A$259:$ZP$285,MATCH($B32,'Aceite de Oliva'!$A$259:$A$285,0),MATCH(E$5,'Aceite de Oliva'!$A$259:$ZP$259,0))</f>
        <v>0</v>
      </c>
      <c r="F32" s="40">
        <f>INDEX('Aceite de Oliva'!$A$259:$ZP$285,MATCH($B32,'Aceite de Oliva'!$A$259:$A$285,0),MATCH(F$5,'Aceite de Oliva'!$A$259:$ZP$259,0))</f>
        <v>0.74</v>
      </c>
      <c r="G32" s="40">
        <f>INDEX('Aceite de Oliva'!$A$259:$ZP$285,MATCH($B32,'Aceite de Oliva'!$A$259:$A$285,0),MATCH(G$5,'Aceite de Oliva'!$A$259:$ZP$259,0))</f>
        <v>0.4</v>
      </c>
      <c r="H32" s="40">
        <f>INDEX('Aceite de Oliva'!$A$259:$ZP$285,MATCH($B32,'Aceite de Oliva'!$A$259:$A$285,0),MATCH(H$5,'Aceite de Oliva'!$A$259:$ZP$259,0))</f>
        <v>0</v>
      </c>
      <c r="I32" s="40">
        <f>INDEX('Aceite de Oliva'!$A$259:$ZP$285,MATCH($B32,'Aceite de Oliva'!$A$259:$A$285,0),MATCH(I$5,'Aceite de Oliva'!$A$259:$ZP$259,0))</f>
        <v>0.75</v>
      </c>
      <c r="J32" s="40">
        <f>INDEX('Aceite de Oliva'!$A$259:$ZP$285,MATCH($B32,'Aceite de Oliva'!$A$259:$A$285,0),MATCH(J$5,'Aceite de Oliva'!$A$259:$ZP$259,0))</f>
        <v>0.35</v>
      </c>
      <c r="K32" s="40">
        <f>INDEX('Aceite de Oliva'!$A$259:$ZP$285,MATCH($B32,'Aceite de Oliva'!$A$259:$A$285,0),MATCH(K$5,'Aceite de Oliva'!$A$259:$ZP$259,0))</f>
        <v>0.28000000000000003</v>
      </c>
      <c r="L32" s="40">
        <f>INDEX('Aceite de Oliva'!$A$259:$ZP$285,MATCH($B32,'Aceite de Oliva'!$A$259:$A$285,0),MATCH(L$5,'Aceite de Oliva'!$A$259:$ZP$259,0))</f>
        <v>0</v>
      </c>
      <c r="M32" s="40">
        <f>INDEX('Aceite de Oliva'!$A$259:$ZP$285,MATCH($B32,'Aceite de Oliva'!$A$259:$A$285,0),MATCH(M$5,'Aceite de Oliva'!$A$259:$ZP$259,0))</f>
        <v>0</v>
      </c>
      <c r="N32" s="40">
        <f>INDEX('Aceite de Oliva'!$A$259:$ZP$285,MATCH($B32,'Aceite de Oliva'!$A$259:$A$285,0),MATCH(N$5,'Aceite de Oliva'!$A$259:$ZP$259,0))</f>
        <v>0</v>
      </c>
      <c r="O32" s="40">
        <f>INDEX('Aceite de Oliva'!$A$259:$ZP$285,MATCH($B32,'Aceite de Oliva'!$A$259:$A$285,0),MATCH(O$5,'Aceite de Oliva'!$A$259:$ZP$259,0))</f>
        <v>0</v>
      </c>
      <c r="P32" s="40">
        <f>INDEX('Aceite de Oliva'!$A$259:$ZP$285,MATCH($B32,'Aceite de Oliva'!$A$259:$A$285,0),MATCH(P$5,'Aceite de Oliva'!$A$259:$ZP$259,0))</f>
        <v>0</v>
      </c>
    </row>
    <row r="33" spans="2:16" x14ac:dyDescent="0.3">
      <c r="B33" s="22">
        <f t="shared" si="1"/>
        <v>4.2000000000000011</v>
      </c>
      <c r="C33" s="23"/>
      <c r="E33" s="40">
        <f>INDEX('Aceite de Oliva'!$A$259:$ZP$285,MATCH($B33,'Aceite de Oliva'!$A$259:$A$285,0),MATCH(E$5,'Aceite de Oliva'!$A$259:$ZP$259,0))</f>
        <v>6.2799999999999994</v>
      </c>
      <c r="F33" s="40">
        <f>INDEX('Aceite de Oliva'!$A$259:$ZP$285,MATCH($B33,'Aceite de Oliva'!$A$259:$A$285,0),MATCH(F$5,'Aceite de Oliva'!$A$259:$ZP$259,0))</f>
        <v>1.73</v>
      </c>
      <c r="G33" s="40">
        <f>INDEX('Aceite de Oliva'!$A$259:$ZP$285,MATCH($B33,'Aceite de Oliva'!$A$259:$A$285,0),MATCH(G$5,'Aceite de Oliva'!$A$259:$ZP$259,0))</f>
        <v>3.27</v>
      </c>
      <c r="H33" s="40">
        <f>INDEX('Aceite de Oliva'!$A$259:$ZP$285,MATCH($B33,'Aceite de Oliva'!$A$259:$A$285,0),MATCH(H$5,'Aceite de Oliva'!$A$259:$ZP$259,0))</f>
        <v>2.62</v>
      </c>
      <c r="I33" s="40">
        <f>INDEX('Aceite de Oliva'!$A$259:$ZP$285,MATCH($B33,'Aceite de Oliva'!$A$259:$A$285,0),MATCH(I$5,'Aceite de Oliva'!$A$259:$ZP$259,0))</f>
        <v>2.63</v>
      </c>
      <c r="J33" s="40">
        <f>INDEX('Aceite de Oliva'!$A$259:$ZP$285,MATCH($B33,'Aceite de Oliva'!$A$259:$A$285,0),MATCH(J$5,'Aceite de Oliva'!$A$259:$ZP$259,0))</f>
        <v>2.76</v>
      </c>
      <c r="K33" s="40">
        <f>INDEX('Aceite de Oliva'!$A$259:$ZP$285,MATCH($B33,'Aceite de Oliva'!$A$259:$A$285,0),MATCH(K$5,'Aceite de Oliva'!$A$259:$ZP$259,0))</f>
        <v>1.3199999999999998</v>
      </c>
      <c r="L33" s="40">
        <f>INDEX('Aceite de Oliva'!$A$259:$ZP$285,MATCH($B33,'Aceite de Oliva'!$A$259:$A$285,0),MATCH(L$5,'Aceite de Oliva'!$A$259:$ZP$259,0))</f>
        <v>2.3200000000000003</v>
      </c>
      <c r="M33" s="40">
        <f>INDEX('Aceite de Oliva'!$A$259:$ZP$285,MATCH($B33,'Aceite de Oliva'!$A$259:$A$285,0),MATCH(M$5,'Aceite de Oliva'!$A$259:$ZP$259,0))</f>
        <v>2.52</v>
      </c>
      <c r="N33" s="40">
        <f>INDEX('Aceite de Oliva'!$A$259:$ZP$285,MATCH($B33,'Aceite de Oliva'!$A$259:$A$285,0),MATCH(N$5,'Aceite de Oliva'!$A$259:$ZP$259,0))</f>
        <v>4.26</v>
      </c>
      <c r="O33" s="40">
        <f>INDEX('Aceite de Oliva'!$A$259:$ZP$285,MATCH($B33,'Aceite de Oliva'!$A$259:$A$285,0),MATCH(O$5,'Aceite de Oliva'!$A$259:$ZP$259,0))</f>
        <v>1.8900000000000001</v>
      </c>
      <c r="P33" s="40">
        <f>INDEX('Aceite de Oliva'!$A$259:$ZP$285,MATCH($B33,'Aceite de Oliva'!$A$259:$A$285,0),MATCH(P$5,'Aceite de Oliva'!$A$259:$ZP$259,0))</f>
        <v>4.9599999999999991</v>
      </c>
    </row>
    <row r="34" spans="2:16" x14ac:dyDescent="0.3">
      <c r="B34" s="2"/>
      <c r="C34" s="2"/>
      <c r="E34" s="6"/>
      <c r="F34" s="6"/>
      <c r="G34" s="6"/>
      <c r="H34" s="6"/>
      <c r="I34" s="6"/>
      <c r="P34" s="38"/>
    </row>
    <row r="35" spans="2:16" x14ac:dyDescent="0.3">
      <c r="B35" s="2"/>
      <c r="C35" s="2"/>
      <c r="E35" s="40">
        <f>SUM(E10:E34)</f>
        <v>100</v>
      </c>
      <c r="F35" s="40">
        <f t="shared" ref="F35:P35" si="3">SUM(F10:F34)</f>
        <v>99.97</v>
      </c>
      <c r="G35" s="40">
        <f t="shared" si="3"/>
        <v>100.02000000000002</v>
      </c>
      <c r="H35" s="40">
        <f t="shared" si="3"/>
        <v>100.01</v>
      </c>
      <c r="I35" s="40">
        <f t="shared" si="3"/>
        <v>99.97999999999999</v>
      </c>
      <c r="J35" s="40">
        <f t="shared" si="3"/>
        <v>100.02999999999999</v>
      </c>
      <c r="K35" s="40">
        <f t="shared" si="3"/>
        <v>100</v>
      </c>
      <c r="L35" s="40">
        <f t="shared" si="3"/>
        <v>100</v>
      </c>
      <c r="M35" s="40">
        <f t="shared" si="3"/>
        <v>100</v>
      </c>
      <c r="N35" s="40">
        <f t="shared" si="3"/>
        <v>100.01000000000002</v>
      </c>
      <c r="O35" s="40">
        <f t="shared" si="3"/>
        <v>99.980000000000018</v>
      </c>
      <c r="P35" s="40">
        <f t="shared" si="3"/>
        <v>100</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K10" sqref="K10"/>
    </sheetView>
  </sheetViews>
  <sheetFormatPr baseColWidth="10" defaultColWidth="11.44140625" defaultRowHeight="14.4" x14ac:dyDescent="0.3"/>
  <cols>
    <col min="1" max="1" width="11.77734375" style="6" customWidth="1"/>
    <col min="2" max="2" width="5" style="6" customWidth="1"/>
    <col min="3" max="3" width="16.77734375" style="6" customWidth="1"/>
    <col min="4" max="5" width="11.44140625" style="6"/>
    <col min="6" max="6" width="5.77734375" style="6" customWidth="1"/>
    <col min="7" max="7" width="20.21875" style="6" bestFit="1" customWidth="1"/>
    <col min="8" max="16384" width="11.44140625" style="6"/>
  </cols>
  <sheetData>
    <row r="1" spans="2:7" x14ac:dyDescent="0.3">
      <c r="C1" s="30">
        <v>2</v>
      </c>
      <c r="G1" s="30">
        <v>3</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Aceite Virgen Extra</vt:lpstr>
      <vt:lpstr>Aceite Virgen</vt:lpstr>
      <vt:lpstr>TAM Aceite Virgen Extra</vt:lpstr>
      <vt:lpstr>TAM Aceite Virgen</vt:lpstr>
      <vt:lpstr>TAM Aceite de Oliva</vt:lpstr>
      <vt:lpstr>Enlaces</vt:lpstr>
      <vt:lpstr>Data Chart</vt:lpstr>
      <vt:lpstr>Instrucciones de actualizacion</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2019-11-28T11:10:02Z</cp:lastPrinted>
  <dcterms:created xsi:type="dcterms:W3CDTF">2018-07-03T08:51:17Z</dcterms:created>
  <dcterms:modified xsi:type="dcterms:W3CDTF">2021-07-09T08:02:15Z</dcterms:modified>
</cp:coreProperties>
</file>