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69229FF2-CBD7-49FF-A1CD-DD53BBA23A57}" xr6:coauthVersionLast="47" xr6:coauthVersionMax="47" xr10:uidLastSave="{00000000-0000-0000-0000-000000000000}"/>
  <workbookProtection workbookAlgorithmName="SHA-512" workbookHashValue="fOJ1j9LnueMrsxzff1o5AUwE4gfBmJynX3fnSeebxESMxCCPuNaWIb56pf1dsNueEtRVT3RR8XC+CD5hA8ZFKg==" workbookSaltValue="sxrHcC3YKJrggPF5RA4ogg==" workbookSpinCount="100000" lockStructure="1"/>
  <bookViews>
    <workbookView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EN260" i="7" l="1"/>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EP262" i="8" l="1"/>
  <c r="EQ262" i="8"/>
  <c r="EO262" i="8"/>
  <c r="EN262" i="8"/>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EQ263" i="8" l="1"/>
  <c r="EP263" i="8"/>
  <c r="EO263" i="8"/>
  <c r="EN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EQ264" i="8" l="1"/>
  <c r="EN264" i="8"/>
  <c r="B13" i="10"/>
  <c r="C13" i="10" s="1"/>
  <c r="B264" i="8"/>
  <c r="CM264" i="8" s="1"/>
  <c r="B264" i="7"/>
  <c r="CJ264" i="7" s="1"/>
  <c r="EO264" i="8" l="1"/>
  <c r="EP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EO265" i="8" l="1"/>
  <c r="EN265" i="8"/>
  <c r="EP265" i="8"/>
  <c r="EQ265" i="8"/>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EO266" i="7" l="1"/>
  <c r="EN266" i="8"/>
  <c r="EO266" i="8"/>
  <c r="EQ266" i="8"/>
  <c r="EP266" i="8"/>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EO267" i="8" l="1"/>
  <c r="EN267" i="8"/>
  <c r="EP267" i="8"/>
  <c r="EQ267" i="8"/>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EQ268" i="8" l="1"/>
  <c r="B17" i="10"/>
  <c r="C17" i="10" s="1"/>
  <c r="B268" i="8"/>
  <c r="CL268" i="8" s="1"/>
  <c r="B268" i="7"/>
  <c r="CL268" i="7" s="1"/>
  <c r="D260" i="1"/>
  <c r="G259" i="1" s="1"/>
  <c r="K260" i="1"/>
  <c r="K259" i="1" s="1"/>
  <c r="R260" i="1"/>
  <c r="U259" i="1" s="1"/>
  <c r="Y260" i="1"/>
  <c r="AA259" i="1" s="1"/>
  <c r="AF260" i="1"/>
  <c r="AG259" i="1" s="1"/>
  <c r="AM260" i="1"/>
  <c r="AN259" i="1" s="1"/>
  <c r="EN268" i="8" l="1"/>
  <c r="EO268" i="8"/>
  <c r="EP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EQ269" i="8" l="1"/>
  <c r="EO269" i="8"/>
  <c r="EN269" i="8"/>
  <c r="AW259" i="1"/>
  <c r="AU259" i="1"/>
  <c r="AV259" i="1"/>
  <c r="AT259" i="1"/>
  <c r="B18" i="10"/>
  <c r="C18" i="10" s="1"/>
  <c r="B269" i="8"/>
  <c r="CL269" i="8" s="1"/>
  <c r="B269" i="7"/>
  <c r="CK269" i="7" s="1"/>
  <c r="BW259" i="1"/>
  <c r="BV259" i="1"/>
  <c r="BY259" i="1"/>
  <c r="BO260" i="1"/>
  <c r="BQ259" i="1" s="1"/>
  <c r="BH260" i="1"/>
  <c r="BI259" i="1" s="1"/>
  <c r="BA260" i="1"/>
  <c r="B285" i="1"/>
  <c r="B262" i="1"/>
  <c r="A262" i="1"/>
  <c r="EN262" i="1" l="1"/>
  <c r="EQ262" i="1"/>
  <c r="EP262" i="1"/>
  <c r="EO262" i="1"/>
  <c r="EP269" i="8"/>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L9" i="11"/>
  <c r="L5" i="2"/>
  <c r="L10" i="2" s="1"/>
  <c r="N10" i="11" s="1"/>
  <c r="N9" i="11"/>
  <c r="J10" i="2"/>
  <c r="L10" i="11" s="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EN270" i="8" l="1"/>
  <c r="EO270" i="8"/>
  <c r="EQ270" i="8"/>
  <c r="EP270" i="8"/>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D263" i="1"/>
  <c r="AT263" i="1"/>
  <c r="N263" i="1"/>
  <c r="AM263" i="1"/>
  <c r="D263" i="1"/>
  <c r="S263" i="1"/>
  <c r="AA263" i="1"/>
  <c r="AU263" i="1"/>
  <c r="BJ263" i="1"/>
  <c r="BO263" i="1"/>
  <c r="BH263" i="1"/>
  <c r="BA263" i="1"/>
  <c r="A264" i="1"/>
  <c r="C12" i="2"/>
  <c r="D12" i="11" s="1"/>
  <c r="F12" i="11" s="1"/>
  <c r="EN263" i="1" l="1"/>
  <c r="EP263" i="1"/>
  <c r="EQ263" i="1"/>
  <c r="EO263" i="1"/>
  <c r="CK263" i="1"/>
  <c r="BC263" i="1"/>
  <c r="BP263" i="1"/>
  <c r="BI263" i="1"/>
  <c r="BR263" i="1"/>
  <c r="E11" i="2" s="1"/>
  <c r="AW263" i="1"/>
  <c r="L263" i="1"/>
  <c r="AG263" i="1"/>
  <c r="K263" i="1"/>
  <c r="AB263" i="1"/>
  <c r="AP263" i="1"/>
  <c r="M263" i="1"/>
  <c r="CF263" i="1"/>
  <c r="G11" i="2" s="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J11" i="2" s="1"/>
  <c r="DG263" i="1"/>
  <c r="CY263" i="1"/>
  <c r="DL263" i="1"/>
  <c r="M11" i="2" s="1"/>
  <c r="CR263" i="1"/>
  <c r="DF263" i="1"/>
  <c r="DU263" i="1"/>
  <c r="CM263" i="1"/>
  <c r="CS263" i="1"/>
  <c r="DA263" i="1"/>
  <c r="DH263" i="1"/>
  <c r="DO263" i="1"/>
  <c r="DV263" i="1"/>
  <c r="EA263" i="1"/>
  <c r="EJ263" i="1"/>
  <c r="CJ263" i="1"/>
  <c r="CT263" i="1"/>
  <c r="CX263" i="1"/>
  <c r="DE263" i="1"/>
  <c r="DM263" i="1"/>
  <c r="DT263" i="1"/>
  <c r="EG263" i="1"/>
  <c r="P11" i="2" s="1"/>
  <c r="EH263" i="1"/>
  <c r="DN263" i="1"/>
  <c r="DS263" i="1"/>
  <c r="N11" i="2" s="1"/>
  <c r="EI263" i="1"/>
  <c r="EB263" i="1"/>
  <c r="DZ263" i="1"/>
  <c r="O11" i="2" s="1"/>
  <c r="Q11" i="11" s="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F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EP264" i="1" l="1"/>
  <c r="EQ264" i="1"/>
  <c r="L11" i="2"/>
  <c r="EN264" i="1"/>
  <c r="EN271" i="8"/>
  <c r="I11" i="2"/>
  <c r="EO271" i="8"/>
  <c r="EP271" i="8"/>
  <c r="EO264" i="1"/>
  <c r="EQ271" i="8"/>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P11" i="11"/>
  <c r="I12" i="10" a="1"/>
  <c r="I12" i="10" s="1"/>
  <c r="CQ271" i="8"/>
  <c r="E12" i="10" a="1"/>
  <c r="E12" i="10" s="1"/>
  <c r="CS271" i="8"/>
  <c r="CT271" i="8"/>
  <c r="CR271" i="7"/>
  <c r="CS271" i="7"/>
  <c r="CT271" i="7"/>
  <c r="CQ271" i="7"/>
  <c r="CS264" i="1"/>
  <c r="CT264" i="1"/>
  <c r="CQ264" i="1"/>
  <c r="CJ264" i="1"/>
  <c r="CR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EN272" i="8" l="1"/>
  <c r="EO272" i="8"/>
  <c r="EP272" i="8"/>
  <c r="EQ272" i="8"/>
  <c r="EN265" i="1"/>
  <c r="EP265" i="1"/>
  <c r="EO265" i="1"/>
  <c r="EQ265" i="1"/>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EP273" i="8" l="1"/>
  <c r="EO273" i="8"/>
  <c r="EN273" i="8"/>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EQ273" i="8" l="1"/>
  <c r="EO266" i="1"/>
  <c r="EP266" i="1"/>
  <c r="EQ266" i="1"/>
  <c r="EN266" i="1"/>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EO274" i="8"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EN274" i="8" l="1"/>
  <c r="EP274" i="8"/>
  <c r="EQ274" i="8"/>
  <c r="EO267" i="1"/>
  <c r="EP267" i="1"/>
  <c r="EQ267" i="1"/>
  <c r="EN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EO268" i="1" l="1"/>
  <c r="EP268" i="1"/>
  <c r="EQ268" i="1"/>
  <c r="EN268" i="1"/>
  <c r="EN275" i="8"/>
  <c r="EO275" i="8"/>
  <c r="EP275" i="8"/>
  <c r="EQ275" i="8"/>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EN276" i="8" l="1"/>
  <c r="EO276" i="8"/>
  <c r="EQ276" i="8"/>
  <c r="EP276" i="8"/>
  <c r="EN269" i="1"/>
  <c r="EO269" i="1"/>
  <c r="EP269" i="1"/>
  <c r="EQ269" i="1"/>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EO270" i="1" l="1"/>
  <c r="EP270" i="1"/>
  <c r="EQ270" i="1"/>
  <c r="EN270" i="1"/>
  <c r="EN277" i="8"/>
  <c r="EO277" i="8"/>
  <c r="EP277" i="8"/>
  <c r="EQ277" i="8"/>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EQ271" i="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EP271" i="1" l="1"/>
  <c r="EN271" i="1"/>
  <c r="EO271" i="1"/>
  <c r="EN278" i="8"/>
  <c r="EO278" i="8"/>
  <c r="EP278" i="8"/>
  <c r="EQ278" i="8"/>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O279" i="8" l="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EN279" i="8" l="1"/>
  <c r="EP279" i="8"/>
  <c r="EQ279" i="8"/>
  <c r="EO272" i="1"/>
  <c r="EP272" i="1"/>
  <c r="EQ272" i="1"/>
  <c r="EN272" i="1"/>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EN280" i="8" l="1"/>
  <c r="EO280" i="8"/>
  <c r="EP280" i="8"/>
  <c r="EQ280" i="8"/>
  <c r="EN273" i="1"/>
  <c r="EO273" i="1"/>
  <c r="EP273" i="1"/>
  <c r="EQ273" i="1"/>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EO281" i="8"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EN281" i="8" l="1"/>
  <c r="EP281" i="8"/>
  <c r="EQ281" i="8"/>
  <c r="EO274" i="1"/>
  <c r="EP274" i="1"/>
  <c r="EQ274" i="1"/>
  <c r="EN274" i="1"/>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G22" i="11" s="1"/>
  <c r="J22" i="2"/>
  <c r="I22" i="2"/>
  <c r="H22" i="2"/>
  <c r="J22" i="11" s="1"/>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EN275" i="1" l="1"/>
  <c r="EP275" i="1"/>
  <c r="EQ275" i="1"/>
  <c r="EO275" i="1"/>
  <c r="EN282" i="8"/>
  <c r="EO282" i="8"/>
  <c r="EQ282" i="8"/>
  <c r="EP282" i="8"/>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EO283" i="8"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EN283" i="8" l="1"/>
  <c r="EP283" i="8"/>
  <c r="EQ283" i="8"/>
  <c r="EO276" i="1"/>
  <c r="EP276" i="1"/>
  <c r="EQ276" i="1"/>
  <c r="EN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N284" i="8"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Q24" i="11"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EO284" i="8" l="1"/>
  <c r="EQ284" i="8"/>
  <c r="EP284" i="8"/>
  <c r="EO277" i="1"/>
  <c r="EP277" i="1"/>
  <c r="EN277" i="1"/>
  <c r="EQ277" i="1"/>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EQ285" i="8" l="1"/>
  <c r="EQ287" i="8" s="1"/>
  <c r="EP285" i="8"/>
  <c r="EP287" i="8" s="1"/>
  <c r="EO285" i="8"/>
  <c r="EO287" i="8" s="1"/>
  <c r="EN285" i="8"/>
  <c r="EN287" i="8" s="1"/>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EO278" i="1" l="1"/>
  <c r="EP278" i="1"/>
  <c r="EQ278" i="1"/>
  <c r="EN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EN279" i="1" l="1"/>
  <c r="EO279" i="1"/>
  <c r="EP279" i="1"/>
  <c r="EQ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J27" i="11" s="1"/>
  <c r="L27" i="2"/>
  <c r="O27" i="2"/>
  <c r="Q27" i="11" s="1"/>
  <c r="E27" i="2"/>
  <c r="G27" i="11" s="1"/>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EO280" i="1" l="1"/>
  <c r="EP280" i="1"/>
  <c r="EQ280" i="1"/>
  <c r="EN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EN281" i="1" l="1"/>
  <c r="EP281" i="1"/>
  <c r="EQ281" i="1"/>
  <c r="EO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M29" i="11" s="1"/>
  <c r="H29" i="2"/>
  <c r="E29" i="2"/>
  <c r="G29" i="2"/>
  <c r="I29" i="11" s="1"/>
  <c r="I29" i="2"/>
  <c r="O29" i="2"/>
  <c r="F29" i="2"/>
  <c r="M29" i="10" a="1"/>
  <c r="M29" i="10" s="1"/>
  <c r="J29" i="10" a="1"/>
  <c r="J29" i="10" s="1"/>
  <c r="L29" i="2"/>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EO282" i="1" l="1"/>
  <c r="EP282" i="1"/>
  <c r="EQ282" i="1"/>
  <c r="EN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EO283" i="1" l="1"/>
  <c r="EP283" i="1"/>
  <c r="EN283" i="1"/>
  <c r="EQ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EO284" i="1" l="1"/>
  <c r="EP284" i="1"/>
  <c r="EQ284" i="1"/>
  <c r="EN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EQ285" i="1" l="1"/>
  <c r="EQ287" i="1" s="1"/>
  <c r="EP285" i="1"/>
  <c r="EP287" i="1" s="1"/>
  <c r="EO285" i="1"/>
  <c r="EO287" i="1" s="1"/>
  <c r="EN285" i="1"/>
  <c r="EN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<sst xmlns="http://schemas.openxmlformats.org/spreadsheetml/2006/main" count="16775" uniqueCount="360">
  <si>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</si>
  <si>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</si>
  <si>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</si>
  <si>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</si>
  <si>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</si>
  <si>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</si>
  <si>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</si>
  <si>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</si>
  <si>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</si>
  <si>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</si>
  <si>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</si>
  <si>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</si>
  <si>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</si>
  <si>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</si>
  <si>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</si>
  <si>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</si>
  <si>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</si>
  <si>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</si>
  <si>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</si>
  <si>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</si>
  <si>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</si>
  <si>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</si>
  <si>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</si>
  <si>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</si>
  <si>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</si>
  <si>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</si>
  <si>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</si>
  <si>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</si>
  <si>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</si>
  <si>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</si>
  <si>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</si>
  <si>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</si>
  <si>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</si>
  <si>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</si>
  <si>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</si>
  <si>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</si>
  <si>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</si>
  <si>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</si>
  <si>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</si>
  <si>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</si>
  <si>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</si>
  <si>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</si>
  <si>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</si>
  <si>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</si>
  <si>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</si>
  <si>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</si>
  <si>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</si>
  <si>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</si>
  <si>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</si>
  <si>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</si>
  <si>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</si>
  <si>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</si>
  <si>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</si>
  <si>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</si>
  <si>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</si>
  <si>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</si>
  <si>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</si>
  <si>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</si>
  <si>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</si>
  <si>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</si>
  <si>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</si>
  <si>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</si>
  <si>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</si>
  <si>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</si>
  <si>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</si>
  <si>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</si>
  <si>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</si>
  <si>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</si>
  <si>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</si>
  <si>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</si>
  <si>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</si>
  <si>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</si>
  <si>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</si>
  <si>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</si>
  <si>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</si>
  <si>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</si>
  <si>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</si>
  <si>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</si>
  <si>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</si>
  <si>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</si>
  <si>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</si>
  <si>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</si>
  <si>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</si>
  <si>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</si>
  <si>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</si>
  <si>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</si>
  <si>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</si>
  <si>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</si>
  <si>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</si>
  <si>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</si>
  <si>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</si>
  <si>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</si>
  <si>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</si>
  <si>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</si>
  <si>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</si>
  <si>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</si>
  <si>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</si>
  <si>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</si>
  <si>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</si>
  <si>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</si>
  <si>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</si>
  <si>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</si>
  <si>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</si>
  <si>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</si>
  <si>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</si>
  <si>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</si>
  <si>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</si>
  <si>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</si>
  <si>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</si>
  <si>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</si>
  <si>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</si>
  <si>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</si>
  <si>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</si>
  <si>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</si>
  <si>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</si>
  <si>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</si>
  <si>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</si>
  <si>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</si>
  <si>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</si>
  <si>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</si>
  <si>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</si>
  <si>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</si>
  <si>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</si>
  <si>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</si>
  <si>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</si>
  <si>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</si>
  <si>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</si>
  <si>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</si>
  <si>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</si>
  <si>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</si>
  <si>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</si>
  <si>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</si>
  <si>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</si>
  <si>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</si>
  <si>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</si>
  <si>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</si>
  <si>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</si>
  <si>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</si>
  <si>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</si>
  <si>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</si>
  <si>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</si>
  <si>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</si>
  <si>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</si>
  <si>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</si>
  <si>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</si>
  <si>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</si>
  <si>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</si>
  <si>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</si>
  <si>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</si>
  <si>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</si>
  <si>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</si>
  <si>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</si>
  <si>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</si>
  <si>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</si>
  <si>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</si>
  <si>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</si>
  <si>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</si>
  <si>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</si>
  <si>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</si>
  <si>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</si>
  <si>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</si>
  <si>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</si>
  <si>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</si>
  <si>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</si>
  <si>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</si>
  <si>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</si>
  <si>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</si>
  <si>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</si>
  <si>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</si>
  <si>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</si>
  <si>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</si>
  <si>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</si>
  <si>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</si>
  <si>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</si>
  <si>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</si>
  <si>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</si>
  <si>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</si>
  <si>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</si>
  <si>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</si>
  <si>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</si>
  <si>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</si>
  <si>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</si>
  <si>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</si>
  <si>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</si>
  <si>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</si>
  <si>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</si>
  <si>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</si>
  <si>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</si>
  <si>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</si>
  <si>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</si>
  <si>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</si>
  <si>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</si>
  <si>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</si>
  <si>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</si>
  <si>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</si>
  <si>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</si>
  <si>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</si>
  <si>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</si>
  <si>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</si>
  <si>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</si>
  <si>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</si>
  <si>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</si>
  <si>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</si>
  <si>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</si>
  <si>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</si>
  <si>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</si>
  <si>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</si>
  <si>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</si>
  <si>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</si>
  <si>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</si>
  <si>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</si>
  <si>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</si>
  <si>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</si>
  <si>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</si>
  <si>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</si>
  <si>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</si>
  <si>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</si>
  <si>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</si>
  <si>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</si>
  <si>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</si>
  <si>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</si>
  <si>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</si>
  <si>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</si>
  <si>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</si>
  <si>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</si>
  <si>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</si>
  <si>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</si>
  <si>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</si>
  <si>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</si>
  <si>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</si>
  <si>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</si>
  <si>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</si>
  <si>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</si>
  <si>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</si>
  <si>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</si>
  <si>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</si>
  <si>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</si>
  <si>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</si>
  <si>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</si>
  <si>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</si>
  <si>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</si>
  <si>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</si>
  <si>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</si>
  <si>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</si>
  <si>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</si>
  <si>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</si>
  <si>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</si>
  <si>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</si>
  <si>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</si>
  <si>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</si>
  <si>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</si>
  <si>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</si>
  <si>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</si>
  <si>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</si>
  <si>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</si>
  <si>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</si>
  <si>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</si>
  <si>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</si>
  <si>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</si>
  <si>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</si>
  <si>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</si>
  <si>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</si>
  <si>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</si>
  <si>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</si>
  <si>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</si>
  <si>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</si>
  <si>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</si>
  <si>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</si>
  <si>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</si>
  <si>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</si>
  <si>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</si>
  <si>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</si>
  <si>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</si>
  <si>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</si>
  <si>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</si>
  <si>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</si>
  <si>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</si>
  <si>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</si>
  <si>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</si>
  <si>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</si>
  <si>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</si>
  <si>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</si>
  <si>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</si>
  <si>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</si>
  <si>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</si>
  <si>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</si>
  <si>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</si>
  <si>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</si>
  <si>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</si>
  <si>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</si>
  <si>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</si>
  <si>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</si>
  <si>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</si>
  <si>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</si>
  <si>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</si>
  <si>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</si>
  <si>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</si>
  <si>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</si>
  <si>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</si>
  <si>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</si>
  <si>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</si>
  <si>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</si>
  <si>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</si>
  <si>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</si>
  <si>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</si>
  <si>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</si>
  <si>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</si>
  <si>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</si>
  <si>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</si>
  <si>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</si>
  <si>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</si>
  <si>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</si>
  <si>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</si>
  <si>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</si>
  <si>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</si>
  <si>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</si>
  <si>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</si>
  <si>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</si>
  <si>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</si>
  <si>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</si>
  <si>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</si>
  <si>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</si>
  <si>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</si>
  <si>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</si>
  <si>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</si>
  <si>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</si>
  <si>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</si>
  <si>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</si>
  <si>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</si>
  <si>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</si>
  <si>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</si>
  <si>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</si>
  <si>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</si>
  <si>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</si>
  <si>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</si>
  <si>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</si>
  <si>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</si>
  <si>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</si>
  <si>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</si>
  <si>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</si>
  <si>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</si>
  <si>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</si>
  <si>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</si>
  <si>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</si>
  <si>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</si>
  <si>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</si>
  <si>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</si>
  <si>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</si>
  <si>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</si>
  <si>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</si>
  <si>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</si>
  <si>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</si>
  <si>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</si>
  <si>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</si>
  <si>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</si>
  <si>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</si>
  <si>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</si>
  <si>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</si>
  <si>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</si>
  <si>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 El 43,8% de las compras de aceite de oliva se compran a un precio que oscila entre los 2,9-3,0 €-litro, de manera que en febrero de 2019, continúa la tendencia observada en los últimos meses sobre el desplazamiento de las compras hacia rangos inferiores de precio. 
Canales como super y discount, concentran la mayor proporción de sus ventas en dicho tramo de precios, incluso con una concentración que supera la de total España. Discount concretamente con el 60,1% de los litros, y el supermercado con el 45,8%.
Resulta también significativo el tramo que oscila entre los entre 2,5-2,6 €-litro, con una proporción del 13,8% del volumen. De esta manera, en un rango de 0,50 céntimos de euro (2,5-3,0€-litro) se concentran la mayor parte las ventas de aceites de oliva, concretamente el 73,3%. 
• El aceite de oliva virgen acumula el mayor volumen de compras en el tramo que oscila entre los 3,3-3,4 €-litro, que se sitúa en 22,6%. El supermercado es el canal que más aporta a esta concentración, supera el total España con una concentración del 34,5%. Por su parte tambien el discount tiene una concentración del 23,7% de sus litros en dicho tramo de precio. 
El tramo que oscila entre los 3,1-3,2 €-litro con el 12,0% de las mismas. En este caso, es el supermercado el canal que claramente contribuye a ello con una cuota del 20,1% frente al hiper o al discount que apenas tienen una concentración significativa en dicho tramo.
No obstante, cabe destacar que tramos mas económicos, como el de 2,7-2,8 €-litro y 2,9-3,0 €-litro acumulan importantes concentraciones de volumen (10,1% y  10,7% respectivamente), evidenciando también en el caso de los aceites de oliva virgen ese desplazamiento de las compras hacia tramos inferiores de precio.
• Finalmente, en referencia al aceite de oliva virgen extra, la mayor concentración es la que oscila entre los 3,7-3,9 €-litro (17,7%), resultando el rango de precio más alto de entre las distintas variedades de aceite. Son supermercado y discount los responsables directos de esta concentración (22,6% y 24,3% respectivamente).
Otro 13,9% de los litros de aceite de oliva virgen extra se adquieren en el intervalo de precios que oscila entre los 3,5-3,7 €-litro. Es el supermercado el que más aporta a esta concentración con un 18,2%, aunque discount también concentra un 13,5% de su volumen en este tramo.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</si>
</sst>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93">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MARZO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0</c:v>
                </c:pt>
                <c:pt idx="1">
                  <c:v>0</c:v>
                </c:pt>
                <c:pt idx="2">
                  <c:v>0.16</c:v>
                </c:pt>
                <c:pt idx="3">
                  <c:v>0</c:v>
                </c:pt>
                <c:pt idx="4">
                  <c:v>0</c:v>
                </c:pt>
                <c:pt idx="5">
                  <c:v>0</c:v>
                </c:pt>
                <c:pt idx="6">
                  <c:v>0</c:v>
                </c:pt>
                <c:pt idx="7">
                  <c:v>0</c:v>
                </c:pt>
                <c:pt idx="8">
                  <c:v>0.28999999999999998</c:v>
                </c:pt>
                <c:pt idx="9">
                  <c:v>0</c:v>
                </c:pt>
                <c:pt idx="10">
                  <c:v>0</c:v>
                </c:pt>
                <c:pt idx="11">
                  <c:v>3.12</c:v>
                </c:pt>
                <c:pt idx="12">
                  <c:v>0.7</c:v>
                </c:pt>
                <c:pt idx="13">
                  <c:v>2.7</c:v>
                </c:pt>
                <c:pt idx="14">
                  <c:v>0</c:v>
                </c:pt>
                <c:pt idx="15">
                  <c:v>0</c:v>
                </c:pt>
                <c:pt idx="16">
                  <c:v>19.62</c:v>
                </c:pt>
                <c:pt idx="17">
                  <c:v>5.04</c:v>
                </c:pt>
                <c:pt idx="18">
                  <c:v>60.4</c:v>
                </c:pt>
                <c:pt idx="19">
                  <c:v>0.44000000000000006</c:v>
                </c:pt>
                <c:pt idx="20">
                  <c:v>2.14</c:v>
                </c:pt>
                <c:pt idx="21">
                  <c:v>1.39</c:v>
                </c:pt>
                <c:pt idx="22">
                  <c:v>0.18</c:v>
                </c:pt>
                <c:pt idx="23">
                  <c:v>3.84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ABRIL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0</c:v>
                </c:pt>
                <c:pt idx="1">
                  <c:v>0</c:v>
                </c:pt>
                <c:pt idx="2">
                  <c:v>0.32999999999999996</c:v>
                </c:pt>
                <c:pt idx="3">
                  <c:v>0</c:v>
                </c:pt>
                <c:pt idx="4">
                  <c:v>0</c:v>
                </c:pt>
                <c:pt idx="5">
                  <c:v>0.05</c:v>
                </c:pt>
                <c:pt idx="6">
                  <c:v>0</c:v>
                </c:pt>
                <c:pt idx="7">
                  <c:v>0</c:v>
                </c:pt>
                <c:pt idx="8">
                  <c:v>0.24</c:v>
                </c:pt>
                <c:pt idx="9">
                  <c:v>0</c:v>
                </c:pt>
                <c:pt idx="10">
                  <c:v>0</c:v>
                </c:pt>
                <c:pt idx="11">
                  <c:v>1.76</c:v>
                </c:pt>
                <c:pt idx="12">
                  <c:v>1.05</c:v>
                </c:pt>
                <c:pt idx="13">
                  <c:v>11.51</c:v>
                </c:pt>
                <c:pt idx="14">
                  <c:v>0.24</c:v>
                </c:pt>
                <c:pt idx="15">
                  <c:v>1.6</c:v>
                </c:pt>
                <c:pt idx="16">
                  <c:v>18.240000000000002</c:v>
                </c:pt>
                <c:pt idx="17">
                  <c:v>1.17</c:v>
                </c:pt>
                <c:pt idx="18">
                  <c:v>58.96</c:v>
                </c:pt>
                <c:pt idx="19">
                  <c:v>0.59</c:v>
                </c:pt>
                <c:pt idx="20">
                  <c:v>0</c:v>
                </c:pt>
                <c:pt idx="21">
                  <c:v>0</c:v>
                </c:pt>
                <c:pt idx="22">
                  <c:v>0.11</c:v>
                </c:pt>
                <c:pt idx="23">
                  <c:v>4.1400000000000006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MAYO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0.16</c:v>
                </c:pt>
                <c:pt idx="1">
                  <c:v>0</c:v>
                </c:pt>
                <c:pt idx="2">
                  <c:v>0</c:v>
                </c:pt>
                <c:pt idx="3">
                  <c:v>0</c:v>
                </c:pt>
                <c:pt idx="4">
                  <c:v>0</c:v>
                </c:pt>
                <c:pt idx="5">
                  <c:v>0</c:v>
                </c:pt>
                <c:pt idx="6">
                  <c:v>0</c:v>
                </c:pt>
                <c:pt idx="7">
                  <c:v>0.14000000000000001</c:v>
                </c:pt>
                <c:pt idx="8">
                  <c:v>0</c:v>
                </c:pt>
                <c:pt idx="9">
                  <c:v>0</c:v>
                </c:pt>
                <c:pt idx="10">
                  <c:v>0.14000000000000001</c:v>
                </c:pt>
                <c:pt idx="11">
                  <c:v>3.77</c:v>
                </c:pt>
                <c:pt idx="12">
                  <c:v>6.47</c:v>
                </c:pt>
                <c:pt idx="13">
                  <c:v>18.37</c:v>
                </c:pt>
                <c:pt idx="14">
                  <c:v>2.81</c:v>
                </c:pt>
                <c:pt idx="15">
                  <c:v>0.35</c:v>
                </c:pt>
                <c:pt idx="16">
                  <c:v>11.27</c:v>
                </c:pt>
                <c:pt idx="17">
                  <c:v>14.79</c:v>
                </c:pt>
                <c:pt idx="18">
                  <c:v>38.14</c:v>
                </c:pt>
                <c:pt idx="19">
                  <c:v>0</c:v>
                </c:pt>
                <c:pt idx="20">
                  <c:v>0</c:v>
                </c:pt>
                <c:pt idx="21">
                  <c:v>0</c:v>
                </c:pt>
                <c:pt idx="22">
                  <c:v>0</c:v>
                </c:pt>
                <c:pt idx="23">
                  <c:v>3.5999999999999996</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JUNIO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0</c:v>
                </c:pt>
                <c:pt idx="1">
                  <c:v>0</c:v>
                </c:pt>
                <c:pt idx="2">
                  <c:v>0</c:v>
                </c:pt>
                <c:pt idx="3">
                  <c:v>0</c:v>
                </c:pt>
                <c:pt idx="4">
                  <c:v>0</c:v>
                </c:pt>
                <c:pt idx="5">
                  <c:v>0</c:v>
                </c:pt>
                <c:pt idx="6">
                  <c:v>0</c:v>
                </c:pt>
                <c:pt idx="7">
                  <c:v>2.2200000000000002</c:v>
                </c:pt>
                <c:pt idx="8">
                  <c:v>0.14000000000000001</c:v>
                </c:pt>
                <c:pt idx="9">
                  <c:v>0.57999999999999996</c:v>
                </c:pt>
                <c:pt idx="10">
                  <c:v>0.87000000000000011</c:v>
                </c:pt>
                <c:pt idx="11">
                  <c:v>2.4300000000000002</c:v>
                </c:pt>
                <c:pt idx="12">
                  <c:v>11.44</c:v>
                </c:pt>
                <c:pt idx="13">
                  <c:v>10.94</c:v>
                </c:pt>
                <c:pt idx="14">
                  <c:v>3.8499999999999996</c:v>
                </c:pt>
                <c:pt idx="15">
                  <c:v>31.98</c:v>
                </c:pt>
                <c:pt idx="16">
                  <c:v>21.93</c:v>
                </c:pt>
                <c:pt idx="17">
                  <c:v>6.6400000000000006</c:v>
                </c:pt>
                <c:pt idx="18">
                  <c:v>1.3</c:v>
                </c:pt>
                <c:pt idx="19">
                  <c:v>0</c:v>
                </c:pt>
                <c:pt idx="20">
                  <c:v>0.69</c:v>
                </c:pt>
                <c:pt idx="21">
                  <c:v>0</c:v>
                </c:pt>
                <c:pt idx="22">
                  <c:v>0</c:v>
                </c:pt>
                <c:pt idx="23">
                  <c:v>5.01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JULIO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0</c:v>
                </c:pt>
                <c:pt idx="1">
                  <c:v>0</c:v>
                </c:pt>
                <c:pt idx="2">
                  <c:v>0</c:v>
                </c:pt>
                <c:pt idx="3">
                  <c:v>0</c:v>
                </c:pt>
                <c:pt idx="4">
                  <c:v>0</c:v>
                </c:pt>
                <c:pt idx="5">
                  <c:v>0</c:v>
                </c:pt>
                <c:pt idx="6">
                  <c:v>0</c:v>
                </c:pt>
                <c:pt idx="7">
                  <c:v>4.74</c:v>
                </c:pt>
                <c:pt idx="8">
                  <c:v>0.28000000000000003</c:v>
                </c:pt>
                <c:pt idx="9">
                  <c:v>0</c:v>
                </c:pt>
                <c:pt idx="10">
                  <c:v>0.22</c:v>
                </c:pt>
                <c:pt idx="11">
                  <c:v>9.48</c:v>
                </c:pt>
                <c:pt idx="12">
                  <c:v>6.95</c:v>
                </c:pt>
                <c:pt idx="13">
                  <c:v>16.46</c:v>
                </c:pt>
                <c:pt idx="14">
                  <c:v>0.15</c:v>
                </c:pt>
                <c:pt idx="15">
                  <c:v>37.630000000000003</c:v>
                </c:pt>
                <c:pt idx="16">
                  <c:v>10.06</c:v>
                </c:pt>
                <c:pt idx="17">
                  <c:v>2.17</c:v>
                </c:pt>
                <c:pt idx="18">
                  <c:v>0.23</c:v>
                </c:pt>
                <c:pt idx="19">
                  <c:v>0</c:v>
                </c:pt>
                <c:pt idx="20">
                  <c:v>0</c:v>
                </c:pt>
                <c:pt idx="21">
                  <c:v>0</c:v>
                </c:pt>
                <c:pt idx="22">
                  <c:v>0</c:v>
                </c:pt>
                <c:pt idx="23">
                  <c:v>11.649999999999999</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AGOSTO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0</c:v>
                </c:pt>
                <c:pt idx="1">
                  <c:v>0</c:v>
                </c:pt>
                <c:pt idx="2">
                  <c:v>0</c:v>
                </c:pt>
                <c:pt idx="3">
                  <c:v>1.48</c:v>
                </c:pt>
                <c:pt idx="4">
                  <c:v>0.1</c:v>
                </c:pt>
                <c:pt idx="5">
                  <c:v>0</c:v>
                </c:pt>
                <c:pt idx="6">
                  <c:v>0</c:v>
                </c:pt>
                <c:pt idx="7">
                  <c:v>3.03</c:v>
                </c:pt>
                <c:pt idx="8">
                  <c:v>2.21</c:v>
                </c:pt>
                <c:pt idx="9">
                  <c:v>1.07</c:v>
                </c:pt>
                <c:pt idx="10">
                  <c:v>0</c:v>
                </c:pt>
                <c:pt idx="11">
                  <c:v>4.7300000000000004</c:v>
                </c:pt>
                <c:pt idx="12">
                  <c:v>12.52</c:v>
                </c:pt>
                <c:pt idx="13">
                  <c:v>23.72</c:v>
                </c:pt>
                <c:pt idx="14">
                  <c:v>34.25</c:v>
                </c:pt>
                <c:pt idx="15">
                  <c:v>9.2600000000000016</c:v>
                </c:pt>
                <c:pt idx="16">
                  <c:v>0</c:v>
                </c:pt>
                <c:pt idx="17">
                  <c:v>4.0599999999999996</c:v>
                </c:pt>
                <c:pt idx="18">
                  <c:v>0</c:v>
                </c:pt>
                <c:pt idx="19">
                  <c:v>0</c:v>
                </c:pt>
                <c:pt idx="20">
                  <c:v>0</c:v>
                </c:pt>
                <c:pt idx="21">
                  <c:v>0</c:v>
                </c:pt>
                <c:pt idx="22">
                  <c:v>0</c:v>
                </c:pt>
                <c:pt idx="23">
                  <c:v>3.5800000000000005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SEPTIEMBRE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0</c:v>
                </c:pt>
                <c:pt idx="1">
                  <c:v>0</c:v>
                </c:pt>
                <c:pt idx="2">
                  <c:v>0</c:v>
                </c:pt>
                <c:pt idx="3">
                  <c:v>0.48</c:v>
                </c:pt>
                <c:pt idx="4">
                  <c:v>0</c:v>
                </c:pt>
                <c:pt idx="5">
                  <c:v>1.26</c:v>
                </c:pt>
                <c:pt idx="6">
                  <c:v>0</c:v>
                </c:pt>
                <c:pt idx="7">
                  <c:v>3.61</c:v>
                </c:pt>
                <c:pt idx="8">
                  <c:v>1.06</c:v>
                </c:pt>
                <c:pt idx="9">
                  <c:v>26.16</c:v>
                </c:pt>
                <c:pt idx="10">
                  <c:v>0.18</c:v>
                </c:pt>
                <c:pt idx="11">
                  <c:v>2.81</c:v>
                </c:pt>
                <c:pt idx="12">
                  <c:v>15.61</c:v>
                </c:pt>
                <c:pt idx="13">
                  <c:v>18.64</c:v>
                </c:pt>
                <c:pt idx="14">
                  <c:v>21.919999999999998</c:v>
                </c:pt>
                <c:pt idx="15">
                  <c:v>0</c:v>
                </c:pt>
                <c:pt idx="16">
                  <c:v>0.72</c:v>
                </c:pt>
                <c:pt idx="17">
                  <c:v>3.63</c:v>
                </c:pt>
                <c:pt idx="18">
                  <c:v>0</c:v>
                </c:pt>
                <c:pt idx="19">
                  <c:v>0</c:v>
                </c:pt>
                <c:pt idx="20">
                  <c:v>0</c:v>
                </c:pt>
                <c:pt idx="21">
                  <c:v>0</c:v>
                </c:pt>
                <c:pt idx="22">
                  <c:v>0</c:v>
                </c:pt>
                <c:pt idx="23">
                  <c:v>3.9299999999999997</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OCTUBRE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0</c:v>
                </c:pt>
                <c:pt idx="1">
                  <c:v>0</c:v>
                </c:pt>
                <c:pt idx="2">
                  <c:v>0</c:v>
                </c:pt>
                <c:pt idx="3">
                  <c:v>0.11</c:v>
                </c:pt>
                <c:pt idx="4">
                  <c:v>0.71</c:v>
                </c:pt>
                <c:pt idx="5">
                  <c:v>0.48</c:v>
                </c:pt>
                <c:pt idx="6">
                  <c:v>1.05</c:v>
                </c:pt>
                <c:pt idx="7">
                  <c:v>33.07</c:v>
                </c:pt>
                <c:pt idx="8">
                  <c:v>0</c:v>
                </c:pt>
                <c:pt idx="9">
                  <c:v>0.92</c:v>
                </c:pt>
                <c:pt idx="10">
                  <c:v>12.15</c:v>
                </c:pt>
                <c:pt idx="11">
                  <c:v>0.22</c:v>
                </c:pt>
                <c:pt idx="12">
                  <c:v>36.86</c:v>
                </c:pt>
                <c:pt idx="13">
                  <c:v>7.95</c:v>
                </c:pt>
                <c:pt idx="14">
                  <c:v>1.3800000000000001</c:v>
                </c:pt>
                <c:pt idx="15">
                  <c:v>0</c:v>
                </c:pt>
                <c:pt idx="16">
                  <c:v>0.13</c:v>
                </c:pt>
                <c:pt idx="17">
                  <c:v>1.1199999999999999</c:v>
                </c:pt>
                <c:pt idx="18">
                  <c:v>0</c:v>
                </c:pt>
                <c:pt idx="19">
                  <c:v>0</c:v>
                </c:pt>
                <c:pt idx="20">
                  <c:v>0.1</c:v>
                </c:pt>
                <c:pt idx="21">
                  <c:v>0</c:v>
                </c:pt>
                <c:pt idx="22">
                  <c:v>0.21</c:v>
                </c:pt>
                <c:pt idx="23">
                  <c:v>3.54</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NOVIEMBRE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0.29000000000000004</c:v>
                </c:pt>
                <c:pt idx="1">
                  <c:v>0.33</c:v>
                </c:pt>
                <c:pt idx="2">
                  <c:v>0.56999999999999995</c:v>
                </c:pt>
                <c:pt idx="3">
                  <c:v>12.42</c:v>
                </c:pt>
                <c:pt idx="4">
                  <c:v>8.06</c:v>
                </c:pt>
                <c:pt idx="5">
                  <c:v>0.6</c:v>
                </c:pt>
                <c:pt idx="6">
                  <c:v>1.98</c:v>
                </c:pt>
                <c:pt idx="7">
                  <c:v>64.73</c:v>
                </c:pt>
                <c:pt idx="8">
                  <c:v>0.15</c:v>
                </c:pt>
                <c:pt idx="9">
                  <c:v>0.12</c:v>
                </c:pt>
                <c:pt idx="10">
                  <c:v>0.8</c:v>
                </c:pt>
                <c:pt idx="11">
                  <c:v>0.91</c:v>
                </c:pt>
                <c:pt idx="12">
                  <c:v>1.73</c:v>
                </c:pt>
                <c:pt idx="13">
                  <c:v>0.43</c:v>
                </c:pt>
                <c:pt idx="14">
                  <c:v>0.33</c:v>
                </c:pt>
                <c:pt idx="15">
                  <c:v>0</c:v>
                </c:pt>
                <c:pt idx="16">
                  <c:v>0.67</c:v>
                </c:pt>
                <c:pt idx="17">
                  <c:v>2.57</c:v>
                </c:pt>
                <c:pt idx="18">
                  <c:v>0</c:v>
                </c:pt>
                <c:pt idx="19">
                  <c:v>0.26</c:v>
                </c:pt>
                <c:pt idx="20">
                  <c:v>0.86</c:v>
                </c:pt>
                <c:pt idx="21">
                  <c:v>0</c:v>
                </c:pt>
                <c:pt idx="22">
                  <c:v>0</c:v>
                </c:pt>
                <c:pt idx="23">
                  <c:v>2.1799999999999997</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DICIEMBRE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0</c:v>
                </c:pt>
                <c:pt idx="1">
                  <c:v>0</c:v>
                </c:pt>
                <c:pt idx="2">
                  <c:v>0.44</c:v>
                </c:pt>
                <c:pt idx="3">
                  <c:v>27.24</c:v>
                </c:pt>
                <c:pt idx="4">
                  <c:v>3.95</c:v>
                </c:pt>
                <c:pt idx="5">
                  <c:v>0.77</c:v>
                </c:pt>
                <c:pt idx="6">
                  <c:v>5.39</c:v>
                </c:pt>
                <c:pt idx="7">
                  <c:v>44.7</c:v>
                </c:pt>
                <c:pt idx="8">
                  <c:v>3.71</c:v>
                </c:pt>
                <c:pt idx="9">
                  <c:v>0</c:v>
                </c:pt>
                <c:pt idx="10">
                  <c:v>0.22</c:v>
                </c:pt>
                <c:pt idx="11">
                  <c:v>0</c:v>
                </c:pt>
                <c:pt idx="12">
                  <c:v>6.93</c:v>
                </c:pt>
                <c:pt idx="13">
                  <c:v>0.45</c:v>
                </c:pt>
                <c:pt idx="14">
                  <c:v>0</c:v>
                </c:pt>
                <c:pt idx="15">
                  <c:v>0.43000000000000005</c:v>
                </c:pt>
                <c:pt idx="16">
                  <c:v>0.46</c:v>
                </c:pt>
                <c:pt idx="17">
                  <c:v>2.9699999999999998</c:v>
                </c:pt>
                <c:pt idx="18">
                  <c:v>0</c:v>
                </c:pt>
                <c:pt idx="19">
                  <c:v>0.16</c:v>
                </c:pt>
                <c:pt idx="20">
                  <c:v>0</c:v>
                </c:pt>
                <c:pt idx="21">
                  <c:v>0</c:v>
                </c:pt>
                <c:pt idx="22">
                  <c:v>0</c:v>
                </c:pt>
                <c:pt idx="23">
                  <c:v>2.17</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ENERO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0.35</c:v>
                </c:pt>
                <c:pt idx="1">
                  <c:v>3.6</c:v>
                </c:pt>
                <c:pt idx="2">
                  <c:v>0</c:v>
                </c:pt>
                <c:pt idx="3">
                  <c:v>11.29</c:v>
                </c:pt>
                <c:pt idx="4">
                  <c:v>1.25</c:v>
                </c:pt>
                <c:pt idx="5">
                  <c:v>0</c:v>
                </c:pt>
                <c:pt idx="6">
                  <c:v>6</c:v>
                </c:pt>
                <c:pt idx="7">
                  <c:v>66.33</c:v>
                </c:pt>
                <c:pt idx="8">
                  <c:v>0</c:v>
                </c:pt>
                <c:pt idx="9">
                  <c:v>1.76</c:v>
                </c:pt>
                <c:pt idx="10">
                  <c:v>1.64</c:v>
                </c:pt>
                <c:pt idx="11">
                  <c:v>0.23</c:v>
                </c:pt>
                <c:pt idx="12">
                  <c:v>1.8399999999999999</c:v>
                </c:pt>
                <c:pt idx="13">
                  <c:v>0.21</c:v>
                </c:pt>
                <c:pt idx="14">
                  <c:v>1.58</c:v>
                </c:pt>
                <c:pt idx="15">
                  <c:v>0</c:v>
                </c:pt>
                <c:pt idx="16">
                  <c:v>0</c:v>
                </c:pt>
                <c:pt idx="17">
                  <c:v>2.29</c:v>
                </c:pt>
                <c:pt idx="18">
                  <c:v>0</c:v>
                </c:pt>
                <c:pt idx="19">
                  <c:v>0</c:v>
                </c:pt>
                <c:pt idx="20">
                  <c:v>0</c:v>
                </c:pt>
                <c:pt idx="21">
                  <c:v>0</c:v>
                </c:pt>
                <c:pt idx="22">
                  <c:v>0.11</c:v>
                </c:pt>
                <c:pt idx="23">
                  <c:v>1.52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FEBRERO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0</c:v>
                </c:pt>
                <c:pt idx="1">
                  <c:v>3.1</c:v>
                </c:pt>
                <c:pt idx="2">
                  <c:v>0.15</c:v>
                </c:pt>
                <c:pt idx="3">
                  <c:v>13.26</c:v>
                </c:pt>
                <c:pt idx="4">
                  <c:v>2.17</c:v>
                </c:pt>
                <c:pt idx="5">
                  <c:v>0.73</c:v>
                </c:pt>
                <c:pt idx="6">
                  <c:v>9.82</c:v>
                </c:pt>
                <c:pt idx="7">
                  <c:v>60.11</c:v>
                </c:pt>
                <c:pt idx="8">
                  <c:v>4.26</c:v>
                </c:pt>
                <c:pt idx="9">
                  <c:v>0</c:v>
                </c:pt>
                <c:pt idx="10">
                  <c:v>0.48</c:v>
                </c:pt>
                <c:pt idx="11">
                  <c:v>1.01</c:v>
                </c:pt>
                <c:pt idx="12">
                  <c:v>0.2</c:v>
                </c:pt>
                <c:pt idx="13">
                  <c:v>0</c:v>
                </c:pt>
                <c:pt idx="14">
                  <c:v>1.02</c:v>
                </c:pt>
                <c:pt idx="15">
                  <c:v>0.47</c:v>
                </c:pt>
                <c:pt idx="16">
                  <c:v>0.19</c:v>
                </c:pt>
                <c:pt idx="17">
                  <c:v>2.14</c:v>
                </c:pt>
                <c:pt idx="18">
                  <c:v>0</c:v>
                </c:pt>
                <c:pt idx="19">
                  <c:v>0</c:v>
                </c:pt>
                <c:pt idx="20">
                  <c:v>0</c:v>
                </c:pt>
                <c:pt idx="21">
                  <c:v>0</c:v>
                </c:pt>
                <c:pt idx="22">
                  <c:v>0.17</c:v>
                </c:pt>
                <c:pt idx="23">
                  <c:v>0.72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74309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3236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Febrero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510540</xdr:colOff>
      <xdr:row>0</xdr:row>
      <xdr:rowOff>60960</xdr:rowOff>
    </xdr:from>
    <xdr:to>
      <xdr:col>11</xdr:col>
      <xdr:colOff>716473</xdr:colOff>
      <xdr:row>3</xdr:row>
      <xdr:rowOff>119769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038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Discounts</v>
      </c>
    </row>
    <row r="9" spans="3:18" x14ac:dyDescent="0.3">
      <c r="C9" s="7" t="s">
        <v>260</v>
      </c>
      <c r="D9" s="7" t="s">
        <v>261</v>
      </c>
      <c r="F9" s="6"/>
      <c r="G9" s="43" t="str">
        <f>'TAM Aceite de Oliva'!E9</f>
        <v xml:space="preserve"> MARZO 18</v>
      </c>
      <c r="H9" s="43" t="str">
        <f>'TAM Aceite de Oliva'!F9</f>
        <v xml:space="preserve"> ABRIL 18</v>
      </c>
      <c r="I9" s="43" t="str">
        <f>'TAM Aceite de Oliva'!G9</f>
        <v xml:space="preserve"> MAYO 18</v>
      </c>
      <c r="J9" s="43" t="str">
        <f>'TAM Aceite de Oliva'!H9</f>
        <v xml:space="preserve"> JUNIO 18</v>
      </c>
      <c r="K9" s="43" t="str">
        <f>'TAM Aceite de Oliva'!I9</f>
        <v xml:space="preserve"> JULIO 18</v>
      </c>
      <c r="L9" s="43" t="str">
        <f>'TAM Aceite de Oliva'!J9</f>
        <v xml:space="preserve"> AGOSTO 18</v>
      </c>
      <c r="M9" s="43" t="str">
        <f>'TAM Aceite de Oliva'!K9</f>
        <v xml:space="preserve"> SEPTIEMBRE 18</v>
      </c>
      <c r="N9" s="43" t="str">
        <f>'TAM Aceite de Oliva'!L9</f>
        <v xml:space="preserve"> OCTUBRE 18</v>
      </c>
      <c r="O9" s="43" t="str">
        <f>'TAM Aceite de Oliva'!M9</f>
        <v xml:space="preserve"> NOVIEMBRE 18</v>
      </c>
      <c r="P9" s="43" t="str">
        <f>'TAM Aceite de Oliva'!N9</f>
        <v xml:space="preserve"> DICIEMBRE 18</v>
      </c>
      <c r="Q9" s="43" t="str">
        <f>'TAM Aceite de Oliva'!O9</f>
        <v xml:space="preserve"> ENERO 19</v>
      </c>
      <c r="R9" s="43" t="str">
        <f>'TAM Aceite de Oliva'!P9</f>
        <v xml:space="preserve"> FEBRERO 19</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0</v>
      </c>
      <c r="H10" s="44">
        <f>CHOOSE(Enlaces!$G$1,'TAM Aceite de Oliva'!F10,'TAM Aceite Virgen'!F10,'TAM Aceite Virgen Extra'!F10)</f>
        <v>0</v>
      </c>
      <c r="I10" s="44">
        <f>CHOOSE(Enlaces!$G$1,'TAM Aceite de Oliva'!G10,'TAM Aceite Virgen'!G10,'TAM Aceite Virgen Extra'!G10)</f>
        <v>0.16</v>
      </c>
      <c r="J10" s="44">
        <f>CHOOSE(Enlaces!$G$1,'TAM Aceite de Oliva'!H10,'TAM Aceite Virgen'!H10,'TAM Aceite Virgen Extra'!H10)</f>
        <v>0</v>
      </c>
      <c r="K10" s="44">
        <f>CHOOSE(Enlaces!$G$1,'TAM Aceite de Oliva'!I10,'TAM Aceite Virgen'!I10,'TAM Aceite Virgen Extra'!I10)</f>
        <v>0</v>
      </c>
      <c r="L10" s="44">
        <f>CHOOSE(Enlaces!$G$1,'TAM Aceite de Oliva'!J10,'TAM Aceite Virgen'!J10,'TAM Aceite Virgen Extra'!J10)</f>
        <v>0</v>
      </c>
      <c r="M10" s="44">
        <f>CHOOSE(Enlaces!$G$1,'TAM Aceite de Oliva'!K10,'TAM Aceite Virgen'!K10,'TAM Aceite Virgen Extra'!K10)</f>
        <v>0</v>
      </c>
      <c r="N10" s="44">
        <f>CHOOSE(Enlaces!$G$1,'TAM Aceite de Oliva'!L10,'TAM Aceite Virgen'!L10,'TAM Aceite Virgen Extra'!L10)</f>
        <v>0</v>
      </c>
      <c r="O10" s="44">
        <f>CHOOSE(Enlaces!$G$1,'TAM Aceite de Oliva'!M10,'TAM Aceite Virgen'!M10,'TAM Aceite Virgen Extra'!M10)</f>
        <v>0.29000000000000004</v>
      </c>
      <c r="P10" s="44">
        <f>CHOOSE(Enlaces!$G$1,'TAM Aceite de Oliva'!N10,'TAM Aceite Virgen'!N10,'TAM Aceite Virgen Extra'!N10)</f>
        <v>0</v>
      </c>
      <c r="Q10" s="44">
        <f>CHOOSE(Enlaces!$G$1,'TAM Aceite de Oliva'!O10,'TAM Aceite Virgen'!O10,'TAM Aceite Virgen Extra'!O10)</f>
        <v>0.35</v>
      </c>
      <c r="R10" s="44">
        <f>CHOOSE(Enlaces!$G$1,'TAM Aceite de Oliva'!P10,'TAM Aceite Virgen'!P10,'TAM Aceite Virgen Extra'!P10)</f>
        <v>0</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0</v>
      </c>
      <c r="H11" s="44">
        <f>CHOOSE(Enlaces!$G$1,'TAM Aceite de Oliva'!F11,'TAM Aceite Virgen'!F11,'TAM Aceite Virgen Extra'!F11)</f>
        <v>0</v>
      </c>
      <c r="I11" s="44">
        <f>CHOOSE(Enlaces!$G$1,'TAM Aceite de Oliva'!G11,'TAM Aceite Virgen'!G11,'TAM Aceite Virgen Extra'!G11)</f>
        <v>0</v>
      </c>
      <c r="J11" s="44">
        <f>CHOOSE(Enlaces!$G$1,'TAM Aceite de Oliva'!H11,'TAM Aceite Virgen'!H11,'TAM Aceite Virgen Extra'!H11)</f>
        <v>0</v>
      </c>
      <c r="K11" s="44">
        <f>CHOOSE(Enlaces!$G$1,'TAM Aceite de Oliva'!I11,'TAM Aceite Virgen'!I11,'TAM Aceite Virgen Extra'!I11)</f>
        <v>0</v>
      </c>
      <c r="L11" s="44">
        <f>CHOOSE(Enlaces!$G$1,'TAM Aceite de Oliva'!J11,'TAM Aceite Virgen'!J11,'TAM Aceite Virgen Extra'!J11)</f>
        <v>0</v>
      </c>
      <c r="M11" s="44">
        <f>CHOOSE(Enlaces!$G$1,'TAM Aceite de Oliva'!K11,'TAM Aceite Virgen'!K11,'TAM Aceite Virgen Extra'!K11)</f>
        <v>0</v>
      </c>
      <c r="N11" s="44">
        <f>CHOOSE(Enlaces!$G$1,'TAM Aceite de Oliva'!L11,'TAM Aceite Virgen'!L11,'TAM Aceite Virgen Extra'!L11)</f>
        <v>0</v>
      </c>
      <c r="O11" s="44">
        <f>CHOOSE(Enlaces!$G$1,'TAM Aceite de Oliva'!M11,'TAM Aceite Virgen'!M11,'TAM Aceite Virgen Extra'!M11)</f>
        <v>0.33</v>
      </c>
      <c r="P11" s="44">
        <f>CHOOSE(Enlaces!$G$1,'TAM Aceite de Oliva'!N11,'TAM Aceite Virgen'!N11,'TAM Aceite Virgen Extra'!N11)</f>
        <v>0</v>
      </c>
      <c r="Q11" s="44">
        <f>CHOOSE(Enlaces!$G$1,'TAM Aceite de Oliva'!O11,'TAM Aceite Virgen'!O11,'TAM Aceite Virgen Extra'!O11)</f>
        <v>3.6</v>
      </c>
      <c r="R11" s="44">
        <f>CHOOSE(Enlaces!$G$1,'TAM Aceite de Oliva'!P11,'TAM Aceite Virgen'!P11,'TAM Aceite Virgen Extra'!P11)</f>
        <v>3.1</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0.16</v>
      </c>
      <c r="H12" s="44">
        <f>CHOOSE(Enlaces!$G$1,'TAM Aceite de Oliva'!F12,'TAM Aceite Virgen'!F12,'TAM Aceite Virgen Extra'!F12)</f>
        <v>0.32999999999999996</v>
      </c>
      <c r="I12" s="44">
        <f>CHOOSE(Enlaces!$G$1,'TAM Aceite de Oliva'!G12,'TAM Aceite Virgen'!G12,'TAM Aceite Virgen Extra'!G12)</f>
        <v>0</v>
      </c>
      <c r="J12" s="44">
        <f>CHOOSE(Enlaces!$G$1,'TAM Aceite de Oliva'!H12,'TAM Aceite Virgen'!H12,'TAM Aceite Virgen Extra'!H12)</f>
        <v>0</v>
      </c>
      <c r="K12" s="44">
        <f>CHOOSE(Enlaces!$G$1,'TAM Aceite de Oliva'!I12,'TAM Aceite Virgen'!I12,'TAM Aceite Virgen Extra'!I12)</f>
        <v>0</v>
      </c>
      <c r="L12" s="44">
        <f>CHOOSE(Enlaces!$G$1,'TAM Aceite de Oliva'!J12,'TAM Aceite Virgen'!J12,'TAM Aceite Virgen Extra'!J12)</f>
        <v>0</v>
      </c>
      <c r="M12" s="44">
        <f>CHOOSE(Enlaces!$G$1,'TAM Aceite de Oliva'!K12,'TAM Aceite Virgen'!K12,'TAM Aceite Virgen Extra'!K12)</f>
        <v>0</v>
      </c>
      <c r="N12" s="44">
        <f>CHOOSE(Enlaces!$G$1,'TAM Aceite de Oliva'!L12,'TAM Aceite Virgen'!L12,'TAM Aceite Virgen Extra'!L12)</f>
        <v>0</v>
      </c>
      <c r="O12" s="44">
        <f>CHOOSE(Enlaces!$G$1,'TAM Aceite de Oliva'!M12,'TAM Aceite Virgen'!M12,'TAM Aceite Virgen Extra'!M12)</f>
        <v>0.56999999999999995</v>
      </c>
      <c r="P12" s="44">
        <f>CHOOSE(Enlaces!$G$1,'TAM Aceite de Oliva'!N12,'TAM Aceite Virgen'!N12,'TAM Aceite Virgen Extra'!N12)</f>
        <v>0.44</v>
      </c>
      <c r="Q12" s="44">
        <f>CHOOSE(Enlaces!$G$1,'TAM Aceite de Oliva'!O12,'TAM Aceite Virgen'!O12,'TAM Aceite Virgen Extra'!O12)</f>
        <v>0</v>
      </c>
      <c r="R12" s="44">
        <f>CHOOSE(Enlaces!$G$1,'TAM Aceite de Oliva'!P12,'TAM Aceite Virgen'!P12,'TAM Aceite Virgen Extra'!P12)</f>
        <v>0.15</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0</v>
      </c>
      <c r="H13" s="44">
        <f>CHOOSE(Enlaces!$G$1,'TAM Aceite de Oliva'!F13,'TAM Aceite Virgen'!F13,'TAM Aceite Virgen Extra'!F13)</f>
        <v>0</v>
      </c>
      <c r="I13" s="44">
        <f>CHOOSE(Enlaces!$G$1,'TAM Aceite de Oliva'!G13,'TAM Aceite Virgen'!G13,'TAM Aceite Virgen Extra'!G13)</f>
        <v>0</v>
      </c>
      <c r="J13" s="44">
        <f>CHOOSE(Enlaces!$G$1,'TAM Aceite de Oliva'!H13,'TAM Aceite Virgen'!H13,'TAM Aceite Virgen Extra'!H13)</f>
        <v>0</v>
      </c>
      <c r="K13" s="44">
        <f>CHOOSE(Enlaces!$G$1,'TAM Aceite de Oliva'!I13,'TAM Aceite Virgen'!I13,'TAM Aceite Virgen Extra'!I13)</f>
        <v>0</v>
      </c>
      <c r="L13" s="44">
        <f>CHOOSE(Enlaces!$G$1,'TAM Aceite de Oliva'!J13,'TAM Aceite Virgen'!J13,'TAM Aceite Virgen Extra'!J13)</f>
        <v>1.48</v>
      </c>
      <c r="M13" s="44">
        <f>CHOOSE(Enlaces!$G$1,'TAM Aceite de Oliva'!K13,'TAM Aceite Virgen'!K13,'TAM Aceite Virgen Extra'!K13)</f>
        <v>0.48</v>
      </c>
      <c r="N13" s="44">
        <f>CHOOSE(Enlaces!$G$1,'TAM Aceite de Oliva'!L13,'TAM Aceite Virgen'!L13,'TAM Aceite Virgen Extra'!L13)</f>
        <v>0.11</v>
      </c>
      <c r="O13" s="44">
        <f>CHOOSE(Enlaces!$G$1,'TAM Aceite de Oliva'!M13,'TAM Aceite Virgen'!M13,'TAM Aceite Virgen Extra'!M13)</f>
        <v>12.42</v>
      </c>
      <c r="P13" s="44">
        <f>CHOOSE(Enlaces!$G$1,'TAM Aceite de Oliva'!N13,'TAM Aceite Virgen'!N13,'TAM Aceite Virgen Extra'!N13)</f>
        <v>27.24</v>
      </c>
      <c r="Q13" s="44">
        <f>CHOOSE(Enlaces!$G$1,'TAM Aceite de Oliva'!O13,'TAM Aceite Virgen'!O13,'TAM Aceite Virgen Extra'!O13)</f>
        <v>11.29</v>
      </c>
      <c r="R13" s="44">
        <f>CHOOSE(Enlaces!$G$1,'TAM Aceite de Oliva'!P13,'TAM Aceite Virgen'!P13,'TAM Aceite Virgen Extra'!P13)</f>
        <v>13.26</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0</v>
      </c>
      <c r="H14" s="44">
        <f>CHOOSE(Enlaces!$G$1,'TAM Aceite de Oliva'!F14,'TAM Aceite Virgen'!F14,'TAM Aceite Virgen Extra'!F14)</f>
        <v>0</v>
      </c>
      <c r="I14" s="44">
        <f>CHOOSE(Enlaces!$G$1,'TAM Aceite de Oliva'!G14,'TAM Aceite Virgen'!G14,'TAM Aceite Virgen Extra'!G14)</f>
        <v>0</v>
      </c>
      <c r="J14" s="44">
        <f>CHOOSE(Enlaces!$G$1,'TAM Aceite de Oliva'!H14,'TAM Aceite Virgen'!H14,'TAM Aceite Virgen Extra'!H14)</f>
        <v>0</v>
      </c>
      <c r="K14" s="44">
        <f>CHOOSE(Enlaces!$G$1,'TAM Aceite de Oliva'!I14,'TAM Aceite Virgen'!I14,'TAM Aceite Virgen Extra'!I14)</f>
        <v>0</v>
      </c>
      <c r="L14" s="44">
        <f>CHOOSE(Enlaces!$G$1,'TAM Aceite de Oliva'!J14,'TAM Aceite Virgen'!J14,'TAM Aceite Virgen Extra'!J14)</f>
        <v>0.1</v>
      </c>
      <c r="M14" s="44">
        <f>CHOOSE(Enlaces!$G$1,'TAM Aceite de Oliva'!K14,'TAM Aceite Virgen'!K14,'TAM Aceite Virgen Extra'!K14)</f>
        <v>0</v>
      </c>
      <c r="N14" s="44">
        <f>CHOOSE(Enlaces!$G$1,'TAM Aceite de Oliva'!L14,'TAM Aceite Virgen'!L14,'TAM Aceite Virgen Extra'!L14)</f>
        <v>0.71</v>
      </c>
      <c r="O14" s="44">
        <f>CHOOSE(Enlaces!$G$1,'TAM Aceite de Oliva'!M14,'TAM Aceite Virgen'!M14,'TAM Aceite Virgen Extra'!M14)</f>
        <v>8.06</v>
      </c>
      <c r="P14" s="44">
        <f>CHOOSE(Enlaces!$G$1,'TAM Aceite de Oliva'!N14,'TAM Aceite Virgen'!N14,'TAM Aceite Virgen Extra'!N14)</f>
        <v>3.95</v>
      </c>
      <c r="Q14" s="44">
        <f>CHOOSE(Enlaces!$G$1,'TAM Aceite de Oliva'!O14,'TAM Aceite Virgen'!O14,'TAM Aceite Virgen Extra'!O14)</f>
        <v>1.25</v>
      </c>
      <c r="R14" s="44">
        <f>CHOOSE(Enlaces!$G$1,'TAM Aceite de Oliva'!P14,'TAM Aceite Virgen'!P14,'TAM Aceite Virgen Extra'!P14)</f>
        <v>2.17</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0</v>
      </c>
      <c r="H15" s="44">
        <f>CHOOSE(Enlaces!$G$1,'TAM Aceite de Oliva'!F15,'TAM Aceite Virgen'!F15,'TAM Aceite Virgen Extra'!F15)</f>
        <v>0.05</v>
      </c>
      <c r="I15" s="44">
        <f>CHOOSE(Enlaces!$G$1,'TAM Aceite de Oliva'!G15,'TAM Aceite Virgen'!G15,'TAM Aceite Virgen Extra'!G15)</f>
        <v>0</v>
      </c>
      <c r="J15" s="44">
        <f>CHOOSE(Enlaces!$G$1,'TAM Aceite de Oliva'!H15,'TAM Aceite Virgen'!H15,'TAM Aceite Virgen Extra'!H15)</f>
        <v>0</v>
      </c>
      <c r="K15" s="44">
        <f>CHOOSE(Enlaces!$G$1,'TAM Aceite de Oliva'!I15,'TAM Aceite Virgen'!I15,'TAM Aceite Virgen Extra'!I15)</f>
        <v>0</v>
      </c>
      <c r="L15" s="44">
        <f>CHOOSE(Enlaces!$G$1,'TAM Aceite de Oliva'!J15,'TAM Aceite Virgen'!J15,'TAM Aceite Virgen Extra'!J15)</f>
        <v>0</v>
      </c>
      <c r="M15" s="44">
        <f>CHOOSE(Enlaces!$G$1,'TAM Aceite de Oliva'!K15,'TAM Aceite Virgen'!K15,'TAM Aceite Virgen Extra'!K15)</f>
        <v>1.26</v>
      </c>
      <c r="N15" s="44">
        <f>CHOOSE(Enlaces!$G$1,'TAM Aceite de Oliva'!L15,'TAM Aceite Virgen'!L15,'TAM Aceite Virgen Extra'!L15)</f>
        <v>0.48</v>
      </c>
      <c r="O15" s="44">
        <f>CHOOSE(Enlaces!$G$1,'TAM Aceite de Oliva'!M15,'TAM Aceite Virgen'!M15,'TAM Aceite Virgen Extra'!M15)</f>
        <v>0.6</v>
      </c>
      <c r="P15" s="44">
        <f>CHOOSE(Enlaces!$G$1,'TAM Aceite de Oliva'!N15,'TAM Aceite Virgen'!N15,'TAM Aceite Virgen Extra'!N15)</f>
        <v>0.77</v>
      </c>
      <c r="Q15" s="44">
        <f>CHOOSE(Enlaces!$G$1,'TAM Aceite de Oliva'!O15,'TAM Aceite Virgen'!O15,'TAM Aceite Virgen Extra'!O15)</f>
        <v>0</v>
      </c>
      <c r="R15" s="44">
        <f>CHOOSE(Enlaces!$G$1,'TAM Aceite de Oliva'!P15,'TAM Aceite Virgen'!P15,'TAM Aceite Virgen Extra'!P15)</f>
        <v>0.73</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0</v>
      </c>
      <c r="H16" s="44">
        <f>CHOOSE(Enlaces!$G$1,'TAM Aceite de Oliva'!F16,'TAM Aceite Virgen'!F16,'TAM Aceite Virgen Extra'!F16)</f>
        <v>0</v>
      </c>
      <c r="I16" s="44">
        <f>CHOOSE(Enlaces!$G$1,'TAM Aceite de Oliva'!G16,'TAM Aceite Virgen'!G16,'TAM Aceite Virgen Extra'!G16)</f>
        <v>0</v>
      </c>
      <c r="J16" s="44">
        <f>CHOOSE(Enlaces!$G$1,'TAM Aceite de Oliva'!H16,'TAM Aceite Virgen'!H16,'TAM Aceite Virgen Extra'!H16)</f>
        <v>0</v>
      </c>
      <c r="K16" s="44">
        <f>CHOOSE(Enlaces!$G$1,'TAM Aceite de Oliva'!I16,'TAM Aceite Virgen'!I16,'TAM Aceite Virgen Extra'!I16)</f>
        <v>0</v>
      </c>
      <c r="L16" s="44">
        <f>CHOOSE(Enlaces!$G$1,'TAM Aceite de Oliva'!J16,'TAM Aceite Virgen'!J16,'TAM Aceite Virgen Extra'!J16)</f>
        <v>0</v>
      </c>
      <c r="M16" s="44">
        <f>CHOOSE(Enlaces!$G$1,'TAM Aceite de Oliva'!K16,'TAM Aceite Virgen'!K16,'TAM Aceite Virgen Extra'!K16)</f>
        <v>0</v>
      </c>
      <c r="N16" s="44">
        <f>CHOOSE(Enlaces!$G$1,'TAM Aceite de Oliva'!L16,'TAM Aceite Virgen'!L16,'TAM Aceite Virgen Extra'!L16)</f>
        <v>1.05</v>
      </c>
      <c r="O16" s="44">
        <f>CHOOSE(Enlaces!$G$1,'TAM Aceite de Oliva'!M16,'TAM Aceite Virgen'!M16,'TAM Aceite Virgen Extra'!M16)</f>
        <v>1.98</v>
      </c>
      <c r="P16" s="44">
        <f>CHOOSE(Enlaces!$G$1,'TAM Aceite de Oliva'!N16,'TAM Aceite Virgen'!N16,'TAM Aceite Virgen Extra'!N16)</f>
        <v>5.39</v>
      </c>
      <c r="Q16" s="44">
        <f>CHOOSE(Enlaces!$G$1,'TAM Aceite de Oliva'!O16,'TAM Aceite Virgen'!O16,'TAM Aceite Virgen Extra'!O16)</f>
        <v>6</v>
      </c>
      <c r="R16" s="44">
        <f>CHOOSE(Enlaces!$G$1,'TAM Aceite de Oliva'!P16,'TAM Aceite Virgen'!P16,'TAM Aceite Virgen Extra'!P16)</f>
        <v>9.82</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0</v>
      </c>
      <c r="H17" s="44">
        <f>CHOOSE(Enlaces!$G$1,'TAM Aceite de Oliva'!F17,'TAM Aceite Virgen'!F17,'TAM Aceite Virgen Extra'!F17)</f>
        <v>0</v>
      </c>
      <c r="I17" s="44">
        <f>CHOOSE(Enlaces!$G$1,'TAM Aceite de Oliva'!G17,'TAM Aceite Virgen'!G17,'TAM Aceite Virgen Extra'!G17)</f>
        <v>0.14000000000000001</v>
      </c>
      <c r="J17" s="44">
        <f>CHOOSE(Enlaces!$G$1,'TAM Aceite de Oliva'!H17,'TAM Aceite Virgen'!H17,'TAM Aceite Virgen Extra'!H17)</f>
        <v>2.2200000000000002</v>
      </c>
      <c r="K17" s="44">
        <f>CHOOSE(Enlaces!$G$1,'TAM Aceite de Oliva'!I17,'TAM Aceite Virgen'!I17,'TAM Aceite Virgen Extra'!I17)</f>
        <v>4.74</v>
      </c>
      <c r="L17" s="44">
        <f>CHOOSE(Enlaces!$G$1,'TAM Aceite de Oliva'!J17,'TAM Aceite Virgen'!J17,'TAM Aceite Virgen Extra'!J17)</f>
        <v>3.03</v>
      </c>
      <c r="M17" s="44">
        <f>CHOOSE(Enlaces!$G$1,'TAM Aceite de Oliva'!K17,'TAM Aceite Virgen'!K17,'TAM Aceite Virgen Extra'!K17)</f>
        <v>3.61</v>
      </c>
      <c r="N17" s="44">
        <f>CHOOSE(Enlaces!$G$1,'TAM Aceite de Oliva'!L17,'TAM Aceite Virgen'!L17,'TAM Aceite Virgen Extra'!L17)</f>
        <v>33.07</v>
      </c>
      <c r="O17" s="44">
        <f>CHOOSE(Enlaces!$G$1,'TAM Aceite de Oliva'!M17,'TAM Aceite Virgen'!M17,'TAM Aceite Virgen Extra'!M17)</f>
        <v>64.73</v>
      </c>
      <c r="P17" s="44">
        <f>CHOOSE(Enlaces!$G$1,'TAM Aceite de Oliva'!N17,'TAM Aceite Virgen'!N17,'TAM Aceite Virgen Extra'!N17)</f>
        <v>44.7</v>
      </c>
      <c r="Q17" s="44">
        <f>CHOOSE(Enlaces!$G$1,'TAM Aceite de Oliva'!O17,'TAM Aceite Virgen'!O17,'TAM Aceite Virgen Extra'!O17)</f>
        <v>66.33</v>
      </c>
      <c r="R17" s="44">
        <f>CHOOSE(Enlaces!$G$1,'TAM Aceite de Oliva'!P17,'TAM Aceite Virgen'!P17,'TAM Aceite Virgen Extra'!P17)</f>
        <v>60.11</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0.28999999999999998</v>
      </c>
      <c r="H18" s="44">
        <f>CHOOSE(Enlaces!$G$1,'TAM Aceite de Oliva'!F18,'TAM Aceite Virgen'!F18,'TAM Aceite Virgen Extra'!F18)</f>
        <v>0.24</v>
      </c>
      <c r="I18" s="44">
        <f>CHOOSE(Enlaces!$G$1,'TAM Aceite de Oliva'!G18,'TAM Aceite Virgen'!G18,'TAM Aceite Virgen Extra'!G18)</f>
        <v>0</v>
      </c>
      <c r="J18" s="44">
        <f>CHOOSE(Enlaces!$G$1,'TAM Aceite de Oliva'!H18,'TAM Aceite Virgen'!H18,'TAM Aceite Virgen Extra'!H18)</f>
        <v>0.14000000000000001</v>
      </c>
      <c r="K18" s="44">
        <f>CHOOSE(Enlaces!$G$1,'TAM Aceite de Oliva'!I18,'TAM Aceite Virgen'!I18,'TAM Aceite Virgen Extra'!I18)</f>
        <v>0.28000000000000003</v>
      </c>
      <c r="L18" s="44">
        <f>CHOOSE(Enlaces!$G$1,'TAM Aceite de Oliva'!J18,'TAM Aceite Virgen'!J18,'TAM Aceite Virgen Extra'!J18)</f>
        <v>2.21</v>
      </c>
      <c r="M18" s="44">
        <f>CHOOSE(Enlaces!$G$1,'TAM Aceite de Oliva'!K18,'TAM Aceite Virgen'!K18,'TAM Aceite Virgen Extra'!K18)</f>
        <v>1.06</v>
      </c>
      <c r="N18" s="44">
        <f>CHOOSE(Enlaces!$G$1,'TAM Aceite de Oliva'!L18,'TAM Aceite Virgen'!L18,'TAM Aceite Virgen Extra'!L18)</f>
        <v>0</v>
      </c>
      <c r="O18" s="44">
        <f>CHOOSE(Enlaces!$G$1,'TAM Aceite de Oliva'!M18,'TAM Aceite Virgen'!M18,'TAM Aceite Virgen Extra'!M18)</f>
        <v>0.15</v>
      </c>
      <c r="P18" s="44">
        <f>CHOOSE(Enlaces!$G$1,'TAM Aceite de Oliva'!N18,'TAM Aceite Virgen'!N18,'TAM Aceite Virgen Extra'!N18)</f>
        <v>3.71</v>
      </c>
      <c r="Q18" s="44">
        <f>CHOOSE(Enlaces!$G$1,'TAM Aceite de Oliva'!O18,'TAM Aceite Virgen'!O18,'TAM Aceite Virgen Extra'!O18)</f>
        <v>0</v>
      </c>
      <c r="R18" s="44">
        <f>CHOOSE(Enlaces!$G$1,'TAM Aceite de Oliva'!P18,'TAM Aceite Virgen'!P18,'TAM Aceite Virgen Extra'!P18)</f>
        <v>4.26</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0</v>
      </c>
      <c r="H19" s="44">
        <f>CHOOSE(Enlaces!$G$1,'TAM Aceite de Oliva'!F19,'TAM Aceite Virgen'!F19,'TAM Aceite Virgen Extra'!F19)</f>
        <v>0</v>
      </c>
      <c r="I19" s="44">
        <f>CHOOSE(Enlaces!$G$1,'TAM Aceite de Oliva'!G19,'TAM Aceite Virgen'!G19,'TAM Aceite Virgen Extra'!G19)</f>
        <v>0</v>
      </c>
      <c r="J19" s="44">
        <f>CHOOSE(Enlaces!$G$1,'TAM Aceite de Oliva'!H19,'TAM Aceite Virgen'!H19,'TAM Aceite Virgen Extra'!H19)</f>
        <v>0.57999999999999996</v>
      </c>
      <c r="K19" s="44">
        <f>CHOOSE(Enlaces!$G$1,'TAM Aceite de Oliva'!I19,'TAM Aceite Virgen'!I19,'TAM Aceite Virgen Extra'!I19)</f>
        <v>0</v>
      </c>
      <c r="L19" s="44">
        <f>CHOOSE(Enlaces!$G$1,'TAM Aceite de Oliva'!J19,'TAM Aceite Virgen'!J19,'TAM Aceite Virgen Extra'!J19)</f>
        <v>1.07</v>
      </c>
      <c r="M19" s="44">
        <f>CHOOSE(Enlaces!$G$1,'TAM Aceite de Oliva'!K19,'TAM Aceite Virgen'!K19,'TAM Aceite Virgen Extra'!K19)</f>
        <v>26.16</v>
      </c>
      <c r="N19" s="44">
        <f>CHOOSE(Enlaces!$G$1,'TAM Aceite de Oliva'!L19,'TAM Aceite Virgen'!L19,'TAM Aceite Virgen Extra'!L19)</f>
        <v>0.92</v>
      </c>
      <c r="O19" s="44">
        <f>CHOOSE(Enlaces!$G$1,'TAM Aceite de Oliva'!M19,'TAM Aceite Virgen'!M19,'TAM Aceite Virgen Extra'!M19)</f>
        <v>0.12</v>
      </c>
      <c r="P19" s="44">
        <f>CHOOSE(Enlaces!$G$1,'TAM Aceite de Oliva'!N19,'TAM Aceite Virgen'!N19,'TAM Aceite Virgen Extra'!N19)</f>
        <v>0</v>
      </c>
      <c r="Q19" s="44">
        <f>CHOOSE(Enlaces!$G$1,'TAM Aceite de Oliva'!O19,'TAM Aceite Virgen'!O19,'TAM Aceite Virgen Extra'!O19)</f>
        <v>1.76</v>
      </c>
      <c r="R19" s="44">
        <f>CHOOSE(Enlaces!$G$1,'TAM Aceite de Oliva'!P19,'TAM Aceite Virgen'!P19,'TAM Aceite Virgen Extra'!P19)</f>
        <v>0</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0</v>
      </c>
      <c r="H20" s="44">
        <f>CHOOSE(Enlaces!$G$1,'TAM Aceite de Oliva'!F20,'TAM Aceite Virgen'!F20,'TAM Aceite Virgen Extra'!F20)</f>
        <v>0</v>
      </c>
      <c r="I20" s="44">
        <f>CHOOSE(Enlaces!$G$1,'TAM Aceite de Oliva'!G20,'TAM Aceite Virgen'!G20,'TAM Aceite Virgen Extra'!G20)</f>
        <v>0.14000000000000001</v>
      </c>
      <c r="J20" s="44">
        <f>CHOOSE(Enlaces!$G$1,'TAM Aceite de Oliva'!H20,'TAM Aceite Virgen'!H20,'TAM Aceite Virgen Extra'!H20)</f>
        <v>0.87000000000000011</v>
      </c>
      <c r="K20" s="44">
        <f>CHOOSE(Enlaces!$G$1,'TAM Aceite de Oliva'!I20,'TAM Aceite Virgen'!I20,'TAM Aceite Virgen Extra'!I20)</f>
        <v>0.22</v>
      </c>
      <c r="L20" s="44">
        <f>CHOOSE(Enlaces!$G$1,'TAM Aceite de Oliva'!J20,'TAM Aceite Virgen'!J20,'TAM Aceite Virgen Extra'!J20)</f>
        <v>0</v>
      </c>
      <c r="M20" s="44">
        <f>CHOOSE(Enlaces!$G$1,'TAM Aceite de Oliva'!K20,'TAM Aceite Virgen'!K20,'TAM Aceite Virgen Extra'!K20)</f>
        <v>0.18</v>
      </c>
      <c r="N20" s="44">
        <f>CHOOSE(Enlaces!$G$1,'TAM Aceite de Oliva'!L20,'TAM Aceite Virgen'!L20,'TAM Aceite Virgen Extra'!L20)</f>
        <v>12.15</v>
      </c>
      <c r="O20" s="44">
        <f>CHOOSE(Enlaces!$G$1,'TAM Aceite de Oliva'!M20,'TAM Aceite Virgen'!M20,'TAM Aceite Virgen Extra'!M20)</f>
        <v>0.8</v>
      </c>
      <c r="P20" s="44">
        <f>CHOOSE(Enlaces!$G$1,'TAM Aceite de Oliva'!N20,'TAM Aceite Virgen'!N20,'TAM Aceite Virgen Extra'!N20)</f>
        <v>0.22</v>
      </c>
      <c r="Q20" s="44">
        <f>CHOOSE(Enlaces!$G$1,'TAM Aceite de Oliva'!O20,'TAM Aceite Virgen'!O20,'TAM Aceite Virgen Extra'!O20)</f>
        <v>1.64</v>
      </c>
      <c r="R20" s="44">
        <f>CHOOSE(Enlaces!$G$1,'TAM Aceite de Oliva'!P20,'TAM Aceite Virgen'!P20,'TAM Aceite Virgen Extra'!P20)</f>
        <v>0.48</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3.12</v>
      </c>
      <c r="H21" s="44">
        <f>CHOOSE(Enlaces!$G$1,'TAM Aceite de Oliva'!F21,'TAM Aceite Virgen'!F21,'TAM Aceite Virgen Extra'!F21)</f>
        <v>1.76</v>
      </c>
      <c r="I21" s="44">
        <f>CHOOSE(Enlaces!$G$1,'TAM Aceite de Oliva'!G21,'TAM Aceite Virgen'!G21,'TAM Aceite Virgen Extra'!G21)</f>
        <v>3.77</v>
      </c>
      <c r="J21" s="44">
        <f>CHOOSE(Enlaces!$G$1,'TAM Aceite de Oliva'!H21,'TAM Aceite Virgen'!H21,'TAM Aceite Virgen Extra'!H21)</f>
        <v>2.4300000000000002</v>
      </c>
      <c r="K21" s="44">
        <f>CHOOSE(Enlaces!$G$1,'TAM Aceite de Oliva'!I21,'TAM Aceite Virgen'!I21,'TAM Aceite Virgen Extra'!I21)</f>
        <v>9.48</v>
      </c>
      <c r="L21" s="44">
        <f>CHOOSE(Enlaces!$G$1,'TAM Aceite de Oliva'!J21,'TAM Aceite Virgen'!J21,'TAM Aceite Virgen Extra'!J21)</f>
        <v>4.7300000000000004</v>
      </c>
      <c r="M21" s="44">
        <f>CHOOSE(Enlaces!$G$1,'TAM Aceite de Oliva'!K21,'TAM Aceite Virgen'!K21,'TAM Aceite Virgen Extra'!K21)</f>
        <v>2.81</v>
      </c>
      <c r="N21" s="44">
        <f>CHOOSE(Enlaces!$G$1,'TAM Aceite de Oliva'!L21,'TAM Aceite Virgen'!L21,'TAM Aceite Virgen Extra'!L21)</f>
        <v>0.22</v>
      </c>
      <c r="O21" s="44">
        <f>CHOOSE(Enlaces!$G$1,'TAM Aceite de Oliva'!M21,'TAM Aceite Virgen'!M21,'TAM Aceite Virgen Extra'!M21)</f>
        <v>0.91</v>
      </c>
      <c r="P21" s="44">
        <f>CHOOSE(Enlaces!$G$1,'TAM Aceite de Oliva'!N21,'TAM Aceite Virgen'!N21,'TAM Aceite Virgen Extra'!N21)</f>
        <v>0</v>
      </c>
      <c r="Q21" s="44">
        <f>CHOOSE(Enlaces!$G$1,'TAM Aceite de Oliva'!O21,'TAM Aceite Virgen'!O21,'TAM Aceite Virgen Extra'!O21)</f>
        <v>0.23</v>
      </c>
      <c r="R21" s="44">
        <f>CHOOSE(Enlaces!$G$1,'TAM Aceite de Oliva'!P21,'TAM Aceite Virgen'!P21,'TAM Aceite Virgen Extra'!P21)</f>
        <v>1.01</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0.7</v>
      </c>
      <c r="H22" s="44">
        <f>CHOOSE(Enlaces!$G$1,'TAM Aceite de Oliva'!F22,'TAM Aceite Virgen'!F22,'TAM Aceite Virgen Extra'!F22)</f>
        <v>1.05</v>
      </c>
      <c r="I22" s="44">
        <f>CHOOSE(Enlaces!$G$1,'TAM Aceite de Oliva'!G22,'TAM Aceite Virgen'!G22,'TAM Aceite Virgen Extra'!G22)</f>
        <v>6.47</v>
      </c>
      <c r="J22" s="44">
        <f>CHOOSE(Enlaces!$G$1,'TAM Aceite de Oliva'!H22,'TAM Aceite Virgen'!H22,'TAM Aceite Virgen Extra'!H22)</f>
        <v>11.44</v>
      </c>
      <c r="K22" s="44">
        <f>CHOOSE(Enlaces!$G$1,'TAM Aceite de Oliva'!I22,'TAM Aceite Virgen'!I22,'TAM Aceite Virgen Extra'!I22)</f>
        <v>6.95</v>
      </c>
      <c r="L22" s="44">
        <f>CHOOSE(Enlaces!$G$1,'TAM Aceite de Oliva'!J22,'TAM Aceite Virgen'!J22,'TAM Aceite Virgen Extra'!J22)</f>
        <v>12.52</v>
      </c>
      <c r="M22" s="44">
        <f>CHOOSE(Enlaces!$G$1,'TAM Aceite de Oliva'!K22,'TAM Aceite Virgen'!K22,'TAM Aceite Virgen Extra'!K22)</f>
        <v>15.61</v>
      </c>
      <c r="N22" s="44">
        <f>CHOOSE(Enlaces!$G$1,'TAM Aceite de Oliva'!L22,'TAM Aceite Virgen'!L22,'TAM Aceite Virgen Extra'!L22)</f>
        <v>36.86</v>
      </c>
      <c r="O22" s="44">
        <f>CHOOSE(Enlaces!$G$1,'TAM Aceite de Oliva'!M22,'TAM Aceite Virgen'!M22,'TAM Aceite Virgen Extra'!M22)</f>
        <v>1.73</v>
      </c>
      <c r="P22" s="44">
        <f>CHOOSE(Enlaces!$G$1,'TAM Aceite de Oliva'!N22,'TAM Aceite Virgen'!N22,'TAM Aceite Virgen Extra'!N22)</f>
        <v>6.93</v>
      </c>
      <c r="Q22" s="44">
        <f>CHOOSE(Enlaces!$G$1,'TAM Aceite de Oliva'!O22,'TAM Aceite Virgen'!O22,'TAM Aceite Virgen Extra'!O22)</f>
        <v>1.8399999999999999</v>
      </c>
      <c r="R22" s="44">
        <f>CHOOSE(Enlaces!$G$1,'TAM Aceite de Oliva'!P22,'TAM Aceite Virgen'!P22,'TAM Aceite Virgen Extra'!P22)</f>
        <v>0.2</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2.7</v>
      </c>
      <c r="H23" s="44">
        <f>CHOOSE(Enlaces!$G$1,'TAM Aceite de Oliva'!F23,'TAM Aceite Virgen'!F23,'TAM Aceite Virgen Extra'!F23)</f>
        <v>11.51</v>
      </c>
      <c r="I23" s="44">
        <f>CHOOSE(Enlaces!$G$1,'TAM Aceite de Oliva'!G23,'TAM Aceite Virgen'!G23,'TAM Aceite Virgen Extra'!G23)</f>
        <v>18.37</v>
      </c>
      <c r="J23" s="44">
        <f>CHOOSE(Enlaces!$G$1,'TAM Aceite de Oliva'!H23,'TAM Aceite Virgen'!H23,'TAM Aceite Virgen Extra'!H23)</f>
        <v>10.94</v>
      </c>
      <c r="K23" s="44">
        <f>CHOOSE(Enlaces!$G$1,'TAM Aceite de Oliva'!I23,'TAM Aceite Virgen'!I23,'TAM Aceite Virgen Extra'!I23)</f>
        <v>16.46</v>
      </c>
      <c r="L23" s="44">
        <f>CHOOSE(Enlaces!$G$1,'TAM Aceite de Oliva'!J23,'TAM Aceite Virgen'!J23,'TAM Aceite Virgen Extra'!J23)</f>
        <v>23.72</v>
      </c>
      <c r="M23" s="44">
        <f>CHOOSE(Enlaces!$G$1,'TAM Aceite de Oliva'!K23,'TAM Aceite Virgen'!K23,'TAM Aceite Virgen Extra'!K23)</f>
        <v>18.64</v>
      </c>
      <c r="N23" s="44">
        <f>CHOOSE(Enlaces!$G$1,'TAM Aceite de Oliva'!L23,'TAM Aceite Virgen'!L23,'TAM Aceite Virgen Extra'!L23)</f>
        <v>7.95</v>
      </c>
      <c r="O23" s="44">
        <f>CHOOSE(Enlaces!$G$1,'TAM Aceite de Oliva'!M23,'TAM Aceite Virgen'!M23,'TAM Aceite Virgen Extra'!M23)</f>
        <v>0.43</v>
      </c>
      <c r="P23" s="44">
        <f>CHOOSE(Enlaces!$G$1,'TAM Aceite de Oliva'!N23,'TAM Aceite Virgen'!N23,'TAM Aceite Virgen Extra'!N23)</f>
        <v>0.45</v>
      </c>
      <c r="Q23" s="44">
        <f>CHOOSE(Enlaces!$G$1,'TAM Aceite de Oliva'!O23,'TAM Aceite Virgen'!O23,'TAM Aceite Virgen Extra'!O23)</f>
        <v>0.21</v>
      </c>
      <c r="R23" s="44">
        <f>CHOOSE(Enlaces!$G$1,'TAM Aceite de Oliva'!P23,'TAM Aceite Virgen'!P23,'TAM Aceite Virgen Extra'!P23)</f>
        <v>0</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0</v>
      </c>
      <c r="H24" s="44">
        <f>CHOOSE(Enlaces!$G$1,'TAM Aceite de Oliva'!F24,'TAM Aceite Virgen'!F24,'TAM Aceite Virgen Extra'!F24)</f>
        <v>0.24</v>
      </c>
      <c r="I24" s="44">
        <f>CHOOSE(Enlaces!$G$1,'TAM Aceite de Oliva'!G24,'TAM Aceite Virgen'!G24,'TAM Aceite Virgen Extra'!G24)</f>
        <v>2.81</v>
      </c>
      <c r="J24" s="44">
        <f>CHOOSE(Enlaces!$G$1,'TAM Aceite de Oliva'!H24,'TAM Aceite Virgen'!H24,'TAM Aceite Virgen Extra'!H24)</f>
        <v>3.8499999999999996</v>
      </c>
      <c r="K24" s="44">
        <f>CHOOSE(Enlaces!$G$1,'TAM Aceite de Oliva'!I24,'TAM Aceite Virgen'!I24,'TAM Aceite Virgen Extra'!I24)</f>
        <v>0.15</v>
      </c>
      <c r="L24" s="44">
        <f>CHOOSE(Enlaces!$G$1,'TAM Aceite de Oliva'!J24,'TAM Aceite Virgen'!J24,'TAM Aceite Virgen Extra'!J24)</f>
        <v>34.25</v>
      </c>
      <c r="M24" s="44">
        <f>CHOOSE(Enlaces!$G$1,'TAM Aceite de Oliva'!K24,'TAM Aceite Virgen'!K24,'TAM Aceite Virgen Extra'!K24)</f>
        <v>21.919999999999998</v>
      </c>
      <c r="N24" s="44">
        <f>CHOOSE(Enlaces!$G$1,'TAM Aceite de Oliva'!L24,'TAM Aceite Virgen'!L24,'TAM Aceite Virgen Extra'!L24)</f>
        <v>1.3800000000000001</v>
      </c>
      <c r="O24" s="44">
        <f>CHOOSE(Enlaces!$G$1,'TAM Aceite de Oliva'!M24,'TAM Aceite Virgen'!M24,'TAM Aceite Virgen Extra'!M24)</f>
        <v>0.33</v>
      </c>
      <c r="P24" s="44">
        <f>CHOOSE(Enlaces!$G$1,'TAM Aceite de Oliva'!N24,'TAM Aceite Virgen'!N24,'TAM Aceite Virgen Extra'!N24)</f>
        <v>0</v>
      </c>
      <c r="Q24" s="44">
        <f>CHOOSE(Enlaces!$G$1,'TAM Aceite de Oliva'!O24,'TAM Aceite Virgen'!O24,'TAM Aceite Virgen Extra'!O24)</f>
        <v>1.58</v>
      </c>
      <c r="R24" s="44">
        <f>CHOOSE(Enlaces!$G$1,'TAM Aceite de Oliva'!P24,'TAM Aceite Virgen'!P24,'TAM Aceite Virgen Extra'!P24)</f>
        <v>1.02</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0</v>
      </c>
      <c r="H25" s="44">
        <f>CHOOSE(Enlaces!$G$1,'TAM Aceite de Oliva'!F25,'TAM Aceite Virgen'!F25,'TAM Aceite Virgen Extra'!F25)</f>
        <v>1.6</v>
      </c>
      <c r="I25" s="44">
        <f>CHOOSE(Enlaces!$G$1,'TAM Aceite de Oliva'!G25,'TAM Aceite Virgen'!G25,'TAM Aceite Virgen Extra'!G25)</f>
        <v>0.35</v>
      </c>
      <c r="J25" s="44">
        <f>CHOOSE(Enlaces!$G$1,'TAM Aceite de Oliva'!H25,'TAM Aceite Virgen'!H25,'TAM Aceite Virgen Extra'!H25)</f>
        <v>31.98</v>
      </c>
      <c r="K25" s="44">
        <f>CHOOSE(Enlaces!$G$1,'TAM Aceite de Oliva'!I25,'TAM Aceite Virgen'!I25,'TAM Aceite Virgen Extra'!I25)</f>
        <v>37.630000000000003</v>
      </c>
      <c r="L25" s="44">
        <f>CHOOSE(Enlaces!$G$1,'TAM Aceite de Oliva'!J25,'TAM Aceite Virgen'!J25,'TAM Aceite Virgen Extra'!J25)</f>
        <v>9.2600000000000016</v>
      </c>
      <c r="M25" s="44">
        <f>CHOOSE(Enlaces!$G$1,'TAM Aceite de Oliva'!K25,'TAM Aceite Virgen'!K25,'TAM Aceite Virgen Extra'!K25)</f>
        <v>0</v>
      </c>
      <c r="N25" s="44">
        <f>CHOOSE(Enlaces!$G$1,'TAM Aceite de Oliva'!L25,'TAM Aceite Virgen'!L25,'TAM Aceite Virgen Extra'!L25)</f>
        <v>0</v>
      </c>
      <c r="O25" s="44">
        <f>CHOOSE(Enlaces!$G$1,'TAM Aceite de Oliva'!M25,'TAM Aceite Virgen'!M25,'TAM Aceite Virgen Extra'!M25)</f>
        <v>0</v>
      </c>
      <c r="P25" s="44">
        <f>CHOOSE(Enlaces!$G$1,'TAM Aceite de Oliva'!N25,'TAM Aceite Virgen'!N25,'TAM Aceite Virgen Extra'!N25)</f>
        <v>0.43000000000000005</v>
      </c>
      <c r="Q25" s="44">
        <f>CHOOSE(Enlaces!$G$1,'TAM Aceite de Oliva'!O25,'TAM Aceite Virgen'!O25,'TAM Aceite Virgen Extra'!O25)</f>
        <v>0</v>
      </c>
      <c r="R25" s="44">
        <f>CHOOSE(Enlaces!$G$1,'TAM Aceite de Oliva'!P25,'TAM Aceite Virgen'!P25,'TAM Aceite Virgen Extra'!P25)</f>
        <v>0.47</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19.62</v>
      </c>
      <c r="H26" s="44">
        <f>CHOOSE(Enlaces!$G$1,'TAM Aceite de Oliva'!F26,'TAM Aceite Virgen'!F26,'TAM Aceite Virgen Extra'!F26)</f>
        <v>18.240000000000002</v>
      </c>
      <c r="I26" s="44">
        <f>CHOOSE(Enlaces!$G$1,'TAM Aceite de Oliva'!G26,'TAM Aceite Virgen'!G26,'TAM Aceite Virgen Extra'!G26)</f>
        <v>11.27</v>
      </c>
      <c r="J26" s="44">
        <f>CHOOSE(Enlaces!$G$1,'TAM Aceite de Oliva'!H26,'TAM Aceite Virgen'!H26,'TAM Aceite Virgen Extra'!H26)</f>
        <v>21.93</v>
      </c>
      <c r="K26" s="44">
        <f>CHOOSE(Enlaces!$G$1,'TAM Aceite de Oliva'!I26,'TAM Aceite Virgen'!I26,'TAM Aceite Virgen Extra'!I26)</f>
        <v>10.06</v>
      </c>
      <c r="L26" s="44">
        <f>CHOOSE(Enlaces!$G$1,'TAM Aceite de Oliva'!J26,'TAM Aceite Virgen'!J26,'TAM Aceite Virgen Extra'!J26)</f>
        <v>0</v>
      </c>
      <c r="M26" s="44">
        <f>CHOOSE(Enlaces!$G$1,'TAM Aceite de Oliva'!K26,'TAM Aceite Virgen'!K26,'TAM Aceite Virgen Extra'!K26)</f>
        <v>0.72</v>
      </c>
      <c r="N26" s="44">
        <f>CHOOSE(Enlaces!$G$1,'TAM Aceite de Oliva'!L26,'TAM Aceite Virgen'!L26,'TAM Aceite Virgen Extra'!L26)</f>
        <v>0.13</v>
      </c>
      <c r="O26" s="44">
        <f>CHOOSE(Enlaces!$G$1,'TAM Aceite de Oliva'!M26,'TAM Aceite Virgen'!M26,'TAM Aceite Virgen Extra'!M26)</f>
        <v>0.67</v>
      </c>
      <c r="P26" s="44">
        <f>CHOOSE(Enlaces!$G$1,'TAM Aceite de Oliva'!N26,'TAM Aceite Virgen'!N26,'TAM Aceite Virgen Extra'!N26)</f>
        <v>0.46</v>
      </c>
      <c r="Q26" s="44">
        <f>CHOOSE(Enlaces!$G$1,'TAM Aceite de Oliva'!O26,'TAM Aceite Virgen'!O26,'TAM Aceite Virgen Extra'!O26)</f>
        <v>0</v>
      </c>
      <c r="R26" s="44">
        <f>CHOOSE(Enlaces!$G$1,'TAM Aceite de Oliva'!P26,'TAM Aceite Virgen'!P26,'TAM Aceite Virgen Extra'!P26)</f>
        <v>0.19</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5.04</v>
      </c>
      <c r="H27" s="44">
        <f>CHOOSE(Enlaces!$G$1,'TAM Aceite de Oliva'!F27,'TAM Aceite Virgen'!F27,'TAM Aceite Virgen Extra'!F27)</f>
        <v>1.17</v>
      </c>
      <c r="I27" s="44">
        <f>CHOOSE(Enlaces!$G$1,'TAM Aceite de Oliva'!G27,'TAM Aceite Virgen'!G27,'TAM Aceite Virgen Extra'!G27)</f>
        <v>14.79</v>
      </c>
      <c r="J27" s="44">
        <f>CHOOSE(Enlaces!$G$1,'TAM Aceite de Oliva'!H27,'TAM Aceite Virgen'!H27,'TAM Aceite Virgen Extra'!H27)</f>
        <v>6.6400000000000006</v>
      </c>
      <c r="K27" s="44">
        <f>CHOOSE(Enlaces!$G$1,'TAM Aceite de Oliva'!I27,'TAM Aceite Virgen'!I27,'TAM Aceite Virgen Extra'!I27)</f>
        <v>2.17</v>
      </c>
      <c r="L27" s="44">
        <f>CHOOSE(Enlaces!$G$1,'TAM Aceite de Oliva'!J27,'TAM Aceite Virgen'!J27,'TAM Aceite Virgen Extra'!J27)</f>
        <v>4.0599999999999996</v>
      </c>
      <c r="M27" s="44">
        <f>CHOOSE(Enlaces!$G$1,'TAM Aceite de Oliva'!K27,'TAM Aceite Virgen'!K27,'TAM Aceite Virgen Extra'!K27)</f>
        <v>3.63</v>
      </c>
      <c r="N27" s="44">
        <f>CHOOSE(Enlaces!$G$1,'TAM Aceite de Oliva'!L27,'TAM Aceite Virgen'!L27,'TAM Aceite Virgen Extra'!L27)</f>
        <v>1.1199999999999999</v>
      </c>
      <c r="O27" s="44">
        <f>CHOOSE(Enlaces!$G$1,'TAM Aceite de Oliva'!M27,'TAM Aceite Virgen'!M27,'TAM Aceite Virgen Extra'!M27)</f>
        <v>2.57</v>
      </c>
      <c r="P27" s="44">
        <f>CHOOSE(Enlaces!$G$1,'TAM Aceite de Oliva'!N27,'TAM Aceite Virgen'!N27,'TAM Aceite Virgen Extra'!N27)</f>
        <v>2.9699999999999998</v>
      </c>
      <c r="Q27" s="44">
        <f>CHOOSE(Enlaces!$G$1,'TAM Aceite de Oliva'!O27,'TAM Aceite Virgen'!O27,'TAM Aceite Virgen Extra'!O27)</f>
        <v>2.29</v>
      </c>
      <c r="R27" s="44">
        <f>CHOOSE(Enlaces!$G$1,'TAM Aceite de Oliva'!P27,'TAM Aceite Virgen'!P27,'TAM Aceite Virgen Extra'!P27)</f>
        <v>2.14</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60.4</v>
      </c>
      <c r="H28" s="44">
        <f>CHOOSE(Enlaces!$G$1,'TAM Aceite de Oliva'!F28,'TAM Aceite Virgen'!F28,'TAM Aceite Virgen Extra'!F28)</f>
        <v>58.96</v>
      </c>
      <c r="I28" s="44">
        <f>CHOOSE(Enlaces!$G$1,'TAM Aceite de Oliva'!G28,'TAM Aceite Virgen'!G28,'TAM Aceite Virgen Extra'!G28)</f>
        <v>38.14</v>
      </c>
      <c r="J28" s="44">
        <f>CHOOSE(Enlaces!$G$1,'TAM Aceite de Oliva'!H28,'TAM Aceite Virgen'!H28,'TAM Aceite Virgen Extra'!H28)</f>
        <v>1.3</v>
      </c>
      <c r="K28" s="44">
        <f>CHOOSE(Enlaces!$G$1,'TAM Aceite de Oliva'!I28,'TAM Aceite Virgen'!I28,'TAM Aceite Virgen Extra'!I28)</f>
        <v>0.23</v>
      </c>
      <c r="L28" s="44">
        <f>CHOOSE(Enlaces!$G$1,'TAM Aceite de Oliva'!J28,'TAM Aceite Virgen'!J28,'TAM Aceite Virgen Extra'!J28)</f>
        <v>0</v>
      </c>
      <c r="M28" s="44">
        <f>CHOOSE(Enlaces!$G$1,'TAM Aceite de Oliva'!K28,'TAM Aceite Virgen'!K28,'TAM Aceite Virgen Extra'!K28)</f>
        <v>0</v>
      </c>
      <c r="N28" s="44">
        <f>CHOOSE(Enlaces!$G$1,'TAM Aceite de Oliva'!L28,'TAM Aceite Virgen'!L28,'TAM Aceite Virgen Extra'!L28)</f>
        <v>0</v>
      </c>
      <c r="O28" s="44">
        <f>CHOOSE(Enlaces!$G$1,'TAM Aceite de Oliva'!M28,'TAM Aceite Virgen'!M28,'TAM Aceite Virgen Extra'!M28)</f>
        <v>0</v>
      </c>
      <c r="P28" s="44">
        <f>CHOOSE(Enlaces!$G$1,'TAM Aceite de Oliva'!N28,'TAM Aceite Virgen'!N28,'TAM Aceite Virgen Extra'!N28)</f>
        <v>0</v>
      </c>
      <c r="Q28" s="44">
        <f>CHOOSE(Enlaces!$G$1,'TAM Aceite de Oliva'!O28,'TAM Aceite Virgen'!O28,'TAM Aceite Virgen Extra'!O28)</f>
        <v>0</v>
      </c>
      <c r="R28" s="44">
        <f>CHOOSE(Enlaces!$G$1,'TAM Aceite de Oliva'!P28,'TAM Aceite Virgen'!P28,'TAM Aceite Virgen Extra'!P28)</f>
        <v>0</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0.44000000000000006</v>
      </c>
      <c r="H29" s="44">
        <f>CHOOSE(Enlaces!$G$1,'TAM Aceite de Oliva'!F29,'TAM Aceite Virgen'!F29,'TAM Aceite Virgen Extra'!F29)</f>
        <v>0.59</v>
      </c>
      <c r="I29" s="44">
        <f>CHOOSE(Enlaces!$G$1,'TAM Aceite de Oliva'!G29,'TAM Aceite Virgen'!G29,'TAM Aceite Virgen Extra'!G29)</f>
        <v>0</v>
      </c>
      <c r="J29" s="44">
        <f>CHOOSE(Enlaces!$G$1,'TAM Aceite de Oliva'!H29,'TAM Aceite Virgen'!H29,'TAM Aceite Virgen Extra'!H29)</f>
        <v>0</v>
      </c>
      <c r="K29" s="44">
        <f>CHOOSE(Enlaces!$G$1,'TAM Aceite de Oliva'!I29,'TAM Aceite Virgen'!I29,'TAM Aceite Virgen Extra'!I29)</f>
        <v>0</v>
      </c>
      <c r="L29" s="44">
        <f>CHOOSE(Enlaces!$G$1,'TAM Aceite de Oliva'!J29,'TAM Aceite Virgen'!J29,'TAM Aceite Virgen Extra'!J29)</f>
        <v>0</v>
      </c>
      <c r="M29" s="44">
        <f>CHOOSE(Enlaces!$G$1,'TAM Aceite de Oliva'!K29,'TAM Aceite Virgen'!K29,'TAM Aceite Virgen Extra'!K29)</f>
        <v>0</v>
      </c>
      <c r="N29" s="44">
        <f>CHOOSE(Enlaces!$G$1,'TAM Aceite de Oliva'!L29,'TAM Aceite Virgen'!L29,'TAM Aceite Virgen Extra'!L29)</f>
        <v>0</v>
      </c>
      <c r="O29" s="44">
        <f>CHOOSE(Enlaces!$G$1,'TAM Aceite de Oliva'!M29,'TAM Aceite Virgen'!M29,'TAM Aceite Virgen Extra'!M29)</f>
        <v>0.26</v>
      </c>
      <c r="P29" s="44">
        <f>CHOOSE(Enlaces!$G$1,'TAM Aceite de Oliva'!N29,'TAM Aceite Virgen'!N29,'TAM Aceite Virgen Extra'!N29)</f>
        <v>0.16</v>
      </c>
      <c r="Q29" s="44">
        <f>CHOOSE(Enlaces!$G$1,'TAM Aceite de Oliva'!O29,'TAM Aceite Virgen'!O29,'TAM Aceite Virgen Extra'!O29)</f>
        <v>0</v>
      </c>
      <c r="R29" s="44">
        <f>CHOOSE(Enlaces!$G$1,'TAM Aceite de Oliva'!P29,'TAM Aceite Virgen'!P29,'TAM Aceite Virgen Extra'!P29)</f>
        <v>0</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2.14</v>
      </c>
      <c r="H30" s="44">
        <f>CHOOSE(Enlaces!$G$1,'TAM Aceite de Oliva'!F30,'TAM Aceite Virgen'!F30,'TAM Aceite Virgen Extra'!F30)</f>
        <v>0</v>
      </c>
      <c r="I30" s="44">
        <f>CHOOSE(Enlaces!$G$1,'TAM Aceite de Oliva'!G30,'TAM Aceite Virgen'!G30,'TAM Aceite Virgen Extra'!G30)</f>
        <v>0</v>
      </c>
      <c r="J30" s="44">
        <f>CHOOSE(Enlaces!$G$1,'TAM Aceite de Oliva'!H30,'TAM Aceite Virgen'!H30,'TAM Aceite Virgen Extra'!H30)</f>
        <v>0.69</v>
      </c>
      <c r="K30" s="44">
        <f>CHOOSE(Enlaces!$G$1,'TAM Aceite de Oliva'!I30,'TAM Aceite Virgen'!I30,'TAM Aceite Virgen Extra'!I30)</f>
        <v>0</v>
      </c>
      <c r="L30" s="44">
        <f>CHOOSE(Enlaces!$G$1,'TAM Aceite de Oliva'!J30,'TAM Aceite Virgen'!J30,'TAM Aceite Virgen Extra'!J30)</f>
        <v>0</v>
      </c>
      <c r="M30" s="44">
        <f>CHOOSE(Enlaces!$G$1,'TAM Aceite de Oliva'!K30,'TAM Aceite Virgen'!K30,'TAM Aceite Virgen Extra'!K30)</f>
        <v>0</v>
      </c>
      <c r="N30" s="44">
        <f>CHOOSE(Enlaces!$G$1,'TAM Aceite de Oliva'!L30,'TAM Aceite Virgen'!L30,'TAM Aceite Virgen Extra'!L30)</f>
        <v>0.1</v>
      </c>
      <c r="O30" s="44">
        <f>CHOOSE(Enlaces!$G$1,'TAM Aceite de Oliva'!M30,'TAM Aceite Virgen'!M30,'TAM Aceite Virgen Extra'!M30)</f>
        <v>0.86</v>
      </c>
      <c r="P30" s="44">
        <f>CHOOSE(Enlaces!$G$1,'TAM Aceite de Oliva'!N30,'TAM Aceite Virgen'!N30,'TAM Aceite Virgen Extra'!N30)</f>
        <v>0</v>
      </c>
      <c r="Q30" s="44">
        <f>CHOOSE(Enlaces!$G$1,'TAM Aceite de Oliva'!O30,'TAM Aceite Virgen'!O30,'TAM Aceite Virgen Extra'!O30)</f>
        <v>0</v>
      </c>
      <c r="R30" s="44">
        <f>CHOOSE(Enlaces!$G$1,'TAM Aceite de Oliva'!P30,'TAM Aceite Virgen'!P30,'TAM Aceite Virgen Extra'!P30)</f>
        <v>0</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1.39</v>
      </c>
      <c r="H31" s="44">
        <f>CHOOSE(Enlaces!$G$1,'TAM Aceite de Oliva'!F31,'TAM Aceite Virgen'!F31,'TAM Aceite Virgen Extra'!F31)</f>
        <v>0</v>
      </c>
      <c r="I31" s="44">
        <f>CHOOSE(Enlaces!$G$1,'TAM Aceite de Oliva'!G31,'TAM Aceite Virgen'!G31,'TAM Aceite Virgen Extra'!G31)</f>
        <v>0</v>
      </c>
      <c r="J31" s="44">
        <f>CHOOSE(Enlaces!$G$1,'TAM Aceite de Oliva'!H31,'TAM Aceite Virgen'!H31,'TAM Aceite Virgen Extra'!H31)</f>
        <v>0</v>
      </c>
      <c r="K31" s="44">
        <f>CHOOSE(Enlaces!$G$1,'TAM Aceite de Oliva'!I31,'TAM Aceite Virgen'!I31,'TAM Aceite Virgen Extra'!I31)</f>
        <v>0</v>
      </c>
      <c r="L31" s="44">
        <f>CHOOSE(Enlaces!$G$1,'TAM Aceite de Oliva'!J31,'TAM Aceite Virgen'!J31,'TAM Aceite Virgen Extra'!J31)</f>
        <v>0</v>
      </c>
      <c r="M31" s="44">
        <f>CHOOSE(Enlaces!$G$1,'TAM Aceite de Oliva'!K31,'TAM Aceite Virgen'!K31,'TAM Aceite Virgen Extra'!K31)</f>
        <v>0</v>
      </c>
      <c r="N31" s="44">
        <f>CHOOSE(Enlaces!$G$1,'TAM Aceite de Oliva'!L31,'TAM Aceite Virgen'!L31,'TAM Aceite Virgen Extra'!L31)</f>
        <v>0</v>
      </c>
      <c r="O31" s="44">
        <f>CHOOSE(Enlaces!$G$1,'TAM Aceite de Oliva'!M31,'TAM Aceite Virgen'!M31,'TAM Aceite Virgen Extra'!M31)</f>
        <v>0</v>
      </c>
      <c r="P31" s="44">
        <f>CHOOSE(Enlaces!$G$1,'TAM Aceite de Oliva'!N31,'TAM Aceite Virgen'!N31,'TAM Aceite Virgen Extra'!N31)</f>
        <v>0</v>
      </c>
      <c r="Q31" s="44">
        <f>CHOOSE(Enlaces!$G$1,'TAM Aceite de Oliva'!O31,'TAM Aceite Virgen'!O31,'TAM Aceite Virgen Extra'!O31)</f>
        <v>0</v>
      </c>
      <c r="R31" s="44">
        <f>CHOOSE(Enlaces!$G$1,'TAM Aceite de Oliva'!P31,'TAM Aceite Virgen'!P31,'TAM Aceite Virgen Extra'!P31)</f>
        <v>0</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0.18</v>
      </c>
      <c r="H32" s="44">
        <f>CHOOSE(Enlaces!$G$1,'TAM Aceite de Oliva'!F32,'TAM Aceite Virgen'!F32,'TAM Aceite Virgen Extra'!F32)</f>
        <v>0.11</v>
      </c>
      <c r="I32" s="44">
        <f>CHOOSE(Enlaces!$G$1,'TAM Aceite de Oliva'!G32,'TAM Aceite Virgen'!G32,'TAM Aceite Virgen Extra'!G32)</f>
        <v>0</v>
      </c>
      <c r="J32" s="44">
        <f>CHOOSE(Enlaces!$G$1,'TAM Aceite de Oliva'!H32,'TAM Aceite Virgen'!H32,'TAM Aceite Virgen Extra'!H32)</f>
        <v>0</v>
      </c>
      <c r="K32" s="44">
        <f>CHOOSE(Enlaces!$G$1,'TAM Aceite de Oliva'!I32,'TAM Aceite Virgen'!I32,'TAM Aceite Virgen Extra'!I32)</f>
        <v>0</v>
      </c>
      <c r="L32" s="44">
        <f>CHOOSE(Enlaces!$G$1,'TAM Aceite de Oliva'!J32,'TAM Aceite Virgen'!J32,'TAM Aceite Virgen Extra'!J32)</f>
        <v>0</v>
      </c>
      <c r="M32" s="44">
        <f>CHOOSE(Enlaces!$G$1,'TAM Aceite de Oliva'!K32,'TAM Aceite Virgen'!K32,'TAM Aceite Virgen Extra'!K32)</f>
        <v>0</v>
      </c>
      <c r="N32" s="44">
        <f>CHOOSE(Enlaces!$G$1,'TAM Aceite de Oliva'!L32,'TAM Aceite Virgen'!L32,'TAM Aceite Virgen Extra'!L32)</f>
        <v>0.21</v>
      </c>
      <c r="O32" s="44">
        <f>CHOOSE(Enlaces!$G$1,'TAM Aceite de Oliva'!M32,'TAM Aceite Virgen'!M32,'TAM Aceite Virgen Extra'!M32)</f>
        <v>0</v>
      </c>
      <c r="P32" s="44">
        <f>CHOOSE(Enlaces!$G$1,'TAM Aceite de Oliva'!N32,'TAM Aceite Virgen'!N32,'TAM Aceite Virgen Extra'!N32)</f>
        <v>0</v>
      </c>
      <c r="Q32" s="44">
        <f>CHOOSE(Enlaces!$G$1,'TAM Aceite de Oliva'!O32,'TAM Aceite Virgen'!O32,'TAM Aceite Virgen Extra'!O32)</f>
        <v>0.11</v>
      </c>
      <c r="R32" s="44">
        <f>CHOOSE(Enlaces!$G$1,'TAM Aceite de Oliva'!P32,'TAM Aceite Virgen'!P32,'TAM Aceite Virgen Extra'!P32)</f>
        <v>0.17</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3.84</v>
      </c>
      <c r="H33" s="44">
        <f>CHOOSE(Enlaces!$G$1,'TAM Aceite de Oliva'!F33,'TAM Aceite Virgen'!F33,'TAM Aceite Virgen Extra'!F33)</f>
        <v>4.1400000000000006</v>
      </c>
      <c r="I33" s="44">
        <f>CHOOSE(Enlaces!$G$1,'TAM Aceite de Oliva'!G33,'TAM Aceite Virgen'!G33,'TAM Aceite Virgen Extra'!G33)</f>
        <v>3.5999999999999996</v>
      </c>
      <c r="J33" s="44">
        <f>CHOOSE(Enlaces!$G$1,'TAM Aceite de Oliva'!H33,'TAM Aceite Virgen'!H33,'TAM Aceite Virgen Extra'!H33)</f>
        <v>5.01</v>
      </c>
      <c r="K33" s="44">
        <f>CHOOSE(Enlaces!$G$1,'TAM Aceite de Oliva'!I33,'TAM Aceite Virgen'!I33,'TAM Aceite Virgen Extra'!I33)</f>
        <v>11.649999999999999</v>
      </c>
      <c r="L33" s="44">
        <f>CHOOSE(Enlaces!$G$1,'TAM Aceite de Oliva'!J33,'TAM Aceite Virgen'!J33,'TAM Aceite Virgen Extra'!J33)</f>
        <v>3.5800000000000005</v>
      </c>
      <c r="M33" s="44">
        <f>CHOOSE(Enlaces!$G$1,'TAM Aceite de Oliva'!K33,'TAM Aceite Virgen'!K33,'TAM Aceite Virgen Extra'!K33)</f>
        <v>3.9299999999999997</v>
      </c>
      <c r="N33" s="44">
        <f>CHOOSE(Enlaces!$G$1,'TAM Aceite de Oliva'!L33,'TAM Aceite Virgen'!L33,'TAM Aceite Virgen Extra'!L33)</f>
        <v>3.54</v>
      </c>
      <c r="O33" s="44">
        <f>CHOOSE(Enlaces!$G$1,'TAM Aceite de Oliva'!M33,'TAM Aceite Virgen'!M33,'TAM Aceite Virgen Extra'!M33)</f>
        <v>2.1799999999999997</v>
      </c>
      <c r="P33" s="44">
        <f>CHOOSE(Enlaces!$G$1,'TAM Aceite de Oliva'!N33,'TAM Aceite Virgen'!N33,'TAM Aceite Virgen Extra'!N33)</f>
        <v>2.17</v>
      </c>
      <c r="Q33" s="44">
        <f>CHOOSE(Enlaces!$G$1,'TAM Aceite de Oliva'!O33,'TAM Aceite Virgen'!O33,'TAM Aceite Virgen Extra'!O33)</f>
        <v>1.52</v>
      </c>
      <c r="R33" s="44">
        <f>CHOOSE(Enlaces!$G$1,'TAM Aceite de Oliva'!P33,'TAM Aceite Virgen'!P33,'TAM Aceite Virgen Extra'!P33)</f>
        <v>0.72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Q289"/>
  <sheetViews>
    <sheetView showGridLines="0" zoomScale="70" zoomScaleNormal="70" workbookViewId="0">
      <pane xSplit="2" ySplit="3" topLeftCell="DW259" activePane="bottomRight" state="frozen"/>
      <selection activeCell="A287" sqref="A287"/>
      <selection pane="topRight" activeCell="A287" sqref="A287"/>
      <selection pane="bottomLeft" activeCell="A287" sqref="A287"/>
      <selection pane="bottomRight" activeCell="EM1" sqref="EM1"/>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s>
  <sheetData>
    <row r="1" spans="1:147"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row>
    <row r="2" spans="1:147"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row>
    <row r="3" spans="1:147"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row>
    <row r="4" spans="1:14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row>
    <row r="5" spans="1:14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row>
    <row r="6" spans="1:147"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row>
    <row r="7" spans="1:14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row>
    <row r="8" spans="1:14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row>
    <row r="9" spans="1:14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row>
    <row r="10" spans="1:14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row>
    <row r="11" spans="1:14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row>
    <row r="12" spans="1:14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row>
    <row r="13" spans="1:14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row>
    <row r="14" spans="1:14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row>
    <row r="15" spans="1:14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row>
    <row r="16" spans="1:14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row>
    <row r="17" spans="1:14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row>
    <row r="18" spans="1:14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row>
    <row r="19" spans="1:14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row>
    <row r="20" spans="1:14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row>
    <row r="21" spans="1:14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row>
    <row r="22" spans="1:14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row>
    <row r="23" spans="1:14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row>
    <row r="24" spans="1:147"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row>
    <row r="25" spans="1:147"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row>
    <row r="26" spans="1:14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row>
    <row r="27" spans="1:14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row>
    <row r="28" spans="1:14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row>
    <row r="29" spans="1:14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row>
    <row r="30" spans="1:14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row>
    <row r="31" spans="1:147"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row>
    <row r="32" spans="1:14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row>
    <row r="33" spans="1:14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row>
    <row r="34" spans="1:14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row>
    <row r="35" spans="1:14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row>
    <row r="36" spans="1:14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row>
    <row r="37" spans="1:147"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row>
    <row r="38" spans="1:147"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row>
    <row r="39" spans="1:14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row>
    <row r="40" spans="1:14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row>
    <row r="41" spans="1:147"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row>
    <row r="42" spans="1:147"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row>
    <row r="43" spans="1:14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row>
    <row r="44" spans="1:147"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row>
    <row r="45" spans="1:147"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row>
    <row r="46" spans="1:147"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row>
    <row r="47" spans="1:147"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row>
    <row r="48" spans="1:147"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row>
    <row r="49" spans="1:147"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row>
    <row r="50" spans="1:147"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row>
    <row r="51" spans="1:147"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row>
    <row r="52" spans="1:147"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row>
    <row r="53" spans="1:147"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row>
    <row r="54" spans="1:147"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row>
    <row r="55" spans="1:147"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row>
    <row r="56" spans="1:147"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row>
    <row r="57" spans="1:147"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row>
    <row r="58" spans="1:147"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row>
    <row r="59" spans="1:147"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row>
    <row r="60" spans="1:147"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row>
    <row r="61" spans="1:147"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row>
    <row r="62" spans="1:147"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row>
    <row r="63" spans="1:147"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row>
    <row r="64" spans="1:147"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row>
    <row r="65" spans="1:147"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row>
    <row r="66" spans="1:147"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row>
    <row r="67" spans="1:147"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row>
    <row r="68" spans="1:147"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row>
    <row r="69" spans="1:147"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row>
    <row r="70" spans="1:147"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row>
    <row r="71" spans="1:147"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row>
    <row r="72" spans="1:147"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row>
    <row r="73" spans="1:147"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row>
    <row r="74" spans="1:147"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row>
    <row r="75" spans="1:147"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row>
    <row r="76" spans="1:147"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row>
    <row r="77" spans="1:147"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row>
    <row r="78" spans="1:147"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row>
    <row r="79" spans="1:147"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row>
    <row r="80" spans="1:147"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row>
    <row r="81" spans="1:147"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row>
    <row r="82" spans="1:147"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row>
    <row r="83" spans="1:147"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row>
    <row r="84" spans="1:147"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row>
    <row r="85" spans="1:147"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row>
    <row r="86" spans="1:147"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row>
    <row r="87" spans="1:147"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row>
    <row r="88" spans="1:147"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row>
    <row r="89" spans="1:147"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row>
    <row r="90" spans="1:147"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row>
    <row r="91" spans="1:147"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row>
    <row r="92" spans="1:147"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row>
    <row r="93" spans="1:147"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row>
    <row r="94" spans="1:147"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row>
    <row r="95" spans="1:147"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row>
    <row r="96" spans="1:147"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row>
    <row r="97" spans="1:147"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row>
    <row r="98" spans="1:147"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row>
    <row r="99" spans="1:147"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row>
    <row r="100" spans="1:147"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row>
    <row r="101" spans="1:147"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row>
    <row r="102" spans="1:147"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row>
    <row r="103" spans="1:147"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row>
    <row r="104" spans="1:147"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row>
    <row r="105" spans="1:147"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row>
    <row r="106" spans="1:147"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row>
    <row r="107" spans="1:147"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row>
    <row r="108" spans="1:147"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row>
    <row r="109" spans="1:147"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row>
    <row r="110" spans="1:147"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row>
    <row r="111" spans="1:147"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row>
    <row r="112" spans="1:147"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row>
    <row r="113" spans="1:147"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row>
    <row r="114" spans="1:147"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row>
    <row r="115" spans="1:147"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row>
    <row r="116" spans="1:147"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row>
    <row r="117" spans="1:147"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row>
    <row r="118" spans="1:147"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row>
    <row r="119" spans="1:147"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row>
    <row r="120" spans="1:147"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row>
    <row r="121" spans="1:147"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row>
    <row r="122" spans="1:147"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row>
    <row r="123" spans="1:147"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row>
    <row r="124" spans="1:147"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row>
    <row r="125" spans="1:147"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row>
    <row r="126" spans="1:147"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row>
    <row r="127" spans="1:147"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row>
    <row r="128" spans="1:147"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row>
    <row r="129" spans="1:147"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row>
    <row r="130" spans="1:147"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row>
    <row r="131" spans="1:147"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row>
    <row r="132" spans="1:147"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row>
    <row r="133" spans="1:147"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row>
    <row r="134" spans="1:147"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row>
    <row r="135" spans="1:147"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row>
    <row r="136" spans="1:147"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row>
    <row r="137" spans="1:147"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row>
    <row r="138" spans="1:147"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row>
    <row r="139" spans="1:147"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row>
    <row r="140" spans="1:147"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row>
    <row r="141" spans="1:147"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row>
    <row r="142" spans="1:147"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row>
    <row r="143" spans="1:147"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row>
    <row r="144" spans="1:147"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row>
    <row r="145" spans="1:147"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row>
    <row r="146" spans="1:147"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row>
    <row r="147" spans="1:147"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row>
    <row r="148" spans="1:147"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row>
    <row r="149" spans="1:147"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row>
    <row r="150" spans="1:147"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row>
    <row r="151" spans="1:147"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row>
    <row r="152" spans="1:147"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row>
    <row r="153" spans="1:147"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row>
    <row r="154" spans="1:147"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row>
    <row r="155" spans="1:147"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row>
    <row r="156" spans="1:147"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row>
    <row r="157" spans="1:147"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row>
    <row r="158" spans="1:147"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row>
    <row r="159" spans="1:147"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row>
    <row r="160" spans="1:147"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row>
    <row r="161" spans="1:147"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row>
    <row r="162" spans="1:147"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row>
    <row r="163" spans="1:147"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row>
    <row r="164" spans="1:147"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row>
    <row r="165" spans="1:147"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row>
    <row r="166" spans="1:147"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row>
    <row r="167" spans="1:147"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row>
    <row r="168" spans="1:147"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row>
    <row r="169" spans="1:147"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row>
    <row r="170" spans="1:147"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row>
    <row r="171" spans="1:147"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row>
    <row r="172" spans="1:147"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row>
    <row r="173" spans="1:147"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row>
    <row r="174" spans="1:147"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row>
    <row r="175" spans="1:147"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row>
    <row r="176" spans="1:147"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row>
    <row r="177" spans="1:147"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row>
    <row r="178" spans="1:147"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row>
    <row r="179" spans="1:147"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row>
    <row r="180" spans="1:147"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row>
    <row r="181" spans="1:14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row>
    <row r="182" spans="1:14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row>
    <row r="183" spans="1:14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row>
    <row r="184" spans="1:14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row>
    <row r="185" spans="1:14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row>
    <row r="186" spans="1:14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row>
    <row r="187" spans="1:14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row>
    <row r="188" spans="1:147"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row>
    <row r="189" spans="1:147"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row>
    <row r="190" spans="1:14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row>
    <row r="191" spans="1:14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row>
    <row r="192" spans="1:14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row>
    <row r="193" spans="1:147"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row>
    <row r="194" spans="1:147"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row>
    <row r="195" spans="1:147"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row>
    <row r="196" spans="1:147"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row>
    <row r="197" spans="1:147"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row>
    <row r="198" spans="1:147"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row>
    <row r="199" spans="1:147"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row>
    <row r="200" spans="1:147"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row>
    <row r="201" spans="1:147"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row>
    <row r="202" spans="1:147"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row>
    <row r="203" spans="1:147"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row>
    <row r="204" spans="1:147"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row>
    <row r="205" spans="1:147"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row>
    <row r="206" spans="1:14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row>
    <row r="207" spans="1:147"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row>
    <row r="208" spans="1:14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row>
    <row r="209" spans="1:14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row>
    <row r="210" spans="1:147"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row>
    <row r="211" spans="1:14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row>
    <row r="212" spans="1:14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row>
    <row r="213" spans="1:147"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row>
    <row r="214" spans="1:147"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row>
    <row r="215" spans="1:147"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row>
    <row r="216" spans="1:147"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row>
    <row r="217" spans="1:147"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row>
    <row r="218" spans="1:14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row>
    <row r="219" spans="1:14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row>
    <row r="220" spans="1:147"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row>
    <row r="221" spans="1:147"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row>
    <row r="222" spans="1:14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row>
    <row r="223" spans="1:14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row>
    <row r="224" spans="1:147"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row>
    <row r="225" spans="1:14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row>
    <row r="226" spans="1:14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row>
    <row r="227" spans="1:14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row>
    <row r="228" spans="1:14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row>
    <row r="229" spans="1:14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row>
    <row r="230" spans="1:147"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row>
    <row r="231" spans="1:147"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row>
    <row r="232" spans="1:14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row>
    <row r="233" spans="1:147"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row>
    <row r="234" spans="1:147"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row>
    <row r="235" spans="1:147"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row>
    <row r="236" spans="1:14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row>
    <row r="237" spans="1:14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row>
    <row r="238" spans="1:14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row>
    <row r="239" spans="1:147"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row>
    <row r="240" spans="1:14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row>
    <row r="241" spans="1:14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row>
    <row r="242" spans="1:14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row>
    <row r="243" spans="1:147"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row>
    <row r="244" spans="1:147"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row>
    <row r="245" spans="1:147"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row>
    <row r="246" spans="1:14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row>
    <row r="247" spans="1:147"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row>
    <row r="248" spans="1:14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row>
    <row r="249" spans="1:14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row>
    <row r="250" spans="1:147"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row>
    <row r="251" spans="1:14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row>
    <row r="252" spans="1:14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row>
    <row r="253" spans="1:147"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row>
    <row r="254" spans="1:147"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row>
    <row r="255" spans="1:147"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row>
    <row r="256" spans="1:147"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row>
    <row r="257" spans="1:147"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row>
    <row r="259" spans="1:14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row>
    <row r="260" spans="1:147"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row>
    <row r="261" spans="1:14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row>
    <row r="262" spans="1:147"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row>
    <row r="263" spans="1:147"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row>
    <row r="264" spans="1:147"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row>
    <row r="265" spans="1:147"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row>
    <row r="266" spans="1:147"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row>
    <row r="267" spans="1:147"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row>
    <row r="268" spans="1:147"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row>
    <row r="269" spans="1:147"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row>
    <row r="270" spans="1:147"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row>
    <row r="271" spans="1:147"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row>
    <row r="272" spans="1:147"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row>
    <row r="273" spans="1:147"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row>
    <row r="274" spans="1:147"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row>
    <row r="275" spans="1:147"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row>
    <row r="276" spans="1:147"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row>
    <row r="277" spans="1:147"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row>
    <row r="278" spans="1:147"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row>
    <row r="279" spans="1:147"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row>
    <row r="280" spans="1:147"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row>
    <row r="281" spans="1:147"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row>
    <row r="282" spans="1:147"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row>
    <row r="283" spans="1:147"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row>
    <row r="284" spans="1:147"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row>
    <row r="285" spans="1:147"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row>
    <row r="286" spans="1:147"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147"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row>
    <row r="288" spans="1:147"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192" priority="61" operator="greaterThan">
      <formula>100.1</formula>
    </cfRule>
    <cfRule type="cellIs" dxfId="191" priority="62" operator="greaterThan">
      <formula>99.8</formula>
    </cfRule>
    <cfRule type="cellIs" dxfId="190" priority="63" operator="lessThan">
      <formula>99.8</formula>
    </cfRule>
  </conditionalFormatting>
  <conditionalFormatting sqref="BH287:BK287">
    <cfRule type="cellIs" dxfId="189" priority="58" operator="greaterThan">
      <formula>100.1</formula>
    </cfRule>
    <cfRule type="cellIs" dxfId="188" priority="59" operator="greaterThan">
      <formula>99.8</formula>
    </cfRule>
    <cfRule type="cellIs" dxfId="187" priority="60" operator="lessThan">
      <formula>99.8</formula>
    </cfRule>
  </conditionalFormatting>
  <conditionalFormatting sqref="BO287:BR287">
    <cfRule type="cellIs" dxfId="186" priority="55" operator="greaterThan">
      <formula>100.1</formula>
    </cfRule>
    <cfRule type="cellIs" dxfId="185" priority="56" operator="greaterThan">
      <formula>99.8</formula>
    </cfRule>
    <cfRule type="cellIs" dxfId="184" priority="57" operator="lessThan">
      <formula>99.8</formula>
    </cfRule>
  </conditionalFormatting>
  <conditionalFormatting sqref="BV287:BY287">
    <cfRule type="cellIs" dxfId="183" priority="52" operator="greaterThan">
      <formula>100.1</formula>
    </cfRule>
    <cfRule type="cellIs" dxfId="182" priority="53" operator="greaterThan">
      <formula>99.8</formula>
    </cfRule>
    <cfRule type="cellIs" dxfId="181" priority="54" operator="lessThan">
      <formula>99.8</formula>
    </cfRule>
  </conditionalFormatting>
  <conditionalFormatting sqref="AT287:AW287">
    <cfRule type="cellIs" dxfId="180" priority="49" operator="greaterThan">
      <formula>100.1</formula>
    </cfRule>
    <cfRule type="cellIs" dxfId="179" priority="50" operator="greaterThan">
      <formula>99.8</formula>
    </cfRule>
    <cfRule type="cellIs" dxfId="178" priority="51" operator="lessThan">
      <formula>99.8</formula>
    </cfRule>
  </conditionalFormatting>
  <conditionalFormatting sqref="AM287:AP287">
    <cfRule type="cellIs" dxfId="177" priority="46" operator="greaterThan">
      <formula>100.1</formula>
    </cfRule>
    <cfRule type="cellIs" dxfId="176" priority="47" operator="greaterThan">
      <formula>99.8</formula>
    </cfRule>
    <cfRule type="cellIs" dxfId="175" priority="48" operator="lessThan">
      <formula>99.8</formula>
    </cfRule>
  </conditionalFormatting>
  <conditionalFormatting sqref="AF287:AI287">
    <cfRule type="cellIs" dxfId="174" priority="43" operator="greaterThan">
      <formula>100.1</formula>
    </cfRule>
    <cfRule type="cellIs" dxfId="173" priority="44" operator="greaterThan">
      <formula>99.8</formula>
    </cfRule>
    <cfRule type="cellIs" dxfId="172" priority="45" operator="lessThan">
      <formula>99.8</formula>
    </cfRule>
  </conditionalFormatting>
  <conditionalFormatting sqref="Y287:AB287">
    <cfRule type="cellIs" dxfId="171" priority="40" operator="greaterThan">
      <formula>100.1</formula>
    </cfRule>
    <cfRule type="cellIs" dxfId="170" priority="41" operator="greaterThan">
      <formula>99.8</formula>
    </cfRule>
    <cfRule type="cellIs" dxfId="169" priority="42" operator="lessThan">
      <formula>99.8</formula>
    </cfRule>
  </conditionalFormatting>
  <conditionalFormatting sqref="R287:U287">
    <cfRule type="cellIs" dxfId="168" priority="37" operator="greaterThan">
      <formula>100.1</formula>
    </cfRule>
    <cfRule type="cellIs" dxfId="167" priority="38" operator="greaterThan">
      <formula>99.8</formula>
    </cfRule>
    <cfRule type="cellIs" dxfId="166" priority="39" operator="lessThan">
      <formula>99.8</formula>
    </cfRule>
  </conditionalFormatting>
  <conditionalFormatting sqref="K287:N287">
    <cfRule type="cellIs" dxfId="165" priority="34" operator="greaterThan">
      <formula>100.1</formula>
    </cfRule>
    <cfRule type="cellIs" dxfId="164" priority="35" operator="greaterThan">
      <formula>99.8</formula>
    </cfRule>
    <cfRule type="cellIs" dxfId="163" priority="36" operator="lessThan">
      <formula>99.8</formula>
    </cfRule>
  </conditionalFormatting>
  <conditionalFormatting sqref="D287:G287">
    <cfRule type="cellIs" dxfId="162" priority="31" operator="greaterThan">
      <formula>100.1</formula>
    </cfRule>
    <cfRule type="cellIs" dxfId="161" priority="32" operator="greaterThan">
      <formula>99.8</formula>
    </cfRule>
    <cfRule type="cellIs" dxfId="160" priority="33" operator="lessThan">
      <formula>99.8</formula>
    </cfRule>
  </conditionalFormatting>
  <conditionalFormatting sqref="CC287:CF287">
    <cfRule type="cellIs" dxfId="159" priority="28" operator="greaterThan">
      <formula>100.1</formula>
    </cfRule>
    <cfRule type="cellIs" dxfId="158" priority="29" operator="greaterThan">
      <formula>99.8</formula>
    </cfRule>
    <cfRule type="cellIs" dxfId="157" priority="30" operator="lessThan">
      <formula>99.8</formula>
    </cfRule>
  </conditionalFormatting>
  <conditionalFormatting sqref="CJ287:CM287">
    <cfRule type="cellIs" dxfId="156" priority="25" operator="greaterThan">
      <formula>100.1</formula>
    </cfRule>
    <cfRule type="cellIs" dxfId="155" priority="26" operator="greaterThan">
      <formula>99.8</formula>
    </cfRule>
    <cfRule type="cellIs" dxfId="154" priority="27" operator="lessThan">
      <formula>99.8</formula>
    </cfRule>
  </conditionalFormatting>
  <conditionalFormatting sqref="CQ287:CT287">
    <cfRule type="cellIs" dxfId="153" priority="22" operator="greaterThan">
      <formula>100.1</formula>
    </cfRule>
    <cfRule type="cellIs" dxfId="152" priority="23" operator="greaterThan">
      <formula>99.8</formula>
    </cfRule>
    <cfRule type="cellIs" dxfId="151" priority="24" operator="lessThan">
      <formula>99.8</formula>
    </cfRule>
  </conditionalFormatting>
  <conditionalFormatting sqref="CX287:DA287">
    <cfRule type="cellIs" dxfId="150" priority="19" operator="greaterThan">
      <formula>100.1</formula>
    </cfRule>
    <cfRule type="cellIs" dxfId="149" priority="20" operator="greaterThan">
      <formula>99.8</formula>
    </cfRule>
    <cfRule type="cellIs" dxfId="148" priority="21" operator="lessThan">
      <formula>99.8</formula>
    </cfRule>
  </conditionalFormatting>
  <conditionalFormatting sqref="DE287:DH287">
    <cfRule type="cellIs" dxfId="147" priority="16" operator="greaterThan">
      <formula>100.1</formula>
    </cfRule>
    <cfRule type="cellIs" dxfId="146" priority="17" operator="greaterThan">
      <formula>99.8</formula>
    </cfRule>
    <cfRule type="cellIs" dxfId="145" priority="18" operator="lessThan">
      <formula>99.8</formula>
    </cfRule>
  </conditionalFormatting>
  <conditionalFormatting sqref="DL287:DO287">
    <cfRule type="cellIs" dxfId="144" priority="13" operator="greaterThan">
      <formula>100.1</formula>
    </cfRule>
    <cfRule type="cellIs" dxfId="143" priority="14" operator="greaterThan">
      <formula>99.8</formula>
    </cfRule>
    <cfRule type="cellIs" dxfId="142" priority="15" operator="lessThan">
      <formula>99.8</formula>
    </cfRule>
  </conditionalFormatting>
  <conditionalFormatting sqref="DS287:DV287">
    <cfRule type="cellIs" dxfId="141" priority="10" operator="greaterThan">
      <formula>100.1</formula>
    </cfRule>
    <cfRule type="cellIs" dxfId="140" priority="11" operator="greaterThan">
      <formula>99.8</formula>
    </cfRule>
    <cfRule type="cellIs" dxfId="139" priority="12" operator="lessThan">
      <formula>99.8</formula>
    </cfRule>
  </conditionalFormatting>
  <conditionalFormatting sqref="DZ287:EC287">
    <cfRule type="cellIs" dxfId="138" priority="7" operator="greaterThan">
      <formula>100.1</formula>
    </cfRule>
    <cfRule type="cellIs" dxfId="137" priority="8" operator="greaterThan">
      <formula>99.8</formula>
    </cfRule>
    <cfRule type="cellIs" dxfId="136" priority="9" operator="lessThan">
      <formula>99.8</formula>
    </cfRule>
  </conditionalFormatting>
  <conditionalFormatting sqref="EG287:EJ287">
    <cfRule type="cellIs" dxfId="135" priority="4" operator="greaterThan">
      <formula>100.1</formula>
    </cfRule>
    <cfRule type="cellIs" dxfId="134" priority="5" operator="greaterThan">
      <formula>99.8</formula>
    </cfRule>
    <cfRule type="cellIs" dxfId="133" priority="6" operator="lessThan">
      <formula>99.8</formula>
    </cfRule>
  </conditionalFormatting>
  <conditionalFormatting sqref="EN287:EQ287">
    <cfRule type="cellIs" dxfId="132" priority="1" operator="greaterThan">
      <formula>100.1</formula>
    </cfRule>
    <cfRule type="cellIs" dxfId="131" priority="2" operator="greaterThan">
      <formula>99.8</formula>
    </cfRule>
    <cfRule type="cellIs" dxfId="130"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EQ287"/>
  <sheetViews>
    <sheetView showGridLines="0" zoomScale="70" zoomScaleNormal="70" workbookViewId="0">
      <pane xSplit="2" ySplit="3" topLeftCell="DY253" activePane="bottomRight" state="frozen"/>
      <selection activeCell="A287" sqref="A287"/>
      <selection pane="topRight" activeCell="A287" sqref="A287"/>
      <selection pane="bottomLeft" activeCell="A287" sqref="A287"/>
      <selection pane="bottomRight" activeCell="EN269" sqref="EN269:EQ269"/>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47"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row>
    <row r="2" spans="1:147"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row>
    <row r="3" spans="1:147"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row>
    <row r="4" spans="1:14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row>
    <row r="5" spans="1:14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row>
    <row r="6" spans="1:147"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row>
    <row r="7" spans="1:14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row>
    <row r="8" spans="1:14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row>
    <row r="9" spans="1:14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row>
    <row r="10" spans="1:14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row>
    <row r="11" spans="1:14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row>
    <row r="12" spans="1:14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row>
    <row r="13" spans="1:14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row>
    <row r="14" spans="1:14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row>
    <row r="15" spans="1:14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row>
    <row r="16" spans="1:14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row>
    <row r="17" spans="1:14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row>
    <row r="18" spans="1:14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row>
    <row r="19" spans="1:14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row>
    <row r="20" spans="1:14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row>
    <row r="21" spans="1:14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row>
    <row r="22" spans="1:14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row>
    <row r="23" spans="1:14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row>
    <row r="24" spans="1:147"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row>
    <row r="25" spans="1:147"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row>
    <row r="26" spans="1:14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row>
    <row r="27" spans="1:14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row>
    <row r="28" spans="1:14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row>
    <row r="29" spans="1:14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row>
    <row r="30" spans="1:14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row>
    <row r="31" spans="1:147"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row>
    <row r="32" spans="1:14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row>
    <row r="33" spans="1:14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row>
    <row r="34" spans="1:14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row>
    <row r="35" spans="1:14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row>
    <row r="36" spans="1:14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row>
    <row r="37" spans="1:147"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row>
    <row r="38" spans="1:147"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row>
    <row r="39" spans="1:14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row>
    <row r="40" spans="1:14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row>
    <row r="41" spans="1:147"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row>
    <row r="42" spans="1:147"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row>
    <row r="43" spans="1:14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row>
    <row r="44" spans="1:147"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row>
    <row r="45" spans="1:147"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row>
    <row r="46" spans="1:147"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row>
    <row r="47" spans="1:147"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row>
    <row r="48" spans="1:147"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row>
    <row r="49" spans="1:147"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row>
    <row r="50" spans="1:147"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row>
    <row r="51" spans="1:147"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row>
    <row r="52" spans="1:147"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row>
    <row r="53" spans="1:147"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row>
    <row r="54" spans="1:147"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row>
    <row r="55" spans="1:147"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row>
    <row r="56" spans="1:147"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row>
    <row r="57" spans="1:147"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row>
    <row r="58" spans="1:147"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row>
    <row r="59" spans="1:147"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row>
    <row r="60" spans="1:147"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row>
    <row r="61" spans="1:147"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row>
    <row r="62" spans="1:147"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row>
    <row r="63" spans="1:147"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row>
    <row r="64" spans="1:147"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row>
    <row r="65" spans="1:147"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row>
    <row r="66" spans="1:147"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row>
    <row r="67" spans="1:147"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row>
    <row r="68" spans="1:147"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row>
    <row r="69" spans="1:147"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row>
    <row r="70" spans="1:147"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row>
    <row r="71" spans="1:147"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row>
    <row r="72" spans="1:147"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row>
    <row r="73" spans="1:147"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row>
    <row r="74" spans="1:147"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row>
    <row r="75" spans="1:147"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row>
    <row r="76" spans="1:147"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row>
    <row r="77" spans="1:147"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row>
    <row r="78" spans="1:147"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row>
    <row r="79" spans="1:147"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row>
    <row r="80" spans="1:147"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row>
    <row r="81" spans="1:147"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row>
    <row r="82" spans="1:147"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row>
    <row r="83" spans="1:147"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row>
    <row r="84" spans="1:147"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row>
    <row r="85" spans="1:147"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row>
    <row r="86" spans="1:147"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row>
    <row r="87" spans="1:147"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row>
    <row r="88" spans="1:147"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row>
    <row r="89" spans="1:147"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row>
    <row r="90" spans="1:147"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row>
    <row r="91" spans="1:147"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row>
    <row r="92" spans="1:147"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row>
    <row r="93" spans="1:147"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row>
    <row r="94" spans="1:147"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row>
    <row r="95" spans="1:147"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row>
    <row r="96" spans="1:147"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row>
    <row r="97" spans="1:147"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row>
    <row r="98" spans="1:147"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row>
    <row r="99" spans="1:147"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row>
    <row r="100" spans="1:147"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row>
    <row r="101" spans="1:147"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row>
    <row r="102" spans="1:147"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row>
    <row r="103" spans="1:147"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row>
    <row r="104" spans="1:147"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row>
    <row r="105" spans="1:147"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row>
    <row r="106" spans="1:147"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row>
    <row r="107" spans="1:147"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row>
    <row r="108" spans="1:147"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row>
    <row r="109" spans="1:147"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row>
    <row r="110" spans="1:147"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row>
    <row r="111" spans="1:147"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row>
    <row r="112" spans="1:147"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row>
    <row r="113" spans="1:147"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row>
    <row r="114" spans="1:147"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row>
    <row r="115" spans="1:147"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row>
    <row r="116" spans="1:147"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row>
    <row r="117" spans="1:147"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row>
    <row r="118" spans="1:147"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row>
    <row r="119" spans="1:147"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row>
    <row r="120" spans="1:147"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row>
    <row r="121" spans="1:147"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row>
    <row r="122" spans="1:147"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row>
    <row r="123" spans="1:147"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row>
    <row r="124" spans="1:147"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row>
    <row r="125" spans="1:147"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row>
    <row r="126" spans="1:147"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row>
    <row r="127" spans="1:147"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row>
    <row r="128" spans="1:147"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row>
    <row r="129" spans="1:147"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row>
    <row r="130" spans="1:147"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row>
    <row r="131" spans="1:147"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row>
    <row r="132" spans="1:147"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row>
    <row r="133" spans="1:147"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row>
    <row r="134" spans="1:147"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row>
    <row r="135" spans="1:147"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row>
    <row r="136" spans="1:147"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row>
    <row r="137" spans="1:147"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row>
    <row r="138" spans="1:147"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row>
    <row r="139" spans="1:147"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row>
    <row r="140" spans="1:147"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row>
    <row r="141" spans="1:147"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row>
    <row r="142" spans="1:147"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row>
    <row r="143" spans="1:147"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row>
    <row r="144" spans="1:147"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row>
    <row r="145" spans="1:147"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row>
    <row r="146" spans="1:147"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row>
    <row r="147" spans="1:147"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row>
    <row r="148" spans="1:147"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row>
    <row r="149" spans="1:147"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row>
    <row r="150" spans="1:147"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row>
    <row r="151" spans="1:147"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row>
    <row r="152" spans="1:147"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row>
    <row r="153" spans="1:147"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row>
    <row r="154" spans="1:147"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row>
    <row r="155" spans="1:147"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row>
    <row r="156" spans="1:147"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row>
    <row r="157" spans="1:147"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row>
    <row r="158" spans="1:147"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row>
    <row r="159" spans="1:147"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row>
    <row r="160" spans="1:147"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row>
    <row r="161" spans="1:147"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row>
    <row r="162" spans="1:147"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row>
    <row r="163" spans="1:147"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row>
    <row r="164" spans="1:147"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row>
    <row r="165" spans="1:147"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row>
    <row r="166" spans="1:147"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row>
    <row r="167" spans="1:147"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row>
    <row r="168" spans="1:147"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row>
    <row r="169" spans="1:147"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row>
    <row r="170" spans="1:147"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row>
    <row r="171" spans="1:147"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row>
    <row r="172" spans="1:147"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row>
    <row r="173" spans="1:147"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row>
    <row r="174" spans="1:147"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row>
    <row r="175" spans="1:147"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row>
    <row r="176" spans="1:147"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row>
    <row r="177" spans="1:147"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row>
    <row r="178" spans="1:147"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row>
    <row r="179" spans="1:147"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row>
    <row r="180" spans="1:147"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row>
    <row r="181" spans="1:14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row>
    <row r="182" spans="1:14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row>
    <row r="183" spans="1:14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row>
    <row r="184" spans="1:14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row>
    <row r="185" spans="1:14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row>
    <row r="186" spans="1:14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row>
    <row r="187" spans="1:14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row>
    <row r="188" spans="1:147"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row>
    <row r="189" spans="1:147"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row>
    <row r="190" spans="1:14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row>
    <row r="191" spans="1:14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row>
    <row r="192" spans="1:14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row>
    <row r="193" spans="1:147"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row>
    <row r="194" spans="1:147"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row>
    <row r="195" spans="1:147"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row>
    <row r="196" spans="1:147"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row>
    <row r="197" spans="1:147"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row>
    <row r="198" spans="1:147"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row>
    <row r="199" spans="1:147"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row>
    <row r="200" spans="1:147"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row>
    <row r="201" spans="1:147"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row>
    <row r="202" spans="1:147"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row>
    <row r="203" spans="1:147"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row>
    <row r="204" spans="1:147"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row>
    <row r="205" spans="1:147"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row>
    <row r="206" spans="1:14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row>
    <row r="207" spans="1:147"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row>
    <row r="208" spans="1:14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row>
    <row r="209" spans="1:14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row>
    <row r="210" spans="1:147"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row>
    <row r="211" spans="1:14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row>
    <row r="212" spans="1:14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row>
    <row r="213" spans="1:147"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row>
    <row r="214" spans="1:147"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row>
    <row r="215" spans="1:147"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row>
    <row r="216" spans="1:147"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row>
    <row r="217" spans="1:147"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row>
    <row r="218" spans="1:14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row>
    <row r="219" spans="1:14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row>
    <row r="220" spans="1:147"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row>
    <row r="221" spans="1:147"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row>
    <row r="222" spans="1:14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row>
    <row r="223" spans="1:14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row>
    <row r="224" spans="1:147"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row>
    <row r="225" spans="1:14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row>
    <row r="226" spans="1:14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row>
    <row r="227" spans="1:14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row>
    <row r="228" spans="1:14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row>
    <row r="229" spans="1:14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row>
    <row r="230" spans="1:147"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row>
    <row r="231" spans="1:147"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row>
    <row r="232" spans="1:14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row>
    <row r="233" spans="1:147"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row>
    <row r="234" spans="1:147"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row>
    <row r="235" spans="1:147"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row>
    <row r="236" spans="1:14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row>
    <row r="237" spans="1:14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row>
    <row r="238" spans="1:14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row>
    <row r="239" spans="1:147"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row>
    <row r="240" spans="1:14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row>
    <row r="241" spans="1:14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row>
    <row r="242" spans="1:14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row>
    <row r="243" spans="1:147"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row>
    <row r="244" spans="1:147"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row>
    <row r="245" spans="1:147"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row>
    <row r="246" spans="1:14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row>
    <row r="247" spans="1:147"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row>
    <row r="248" spans="1:14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row>
    <row r="249" spans="1:14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row>
    <row r="250" spans="1:147"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row>
    <row r="251" spans="1:14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row>
    <row r="252" spans="1:14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row>
    <row r="253" spans="1:147"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row>
    <row r="254" spans="1:147"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row>
    <row r="255" spans="1:147"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row>
    <row r="256" spans="1:147"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row>
    <row r="257" spans="1:147"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row>
    <row r="259" spans="1:14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row>
    <row r="260" spans="1:147"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row>
    <row r="261" spans="1:14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row>
    <row r="262" spans="1:147"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row>
    <row r="263" spans="1:147"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row>
    <row r="264" spans="1:147"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row>
    <row r="265" spans="1:147"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row>
    <row r="266" spans="1:147"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row>
    <row r="267" spans="1:147"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row>
    <row r="268" spans="1:147"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row>
    <row r="269" spans="1:147"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row>
    <row r="270" spans="1:147"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row>
    <row r="271" spans="1:147"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row>
    <row r="272" spans="1:147"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row>
    <row r="273" spans="1:147"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row>
    <row r="274" spans="1:147"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row>
    <row r="275" spans="1:147"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row>
    <row r="276" spans="1:147"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row>
    <row r="277" spans="1:147"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row>
    <row r="278" spans="1:147"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row>
    <row r="279" spans="1:147"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row>
    <row r="280" spans="1:147"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row>
    <row r="281" spans="1:147"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row>
    <row r="282" spans="1:147"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row>
    <row r="283" spans="1:147"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row>
    <row r="284" spans="1:147"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row>
    <row r="285" spans="1:147"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row>
    <row r="287" spans="1:147"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row>
  </sheetData>
  <mergeCells count="1">
    <mergeCell ref="A260:B260"/>
  </mergeCells>
  <conditionalFormatting sqref="BA287:BD287">
    <cfRule type="cellIs" dxfId="129" priority="61" operator="greaterThan">
      <formula>100.1</formula>
    </cfRule>
    <cfRule type="cellIs" dxfId="128" priority="62" operator="greaterThan">
      <formula>99.8</formula>
    </cfRule>
    <cfRule type="cellIs" dxfId="127" priority="63" operator="lessThan">
      <formula>99.8</formula>
    </cfRule>
  </conditionalFormatting>
  <conditionalFormatting sqref="BH287:BK287">
    <cfRule type="cellIs" dxfId="126" priority="58" operator="greaterThan">
      <formula>100.1</formula>
    </cfRule>
    <cfRule type="cellIs" dxfId="125" priority="59" operator="greaterThan">
      <formula>99.8</formula>
    </cfRule>
    <cfRule type="cellIs" dxfId="124" priority="60" operator="lessThan">
      <formula>99.8</formula>
    </cfRule>
  </conditionalFormatting>
  <conditionalFormatting sqref="BO287:BR287">
    <cfRule type="cellIs" dxfId="123" priority="55" operator="greaterThan">
      <formula>100.1</formula>
    </cfRule>
    <cfRule type="cellIs" dxfId="122" priority="56" operator="greaterThan">
      <formula>99.8</formula>
    </cfRule>
    <cfRule type="cellIs" dxfId="121" priority="57" operator="lessThan">
      <formula>99.8</formula>
    </cfRule>
  </conditionalFormatting>
  <conditionalFormatting sqref="BV287:BY287">
    <cfRule type="cellIs" dxfId="120" priority="52" operator="greaterThan">
      <formula>100.1</formula>
    </cfRule>
    <cfRule type="cellIs" dxfId="119" priority="53" operator="greaterThan">
      <formula>99.8</formula>
    </cfRule>
    <cfRule type="cellIs" dxfId="118" priority="54" operator="lessThan">
      <formula>99.8</formula>
    </cfRule>
  </conditionalFormatting>
  <conditionalFormatting sqref="AT287:AW287">
    <cfRule type="cellIs" dxfId="117" priority="49" operator="greaterThan">
      <formula>100.1</formula>
    </cfRule>
    <cfRule type="cellIs" dxfId="116" priority="50" operator="greaterThan">
      <formula>99.8</formula>
    </cfRule>
    <cfRule type="cellIs" dxfId="115" priority="51" operator="lessThan">
      <formula>99.8</formula>
    </cfRule>
  </conditionalFormatting>
  <conditionalFormatting sqref="AM287:AP287">
    <cfRule type="cellIs" dxfId="114" priority="46" operator="greaterThan">
      <formula>100.1</formula>
    </cfRule>
    <cfRule type="cellIs" dxfId="113" priority="47" operator="greaterThan">
      <formula>99.8</formula>
    </cfRule>
    <cfRule type="cellIs" dxfId="112" priority="48" operator="lessThan">
      <formula>99.8</formula>
    </cfRule>
  </conditionalFormatting>
  <conditionalFormatting sqref="AF287:AI287">
    <cfRule type="cellIs" dxfId="111" priority="43" operator="greaterThan">
      <formula>100.1</formula>
    </cfRule>
    <cfRule type="cellIs" dxfId="110" priority="44" operator="greaterThan">
      <formula>99.8</formula>
    </cfRule>
    <cfRule type="cellIs" dxfId="109" priority="45" operator="lessThan">
      <formula>99.8</formula>
    </cfRule>
  </conditionalFormatting>
  <conditionalFormatting sqref="Y287:AB287">
    <cfRule type="cellIs" dxfId="108" priority="40" operator="greaterThan">
      <formula>100.1</formula>
    </cfRule>
    <cfRule type="cellIs" dxfId="107" priority="41" operator="greaterThan">
      <formula>99.8</formula>
    </cfRule>
    <cfRule type="cellIs" dxfId="106" priority="42" operator="lessThan">
      <formula>99.8</formula>
    </cfRule>
  </conditionalFormatting>
  <conditionalFormatting sqref="R287:U287">
    <cfRule type="cellIs" dxfId="105" priority="37" operator="greaterThan">
      <formula>100.1</formula>
    </cfRule>
    <cfRule type="cellIs" dxfId="104" priority="38" operator="greaterThan">
      <formula>99.8</formula>
    </cfRule>
    <cfRule type="cellIs" dxfId="103" priority="39" operator="lessThan">
      <formula>99.8</formula>
    </cfRule>
  </conditionalFormatting>
  <conditionalFormatting sqref="K287:N287">
    <cfRule type="cellIs" dxfId="102" priority="34" operator="greaterThan">
      <formula>100.1</formula>
    </cfRule>
    <cfRule type="cellIs" dxfId="101" priority="35" operator="greaterThan">
      <formula>99.8</formula>
    </cfRule>
    <cfRule type="cellIs" dxfId="100" priority="36" operator="lessThan">
      <formula>99.8</formula>
    </cfRule>
  </conditionalFormatting>
  <conditionalFormatting sqref="D287:G287">
    <cfRule type="cellIs" dxfId="99" priority="31" operator="greaterThan">
      <formula>100.1</formula>
    </cfRule>
    <cfRule type="cellIs" dxfId="98" priority="32" operator="greaterThan">
      <formula>99.8</formula>
    </cfRule>
    <cfRule type="cellIs" dxfId="97" priority="33" operator="lessThan">
      <formula>99.8</formula>
    </cfRule>
  </conditionalFormatting>
  <conditionalFormatting sqref="CC287:CF287">
    <cfRule type="cellIs" dxfId="96" priority="28" operator="greaterThan">
      <formula>100.1</formula>
    </cfRule>
    <cfRule type="cellIs" dxfId="95" priority="29" operator="greaterThan">
      <formula>99.8</formula>
    </cfRule>
    <cfRule type="cellIs" dxfId="94" priority="30" operator="lessThan">
      <formula>99.8</formula>
    </cfRule>
  </conditionalFormatting>
  <conditionalFormatting sqref="CJ287:CM287">
    <cfRule type="cellIs" dxfId="93" priority="25" operator="greaterThan">
      <formula>100.1</formula>
    </cfRule>
    <cfRule type="cellIs" dxfId="92" priority="26" operator="greaterThan">
      <formula>99.8</formula>
    </cfRule>
    <cfRule type="cellIs" dxfId="91" priority="27" operator="lessThan">
      <formula>99.8</formula>
    </cfRule>
  </conditionalFormatting>
  <conditionalFormatting sqref="CQ287:CT287">
    <cfRule type="cellIs" dxfId="90" priority="22" operator="greaterThan">
      <formula>100.1</formula>
    </cfRule>
    <cfRule type="cellIs" dxfId="89" priority="23" operator="greaterThan">
      <formula>99.8</formula>
    </cfRule>
    <cfRule type="cellIs" dxfId="88" priority="24" operator="lessThan">
      <formula>99.8</formula>
    </cfRule>
  </conditionalFormatting>
  <conditionalFormatting sqref="CX287:DA287">
    <cfRule type="cellIs" dxfId="87" priority="19" operator="greaterThan">
      <formula>100.1</formula>
    </cfRule>
    <cfRule type="cellIs" dxfId="86" priority="20" operator="greaterThan">
      <formula>99.8</formula>
    </cfRule>
    <cfRule type="cellIs" dxfId="85" priority="21" operator="lessThan">
      <formula>99.8</formula>
    </cfRule>
  </conditionalFormatting>
  <conditionalFormatting sqref="DE287:DH287">
    <cfRule type="cellIs" dxfId="84" priority="16" operator="greaterThan">
      <formula>100.1</formula>
    </cfRule>
    <cfRule type="cellIs" dxfId="83" priority="17" operator="greaterThan">
      <formula>99.8</formula>
    </cfRule>
    <cfRule type="cellIs" dxfId="82" priority="18" operator="lessThan">
      <formula>99.8</formula>
    </cfRule>
  </conditionalFormatting>
  <conditionalFormatting sqref="DL287:DO287">
    <cfRule type="cellIs" dxfId="81" priority="13" operator="greaterThan">
      <formula>100.1</formula>
    </cfRule>
    <cfRule type="cellIs" dxfId="80" priority="14" operator="greaterThan">
      <formula>99.8</formula>
    </cfRule>
    <cfRule type="cellIs" dxfId="79" priority="15" operator="lessThan">
      <formula>99.8</formula>
    </cfRule>
  </conditionalFormatting>
  <conditionalFormatting sqref="DS287:DV287">
    <cfRule type="cellIs" dxfId="78" priority="10" operator="greaterThan">
      <formula>100.1</formula>
    </cfRule>
    <cfRule type="cellIs" dxfId="77" priority="11" operator="greaterThan">
      <formula>99.8</formula>
    </cfRule>
    <cfRule type="cellIs" dxfId="76" priority="12" operator="lessThan">
      <formula>99.8</formula>
    </cfRule>
  </conditionalFormatting>
  <conditionalFormatting sqref="DZ287:EC287">
    <cfRule type="cellIs" dxfId="75" priority="7" operator="greaterThan">
      <formula>100.1</formula>
    </cfRule>
    <cfRule type="cellIs" dxfId="74" priority="8" operator="greaterThan">
      <formula>99.8</formula>
    </cfRule>
    <cfRule type="cellIs" dxfId="73" priority="9" operator="lessThan">
      <formula>99.8</formula>
    </cfRule>
  </conditionalFormatting>
  <conditionalFormatting sqref="EG287:EJ287">
    <cfRule type="cellIs" dxfId="72" priority="4" operator="greaterThan">
      <formula>100.1</formula>
    </cfRule>
    <cfRule type="cellIs" dxfId="71" priority="5" operator="greaterThan">
      <formula>99.8</formula>
    </cfRule>
    <cfRule type="cellIs" dxfId="70" priority="6" operator="lessThan">
      <formula>99.8</formula>
    </cfRule>
  </conditionalFormatting>
  <conditionalFormatting sqref="EN287:EQ287">
    <cfRule type="cellIs" dxfId="69" priority="1" operator="greaterThan">
      <formula>100.1</formula>
    </cfRule>
    <cfRule type="cellIs" dxfId="68" priority="2" operator="greaterThan">
      <formula>99.8</formula>
    </cfRule>
    <cfRule type="cellIs" dxfId="67"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EQ287"/>
  <sheetViews>
    <sheetView showGridLines="0" zoomScale="70" zoomScaleNormal="70" workbookViewId="0">
      <pane xSplit="2" ySplit="3" topLeftCell="DU244" activePane="bottomRight" state="frozen"/>
      <selection activeCell="A287" sqref="A287"/>
      <selection pane="topRight" activeCell="A287" sqref="A287"/>
      <selection pane="bottomLeft" activeCell="A287" sqref="A287"/>
      <selection pane="bottomRight" activeCell="A264" sqref="A264:XFD264"/>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47"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row>
    <row r="2" spans="1:147"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row>
    <row r="3" spans="1:147"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row>
    <row r="4" spans="1:147"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row>
    <row r="5" spans="1:147"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row>
    <row r="6" spans="1:147"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row>
    <row r="7" spans="1:147"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row>
    <row r="8" spans="1:147"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row>
    <row r="9" spans="1:147"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row>
    <row r="10" spans="1:147"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row>
    <row r="11" spans="1:147"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row>
    <row r="12" spans="1:147"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row>
    <row r="13" spans="1:147"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row>
    <row r="14" spans="1:147"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row>
    <row r="15" spans="1:147"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row>
    <row r="16" spans="1:147"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row>
    <row r="17" spans="1:147"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row>
    <row r="18" spans="1:147"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row>
    <row r="19" spans="1:147"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row>
    <row r="20" spans="1:147"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row>
    <row r="21" spans="1:147"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row>
    <row r="22" spans="1:147"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row>
    <row r="23" spans="1:147"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row>
    <row r="24" spans="1:147"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row>
    <row r="25" spans="1:147"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row>
    <row r="26" spans="1:147"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row>
    <row r="27" spans="1:147"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row>
    <row r="28" spans="1:147"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row>
    <row r="29" spans="1:147"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row>
    <row r="30" spans="1:147"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row>
    <row r="31" spans="1:147"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row>
    <row r="32" spans="1:147"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row>
    <row r="33" spans="1:147"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row>
    <row r="34" spans="1:147"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row>
    <row r="35" spans="1:147"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row>
    <row r="36" spans="1:147"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row>
    <row r="37" spans="1:147"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row>
    <row r="38" spans="1:147"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row>
    <row r="39" spans="1:147"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row>
    <row r="40" spans="1:147"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row>
    <row r="41" spans="1:147"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row>
    <row r="42" spans="1:147"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row>
    <row r="43" spans="1:147"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row>
    <row r="44" spans="1:147"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row>
    <row r="45" spans="1:147"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row>
    <row r="46" spans="1:147"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row>
    <row r="47" spans="1:147"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row>
    <row r="48" spans="1:147"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row>
    <row r="49" spans="1:147"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row>
    <row r="50" spans="1:147"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row>
    <row r="51" spans="1:147"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row>
    <row r="52" spans="1:147"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row>
    <row r="53" spans="1:147"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row>
    <row r="54" spans="1:147"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row>
    <row r="55" spans="1:147"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row>
    <row r="56" spans="1:147"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row>
    <row r="57" spans="1:147"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row>
    <row r="58" spans="1:147"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row>
    <row r="59" spans="1:147"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row>
    <row r="60" spans="1:147"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row>
    <row r="61" spans="1:147"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row>
    <row r="62" spans="1:147"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row>
    <row r="63" spans="1:147"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row>
    <row r="64" spans="1:147"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row>
    <row r="65" spans="1:147"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row>
    <row r="66" spans="1:147"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row>
    <row r="67" spans="1:147"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row>
    <row r="68" spans="1:147"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row>
    <row r="69" spans="1:147"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row>
    <row r="70" spans="1:147"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row>
    <row r="71" spans="1:147"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row>
    <row r="72" spans="1:147"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row>
    <row r="73" spans="1:147"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row>
    <row r="74" spans="1:147"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row>
    <row r="75" spans="1:147"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row>
    <row r="76" spans="1:147"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row>
    <row r="77" spans="1:147"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row>
    <row r="78" spans="1:147"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row>
    <row r="79" spans="1:147"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row>
    <row r="80" spans="1:147"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row>
    <row r="81" spans="1:147"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row>
    <row r="82" spans="1:147"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row>
    <row r="83" spans="1:147"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row>
    <row r="84" spans="1:147"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row>
    <row r="85" spans="1:147"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row>
    <row r="86" spans="1:147"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row>
    <row r="87" spans="1:147"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row>
    <row r="88" spans="1:147"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row>
    <row r="89" spans="1:147"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row>
    <row r="90" spans="1:147"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row>
    <row r="91" spans="1:147"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row>
    <row r="92" spans="1:147"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row>
    <row r="93" spans="1:147"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row>
    <row r="94" spans="1:147"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row>
    <row r="95" spans="1:147"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row>
    <row r="96" spans="1:147"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row>
    <row r="97" spans="1:147"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row>
    <row r="98" spans="1:147"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row>
    <row r="99" spans="1:147"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row>
    <row r="100" spans="1:147"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row>
    <row r="101" spans="1:147"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row>
    <row r="102" spans="1:147"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row>
    <row r="103" spans="1:147"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row>
    <row r="104" spans="1:147"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row>
    <row r="105" spans="1:147"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row>
    <row r="106" spans="1:147"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row>
    <row r="107" spans="1:147"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row>
    <row r="108" spans="1:147"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row>
    <row r="109" spans="1:147"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row>
    <row r="110" spans="1:147"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row>
    <row r="111" spans="1:147"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row>
    <row r="112" spans="1:147"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row>
    <row r="113" spans="1:147"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row>
    <row r="114" spans="1:147"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row>
    <row r="115" spans="1:147"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row>
    <row r="116" spans="1:147"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row>
    <row r="117" spans="1:147"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row>
    <row r="118" spans="1:147"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row>
    <row r="119" spans="1:147"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row>
    <row r="120" spans="1:147"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row>
    <row r="121" spans="1:147"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row>
    <row r="122" spans="1:147"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row>
    <row r="123" spans="1:147"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row>
    <row r="124" spans="1:147"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row>
    <row r="125" spans="1:147"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row>
    <row r="126" spans="1:147"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row>
    <row r="127" spans="1:147"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row>
    <row r="128" spans="1:147"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row>
    <row r="129" spans="1:147"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row>
    <row r="130" spans="1:147"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row>
    <row r="131" spans="1:147"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row>
    <row r="132" spans="1:147"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row>
    <row r="133" spans="1:147"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row>
    <row r="134" spans="1:147"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row>
    <row r="135" spans="1:147"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row>
    <row r="136" spans="1:147"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row>
    <row r="137" spans="1:147"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row>
    <row r="138" spans="1:147"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row>
    <row r="139" spans="1:147"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row>
    <row r="140" spans="1:147"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row>
    <row r="141" spans="1:147"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row>
    <row r="142" spans="1:147"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row>
    <row r="143" spans="1:147"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row>
    <row r="144" spans="1:147"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row>
    <row r="145" spans="1:147"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row>
    <row r="146" spans="1:147"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row>
    <row r="147" spans="1:147"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row>
    <row r="148" spans="1:147"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row>
    <row r="149" spans="1:147"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row>
    <row r="150" spans="1:147"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row>
    <row r="151" spans="1:147"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row>
    <row r="152" spans="1:147"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row>
    <row r="153" spans="1:147"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row>
    <row r="154" spans="1:147"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row>
    <row r="155" spans="1:147"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row>
    <row r="156" spans="1:147"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row>
    <row r="157" spans="1:147"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row>
    <row r="158" spans="1:147"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row>
    <row r="159" spans="1:147"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row>
    <row r="160" spans="1:147"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row>
    <row r="161" spans="1:147"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row>
    <row r="162" spans="1:147"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row>
    <row r="163" spans="1:147"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row>
    <row r="164" spans="1:147"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row>
    <row r="165" spans="1:147"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row>
    <row r="166" spans="1:147"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row>
    <row r="167" spans="1:147"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row>
    <row r="168" spans="1:147"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row>
    <row r="169" spans="1:147"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row>
    <row r="170" spans="1:147"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row>
    <row r="171" spans="1:147"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row>
    <row r="172" spans="1:147"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row>
    <row r="173" spans="1:147"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row>
    <row r="174" spans="1:147"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row>
    <row r="175" spans="1:147"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row>
    <row r="176" spans="1:147"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row>
    <row r="177" spans="1:147"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row>
    <row r="178" spans="1:147"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row>
    <row r="179" spans="1:147"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row>
    <row r="180" spans="1:147"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row>
    <row r="181" spans="1:147"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row>
    <row r="182" spans="1:147"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row>
    <row r="183" spans="1:147"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row>
    <row r="184" spans="1:147"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row>
    <row r="185" spans="1:147"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row>
    <row r="186" spans="1:147"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row>
    <row r="187" spans="1:147"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row>
    <row r="188" spans="1:147"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row>
    <row r="189" spans="1:147"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row>
    <row r="190" spans="1:147"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row>
    <row r="191" spans="1:147"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row>
    <row r="192" spans="1:147"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row>
    <row r="193" spans="1:147"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row>
    <row r="194" spans="1:147"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row>
    <row r="195" spans="1:147"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row>
    <row r="196" spans="1:147"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row>
    <row r="197" spans="1:147"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row>
    <row r="198" spans="1:147"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row>
    <row r="199" spans="1:147"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row>
    <row r="200" spans="1:147"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row>
    <row r="201" spans="1:147"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row>
    <row r="202" spans="1:147"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row>
    <row r="203" spans="1:147"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row>
    <row r="204" spans="1:147"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row>
    <row r="205" spans="1:147"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row>
    <row r="206" spans="1:147"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row>
    <row r="207" spans="1:147"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row>
    <row r="208" spans="1:147"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row>
    <row r="209" spans="1:147"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row>
    <row r="210" spans="1:147"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row>
    <row r="211" spans="1:147"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row>
    <row r="212" spans="1:147"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row>
    <row r="213" spans="1:147"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row>
    <row r="214" spans="1:147"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row>
    <row r="215" spans="1:147"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row>
    <row r="216" spans="1:147"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row>
    <row r="217" spans="1:147"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row>
    <row r="218" spans="1:147"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row>
    <row r="219" spans="1:147"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row>
    <row r="220" spans="1:147"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row>
    <row r="221" spans="1:147"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row>
    <row r="222" spans="1:147"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row>
    <row r="223" spans="1:147"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row>
    <row r="224" spans="1:147"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row>
    <row r="225" spans="1:147"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row>
    <row r="226" spans="1:147"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row>
    <row r="227" spans="1:147"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row>
    <row r="228" spans="1:147"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row>
    <row r="229" spans="1:147"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row>
    <row r="230" spans="1:147"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row>
    <row r="231" spans="1:147"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row>
    <row r="232" spans="1:147"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row>
    <row r="233" spans="1:147"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row>
    <row r="234" spans="1:147"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row>
    <row r="235" spans="1:147"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row>
    <row r="236" spans="1:147"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row>
    <row r="237" spans="1:147"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row>
    <row r="238" spans="1:147"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row>
    <row r="239" spans="1:147"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row>
    <row r="240" spans="1:147"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row>
    <row r="241" spans="1:147"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row>
    <row r="242" spans="1:147"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row>
    <row r="243" spans="1:147"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row>
    <row r="244" spans="1:147"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row>
    <row r="245" spans="1:147"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row>
    <row r="246" spans="1:147"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row>
    <row r="247" spans="1:147"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row>
    <row r="248" spans="1:147"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row>
    <row r="249" spans="1:147"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row>
    <row r="250" spans="1:147"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row>
    <row r="251" spans="1:147"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row>
    <row r="252" spans="1:147"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row>
    <row r="253" spans="1:147"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row>
    <row r="254" spans="1:147"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row>
    <row r="255" spans="1:147"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row>
    <row r="256" spans="1:147"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row>
    <row r="257" spans="1:147"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row>
    <row r="259" spans="1:147"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row>
    <row r="260" spans="1:147"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row>
    <row r="261" spans="1:147"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row>
    <row r="262" spans="1:147" x14ac:dyDescent="0.3">
      <c r="A262" s="14">
        <f>'TAM Aceite Virgen'!B10</f>
        <v>0</v>
      </c>
      <c r="B262" s="14">
        <f>'TAM Aceite Virgen'!C10</f>
        <v>2.5</v>
      </c>
      <c r="C262" s="14"/>
      <c r="D262" s="9">
        <f>SUMIF('Aceite Virgen'!$B6:$B257,"&lt;="&amp;$B262,'Aceite Virgen'!D$6:D$257)</f>
        <v>2.02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2.5</v>
      </c>
      <c r="S262" s="9">
        <f>SUMIF('Aceite Virgen'!$B6:$B257,"&lt;="&amp;$B262,'Aceite Virgen'!S$6:S$257)</f>
        <v>1.58</v>
      </c>
      <c r="T262" s="9">
        <f>SUMIF('Aceite Virgen'!$B6:$B257,"&lt;="&amp;$B262,'Aceite Virgen'!T$6:T$257)</f>
        <v>2.9000000000000004</v>
      </c>
      <c r="U262" s="9">
        <f>SUMIF('Aceite Virgen'!$B6:$B257,"&lt;="&amp;$B262,'Aceite Virgen'!U$6:U$257)</f>
        <v>0</v>
      </c>
      <c r="V262" s="14"/>
      <c r="W262" s="14"/>
      <c r="X262" s="14"/>
      <c r="Y262" s="9">
        <f>SUMIF('Aceite Virgen'!$B6:$B257,"&lt;="&amp;$B262,'Aceite Virgen'!Y$6:Y$257)</f>
        <v>2.62</v>
      </c>
      <c r="Z262" s="9">
        <f>SUMIF('Aceite Virgen'!$B6:$B257,"&lt;="&amp;$B262,'Aceite Virgen'!Z$6:Z$257)</f>
        <v>9.4699999999999989</v>
      </c>
      <c r="AA262" s="9">
        <f>SUMIF('Aceite Virgen'!$B6:$B257,"&lt;="&amp;$B262,'Aceite Virgen'!AA$6:AA$257)</f>
        <v>0.9</v>
      </c>
      <c r="AB262" s="9">
        <f>SUMIF('Aceite Virgen'!$B6:$B257,"&lt;="&amp;$B262,'Aceite Virgen'!AB$6:AB$257)</f>
        <v>1.68</v>
      </c>
      <c r="AC262" s="14"/>
      <c r="AD262" s="14"/>
      <c r="AE262" s="14"/>
      <c r="AF262" s="9">
        <f>SUMIF('Aceite Virgen'!$B6:$B257,"&lt;="&amp;$B262,'Aceite Virgen'!AF$6:AF$257)</f>
        <v>1.0100000000000002</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1.65</v>
      </c>
      <c r="AU262" s="9">
        <f>SUMIF('Aceite Virgen'!$B6:$B257,"&lt;="&amp;$B262,'Aceite Virgen'!AU$6:AU$257)</f>
        <v>0</v>
      </c>
      <c r="AV262" s="9">
        <f>SUMIF('Aceite Virgen'!$B6:$B257,"&lt;="&amp;$B262,'Aceite Virgen'!AV$6:AV$257)</f>
        <v>1.2000000000000002</v>
      </c>
      <c r="AW262" s="9">
        <f>SUMIF('Aceite Virgen'!$B6:$B257,"&lt;="&amp;$B262,'Aceite Virgen'!AW$6:AW$257)</f>
        <v>0</v>
      </c>
      <c r="BA262" s="9">
        <f>SUMIF('Aceite Virgen'!$B6:$B257,"&lt;="&amp;$B262,'Aceite Virgen'!BA$6:BA$257)</f>
        <v>1.17</v>
      </c>
      <c r="BB262" s="9">
        <f>SUMIF('Aceite Virgen'!$B6:$B257,"&lt;="&amp;$B262,'Aceite Virgen'!BB$6:BB$257)</f>
        <v>1.3</v>
      </c>
      <c r="BC262" s="9">
        <f>SUMIF('Aceite Virgen'!$B6:$B257,"&lt;="&amp;$B262,'Aceite Virgen'!BC$6:BC$257)</f>
        <v>1.21</v>
      </c>
      <c r="BD262" s="9">
        <f>SUMIF('Aceite Virgen'!$B6:$B257,"&lt;="&amp;$B262,'Aceite Virgen'!BD$6:BD$257)</f>
        <v>0</v>
      </c>
      <c r="BH262" s="9">
        <f>SUMIF('Aceite Virgen'!$B6:$B257,"&lt;="&amp;$B262,'Aceite Virgen'!BH$6:BH$257)</f>
        <v>0.52</v>
      </c>
      <c r="BI262" s="9">
        <f>SUMIF('Aceite Virgen'!$B6:$B257,"&lt;="&amp;$B262,'Aceite Virgen'!BI$6:BI$257)</f>
        <v>0</v>
      </c>
      <c r="BJ262" s="9">
        <f>SUMIF('Aceite Virgen'!$B6:$B257,"&lt;="&amp;$B262,'Aceite Virgen'!BJ$6:BJ$257)</f>
        <v>0.5099999999999999</v>
      </c>
      <c r="BK262" s="9">
        <f>SUMIF('Aceite Virgen'!$B6:$B257,"&lt;="&amp;$B262,'Aceite Virgen'!BK$6:BK$257)</f>
        <v>0</v>
      </c>
      <c r="BO262" s="9">
        <f>SUMIF('Aceite Virgen'!$B6:$B257,"&lt;="&amp;$B262,'Aceite Virgen'!BO$6:BO$257)</f>
        <v>0.89000000000000012</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1.9300000000000002</v>
      </c>
      <c r="CK262" s="9">
        <f>SUMIF('Aceite Virgen'!$B6:$B257,"&lt;="&amp;$B262,'Aceite Virgen'!CK$6:CK$257)</f>
        <v>2.21</v>
      </c>
      <c r="CL262" s="9">
        <f>SUMIF('Aceite Virgen'!$B6:$B257,"&lt;="&amp;$B262,'Aceite Virgen'!CL$6:CL$257)</f>
        <v>1.9400000000000002</v>
      </c>
      <c r="CM262" s="9">
        <f>SUMIF('Aceite Virgen'!$B6:$B257,"&lt;="&amp;$B262,'Aceite Virgen'!CM$6:CM$257)</f>
        <v>0</v>
      </c>
      <c r="CQ262" s="9">
        <f>SUMIF('Aceite Virgen'!$B6:$B257,"&lt;="&amp;$B262,'Aceite Virgen'!CQ$6:CQ$257)</f>
        <v>3.21</v>
      </c>
      <c r="CR262" s="9">
        <f>SUMIF('Aceite Virgen'!$B6:$B257,"&lt;="&amp;$B262,'Aceite Virgen'!CR$6:CR$257)</f>
        <v>1.96</v>
      </c>
      <c r="CS262" s="9">
        <f>SUMIF('Aceite Virgen'!$B6:$B257,"&lt;="&amp;$B262,'Aceite Virgen'!CS$6:CS$257)</f>
        <v>3.1799999999999997</v>
      </c>
      <c r="CT262" s="9">
        <f>SUMIF('Aceite Virgen'!$B6:$B257,"&lt;="&amp;$B262,'Aceite Virgen'!CT$6:CT$257)</f>
        <v>0</v>
      </c>
      <c r="CX262" s="9">
        <f>SUMIF('Aceite Virgen'!$B6:$B257,"&lt;="&amp;$B262,'Aceite Virgen'!CX$6:CX$257)</f>
        <v>1.96</v>
      </c>
      <c r="CY262" s="9">
        <f>SUMIF('Aceite Virgen'!$B6:$B257,"&lt;="&amp;$B262,'Aceite Virgen'!CY$6:CY$257)</f>
        <v>0</v>
      </c>
      <c r="CZ262" s="9">
        <f>SUMIF('Aceite Virgen'!$B6:$B257,"&lt;="&amp;$B262,'Aceite Virgen'!CZ$6:CZ$257)</f>
        <v>2.75</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1.57</v>
      </c>
      <c r="DM262" s="9">
        <f>SUMIF('Aceite Virgen'!$B6:$B257,"&lt;="&amp;$B262,'Aceite Virgen'!DM$6:DM$257)</f>
        <v>0</v>
      </c>
      <c r="DN262" s="9">
        <f>SUMIF('Aceite Virgen'!$B6:$B257,"&lt;="&amp;$B262,'Aceite Virgen'!DN$6:DN$257)</f>
        <v>2.19</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2.23</v>
      </c>
      <c r="EH262" s="9">
        <f>SUMIF('Aceite Virgen'!$B6:$B257,"&lt;="&amp;$B262,'Aceite Virgen'!EH$6:EH$257)</f>
        <v>1</v>
      </c>
      <c r="EI262" s="9">
        <f>SUMIF('Aceite Virgen'!$B6:$B257,"&lt;="&amp;$B262,'Aceite Virgen'!EI$6:EI$257)</f>
        <v>1.5500000000000003</v>
      </c>
      <c r="EJ262" s="9">
        <f>SUMIF('Aceite Virgen'!$B6:$B257,"&lt;="&amp;$B262,'Aceite Virgen'!EJ$6:EJ$257)</f>
        <v>0</v>
      </c>
      <c r="EN262" s="9">
        <f>SUMIF('Aceite Virgen'!$B6:$B257,"&lt;="&amp;$B262,'Aceite Virgen'!EN$6:EN$257)</f>
        <v>4.6000000000000005</v>
      </c>
      <c r="EO262" s="9">
        <f>SUMIF('Aceite Virgen'!$B6:$B257,"&lt;="&amp;$B262,'Aceite Virgen'!EO$6:EO$257)</f>
        <v>1.8900000000000001</v>
      </c>
      <c r="EP262" s="9">
        <f>SUMIF('Aceite Virgen'!$B6:$B257,"&lt;="&amp;$B262,'Aceite Virgen'!EP$6:EP$257)</f>
        <v>3.64</v>
      </c>
      <c r="EQ262" s="9">
        <f>SUMIF('Aceite Virgen'!$B6:$B257,"&lt;="&amp;$B262,'Aceite Virgen'!EQ$6:EQ$257)</f>
        <v>7.79</v>
      </c>
    </row>
    <row r="263" spans="1:147" x14ac:dyDescent="0.3">
      <c r="A263" s="14">
        <f>'TAM Aceite Virgen'!B11</f>
        <v>2.5</v>
      </c>
      <c r="B263" s="14">
        <f>'TAM Aceite Virgen'!C11</f>
        <v>2.6</v>
      </c>
      <c r="C263" s="14"/>
      <c r="D263" s="8">
        <f>SUMIFS('Aceite Virgen'!D$6:D$257,'Aceite Virgen'!$A$6:$A$257,"&gt;="&amp;$A263,'Aceite Virgen'!$B$6:$B$257,"&lt;="&amp;$B263)</f>
        <v>0.8600000000000001</v>
      </c>
      <c r="E263" s="8">
        <f>SUMIFS('Aceite Virgen'!E$6:E$257,'Aceite Virgen'!$A$6:$A$257,"&gt;="&amp;$A263,'Aceite Virgen'!$B$6:$B$257,"&lt;="&amp;$B263)</f>
        <v>2.19</v>
      </c>
      <c r="F263" s="8">
        <f>SUMIFS('Aceite Virgen'!F$6:F$257,'Aceite Virgen'!$A$6:$A$257,"&gt;="&amp;$A263,'Aceite Virgen'!$B$6:$B$257,"&lt;="&amp;$B263)</f>
        <v>0.8</v>
      </c>
      <c r="G263" s="8">
        <f>SUMIFS('Aceite Virgen'!G$6:G$257,'Aceite Virgen'!$A$6:$A$257,"&gt;="&amp;$A263,'Aceite Virgen'!$B$6:$B$257,"&lt;="&amp;$B263)</f>
        <v>0</v>
      </c>
      <c r="H263" s="14"/>
      <c r="I263" s="14"/>
      <c r="J263" s="14"/>
      <c r="K263" s="8">
        <f>SUMIFS('Aceite Virgen'!K$6:K$257,'Aceite Virgen'!$A$6:$A$257,"&gt;="&amp;$A263,'Aceite Virgen'!$B$6:$B$257,"&lt;="&amp;$B263)</f>
        <v>0.17</v>
      </c>
      <c r="L263" s="8">
        <f>SUMIFS('Aceite Virgen'!L$6:L$257,'Aceite Virgen'!$A$6:$A$257,"&gt;="&amp;$A263,'Aceite Virgen'!$B$6:$B$257,"&lt;="&amp;$B263)</f>
        <v>1.17</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0.18</v>
      </c>
      <c r="S263" s="8">
        <f>SUMIFS('Aceite Virgen'!S$6:S$257,'Aceite Virgen'!$A$6:$A$257,"&gt;="&amp;$A263,'Aceite Virgen'!$B$6:$B$257,"&lt;="&amp;$B263)</f>
        <v>0</v>
      </c>
      <c r="T263" s="8">
        <f>SUMIFS('Aceite Virgen'!T$6:T$257,'Aceite Virgen'!$A$6:$A$257,"&gt;="&amp;$A263,'Aceite Virgen'!$B$6:$B$257,"&lt;="&amp;$B263)</f>
        <v>0.25</v>
      </c>
      <c r="U263" s="8">
        <f>SUMIFS('Aceite Virgen'!U$6:U$257,'Aceite Virgen'!$A$6:$A$257,"&gt;="&amp;$A263,'Aceite Virgen'!$B$6:$B$257,"&lt;="&amp;$B263)</f>
        <v>0</v>
      </c>
      <c r="V263" s="14"/>
      <c r="W263" s="14"/>
      <c r="X263" s="14"/>
      <c r="Y263" s="8">
        <f>SUMIFS('Aceite Virgen'!Y$6:Y$257,'Aceite Virgen'!$A$6:$A$257,"&gt;="&amp;$A263,'Aceite Virgen'!$B$6:$B$257,"&lt;="&amp;$B263)</f>
        <v>0.58000000000000007</v>
      </c>
      <c r="Z263" s="8">
        <f>SUMIFS('Aceite Virgen'!Z$6:Z$257,'Aceite Virgen'!$A$6:$A$257,"&gt;="&amp;$A263,'Aceite Virgen'!$B$6:$B$257,"&lt;="&amp;$B263)</f>
        <v>1.1399999999999999</v>
      </c>
      <c r="AA263" s="8">
        <f>SUMIFS('Aceite Virgen'!AA$6:AA$257,'Aceite Virgen'!$A$6:$A$257,"&gt;="&amp;$A263,'Aceite Virgen'!$B$6:$B$257,"&lt;="&amp;$B263)</f>
        <v>0.55999999999999994</v>
      </c>
      <c r="AB263" s="8">
        <f>SUMIFS('Aceite Virgen'!AB$6:AB$257,'Aceite Virgen'!$A$6:$A$257,"&gt;="&amp;$A263,'Aceite Virgen'!$B$6:$B$257,"&lt;="&amp;$B263)</f>
        <v>0</v>
      </c>
      <c r="AC263" s="14"/>
      <c r="AD263" s="14"/>
      <c r="AE263" s="14"/>
      <c r="AF263" s="8">
        <f>SUMIFS('Aceite Virgen'!AF$6:AF$257,'Aceite Virgen'!$A$6:$A$257,"&gt;="&amp;$A263,'Aceite Virgen'!$B$6:$B$257,"&lt;="&amp;$B263)</f>
        <v>0.23</v>
      </c>
      <c r="AG263" s="8">
        <f>SUMIFS('Aceite Virgen'!AG$6:AG$257,'Aceite Virgen'!$A$6:$A$257,"&gt;="&amp;$A263,'Aceite Virgen'!$B$6:$B$257,"&lt;="&amp;$B263)</f>
        <v>0.66</v>
      </c>
      <c r="AH263" s="8">
        <f>SUMIFS('Aceite Virgen'!AH$6:AH$257,'Aceite Virgen'!$A$6:$A$257,"&gt;="&amp;$A263,'Aceite Virgen'!$B$6:$B$257,"&lt;="&amp;$B263)</f>
        <v>0.2</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0.24</v>
      </c>
      <c r="AU263" s="8">
        <f>SUMIFS('Aceite Virgen'!AU$6:AU$257,'Aceite Virgen'!$A$6:$A$257,"&gt;="&amp;$A263,'Aceite Virgen'!$B$6:$B$257,"&lt;="&amp;$B263)</f>
        <v>0</v>
      </c>
      <c r="AV263" s="8">
        <f>SUMIFS('Aceite Virgen'!AV$6:AV$257,'Aceite Virgen'!$A$6:$A$257,"&gt;="&amp;$A263,'Aceite Virgen'!$B$6:$B$257,"&lt;="&amp;$B263)</f>
        <v>0.25</v>
      </c>
      <c r="AW263" s="8">
        <f>SUMIFS('Aceite Virgen'!AW$6:AW$257,'Aceite Virgen'!$A$6:$A$257,"&gt;="&amp;$A263,'Aceite Virgen'!$B$6:$B$257,"&lt;="&amp;$B263)</f>
        <v>0</v>
      </c>
      <c r="BA263" s="8">
        <f>SUMIFS('Aceite Virgen'!BA$6:BA$257,'Aceite Virgen'!$A$6:$A$257,"&gt;="&amp;$A263,'Aceite Virgen'!$B$6:$B$257,"&lt;="&amp;$B263)</f>
        <v>0.05</v>
      </c>
      <c r="BB263" s="8">
        <f>SUMIFS('Aceite Virgen'!BB$6:BB$257,'Aceite Virgen'!$A$6:$A$257,"&gt;="&amp;$A263,'Aceite Virgen'!$B$6:$B$257,"&lt;="&amp;$B263)</f>
        <v>0</v>
      </c>
      <c r="BC263" s="8">
        <f>SUMIFS('Aceite Virgen'!BC$6:BC$257,'Aceite Virgen'!$A$6:$A$257,"&gt;="&amp;$A263,'Aceite Virgen'!$B$6:$B$257,"&lt;="&amp;$B263)</f>
        <v>0.06</v>
      </c>
      <c r="BD263" s="8">
        <f>SUMIFS('Aceite Virgen'!BD$6:BD$257,'Aceite Virgen'!$A$6:$A$257,"&gt;="&amp;$A263,'Aceite Virgen'!$B$6:$B$257,"&lt;="&amp;$B263)</f>
        <v>0</v>
      </c>
      <c r="BH263" s="8">
        <f>SUMIFS('Aceite Virgen'!BH$6:BH$257,'Aceite Virgen'!$A$6:$A$257,"&gt;="&amp;$A263,'Aceite Virgen'!$B$6:$B$257,"&lt;="&amp;$B263)</f>
        <v>0.28000000000000003</v>
      </c>
      <c r="BI263" s="8">
        <f>SUMIFS('Aceite Virgen'!BI$6:BI$257,'Aceite Virgen'!$A$6:$A$257,"&gt;="&amp;$A263,'Aceite Virgen'!$B$6:$B$257,"&lt;="&amp;$B263)</f>
        <v>0</v>
      </c>
      <c r="BJ263" s="8">
        <f>SUMIFS('Aceite Virgen'!BJ$6:BJ$257,'Aceite Virgen'!$A$6:$A$257,"&gt;="&amp;$A263,'Aceite Virgen'!$B$6:$B$257,"&lt;="&amp;$B263)</f>
        <v>0.32</v>
      </c>
      <c r="BK263" s="8">
        <f>SUMIFS('Aceite Virgen'!BK$6:BK$257,'Aceite Virgen'!$A$6:$A$257,"&gt;="&amp;$A263,'Aceite Virgen'!$B$6:$B$257,"&lt;="&amp;$B263)</f>
        <v>0</v>
      </c>
      <c r="BO263" s="8">
        <f>SUMIFS('Aceite Virgen'!BO$6:BO$257,'Aceite Virgen'!$A$6:$A$257,"&gt;="&amp;$A263,'Aceite Virgen'!$B$6:$B$257,"&lt;="&amp;$B263)</f>
        <v>0.05</v>
      </c>
      <c r="BP263" s="8">
        <f>SUMIFS('Aceite Virgen'!BP$6:BP$257,'Aceite Virgen'!$A$6:$A$257,"&gt;="&amp;$A263,'Aceite Virgen'!$B$6:$B$257,"&lt;="&amp;$B263)</f>
        <v>0</v>
      </c>
      <c r="BQ263" s="8">
        <f>SUMIFS('Aceite Virgen'!BQ$6:BQ$257,'Aceite Virgen'!$A$6:$A$257,"&gt;="&amp;$A263,'Aceite Virgen'!$B$6:$B$257,"&lt;="&amp;$B263)</f>
        <v>0.06</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0.26</v>
      </c>
      <c r="CD263" s="8">
        <f>SUMIFS('Aceite Virgen'!CD$6:CD$257,'Aceite Virgen'!$A$6:$A$257,"&gt;="&amp;$A263,'Aceite Virgen'!$B$6:$B$257,"&lt;="&amp;$B263)</f>
        <v>0</v>
      </c>
      <c r="CE263" s="8">
        <f>SUMIFS('Aceite Virgen'!CE$6:CE$257,'Aceite Virgen'!$A$6:$A$257,"&gt;="&amp;$A263,'Aceite Virgen'!$B$6:$B$257,"&lt;="&amp;$B263)</f>
        <v>0.3</v>
      </c>
      <c r="CF263" s="8">
        <f>SUMIFS('Aceite Virgen'!CF$6:CF$257,'Aceite Virgen'!$A$6:$A$257,"&gt;="&amp;$A263,'Aceite Virgen'!$B$6:$B$257,"&lt;="&amp;$B263)</f>
        <v>0</v>
      </c>
      <c r="CJ263" s="8">
        <f>SUMIFS('Aceite Virgen'!CJ$6:CJ$257,'Aceite Virgen'!$A$6:$A$257,"&gt;="&amp;$A263,'Aceite Virgen'!$B$6:$B$257,"&lt;="&amp;$B263)</f>
        <v>0</v>
      </c>
      <c r="CK263" s="8">
        <f>SUMIFS('Aceite Virgen'!CK$6:CK$257,'Aceite Virgen'!$A$6:$A$257,"&gt;="&amp;$A263,'Aceite Virgen'!$B$6:$B$257,"&lt;="&amp;$B263)</f>
        <v>0</v>
      </c>
      <c r="CL263" s="8">
        <f>SUMIFS('Aceite Virgen'!CL$6:CL$257,'Aceite Virgen'!$A$6:$A$257,"&gt;="&amp;$A263,'Aceite Virgen'!$B$6:$B$257,"&lt;="&amp;$B263)</f>
        <v>0</v>
      </c>
      <c r="CM263" s="8">
        <f>SUMIFS('Aceite Virgen'!CM$6:CM$257,'Aceite Virgen'!$A$6:$A$257,"&gt;="&amp;$A263,'Aceite Virgen'!$B$6:$B$257,"&lt;="&amp;$B263)</f>
        <v>0</v>
      </c>
      <c r="CQ263" s="8">
        <f>SUMIFS('Aceite Virgen'!CQ$6:CQ$257,'Aceite Virgen'!$A$6:$A$257,"&gt;="&amp;$A263,'Aceite Virgen'!$B$6:$B$257,"&lt;="&amp;$B263)</f>
        <v>0.4</v>
      </c>
      <c r="CR263" s="8">
        <f>SUMIFS('Aceite Virgen'!CR$6:CR$257,'Aceite Virgen'!$A$6:$A$257,"&gt;="&amp;$A263,'Aceite Virgen'!$B$6:$B$257,"&lt;="&amp;$B263)</f>
        <v>0</v>
      </c>
      <c r="CS263" s="8">
        <f>SUMIFS('Aceite Virgen'!CS$6:CS$257,'Aceite Virgen'!$A$6:$A$257,"&gt;="&amp;$A263,'Aceite Virgen'!$B$6:$B$257,"&lt;="&amp;$B263)</f>
        <v>0.34</v>
      </c>
      <c r="CT263" s="8">
        <f>SUMIFS('Aceite Virgen'!CT$6:CT$257,'Aceite Virgen'!$A$6:$A$257,"&gt;="&amp;$A263,'Aceite Virgen'!$B$6:$B$257,"&lt;="&amp;$B263)</f>
        <v>1.91</v>
      </c>
      <c r="CX263" s="8">
        <f>SUMIFS('Aceite Virgen'!CX$6:CX$257,'Aceite Virgen'!$A$6:$A$257,"&gt;="&amp;$A263,'Aceite Virgen'!$B$6:$B$257,"&lt;="&amp;$B263)</f>
        <v>0.33</v>
      </c>
      <c r="CY263" s="8">
        <f>SUMIFS('Aceite Virgen'!CY$6:CY$257,'Aceite Virgen'!$A$6:$A$257,"&gt;="&amp;$A263,'Aceite Virgen'!$B$6:$B$257,"&lt;="&amp;$B263)</f>
        <v>1.05</v>
      </c>
      <c r="CZ263" s="8">
        <f>SUMIFS('Aceite Virgen'!CZ$6:CZ$257,'Aceite Virgen'!$A$6:$A$257,"&gt;="&amp;$A263,'Aceite Virgen'!$B$6:$B$257,"&lt;="&amp;$B263)</f>
        <v>0.22</v>
      </c>
      <c r="DA263" s="8">
        <f>SUMIFS('Aceite Virgen'!DA$6:DA$257,'Aceite Virgen'!$A$6:$A$257,"&gt;="&amp;$A263,'Aceite Virgen'!$B$6:$B$257,"&lt;="&amp;$B263)</f>
        <v>0</v>
      </c>
      <c r="DE263" s="8">
        <f>SUMIFS('Aceite Virgen'!DE$6:DE$257,'Aceite Virgen'!$A$6:$A$257,"&gt;="&amp;$A263,'Aceite Virgen'!$B$6:$B$257,"&lt;="&amp;$B263)</f>
        <v>0.33</v>
      </c>
      <c r="DF263" s="8">
        <f>SUMIFS('Aceite Virgen'!DF$6:DF$257,'Aceite Virgen'!$A$6:$A$257,"&gt;="&amp;$A263,'Aceite Virgen'!$B$6:$B$257,"&lt;="&amp;$B263)</f>
        <v>0</v>
      </c>
      <c r="DG263" s="8">
        <f>SUMIFS('Aceite Virgen'!DG$6:DG$257,'Aceite Virgen'!$A$6:$A$257,"&gt;="&amp;$A263,'Aceite Virgen'!$B$6:$B$257,"&lt;="&amp;$B263)</f>
        <v>0.48</v>
      </c>
      <c r="DH263" s="8">
        <f>SUMIFS('Aceite Virgen'!DH$6:DH$257,'Aceite Virgen'!$A$6:$A$257,"&gt;="&amp;$A263,'Aceite Virgen'!$B$6:$B$257,"&lt;="&amp;$B263)</f>
        <v>0</v>
      </c>
      <c r="DL263" s="8">
        <f>SUMIFS('Aceite Virgen'!DL$6:DL$257,'Aceite Virgen'!$A$6:$A$257,"&gt;="&amp;$A263,'Aceite Virgen'!$B$6:$B$257,"&lt;="&amp;$B263)</f>
        <v>0.1</v>
      </c>
      <c r="DM263" s="8">
        <f>SUMIFS('Aceite Virgen'!DM$6:DM$257,'Aceite Virgen'!$A$6:$A$257,"&gt;="&amp;$A263,'Aceite Virgen'!$B$6:$B$257,"&lt;="&amp;$B263)</f>
        <v>0</v>
      </c>
      <c r="DN263" s="8">
        <f>SUMIFS('Aceite Virgen'!DN$6:DN$257,'Aceite Virgen'!$A$6:$A$257,"&gt;="&amp;$A263,'Aceite Virgen'!$B$6:$B$257,"&lt;="&amp;$B263)</f>
        <v>0.13</v>
      </c>
      <c r="DO263" s="8">
        <f>SUMIFS('Aceite Virgen'!DO$6:DO$257,'Aceite Virgen'!$A$6:$A$257,"&gt;="&amp;$A263,'Aceite Virgen'!$B$6:$B$257,"&lt;="&amp;$B263)</f>
        <v>0</v>
      </c>
      <c r="DS263" s="8">
        <f>SUMIFS('Aceite Virgen'!DS$6:DS$257,'Aceite Virgen'!$A$6:$A$257,"&gt;="&amp;$A263,'Aceite Virgen'!$B$6:$B$257,"&lt;="&amp;$B263)</f>
        <v>0.52</v>
      </c>
      <c r="DT263" s="8">
        <f>SUMIFS('Aceite Virgen'!DT$6:DT$257,'Aceite Virgen'!$A$6:$A$257,"&gt;="&amp;$A263,'Aceite Virgen'!$B$6:$B$257,"&lt;="&amp;$B263)</f>
        <v>0</v>
      </c>
      <c r="DU263" s="8">
        <f>SUMIFS('Aceite Virgen'!DU$6:DU$257,'Aceite Virgen'!$A$6:$A$257,"&gt;="&amp;$A263,'Aceite Virgen'!$B$6:$B$257,"&lt;="&amp;$B263)</f>
        <v>0.68</v>
      </c>
      <c r="DV263" s="8">
        <f>SUMIFS('Aceite Virgen'!DV$6:DV$257,'Aceite Virgen'!$A$6:$A$257,"&gt;="&amp;$A263,'Aceite Virgen'!$B$6:$B$257,"&lt;="&amp;$B263)</f>
        <v>0</v>
      </c>
      <c r="DZ263" s="8">
        <f>SUMIFS('Aceite Virgen'!DZ$6:DZ$257,'Aceite Virgen'!$A$6:$A$257,"&gt;="&amp;$A263,'Aceite Virgen'!$B$6:$B$257,"&lt;="&amp;$B263)</f>
        <v>0.19</v>
      </c>
      <c r="EA263" s="8">
        <f>SUMIFS('Aceite Virgen'!EA$6:EA$257,'Aceite Virgen'!$A$6:$A$257,"&gt;="&amp;$A263,'Aceite Virgen'!$B$6:$B$257,"&lt;="&amp;$B263)</f>
        <v>0</v>
      </c>
      <c r="EB263" s="8">
        <f>SUMIFS('Aceite Virgen'!EB$6:EB$257,'Aceite Virgen'!$A$6:$A$257,"&gt;="&amp;$A263,'Aceite Virgen'!$B$6:$B$257,"&lt;="&amp;$B263)</f>
        <v>0.26</v>
      </c>
      <c r="EC263" s="8">
        <f>SUMIFS('Aceite Virgen'!EC$6:EC$257,'Aceite Virgen'!$A$6:$A$257,"&gt;="&amp;$A263,'Aceite Virgen'!$B$6:$B$257,"&lt;="&amp;$B263)</f>
        <v>0</v>
      </c>
      <c r="EG263" s="8">
        <f>SUMIFS('Aceite Virgen'!EG$6:EG$257,'Aceite Virgen'!$A$6:$A$257,"&gt;="&amp;$A263,'Aceite Virgen'!$B$6:$B$257,"&lt;="&amp;$B263)</f>
        <v>2.69</v>
      </c>
      <c r="EH263" s="8">
        <f>SUMIFS('Aceite Virgen'!EH$6:EH$257,'Aceite Virgen'!$A$6:$A$257,"&gt;="&amp;$A263,'Aceite Virgen'!$B$6:$B$257,"&lt;="&amp;$B263)</f>
        <v>1.65</v>
      </c>
      <c r="EI263" s="8">
        <f>SUMIFS('Aceite Virgen'!EI$6:EI$257,'Aceite Virgen'!$A$6:$A$257,"&gt;="&amp;$A263,'Aceite Virgen'!$B$6:$B$257,"&lt;="&amp;$B263)</f>
        <v>3.49</v>
      </c>
      <c r="EJ263" s="8">
        <f>SUMIFS('Aceite Virgen'!EJ$6:EJ$257,'Aceite Virgen'!$A$6:$A$257,"&gt;="&amp;$A263,'Aceite Virgen'!$B$6:$B$257,"&lt;="&amp;$B263)</f>
        <v>0</v>
      </c>
      <c r="EN263" s="8">
        <f>SUMIFS('Aceite Virgen'!EN$6:EN$257,'Aceite Virgen'!$A$6:$A$257,"&gt;="&amp;$A263,'Aceite Virgen'!$B$6:$B$257,"&lt;="&amp;$B263)</f>
        <v>2.04</v>
      </c>
      <c r="EO263" s="8">
        <f>SUMIFS('Aceite Virgen'!EO$6:EO$257,'Aceite Virgen'!$A$6:$A$257,"&gt;="&amp;$A263,'Aceite Virgen'!$B$6:$B$257,"&lt;="&amp;$B263)</f>
        <v>0.48</v>
      </c>
      <c r="EP263" s="8">
        <f>SUMIFS('Aceite Virgen'!EP$6:EP$257,'Aceite Virgen'!$A$6:$A$257,"&gt;="&amp;$A263,'Aceite Virgen'!$B$6:$B$257,"&lt;="&amp;$B263)</f>
        <v>3.45</v>
      </c>
      <c r="EQ263" s="8">
        <f>SUMIFS('Aceite Virgen'!EQ$6:EQ$257,'Aceite Virgen'!$A$6:$A$257,"&gt;="&amp;$A263,'Aceite Virgen'!$B$6:$B$257,"&lt;="&amp;$B263)</f>
        <v>0</v>
      </c>
    </row>
    <row r="264" spans="1:147" x14ac:dyDescent="0.3">
      <c r="A264" s="14">
        <f>'TAM Aceite Virgen'!B12</f>
        <v>2.6</v>
      </c>
      <c r="B264" s="14">
        <f>'TAM Aceite Virgen'!C12</f>
        <v>2.7</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0.23</v>
      </c>
      <c r="L264" s="8">
        <f>SUMIFS('Aceite Virgen'!L$6:L$257,'Aceite Virgen'!$A$6:$A$257,"&gt;="&amp;$A264,'Aceite Virgen'!$B$6:$B$257,"&lt;="&amp;$B264)</f>
        <v>1.65</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0.18</v>
      </c>
      <c r="S264" s="8">
        <f>SUMIFS('Aceite Virgen'!S$6:S$257,'Aceite Virgen'!$A$6:$A$257,"&gt;="&amp;$A264,'Aceite Virgen'!$B$6:$B$257,"&lt;="&amp;$B264)</f>
        <v>0</v>
      </c>
      <c r="T264" s="8">
        <f>SUMIFS('Aceite Virgen'!T$6:T$257,'Aceite Virgen'!$A$6:$A$257,"&gt;="&amp;$A264,'Aceite Virgen'!$B$6:$B$257,"&lt;="&amp;$B264)</f>
        <v>0.25</v>
      </c>
      <c r="U264" s="8">
        <f>SUMIFS('Aceite Virgen'!U$6:U$257,'Aceite Virgen'!$A$6:$A$257,"&gt;="&amp;$A264,'Aceite Virgen'!$B$6:$B$257,"&lt;="&amp;$B264)</f>
        <v>0</v>
      </c>
      <c r="V264" s="14"/>
      <c r="W264" s="14"/>
      <c r="X264" s="14"/>
      <c r="Y264" s="8">
        <f>SUMIFS('Aceite Virgen'!Y$6:Y$257,'Aceite Virgen'!$A$6:$A$257,"&gt;="&amp;$A264,'Aceite Virgen'!$B$6:$B$257,"&lt;="&amp;$B264)</f>
        <v>0.42</v>
      </c>
      <c r="Z264" s="8">
        <f>SUMIFS('Aceite Virgen'!Z$6:Z$257,'Aceite Virgen'!$A$6:$A$257,"&gt;="&amp;$A264,'Aceite Virgen'!$B$6:$B$257,"&lt;="&amp;$B264)</f>
        <v>1.71</v>
      </c>
      <c r="AA264" s="8">
        <f>SUMIFS('Aceite Virgen'!AA$6:AA$257,'Aceite Virgen'!$A$6:$A$257,"&gt;="&amp;$A264,'Aceite Virgen'!$B$6:$B$257,"&lt;="&amp;$B264)</f>
        <v>0</v>
      </c>
      <c r="AB264" s="8">
        <f>SUMIFS('Aceite Virgen'!AB$6:AB$257,'Aceite Virgen'!$A$6:$A$257,"&gt;="&amp;$A264,'Aceite Virgen'!$B$6:$B$257,"&lt;="&amp;$B264)</f>
        <v>0</v>
      </c>
      <c r="AC264" s="14"/>
      <c r="AD264" s="14"/>
      <c r="AE264" s="14"/>
      <c r="AF264" s="8">
        <f>SUMIFS('Aceite Virgen'!AF$6:AF$257,'Aceite Virgen'!$A$6:$A$257,"&gt;="&amp;$A264,'Aceite Virgen'!$B$6:$B$257,"&lt;="&amp;$B264)</f>
        <v>0</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0.06</v>
      </c>
      <c r="AN264" s="8">
        <f>SUMIFS('Aceite Virgen'!AN$6:AN$257,'Aceite Virgen'!$A$6:$A$257,"&gt;="&amp;$A264,'Aceite Virgen'!$B$6:$B$257,"&lt;="&amp;$B264)</f>
        <v>0.68</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0.09</v>
      </c>
      <c r="BB264" s="8">
        <f>SUMIFS('Aceite Virgen'!BB$6:BB$257,'Aceite Virgen'!$A$6:$A$257,"&gt;="&amp;$A264,'Aceite Virgen'!$B$6:$B$257,"&lt;="&amp;$B264)</f>
        <v>0.83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v>
      </c>
      <c r="BI264" s="8">
        <f>SUMIFS('Aceite Virgen'!BI$6:BI$257,'Aceite Virgen'!$A$6:$A$257,"&gt;="&amp;$A264,'Aceite Virgen'!$B$6:$B$257,"&lt;="&amp;$B264)</f>
        <v>0</v>
      </c>
      <c r="BJ264" s="8">
        <f>SUMIFS('Aceite Virgen'!BJ$6:BJ$257,'Aceite Virgen'!$A$6:$A$257,"&gt;="&amp;$A264,'Aceite Virgen'!$B$6:$B$257,"&lt;="&amp;$B264)</f>
        <v>0</v>
      </c>
      <c r="BK264" s="8">
        <f>SUMIFS('Aceite Virgen'!BK$6:BK$257,'Aceite Virgen'!$A$6:$A$257,"&gt;="&amp;$A264,'Aceite Virgen'!$B$6:$B$257,"&lt;="&amp;$B264)</f>
        <v>0</v>
      </c>
      <c r="BO264" s="8">
        <f>SUMIFS('Aceite Virgen'!BO$6:BO$257,'Aceite Virgen'!$A$6:$A$257,"&gt;="&amp;$A264,'Aceite Virgen'!$B$6:$B$257,"&lt;="&amp;$B264)</f>
        <v>0.09</v>
      </c>
      <c r="BP264" s="8">
        <f>SUMIFS('Aceite Virgen'!BP$6:BP$257,'Aceite Virgen'!$A$6:$A$257,"&gt;="&amp;$A264,'Aceite Virgen'!$B$6:$B$257,"&lt;="&amp;$B264)</f>
        <v>1.57</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0.16</v>
      </c>
      <c r="BW264" s="8">
        <f>SUMIFS('Aceite Virgen'!BW$6:BW$257,'Aceite Virgen'!$A$6:$A$257,"&gt;="&amp;$A264,'Aceite Virgen'!$B$6:$B$257,"&lt;="&amp;$B264)</f>
        <v>0</v>
      </c>
      <c r="BX264" s="8">
        <f>SUMIFS('Aceite Virgen'!BX$6:BX$257,'Aceite Virgen'!$A$6:$A$257,"&gt;="&amp;$A264,'Aceite Virgen'!$B$6:$B$257,"&lt;="&amp;$B264)</f>
        <v>0.2</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0.06</v>
      </c>
      <c r="CK264" s="8">
        <f>SUMIFS('Aceite Virgen'!CK$6:CK$257,'Aceite Virgen'!$A$6:$A$257,"&gt;="&amp;$A264,'Aceite Virgen'!$B$6:$B$257,"&lt;="&amp;$B264)</f>
        <v>0</v>
      </c>
      <c r="CL264" s="8">
        <f>SUMIFS('Aceite Virgen'!CL$6:CL$257,'Aceite Virgen'!$A$6:$A$257,"&gt;="&amp;$A264,'Aceite Virgen'!$B$6:$B$257,"&lt;="&amp;$B264)</f>
        <v>7.0000000000000007E-2</v>
      </c>
      <c r="CM264" s="8">
        <f>SUMIFS('Aceite Virgen'!CM$6:CM$257,'Aceite Virgen'!$A$6:$A$257,"&gt;="&amp;$A264,'Aceite Virgen'!$B$6:$B$257,"&lt;="&amp;$B264)</f>
        <v>0</v>
      </c>
      <c r="CQ264" s="8">
        <f>SUMIFS('Aceite Virgen'!CQ$6:CQ$257,'Aceite Virgen'!$A$6:$A$257,"&gt;="&amp;$A264,'Aceite Virgen'!$B$6:$B$257,"&lt;="&amp;$B264)</f>
        <v>0</v>
      </c>
      <c r="CR264" s="8">
        <f>SUMIFS('Aceite Virgen'!CR$6:CR$257,'Aceite Virgen'!$A$6:$A$257,"&gt;="&amp;$A264,'Aceite Virgen'!$B$6:$B$257,"&lt;="&amp;$B264)</f>
        <v>0</v>
      </c>
      <c r="CS264" s="8">
        <f>SUMIFS('Aceite Virgen'!CS$6:CS$257,'Aceite Virgen'!$A$6:$A$257,"&gt;="&amp;$A264,'Aceite Virgen'!$B$6:$B$257,"&lt;="&amp;$B264)</f>
        <v>0</v>
      </c>
      <c r="CT264" s="8">
        <f>SUMIFS('Aceite Virgen'!CT$6:CT$257,'Aceite Virgen'!$A$6:$A$257,"&gt;="&amp;$A264,'Aceite Virgen'!$B$6:$B$257,"&lt;="&amp;$B264)</f>
        <v>0</v>
      </c>
      <c r="CX264" s="8">
        <f>SUMIFS('Aceite Virgen'!CX$6:CX$257,'Aceite Virgen'!$A$6:$A$257,"&gt;="&amp;$A264,'Aceite Virgen'!$B$6:$B$257,"&lt;="&amp;$B264)</f>
        <v>0</v>
      </c>
      <c r="CY264" s="8">
        <f>SUMIFS('Aceite Virgen'!CY$6:CY$257,'Aceite Virgen'!$A$6:$A$257,"&gt;="&amp;$A264,'Aceite Virgen'!$B$6:$B$257,"&lt;="&amp;$B264)</f>
        <v>0</v>
      </c>
      <c r="CZ264" s="8">
        <f>SUMIFS('Aceite Virgen'!CZ$6:CZ$257,'Aceite Virgen'!$A$6:$A$257,"&gt;="&amp;$A264,'Aceite Virgen'!$B$6:$B$257,"&lt;="&amp;$B264)</f>
        <v>0</v>
      </c>
      <c r="DA264" s="8">
        <f>SUMIFS('Aceite Virgen'!DA$6:DA$257,'Aceite Virgen'!$A$6:$A$257,"&gt;="&amp;$A264,'Aceite Virgen'!$B$6:$B$257,"&lt;="&amp;$B264)</f>
        <v>0</v>
      </c>
      <c r="DE264" s="8">
        <f>SUMIFS('Aceite Virgen'!DE$6:DE$257,'Aceite Virgen'!$A$6:$A$257,"&gt;="&amp;$A264,'Aceite Virgen'!$B$6:$B$257,"&lt;="&amp;$B264)</f>
        <v>2.04</v>
      </c>
      <c r="DF264" s="8">
        <f>SUMIFS('Aceite Virgen'!DF$6:DF$257,'Aceite Virgen'!$A$6:$A$257,"&gt;="&amp;$A264,'Aceite Virgen'!$B$6:$B$257,"&lt;="&amp;$B264)</f>
        <v>9.26</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0.26</v>
      </c>
      <c r="DM264" s="8">
        <f>SUMIFS('Aceite Virgen'!DM$6:DM$257,'Aceite Virgen'!$A$6:$A$257,"&gt;="&amp;$A264,'Aceite Virgen'!$B$6:$B$257,"&lt;="&amp;$B264)</f>
        <v>0</v>
      </c>
      <c r="DN264" s="8">
        <f>SUMIFS('Aceite Virgen'!DN$6:DN$257,'Aceite Virgen'!$A$6:$A$257,"&gt;="&amp;$A264,'Aceite Virgen'!$B$6:$B$257,"&lt;="&amp;$B264)</f>
        <v>0.37</v>
      </c>
      <c r="DO264" s="8">
        <f>SUMIFS('Aceite Virgen'!DO$6:DO$257,'Aceite Virgen'!$A$6:$A$257,"&gt;="&amp;$A264,'Aceite Virgen'!$B$6:$B$257,"&lt;="&amp;$B264)</f>
        <v>0</v>
      </c>
      <c r="DS264" s="8">
        <f>SUMIFS('Aceite Virgen'!DS$6:DS$257,'Aceite Virgen'!$A$6:$A$257,"&gt;="&amp;$A264,'Aceite Virgen'!$B$6:$B$257,"&lt;="&amp;$B264)</f>
        <v>0.45</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7.71</v>
      </c>
      <c r="DZ264" s="8">
        <f>SUMIFS('Aceite Virgen'!DZ$6:DZ$257,'Aceite Virgen'!$A$6:$A$257,"&gt;="&amp;$A264,'Aceite Virgen'!$B$6:$B$257,"&lt;="&amp;$B264)</f>
        <v>1.49</v>
      </c>
      <c r="EA264" s="8">
        <f>SUMIFS('Aceite Virgen'!EA$6:EA$257,'Aceite Virgen'!$A$6:$A$257,"&gt;="&amp;$A264,'Aceite Virgen'!$B$6:$B$257,"&lt;="&amp;$B264)</f>
        <v>9.81</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0.35</v>
      </c>
      <c r="EO264" s="8">
        <f>SUMIFS('Aceite Virgen'!EO$6:EO$257,'Aceite Virgen'!$A$6:$A$257,"&gt;="&amp;$A264,'Aceite Virgen'!$B$6:$B$257,"&lt;="&amp;$B264)</f>
        <v>0.44</v>
      </c>
      <c r="EP264" s="8">
        <f>SUMIFS('Aceite Virgen'!EP$6:EP$257,'Aceite Virgen'!$A$6:$A$257,"&gt;="&amp;$A264,'Aceite Virgen'!$B$6:$B$257,"&lt;="&amp;$B264)</f>
        <v>0</v>
      </c>
      <c r="EQ264" s="8">
        <f>SUMIFS('Aceite Virgen'!EQ$6:EQ$257,'Aceite Virgen'!$A$6:$A$257,"&gt;="&amp;$A264,'Aceite Virgen'!$B$6:$B$257,"&lt;="&amp;$B264)</f>
        <v>2.5299999999999998</v>
      </c>
    </row>
    <row r="265" spans="1:147" x14ac:dyDescent="0.3">
      <c r="A265" s="14">
        <f>'TAM Aceite Virgen'!B13</f>
        <v>2.7</v>
      </c>
      <c r="B265" s="14">
        <f>'TAM Aceite Virgen'!C13</f>
        <v>2.8</v>
      </c>
      <c r="C265" s="14"/>
      <c r="D265" s="8">
        <f>SUMIFS('Aceite Virgen'!D$6:D$257,'Aceite Virgen'!$A$6:$A$257,"&gt;="&amp;$A265,'Aceite Virgen'!$B$6:$B$257,"&lt;="&amp;$B265)</f>
        <v>1.1399999999999999</v>
      </c>
      <c r="E265" s="8">
        <f>SUMIFS('Aceite Virgen'!E$6:E$257,'Aceite Virgen'!$A$6:$A$257,"&gt;="&amp;$A265,'Aceite Virgen'!$B$6:$B$257,"&lt;="&amp;$B265)</f>
        <v>5.3100000000000005</v>
      </c>
      <c r="F265" s="8">
        <f>SUMIFS('Aceite Virgen'!F$6:F$257,'Aceite Virgen'!$A$6:$A$257,"&gt;="&amp;$A265,'Aceite Virgen'!$B$6:$B$257,"&lt;="&amp;$B265)</f>
        <v>0.64</v>
      </c>
      <c r="G265" s="8">
        <f>SUMIFS('Aceite Virgen'!G$6:G$257,'Aceite Virgen'!$A$6:$A$257,"&gt;="&amp;$A265,'Aceite Virgen'!$B$6:$B$257,"&lt;="&amp;$B265)</f>
        <v>0</v>
      </c>
      <c r="H265" s="14"/>
      <c r="I265" s="14"/>
      <c r="J265" s="14"/>
      <c r="K265" s="8">
        <f>SUMIFS('Aceite Virgen'!K$6:K$257,'Aceite Virgen'!$A$6:$A$257,"&gt;="&amp;$A265,'Aceite Virgen'!$B$6:$B$257,"&lt;="&amp;$B265)</f>
        <v>0.44</v>
      </c>
      <c r="L265" s="8">
        <f>SUMIFS('Aceite Virgen'!L$6:L$257,'Aceite Virgen'!$A$6:$A$257,"&gt;="&amp;$A265,'Aceite Virgen'!$B$6:$B$257,"&lt;="&amp;$B265)</f>
        <v>0</v>
      </c>
      <c r="M265" s="8">
        <f>SUMIFS('Aceite Virgen'!M$6:M$257,'Aceite Virgen'!$A$6:$A$257,"&gt;="&amp;$A265,'Aceite Virgen'!$B$6:$B$257,"&lt;="&amp;$B265)</f>
        <v>0.35</v>
      </c>
      <c r="N265" s="8">
        <f>SUMIFS('Aceite Virgen'!N$6:N$257,'Aceite Virgen'!$A$6:$A$257,"&gt;="&amp;$A265,'Aceite Virgen'!$B$6:$B$257,"&lt;="&amp;$B265)</f>
        <v>0</v>
      </c>
      <c r="O265" s="14"/>
      <c r="P265" s="14"/>
      <c r="Q265" s="14"/>
      <c r="R265" s="8">
        <f>SUMIFS('Aceite Virgen'!R$6:R$257,'Aceite Virgen'!$A$6:$A$257,"&gt;="&amp;$A265,'Aceite Virgen'!$B$6:$B$257,"&lt;="&amp;$B265)</f>
        <v>0.31</v>
      </c>
      <c r="S265" s="8">
        <f>SUMIFS('Aceite Virgen'!S$6:S$257,'Aceite Virgen'!$A$6:$A$257,"&gt;="&amp;$A265,'Aceite Virgen'!$B$6:$B$257,"&lt;="&amp;$B265)</f>
        <v>0</v>
      </c>
      <c r="T265" s="8">
        <f>SUMIFS('Aceite Virgen'!T$6:T$257,'Aceite Virgen'!$A$6:$A$257,"&gt;="&amp;$A265,'Aceite Virgen'!$B$6:$B$257,"&lt;="&amp;$B265)</f>
        <v>0.43</v>
      </c>
      <c r="U265" s="8">
        <f>SUMIFS('Aceite Virgen'!U$6:U$257,'Aceite Virgen'!$A$6:$A$257,"&gt;="&amp;$A265,'Aceite Virgen'!$B$6:$B$257,"&lt;="&amp;$B265)</f>
        <v>0</v>
      </c>
      <c r="V265" s="14"/>
      <c r="W265" s="14"/>
      <c r="X265" s="14"/>
      <c r="Y265" s="8">
        <f>SUMIFS('Aceite Virgen'!Y$6:Y$257,'Aceite Virgen'!$A$6:$A$257,"&gt;="&amp;$A265,'Aceite Virgen'!$B$6:$B$257,"&lt;="&amp;$B265)</f>
        <v>0.15</v>
      </c>
      <c r="Z265" s="8">
        <f>SUMIFS('Aceite Virgen'!Z$6:Z$257,'Aceite Virgen'!$A$6:$A$257,"&gt;="&amp;$A265,'Aceite Virgen'!$B$6:$B$257,"&lt;="&amp;$B265)</f>
        <v>0</v>
      </c>
      <c r="AA265" s="8">
        <f>SUMIFS('Aceite Virgen'!AA$6:AA$257,'Aceite Virgen'!$A$6:$A$257,"&gt;="&amp;$A265,'Aceite Virgen'!$B$6:$B$257,"&lt;="&amp;$B265)</f>
        <v>0.22</v>
      </c>
      <c r="AB265" s="8">
        <f>SUMIFS('Aceite Virgen'!AB$6:AB$257,'Aceite Virgen'!$A$6:$A$257,"&gt;="&amp;$A265,'Aceite Virgen'!$B$6:$B$257,"&lt;="&amp;$B265)</f>
        <v>0</v>
      </c>
      <c r="AC265" s="14"/>
      <c r="AD265" s="14"/>
      <c r="AE265" s="14"/>
      <c r="AF265" s="8">
        <f>SUMIFS('Aceite Virgen'!AF$6:AF$257,'Aceite Virgen'!$A$6:$A$257,"&gt;="&amp;$A265,'Aceite Virgen'!$B$6:$B$257,"&lt;="&amp;$B265)</f>
        <v>0.11</v>
      </c>
      <c r="AG265" s="8">
        <f>SUMIFS('Aceite Virgen'!AG$6:AG$257,'Aceite Virgen'!$A$6:$A$257,"&gt;="&amp;$A265,'Aceite Virgen'!$B$6:$B$257,"&lt;="&amp;$B265)</f>
        <v>0</v>
      </c>
      <c r="AH265" s="8">
        <f>SUMIFS('Aceite Virgen'!AH$6:AH$257,'Aceite Virgen'!$A$6:$A$257,"&gt;="&amp;$A265,'Aceite Virgen'!$B$6:$B$257,"&lt;="&amp;$B265)</f>
        <v>0.12</v>
      </c>
      <c r="AI265" s="8">
        <f>SUMIFS('Aceite Virgen'!AI$6:AI$257,'Aceite Virgen'!$A$6:$A$257,"&gt;="&amp;$A265,'Aceite Virgen'!$B$6:$B$257,"&lt;="&amp;$B265)</f>
        <v>0</v>
      </c>
      <c r="AJ265" s="14"/>
      <c r="AK265" s="14"/>
      <c r="AL265" s="14"/>
      <c r="AM265" s="8">
        <f>SUMIFS('Aceite Virgen'!AM$6:AM$257,'Aceite Virgen'!$A$6:$A$257,"&gt;="&amp;$A265,'Aceite Virgen'!$B$6:$B$257,"&lt;="&amp;$B265)</f>
        <v>0.2</v>
      </c>
      <c r="AN265" s="8">
        <f>SUMIFS('Aceite Virgen'!AN$6:AN$257,'Aceite Virgen'!$A$6:$A$257,"&gt;="&amp;$A265,'Aceite Virgen'!$B$6:$B$257,"&lt;="&amp;$B265)</f>
        <v>0.39</v>
      </c>
      <c r="AO265" s="8">
        <f>SUMIFS('Aceite Virgen'!AO$6:AO$257,'Aceite Virgen'!$A$6:$A$257,"&gt;="&amp;$A265,'Aceite Virgen'!$B$6:$B$257,"&lt;="&amp;$B265)</f>
        <v>0.2</v>
      </c>
      <c r="AP265" s="8">
        <f>SUMIFS('Aceite Virgen'!AP$6:AP$257,'Aceite Virgen'!$A$6:$A$257,"&gt;="&amp;$A265,'Aceite Virgen'!$B$6:$B$257,"&lt;="&amp;$B265)</f>
        <v>0</v>
      </c>
      <c r="AQ265" s="14"/>
      <c r="AR265" s="14"/>
      <c r="AT265" s="8">
        <f>SUMIFS('Aceite Virgen'!AT$6:AT$257,'Aceite Virgen'!$A$6:$A$257,"&gt;="&amp;$A265,'Aceite Virgen'!$B$6:$B$257,"&lt;="&amp;$B265)</f>
        <v>0.04</v>
      </c>
      <c r="AU265" s="8">
        <f>SUMIFS('Aceite Virgen'!AU$6:AU$257,'Aceite Virgen'!$A$6:$A$257,"&gt;="&amp;$A265,'Aceite Virgen'!$B$6:$B$257,"&lt;="&amp;$B265)</f>
        <v>0</v>
      </c>
      <c r="AV265" s="8">
        <f>SUMIFS('Aceite Virgen'!AV$6:AV$257,'Aceite Virgen'!$A$6:$A$257,"&gt;="&amp;$A265,'Aceite Virgen'!$B$6:$B$257,"&lt;="&amp;$B265)</f>
        <v>0.05</v>
      </c>
      <c r="AW265" s="8">
        <f>SUMIFS('Aceite Virgen'!AW$6:AW$257,'Aceite Virgen'!$A$6:$A$257,"&gt;="&amp;$A265,'Aceite Virgen'!$B$6:$B$257,"&lt;="&amp;$B265)</f>
        <v>0</v>
      </c>
      <c r="BA265" s="8">
        <f>SUMIFS('Aceite Virgen'!BA$6:BA$257,'Aceite Virgen'!$A$6:$A$257,"&gt;="&amp;A265,'Aceite Virgen'!$B$6:$B$257,"&lt;="&amp;B265)</f>
        <v>0.08</v>
      </c>
      <c r="BB265" s="8">
        <f>SUMIFS('Aceite Virgen'!BB$6:BB$257,'Aceite Virgen'!$A$6:$A$257,"&gt;="&amp;$A265,'Aceite Virgen'!$B$6:$B$257,"&lt;="&amp;$B265)</f>
        <v>0</v>
      </c>
      <c r="BC265" s="8">
        <f>SUMIFS('Aceite Virgen'!BC$6:BC$257,'Aceite Virgen'!$A$6:$A$257,"&gt;="&amp;$A265,'Aceite Virgen'!$B$6:$B$257,"&lt;="&amp;$B265)</f>
        <v>0.1</v>
      </c>
      <c r="BD265" s="8">
        <f>SUMIFS('Aceite Virgen'!BD$6:BD$257,'Aceite Virgen'!$A$6:$A$257,"&gt;="&amp;$A265,'Aceite Virgen'!$B$6:$B$257,"&lt;="&amp;$B265)</f>
        <v>0</v>
      </c>
      <c r="BH265" s="8">
        <f>SUMIFS('Aceite Virgen'!BH$6:BH$257,'Aceite Virgen'!$A$6:$A$257,"&gt;="&amp;$A265,'Aceite Virgen'!$B$6:$B$257,"&lt;="&amp;$B265)</f>
        <v>0.48</v>
      </c>
      <c r="BI265" s="8">
        <f>SUMIFS('Aceite Virgen'!BI$6:BI$257,'Aceite Virgen'!$A$6:$A$257,"&gt;="&amp;$A265,'Aceite Virgen'!$B$6:$B$257,"&lt;="&amp;$B265)</f>
        <v>3.08</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0.16</v>
      </c>
      <c r="BP265" s="8">
        <f>SUMIFS('Aceite Virgen'!BP$6:BP$257,'Aceite Virgen'!$A$6:$A$257,"&gt;="&amp;$A265,'Aceite Virgen'!$B$6:$B$257,"&lt;="&amp;$B265)</f>
        <v>1.01</v>
      </c>
      <c r="BQ265" s="8">
        <f>SUMIFS('Aceite Virgen'!BQ$6:BQ$257,'Aceite Virgen'!$A$6:$A$257,"&gt;="&amp;$A265,'Aceite Virgen'!$B$6:$B$257,"&lt;="&amp;$B265)</f>
        <v>0.12</v>
      </c>
      <c r="BR265" s="8">
        <f>SUMIFS('Aceite Virgen'!BR$6:BR$257,'Aceite Virgen'!$A$6:$A$257,"&gt;="&amp;$A265,'Aceite Virgen'!$B$6:$B$257,"&lt;="&amp;$B265)</f>
        <v>0</v>
      </c>
      <c r="BV265" s="8">
        <f>SUMIFS('Aceite Virgen'!BV$6:BV$257,'Aceite Virgen'!$A$6:$A$257,"&gt;="&amp;$A265,'Aceite Virgen'!$B$6:$B$257,"&lt;="&amp;$B265)</f>
        <v>0.13</v>
      </c>
      <c r="BW265" s="8">
        <f>SUMIFS('Aceite Virgen'!BW$6:BW$257,'Aceite Virgen'!$A$6:$A$257,"&gt;="&amp;$A265,'Aceite Virgen'!$B$6:$B$257,"&lt;="&amp;$B265)</f>
        <v>0</v>
      </c>
      <c r="BX265" s="8">
        <f>SUMIFS('Aceite Virgen'!BX$6:BX$257,'Aceite Virgen'!$A$6:$A$257,"&gt;="&amp;$A265,'Aceite Virgen'!$B$6:$B$257,"&lt;="&amp;$B265)</f>
        <v>0.16</v>
      </c>
      <c r="BY265" s="8">
        <f>SUMIFS('Aceite Virgen'!BY$6:BY$257,'Aceite Virgen'!$A$6:$A$257,"&gt;="&amp;$A265,'Aceite Virgen'!$B$6:$B$257,"&lt;="&amp;$B265)</f>
        <v>0</v>
      </c>
      <c r="CC265" s="8">
        <f>SUMIFS('Aceite Virgen'!CC$6:CC$257,'Aceite Virgen'!$A$6:$A$257,"&gt;="&amp;$A265,'Aceite Virgen'!$B$6:$B$257,"&lt;="&amp;$B265)</f>
        <v>0</v>
      </c>
      <c r="CD265" s="8">
        <f>SUMIFS('Aceite Virgen'!CD$6:CD$257,'Aceite Virgen'!$A$6:$A$257,"&gt;="&amp;$A265,'Aceite Virgen'!$B$6:$B$257,"&lt;="&amp;$B265)</f>
        <v>0</v>
      </c>
      <c r="CE265" s="8">
        <f>SUMIFS('Aceite Virgen'!CE$6:CE$257,'Aceite Virgen'!$A$6:$A$257,"&gt;="&amp;$A265,'Aceite Virgen'!$B$6:$B$257,"&lt;="&amp;$B265)</f>
        <v>0</v>
      </c>
      <c r="CF265" s="8">
        <f>SUMIFS('Aceite Virgen'!CF$6:CF$257,'Aceite Virgen'!$A$6:$A$257,"&gt;="&amp;$A265,'Aceite Virgen'!$B$6:$B$257,"&lt;="&amp;$B265)</f>
        <v>0</v>
      </c>
      <c r="CJ265" s="8">
        <f>SUMIFS('Aceite Virgen'!CJ$6:CJ$257,'Aceite Virgen'!$A$6:$A$257,"&gt;="&amp;$A265,'Aceite Virgen'!$B$6:$B$257,"&lt;="&amp;$B265)</f>
        <v>7.0000000000000007E-2</v>
      </c>
      <c r="CK265" s="8">
        <f>SUMIFS('Aceite Virgen'!CK$6:CK$257,'Aceite Virgen'!$A$6:$A$257,"&gt;="&amp;$A265,'Aceite Virgen'!$B$6:$B$257,"&lt;="&amp;$B265)</f>
        <v>0</v>
      </c>
      <c r="CL265" s="8">
        <f>SUMIFS('Aceite Virgen'!CL$6:CL$257,'Aceite Virgen'!$A$6:$A$257,"&gt;="&amp;$A265,'Aceite Virgen'!$B$6:$B$257,"&lt;="&amp;$B265)</f>
        <v>0.08</v>
      </c>
      <c r="CM265" s="8">
        <f>SUMIFS('Aceite Virgen'!CM$6:CM$257,'Aceite Virgen'!$A$6:$A$257,"&gt;="&amp;$A265,'Aceite Virgen'!$B$6:$B$257,"&lt;="&amp;$B265)</f>
        <v>0</v>
      </c>
      <c r="CQ265" s="8">
        <f>SUMIFS('Aceite Virgen'!CQ$6:CQ$257,'Aceite Virgen'!$A$6:$A$257,"&gt;="&amp;$A265,'Aceite Virgen'!$B$6:$B$257,"&lt;="&amp;$B265)</f>
        <v>0.32</v>
      </c>
      <c r="CR265" s="8">
        <f>SUMIFS('Aceite Virgen'!CR$6:CR$257,'Aceite Virgen'!$A$6:$A$257,"&gt;="&amp;$A265,'Aceite Virgen'!$B$6:$B$257,"&lt;="&amp;$B265)</f>
        <v>0</v>
      </c>
      <c r="CS265" s="8">
        <f>SUMIFS('Aceite Virgen'!CS$6:CS$257,'Aceite Virgen'!$A$6:$A$257,"&gt;="&amp;$A265,'Aceite Virgen'!$B$6:$B$257,"&lt;="&amp;$B265)</f>
        <v>0.4</v>
      </c>
      <c r="CT265" s="8">
        <f>SUMIFS('Aceite Virgen'!CT$6:CT$257,'Aceite Virgen'!$A$6:$A$257,"&gt;="&amp;$A265,'Aceite Virgen'!$B$6:$B$257,"&lt;="&amp;$B265)</f>
        <v>0</v>
      </c>
      <c r="CX265" s="8">
        <f>SUMIFS('Aceite Virgen'!CX$6:CX$257,'Aceite Virgen'!$A$6:$A$257,"&gt;="&amp;$A265,'Aceite Virgen'!$B$6:$B$257,"&lt;="&amp;$B265)</f>
        <v>0</v>
      </c>
      <c r="CY265" s="8">
        <f>SUMIFS('Aceite Virgen'!CY$6:CY$257,'Aceite Virgen'!$A$6:$A$257,"&gt;="&amp;$A265,'Aceite Virgen'!$B$6:$B$257,"&lt;="&amp;$B265)</f>
        <v>0</v>
      </c>
      <c r="CZ265" s="8">
        <f>SUMIFS('Aceite Virgen'!CZ$6:CZ$257,'Aceite Virgen'!$A$6:$A$257,"&gt;="&amp;$A265,'Aceite Virgen'!$B$6:$B$257,"&lt;="&amp;$B265)</f>
        <v>0</v>
      </c>
      <c r="DA265" s="8">
        <f>SUMIFS('Aceite Virgen'!DA$6:DA$257,'Aceite Virgen'!$A$6:$A$257,"&gt;="&amp;$A265,'Aceite Virgen'!$B$6:$B$257,"&lt;="&amp;$B265)</f>
        <v>0</v>
      </c>
      <c r="DE265" s="8">
        <f>SUMIFS('Aceite Virgen'!DE$6:DE$257,'Aceite Virgen'!$A$6:$A$257,"&gt;="&amp;$A265,'Aceite Virgen'!$B$6:$B$257,"&lt;="&amp;$B265)</f>
        <v>0.53</v>
      </c>
      <c r="DF265" s="8">
        <f>SUMIFS('Aceite Virgen'!DF$6:DF$257,'Aceite Virgen'!$A$6:$A$257,"&gt;="&amp;$A265,'Aceite Virgen'!$B$6:$B$257,"&lt;="&amp;$B265)</f>
        <v>0.27</v>
      </c>
      <c r="DG265" s="8">
        <f>SUMIFS('Aceite Virgen'!DG$6:DG$257,'Aceite Virgen'!$A$6:$A$257,"&gt;="&amp;$A265,'Aceite Virgen'!$B$6:$B$257,"&lt;="&amp;$B265)</f>
        <v>0.67</v>
      </c>
      <c r="DH265" s="8">
        <f>SUMIFS('Aceite Virgen'!DH$6:DH$257,'Aceite Virgen'!$A$6:$A$257,"&gt;="&amp;$A265,'Aceite Virgen'!$B$6:$B$257,"&lt;="&amp;$B265)</f>
        <v>0</v>
      </c>
      <c r="DL265" s="8">
        <f>SUMIFS('Aceite Virgen'!DL$6:DL$257,'Aceite Virgen'!$A$6:$A$257,"&gt;="&amp;$A265,'Aceite Virgen'!$B$6:$B$257,"&lt;="&amp;$B265)</f>
        <v>0.28000000000000003</v>
      </c>
      <c r="DM265" s="8">
        <f>SUMIFS('Aceite Virgen'!DM$6:DM$257,'Aceite Virgen'!$A$6:$A$257,"&gt;="&amp;$A265,'Aceite Virgen'!$B$6:$B$257,"&lt;="&amp;$B265)</f>
        <v>0</v>
      </c>
      <c r="DN265" s="8">
        <f>SUMIFS('Aceite Virgen'!DN$6:DN$257,'Aceite Virgen'!$A$6:$A$257,"&gt;="&amp;$A265,'Aceite Virgen'!$B$6:$B$257,"&lt;="&amp;$B265)</f>
        <v>0.38</v>
      </c>
      <c r="DO265" s="8">
        <f>SUMIFS('Aceite Virgen'!DO$6:DO$257,'Aceite Virgen'!$A$6:$A$257,"&gt;="&amp;$A265,'Aceite Virgen'!$B$6:$B$257,"&lt;="&amp;$B265)</f>
        <v>0</v>
      </c>
      <c r="DS265" s="8">
        <f>SUMIFS('Aceite Virgen'!DS$6:DS$257,'Aceite Virgen'!$A$6:$A$257,"&gt;="&amp;$A265,'Aceite Virgen'!$B$6:$B$257,"&lt;="&amp;$B265)</f>
        <v>4.1399999999999997</v>
      </c>
      <c r="DT265" s="8">
        <f>SUMIFS('Aceite Virgen'!DT$6:DT$257,'Aceite Virgen'!$A$6:$A$257,"&gt;="&amp;$A265,'Aceite Virgen'!$B$6:$B$257,"&lt;="&amp;$B265)</f>
        <v>5.85</v>
      </c>
      <c r="DU265" s="8">
        <f>SUMIFS('Aceite Virgen'!DU$6:DU$257,'Aceite Virgen'!$A$6:$A$257,"&gt;="&amp;$A265,'Aceite Virgen'!$B$6:$B$257,"&lt;="&amp;$B265)</f>
        <v>4.47</v>
      </c>
      <c r="DV265" s="8">
        <f>SUMIFS('Aceite Virgen'!DV$6:DV$257,'Aceite Virgen'!$A$6:$A$257,"&gt;="&amp;$A265,'Aceite Virgen'!$B$6:$B$257,"&lt;="&amp;$B265)</f>
        <v>0</v>
      </c>
      <c r="DZ265" s="8">
        <f>SUMIFS('Aceite Virgen'!DZ$6:DZ$257,'Aceite Virgen'!$A$6:$A$257,"&gt;="&amp;$A265,'Aceite Virgen'!$B$6:$B$257,"&lt;="&amp;$B265)</f>
        <v>2.19</v>
      </c>
      <c r="EA265" s="8">
        <f>SUMIFS('Aceite Virgen'!EA$6:EA$257,'Aceite Virgen'!$A$6:$A$257,"&gt;="&amp;$A265,'Aceite Virgen'!$B$6:$B$257,"&lt;="&amp;$B265)</f>
        <v>4.93</v>
      </c>
      <c r="EB265" s="8">
        <f>SUMIFS('Aceite Virgen'!EB$6:EB$257,'Aceite Virgen'!$A$6:$A$257,"&gt;="&amp;$A265,'Aceite Virgen'!$B$6:$B$257,"&lt;="&amp;$B265)</f>
        <v>1.98</v>
      </c>
      <c r="EC265" s="8">
        <f>SUMIFS('Aceite Virgen'!EC$6:EC$257,'Aceite Virgen'!$A$6:$A$257,"&gt;="&amp;$A265,'Aceite Virgen'!$B$6:$B$257,"&lt;="&amp;$B265)</f>
        <v>0</v>
      </c>
      <c r="EG265" s="8">
        <f>SUMIFS('Aceite Virgen'!EG$6:EG$257,'Aceite Virgen'!$A$6:$A$257,"&gt;="&amp;$A265,'Aceite Virgen'!$B$6:$B$257,"&lt;="&amp;$B265)</f>
        <v>6.22</v>
      </c>
      <c r="EH265" s="8">
        <f>SUMIFS('Aceite Virgen'!EH$6:EH$257,'Aceite Virgen'!$A$6:$A$257,"&gt;="&amp;$A265,'Aceite Virgen'!$B$6:$B$257,"&lt;="&amp;$B265)</f>
        <v>25.549999999999997</v>
      </c>
      <c r="EI265" s="8">
        <f>SUMIFS('Aceite Virgen'!EI$6:EI$257,'Aceite Virgen'!$A$6:$A$257,"&gt;="&amp;$A265,'Aceite Virgen'!$B$6:$B$257,"&lt;="&amp;$B265)</f>
        <v>0.53</v>
      </c>
      <c r="EJ265" s="8">
        <f>SUMIFS('Aceite Virgen'!EJ$6:EJ$257,'Aceite Virgen'!$A$6:$A$257,"&gt;="&amp;$A265,'Aceite Virgen'!$B$6:$B$257,"&lt;="&amp;$B265)</f>
        <v>0</v>
      </c>
      <c r="EN265" s="8">
        <f>SUMIFS('Aceite Virgen'!EN$6:EN$257,'Aceite Virgen'!$A$6:$A$257,"&gt;="&amp;$A265,'Aceite Virgen'!$B$6:$B$257,"&lt;="&amp;$B265)</f>
        <v>10.11</v>
      </c>
      <c r="EO265" s="8">
        <f>SUMIFS('Aceite Virgen'!EO$6:EO$257,'Aceite Virgen'!$A$6:$A$257,"&gt;="&amp;$A265,'Aceite Virgen'!$B$6:$B$257,"&lt;="&amp;$B265)</f>
        <v>31.43</v>
      </c>
      <c r="EP265" s="8">
        <f>SUMIFS('Aceite Virgen'!EP$6:EP$257,'Aceite Virgen'!$A$6:$A$257,"&gt;="&amp;$A265,'Aceite Virgen'!$B$6:$B$257,"&lt;="&amp;$B265)</f>
        <v>2.27</v>
      </c>
      <c r="EQ265" s="8">
        <f>SUMIFS('Aceite Virgen'!EQ$6:EQ$257,'Aceite Virgen'!$A$6:$A$257,"&gt;="&amp;$A265,'Aceite Virgen'!$B$6:$B$257,"&lt;="&amp;$B265)</f>
        <v>0</v>
      </c>
    </row>
    <row r="266" spans="1:147" x14ac:dyDescent="0.3">
      <c r="A266" s="14">
        <f>'TAM Aceite Virgen'!B14</f>
        <v>2.8</v>
      </c>
      <c r="B266" s="14">
        <f>'TAM Aceite Virgen'!C14</f>
        <v>2.9</v>
      </c>
      <c r="C266" s="14"/>
      <c r="D266" s="8">
        <f>SUMIFS('Aceite Virgen'!D$6:D$257,'Aceite Virgen'!$A$6:$A$257,"&gt;="&amp;$A266,'Aceite Virgen'!$B$6:$B$257,"&lt;="&amp;$B266)</f>
        <v>0.16</v>
      </c>
      <c r="E266" s="8">
        <f>SUMIFS('Aceite Virgen'!E$6:E$257,'Aceite Virgen'!$A$6:$A$257,"&gt;="&amp;$A266,'Aceite Virgen'!$B$6:$B$257,"&lt;="&amp;$B266)</f>
        <v>1.3</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0.1</v>
      </c>
      <c r="L266" s="8">
        <f>SUMIFS('Aceite Virgen'!L$6:L$257,'Aceite Virgen'!$A$6:$A$257,"&gt;="&amp;$A266,'Aceite Virgen'!$B$6:$B$257,"&lt;="&amp;$B266)</f>
        <v>0.74</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0.63</v>
      </c>
      <c r="S266" s="8">
        <f>SUMIFS('Aceite Virgen'!S$6:S$257,'Aceite Virgen'!$A$6:$A$257,"&gt;="&amp;$A266,'Aceite Virgen'!$B$6:$B$257,"&lt;="&amp;$B266)</f>
        <v>3.92</v>
      </c>
      <c r="T266" s="8">
        <f>SUMIFS('Aceite Virgen'!T$6:T$257,'Aceite Virgen'!$A$6:$A$257,"&gt;="&amp;$A266,'Aceite Virgen'!$B$6:$B$257,"&lt;="&amp;$B266)</f>
        <v>0</v>
      </c>
      <c r="U266" s="8">
        <f>SUMIFS('Aceite Virgen'!U$6:U$257,'Aceite Virgen'!$A$6:$A$257,"&gt;="&amp;$A266,'Aceite Virgen'!$B$6:$B$257,"&lt;="&amp;$B266)</f>
        <v>0</v>
      </c>
      <c r="V266" s="14"/>
      <c r="W266" s="14"/>
      <c r="X266" s="14"/>
      <c r="Y266" s="8">
        <f>SUMIFS('Aceite Virgen'!Y$6:Y$257,'Aceite Virgen'!$A$6:$A$257,"&gt;="&amp;$A266,'Aceite Virgen'!$B$6:$B$257,"&lt;="&amp;$B266)</f>
        <v>0</v>
      </c>
      <c r="Z266" s="8">
        <f>SUMIFS('Aceite Virgen'!Z$6:Z$257,'Aceite Virgen'!$A$6:$A$257,"&gt;="&amp;$A266,'Aceite Virgen'!$B$6:$B$257,"&lt;="&amp;$B266)</f>
        <v>0</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0.04</v>
      </c>
      <c r="AG266" s="8">
        <f>SUMIFS('Aceite Virgen'!AG$6:AG$257,'Aceite Virgen'!$A$6:$A$257,"&gt;="&amp;$A266,'Aceite Virgen'!$B$6:$B$257,"&lt;="&amp;$B266)</f>
        <v>0.48</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v>
      </c>
      <c r="AN266" s="8">
        <f>SUMIFS('Aceite Virgen'!AN$6:AN$257,'Aceite Virgen'!$A$6:$A$257,"&gt;="&amp;$A266,'Aceite Virgen'!$B$6:$B$257,"&lt;="&amp;$B266)</f>
        <v>0</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0.11</v>
      </c>
      <c r="BI266" s="8">
        <f>SUMIFS('Aceite Virgen'!BI$6:BI$257,'Aceite Virgen'!$A$6:$A$257,"&gt;="&amp;$A266,'Aceite Virgen'!$B$6:$B$257,"&lt;="&amp;$B266)</f>
        <v>0</v>
      </c>
      <c r="BJ266" s="8">
        <f>SUMIFS('Aceite Virgen'!BJ$6:BJ$257,'Aceite Virgen'!$A$6:$A$257,"&gt;="&amp;$A266,'Aceite Virgen'!$B$6:$B$257,"&lt;="&amp;$B266)</f>
        <v>7.0000000000000007E-2</v>
      </c>
      <c r="BK266" s="8">
        <f>SUMIFS('Aceite Virgen'!BK$6:BK$257,'Aceite Virgen'!$A$6:$A$257,"&gt;="&amp;$A266,'Aceite Virgen'!$B$6:$B$257,"&lt;="&amp;$B266)</f>
        <v>0</v>
      </c>
      <c r="BO266" s="8">
        <f>SUMIFS('Aceite Virgen'!BO$6:BO$257,'Aceite Virgen'!$A$6:$A$257,"&gt;="&amp;$A266,'Aceite Virgen'!$B$6:$B$257,"&lt;="&amp;$B266)</f>
        <v>0.1</v>
      </c>
      <c r="BP266" s="8">
        <f>SUMIFS('Aceite Virgen'!BP$6:BP$257,'Aceite Virgen'!$A$6:$A$257,"&gt;="&amp;$A266,'Aceite Virgen'!$B$6:$B$257,"&lt;="&amp;$B266)</f>
        <v>1.64</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v>
      </c>
      <c r="BW266" s="8">
        <f>SUMIFS('Aceite Virgen'!BW$6:BW$257,'Aceite Virgen'!$A$6:$A$257,"&gt;="&amp;$A266,'Aceite Virgen'!$B$6:$B$257,"&lt;="&amp;$B266)</f>
        <v>0</v>
      </c>
      <c r="BX266" s="8">
        <f>SUMIFS('Aceite Virgen'!BX$6:BX$257,'Aceite Virgen'!$A$6:$A$257,"&gt;="&amp;$A266,'Aceite Virgen'!$B$6:$B$257,"&lt;="&amp;$B266)</f>
        <v>0</v>
      </c>
      <c r="BY266" s="8">
        <f>SUMIFS('Aceite Virgen'!BY$6:BY$257,'Aceite Virgen'!$A$6:$A$257,"&gt;="&amp;$A266,'Aceite Virgen'!$B$6:$B$257,"&lt;="&amp;$B266)</f>
        <v>0</v>
      </c>
      <c r="CC266" s="8">
        <f>SUMIFS('Aceite Virgen'!CC$6:CC$257,'Aceite Virgen'!$A$6:$A$257,"&gt;="&amp;$A266,'Aceite Virgen'!$B$6:$B$257,"&lt;="&amp;$B266)</f>
        <v>0.13</v>
      </c>
      <c r="CD266" s="8">
        <f>SUMIFS('Aceite Virgen'!CD$6:CD$257,'Aceite Virgen'!$A$6:$A$257,"&gt;="&amp;$A266,'Aceite Virgen'!$B$6:$B$257,"&lt;="&amp;$B266)</f>
        <v>1.43</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v>
      </c>
      <c r="CK266" s="8">
        <f>SUMIFS('Aceite Virgen'!CK$6:CK$257,'Aceite Virgen'!$A$6:$A$257,"&gt;="&amp;$A266,'Aceite Virgen'!$B$6:$B$257,"&lt;="&amp;$B266)</f>
        <v>0</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0.28000000000000003</v>
      </c>
      <c r="CR266" s="8">
        <f>SUMIFS('Aceite Virgen'!CR$6:CR$257,'Aceite Virgen'!$A$6:$A$257,"&gt;="&amp;$A266,'Aceite Virgen'!$B$6:$B$257,"&lt;="&amp;$B266)</f>
        <v>2.81</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0.37</v>
      </c>
      <c r="DF266" s="8">
        <f>SUMIFS('Aceite Virgen'!DF$6:DF$257,'Aceite Virgen'!$A$6:$A$257,"&gt;="&amp;$A266,'Aceite Virgen'!$B$6:$B$257,"&lt;="&amp;$B266)</f>
        <v>1.24</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0.32</v>
      </c>
      <c r="DM266" s="8">
        <f>SUMIFS('Aceite Virgen'!DM$6:DM$257,'Aceite Virgen'!$A$6:$A$257,"&gt;="&amp;$A266,'Aceite Virgen'!$B$6:$B$257,"&lt;="&amp;$B266)</f>
        <v>1.69</v>
      </c>
      <c r="DN266" s="8">
        <f>SUMIFS('Aceite Virgen'!DN$6:DN$257,'Aceite Virgen'!$A$6:$A$257,"&gt;="&amp;$A266,'Aceite Virgen'!$B$6:$B$257,"&lt;="&amp;$B266)</f>
        <v>0.05</v>
      </c>
      <c r="DO266" s="8">
        <f>SUMIFS('Aceite Virgen'!DO$6:DO$257,'Aceite Virgen'!$A$6:$A$257,"&gt;="&amp;$A266,'Aceite Virgen'!$B$6:$B$257,"&lt;="&amp;$B266)</f>
        <v>0</v>
      </c>
      <c r="DS266" s="8">
        <f>SUMIFS('Aceite Virgen'!DS$6:DS$257,'Aceite Virgen'!$A$6:$A$257,"&gt;="&amp;$A266,'Aceite Virgen'!$B$6:$B$257,"&lt;="&amp;$B266)</f>
        <v>0.44</v>
      </c>
      <c r="DT266" s="8">
        <f>SUMIFS('Aceite Virgen'!DT$6:DT$257,'Aceite Virgen'!$A$6:$A$257,"&gt;="&amp;$A266,'Aceite Virgen'!$B$6:$B$257,"&lt;="&amp;$B266)</f>
        <v>1.82</v>
      </c>
      <c r="DU266" s="8">
        <f>SUMIFS('Aceite Virgen'!DU$6:DU$257,'Aceite Virgen'!$A$6:$A$257,"&gt;="&amp;$A266,'Aceite Virgen'!$B$6:$B$257,"&lt;="&amp;$B266)</f>
        <v>0</v>
      </c>
      <c r="DV266" s="8">
        <f>SUMIFS('Aceite Virgen'!DV$6:DV$257,'Aceite Virgen'!$A$6:$A$257,"&gt;="&amp;$A266,'Aceite Virgen'!$B$6:$B$257,"&lt;="&amp;$B266)</f>
        <v>0</v>
      </c>
      <c r="DZ266" s="8">
        <f>SUMIFS('Aceite Virgen'!DZ$6:DZ$257,'Aceite Virgen'!$A$6:$A$257,"&gt;="&amp;$A266,'Aceite Virgen'!$B$6:$B$257,"&lt;="&amp;$B266)</f>
        <v>3.1300000000000003</v>
      </c>
      <c r="EA266" s="8">
        <f>SUMIFS('Aceite Virgen'!EA$6:EA$257,'Aceite Virgen'!$A$6:$A$257,"&gt;="&amp;$A266,'Aceite Virgen'!$B$6:$B$257,"&lt;="&amp;$B266)</f>
        <v>7.54</v>
      </c>
      <c r="EB266" s="8">
        <f>SUMIFS('Aceite Virgen'!EB$6:EB$257,'Aceite Virgen'!$A$6:$A$257,"&gt;="&amp;$A266,'Aceite Virgen'!$B$6:$B$257,"&lt;="&amp;$B266)</f>
        <v>0</v>
      </c>
      <c r="EC266" s="8">
        <f>SUMIFS('Aceite Virgen'!EC$6:EC$257,'Aceite Virgen'!$A$6:$A$257,"&gt;="&amp;$A266,'Aceite Virgen'!$B$6:$B$257,"&lt;="&amp;$B266)</f>
        <v>32.43</v>
      </c>
      <c r="EG266" s="8">
        <f>SUMIFS('Aceite Virgen'!EG$6:EG$257,'Aceite Virgen'!$A$6:$A$257,"&gt;="&amp;$A266,'Aceite Virgen'!$B$6:$B$257,"&lt;="&amp;$B266)</f>
        <v>2.5099999999999998</v>
      </c>
      <c r="EH266" s="8">
        <f>SUMIFS('Aceite Virgen'!EH$6:EH$257,'Aceite Virgen'!$A$6:$A$257,"&gt;="&amp;$A266,'Aceite Virgen'!$B$6:$B$257,"&lt;="&amp;$B266)</f>
        <v>0</v>
      </c>
      <c r="EI266" s="8">
        <f>SUMIFS('Aceite Virgen'!EI$6:EI$257,'Aceite Virgen'!$A$6:$A$257,"&gt;="&amp;$A266,'Aceite Virgen'!$B$6:$B$257,"&lt;="&amp;$B266)</f>
        <v>1.32</v>
      </c>
      <c r="EJ266" s="8">
        <f>SUMIFS('Aceite Virgen'!EJ$6:EJ$257,'Aceite Virgen'!$A$6:$A$257,"&gt;="&amp;$A266,'Aceite Virgen'!$B$6:$B$257,"&lt;="&amp;$B266)</f>
        <v>21.27</v>
      </c>
      <c r="EN266" s="8">
        <f>SUMIFS('Aceite Virgen'!EN$6:EN$257,'Aceite Virgen'!$A$6:$A$257,"&gt;="&amp;$A266,'Aceite Virgen'!$B$6:$B$257,"&lt;="&amp;$B266)</f>
        <v>5.04</v>
      </c>
      <c r="EO266" s="8">
        <f>SUMIFS('Aceite Virgen'!EO$6:EO$257,'Aceite Virgen'!$A$6:$A$257,"&gt;="&amp;$A266,'Aceite Virgen'!$B$6:$B$257,"&lt;="&amp;$B266)</f>
        <v>1.81</v>
      </c>
      <c r="EP266" s="8">
        <f>SUMIFS('Aceite Virgen'!EP$6:EP$257,'Aceite Virgen'!$A$6:$A$257,"&gt;="&amp;$A266,'Aceite Virgen'!$B$6:$B$257,"&lt;="&amp;$B266)</f>
        <v>0.66</v>
      </c>
      <c r="EQ266" s="8">
        <f>SUMIFS('Aceite Virgen'!EQ$6:EQ$257,'Aceite Virgen'!$A$6:$A$257,"&gt;="&amp;$A266,'Aceite Virgen'!$B$6:$B$257,"&lt;="&amp;$B266)</f>
        <v>47.53</v>
      </c>
    </row>
    <row r="267" spans="1:147" x14ac:dyDescent="0.3">
      <c r="A267" s="14">
        <f>'TAM Aceite Virgen'!B15</f>
        <v>2.9</v>
      </c>
      <c r="B267" s="14">
        <f>'TAM Aceite Virgen'!C15</f>
        <v>3</v>
      </c>
      <c r="C267" s="14"/>
      <c r="D267" s="8">
        <f>SUMIFS('Aceite Virgen'!D$6:D$257,'Aceite Virgen'!$A$6:$A$257,"&gt;="&amp;$A267,'Aceite Virgen'!$B$6:$B$257,"&lt;="&amp;$B267)</f>
        <v>0.5</v>
      </c>
      <c r="E267" s="8">
        <f>SUMIFS('Aceite Virgen'!E$6:E$257,'Aceite Virgen'!$A$6:$A$257,"&gt;="&amp;$A267,'Aceite Virgen'!$B$6:$B$257,"&lt;="&amp;$B267)</f>
        <v>2.21</v>
      </c>
      <c r="F267" s="8">
        <f>SUMIFS('Aceite Virgen'!F$6:F$257,'Aceite Virgen'!$A$6:$A$257,"&gt;="&amp;$A267,'Aceite Virgen'!$B$6:$B$257,"&lt;="&amp;$B267)</f>
        <v>0.28999999999999998</v>
      </c>
      <c r="G267" s="8">
        <f>SUMIFS('Aceite Virgen'!G$6:G$257,'Aceite Virgen'!$A$6:$A$257,"&gt;="&amp;$A267,'Aceite Virgen'!$B$6:$B$257,"&lt;="&amp;$B267)</f>
        <v>0</v>
      </c>
      <c r="H267" s="14"/>
      <c r="I267" s="14"/>
      <c r="J267" s="14"/>
      <c r="K267" s="8">
        <f>SUMIFS('Aceite Virgen'!K$6:K$257,'Aceite Virgen'!$A$6:$A$257,"&gt;="&amp;$A267,'Aceite Virgen'!$B$6:$B$257,"&lt;="&amp;$B267)</f>
        <v>0.15</v>
      </c>
      <c r="L267" s="8">
        <f>SUMIFS('Aceite Virgen'!L$6:L$257,'Aceite Virgen'!$A$6:$A$257,"&gt;="&amp;$A267,'Aceite Virgen'!$B$6:$B$257,"&lt;="&amp;$B267)</f>
        <v>0</v>
      </c>
      <c r="M267" s="8">
        <f>SUMIFS('Aceite Virgen'!M$6:M$257,'Aceite Virgen'!$A$6:$A$257,"&gt;="&amp;$A267,'Aceite Virgen'!$B$6:$B$257,"&lt;="&amp;$B267)</f>
        <v>0.19</v>
      </c>
      <c r="N267" s="8">
        <f>SUMIFS('Aceite Virgen'!N$6:N$257,'Aceite Virgen'!$A$6:$A$257,"&gt;="&amp;$A267,'Aceite Virgen'!$B$6:$B$257,"&lt;="&amp;$B267)</f>
        <v>0</v>
      </c>
      <c r="O267" s="14"/>
      <c r="P267" s="14"/>
      <c r="Q267" s="14"/>
      <c r="R267" s="8">
        <f>SUMIFS('Aceite Virgen'!R$6:R$257,'Aceite Virgen'!$A$6:$A$257,"&gt;="&amp;$A267,'Aceite Virgen'!$B$6:$B$257,"&lt;="&amp;$B267)</f>
        <v>0.22</v>
      </c>
      <c r="S267" s="8">
        <f>SUMIFS('Aceite Virgen'!S$6:S$257,'Aceite Virgen'!$A$6:$A$257,"&gt;="&amp;$A267,'Aceite Virgen'!$B$6:$B$257,"&lt;="&amp;$B267)</f>
        <v>0</v>
      </c>
      <c r="T267" s="8">
        <f>SUMIFS('Aceite Virgen'!T$6:T$257,'Aceite Virgen'!$A$6:$A$257,"&gt;="&amp;$A267,'Aceite Virgen'!$B$6:$B$257,"&lt;="&amp;$B267)</f>
        <v>0.31</v>
      </c>
      <c r="U267" s="8">
        <f>SUMIFS('Aceite Virgen'!U$6:U$257,'Aceite Virgen'!$A$6:$A$257,"&gt;="&amp;$A267,'Aceite Virgen'!$B$6:$B$257,"&lt;="&amp;$B267)</f>
        <v>0</v>
      </c>
      <c r="V267" s="14"/>
      <c r="W267" s="14"/>
      <c r="X267" s="14"/>
      <c r="Y267" s="8">
        <f>SUMIFS('Aceite Virgen'!Y$6:Y$257,'Aceite Virgen'!$A$6:$A$257,"&gt;="&amp;$A267,'Aceite Virgen'!$B$6:$B$257,"&lt;="&amp;$B267)</f>
        <v>1.1700000000000002</v>
      </c>
      <c r="Z267" s="8">
        <f>SUMIFS('Aceite Virgen'!Z$6:Z$257,'Aceite Virgen'!$A$6:$A$257,"&gt;="&amp;$A267,'Aceite Virgen'!$B$6:$B$257,"&lt;="&amp;$B267)</f>
        <v>0</v>
      </c>
      <c r="AA267" s="8">
        <f>SUMIFS('Aceite Virgen'!AA$6:AA$257,'Aceite Virgen'!$A$6:$A$257,"&gt;="&amp;$A267,'Aceite Virgen'!$B$6:$B$257,"&lt;="&amp;$B267)</f>
        <v>1.7200000000000002</v>
      </c>
      <c r="AB267" s="8">
        <f>SUMIFS('Aceite Virgen'!AB$6:AB$257,'Aceite Virgen'!$A$6:$A$257,"&gt;="&amp;$A267,'Aceite Virgen'!$B$6:$B$257,"&lt;="&amp;$B267)</f>
        <v>0</v>
      </c>
      <c r="AC267" s="14"/>
      <c r="AD267" s="14"/>
      <c r="AE267" s="14"/>
      <c r="AF267" s="8">
        <f>SUMIFS('Aceite Virgen'!AF$6:AF$257,'Aceite Virgen'!$A$6:$A$257,"&gt;="&amp;$A267,'Aceite Virgen'!$B$6:$B$257,"&lt;="&amp;$B267)</f>
        <v>0.09</v>
      </c>
      <c r="AG267" s="8">
        <f>SUMIFS('Aceite Virgen'!AG$6:AG$257,'Aceite Virgen'!$A$6:$A$257,"&gt;="&amp;$A267,'Aceite Virgen'!$B$6:$B$257,"&lt;="&amp;$B267)</f>
        <v>0.5</v>
      </c>
      <c r="AH267" s="8">
        <f>SUMIFS('Aceite Virgen'!AH$6:AH$257,'Aceite Virgen'!$A$6:$A$257,"&gt;="&amp;$A267,'Aceite Virgen'!$B$6:$B$257,"&lt;="&amp;$B267)</f>
        <v>0</v>
      </c>
      <c r="AI267" s="8">
        <f>SUMIFS('Aceite Virgen'!AI$6:AI$257,'Aceite Virgen'!$A$6:$A$257,"&gt;="&amp;$A267,'Aceite Virgen'!$B$6:$B$257,"&lt;="&amp;$B267)</f>
        <v>1.56</v>
      </c>
      <c r="AJ267" s="14"/>
      <c r="AK267" s="14"/>
      <c r="AL267" s="14"/>
      <c r="AM267" s="8">
        <f>SUMIFS('Aceite Virgen'!AM$6:AM$257,'Aceite Virgen'!$A$6:$A$257,"&gt;="&amp;$A267,'Aceite Virgen'!$B$6:$B$257,"&lt;="&amp;$B267)</f>
        <v>0.22</v>
      </c>
      <c r="AN267" s="8">
        <f>SUMIFS('Aceite Virgen'!AN$6:AN$257,'Aceite Virgen'!$A$6:$A$257,"&gt;="&amp;$A267,'Aceite Virgen'!$B$6:$B$257,"&lt;="&amp;$B267)</f>
        <v>0</v>
      </c>
      <c r="AO267" s="8">
        <f>SUMIFS('Aceite Virgen'!AO$6:AO$257,'Aceite Virgen'!$A$6:$A$257,"&gt;="&amp;$A267,'Aceite Virgen'!$B$6:$B$257,"&lt;="&amp;$B267)</f>
        <v>0.27</v>
      </c>
      <c r="AP267" s="8">
        <f>SUMIFS('Aceite Virgen'!AP$6:AP$257,'Aceite Virgen'!$A$6:$A$257,"&gt;="&amp;$A267,'Aceite Virgen'!$B$6:$B$257,"&lt;="&amp;$B267)</f>
        <v>0</v>
      </c>
      <c r="AQ267" s="14"/>
      <c r="AR267" s="14"/>
      <c r="AT267" s="8">
        <f>SUMIFS('Aceite Virgen'!AT$6:AT$257,'Aceite Virgen'!$A$6:$A$257,"&gt;="&amp;$A267,'Aceite Virgen'!$B$6:$B$257,"&lt;="&amp;$B267)</f>
        <v>0</v>
      </c>
      <c r="AU267" s="8">
        <f>SUMIFS('Aceite Virgen'!AU$6:AU$257,'Aceite Virgen'!$A$6:$A$257,"&gt;="&amp;$A267,'Aceite Virgen'!$B$6:$B$257,"&lt;="&amp;$B267)</f>
        <v>0</v>
      </c>
      <c r="AV267" s="8">
        <f>SUMIFS('Aceite Virgen'!AV$6:AV$257,'Aceite Virgen'!$A$6:$A$257,"&gt;="&amp;$A267,'Aceite Virgen'!$B$6:$B$257,"&lt;="&amp;$B267)</f>
        <v>0</v>
      </c>
      <c r="AW267" s="8">
        <f>SUMIFS('Aceite Virgen'!AW$6:AW$257,'Aceite Virgen'!$A$6:$A$257,"&gt;="&amp;$A267,'Aceite Virgen'!$B$6:$B$257,"&lt;="&amp;$B267)</f>
        <v>0</v>
      </c>
      <c r="BA267" s="8">
        <f>SUMIFS('Aceite Virgen'!BA$6:BA$257,'Aceite Virgen'!$A$6:$A$257,"&gt;="&amp;A267,'Aceite Virgen'!$B$6:$B$257,"&lt;="&amp;B267)</f>
        <v>0.14000000000000001</v>
      </c>
      <c r="BB267" s="8">
        <f>SUMIFS('Aceite Virgen'!BB$6:BB$257,'Aceite Virgen'!$A$6:$A$257,"&gt;="&amp;$A267,'Aceite Virgen'!$B$6:$B$257,"&lt;="&amp;$B267)</f>
        <v>1.28</v>
      </c>
      <c r="BC267" s="8">
        <f>SUMIFS('Aceite Virgen'!BC$6:BC$257,'Aceite Virgen'!$A$6:$A$257,"&gt;="&amp;$A267,'Aceite Virgen'!$B$6:$B$257,"&lt;="&amp;$B267)</f>
        <v>0</v>
      </c>
      <c r="BD267" s="8">
        <f>SUMIFS('Aceite Virgen'!BD$6:BD$257,'Aceite Virgen'!$A$6:$A$257,"&gt;="&amp;$A267,'Aceite Virgen'!$B$6:$B$257,"&lt;="&amp;$B267)</f>
        <v>0</v>
      </c>
      <c r="BH267" s="8">
        <f>SUMIFS('Aceite Virgen'!BH$6:BH$257,'Aceite Virgen'!$A$6:$A$257,"&gt;="&amp;$A267,'Aceite Virgen'!$B$6:$B$257,"&lt;="&amp;$B267)</f>
        <v>0.26</v>
      </c>
      <c r="BI267" s="8">
        <f>SUMIFS('Aceite Virgen'!BI$6:BI$257,'Aceite Virgen'!$A$6:$A$257,"&gt;="&amp;$A267,'Aceite Virgen'!$B$6:$B$257,"&lt;="&amp;$B267)</f>
        <v>3.54</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0.44</v>
      </c>
      <c r="BP267" s="8">
        <f>SUMIFS('Aceite Virgen'!BP$6:BP$257,'Aceite Virgen'!$A$6:$A$257,"&gt;="&amp;$A267,'Aceite Virgen'!$B$6:$B$257,"&lt;="&amp;$B267)</f>
        <v>3.74</v>
      </c>
      <c r="BQ267" s="8">
        <f>SUMIFS('Aceite Virgen'!BQ$6:BQ$257,'Aceite Virgen'!$A$6:$A$257,"&gt;="&amp;$A267,'Aceite Virgen'!$B$6:$B$257,"&lt;="&amp;$B267)</f>
        <v>0</v>
      </c>
      <c r="BR267" s="8">
        <f>SUMIFS('Aceite Virgen'!BR$6:BR$257,'Aceite Virgen'!$A$6:$A$257,"&gt;="&amp;$A267,'Aceite Virgen'!$B$6:$B$257,"&lt;="&amp;$B267)</f>
        <v>0</v>
      </c>
      <c r="BV267" s="8">
        <f>SUMIFS('Aceite Virgen'!BV$6:BV$257,'Aceite Virgen'!$A$6:$A$257,"&gt;="&amp;$A267,'Aceite Virgen'!$B$6:$B$257,"&lt;="&amp;$B267)</f>
        <v>0.37</v>
      </c>
      <c r="BW267" s="8">
        <f>SUMIFS('Aceite Virgen'!BW$6:BW$257,'Aceite Virgen'!$A$6:$A$257,"&gt;="&amp;$A267,'Aceite Virgen'!$B$6:$B$257,"&lt;="&amp;$B267)</f>
        <v>3.44</v>
      </c>
      <c r="BX267" s="8">
        <f>SUMIFS('Aceite Virgen'!BX$6:BX$257,'Aceite Virgen'!$A$6:$A$257,"&gt;="&amp;$A267,'Aceite Virgen'!$B$6:$B$257,"&lt;="&amp;$B267)</f>
        <v>0</v>
      </c>
      <c r="BY267" s="8">
        <f>SUMIFS('Aceite Virgen'!BY$6:BY$257,'Aceite Virgen'!$A$6:$A$257,"&gt;="&amp;$A267,'Aceite Virgen'!$B$6:$B$257,"&lt;="&amp;$B267)</f>
        <v>1.06</v>
      </c>
      <c r="CC267" s="8">
        <f>SUMIFS('Aceite Virgen'!CC$6:CC$257,'Aceite Virgen'!$A$6:$A$257,"&gt;="&amp;$A267,'Aceite Virgen'!$B$6:$B$257,"&lt;="&amp;$B267)</f>
        <v>0.77</v>
      </c>
      <c r="CD267" s="8">
        <f>SUMIFS('Aceite Virgen'!CD$6:CD$257,'Aceite Virgen'!$A$6:$A$257,"&gt;="&amp;$A267,'Aceite Virgen'!$B$6:$B$257,"&lt;="&amp;$B267)</f>
        <v>3.95</v>
      </c>
      <c r="CE267" s="8">
        <f>SUMIFS('Aceite Virgen'!CE$6:CE$257,'Aceite Virgen'!$A$6:$A$257,"&gt;="&amp;$A267,'Aceite Virgen'!$B$6:$B$257,"&lt;="&amp;$B267)</f>
        <v>0</v>
      </c>
      <c r="CF267" s="8">
        <f>SUMIFS('Aceite Virgen'!CF$6:CF$257,'Aceite Virgen'!$A$6:$A$257,"&gt;="&amp;$A267,'Aceite Virgen'!$B$6:$B$257,"&lt;="&amp;$B267)</f>
        <v>19.18</v>
      </c>
      <c r="CJ267" s="8">
        <f>SUMIFS('Aceite Virgen'!CJ$6:CJ$257,'Aceite Virgen'!$A$6:$A$257,"&gt;="&amp;$A267,'Aceite Virgen'!$B$6:$B$257,"&lt;="&amp;$B267)</f>
        <v>1.1599999999999999</v>
      </c>
      <c r="CK267" s="8">
        <f>SUMIFS('Aceite Virgen'!CK$6:CK$257,'Aceite Virgen'!$A$6:$A$257,"&gt;="&amp;$A267,'Aceite Virgen'!$B$6:$B$257,"&lt;="&amp;$B267)</f>
        <v>4.63</v>
      </c>
      <c r="CL267" s="8">
        <f>SUMIFS('Aceite Virgen'!CL$6:CL$257,'Aceite Virgen'!$A$6:$A$257,"&gt;="&amp;$A267,'Aceite Virgen'!$B$6:$B$257,"&lt;="&amp;$B267)</f>
        <v>0.78</v>
      </c>
      <c r="CM267" s="8">
        <f>SUMIFS('Aceite Virgen'!CM$6:CM$257,'Aceite Virgen'!$A$6:$A$257,"&gt;="&amp;$A267,'Aceite Virgen'!$B$6:$B$257,"&lt;="&amp;$B267)</f>
        <v>0</v>
      </c>
      <c r="CQ267" s="8">
        <f>SUMIFS('Aceite Virgen'!CQ$6:CQ$257,'Aceite Virgen'!$A$6:$A$257,"&gt;="&amp;$A267,'Aceite Virgen'!$B$6:$B$257,"&lt;="&amp;$B267)</f>
        <v>3.34</v>
      </c>
      <c r="CR267" s="8">
        <f>SUMIFS('Aceite Virgen'!CR$6:CR$257,'Aceite Virgen'!$A$6:$A$257,"&gt;="&amp;$A267,'Aceite Virgen'!$B$6:$B$257,"&lt;="&amp;$B267)</f>
        <v>1.97</v>
      </c>
      <c r="CS267" s="8">
        <f>SUMIFS('Aceite Virgen'!CS$6:CS$257,'Aceite Virgen'!$A$6:$A$257,"&gt;="&amp;$A267,'Aceite Virgen'!$B$6:$B$257,"&lt;="&amp;$B267)</f>
        <v>3.79</v>
      </c>
      <c r="CT267" s="8">
        <f>SUMIFS('Aceite Virgen'!CT$6:CT$257,'Aceite Virgen'!$A$6:$A$257,"&gt;="&amp;$A267,'Aceite Virgen'!$B$6:$B$257,"&lt;="&amp;$B267)</f>
        <v>0</v>
      </c>
      <c r="CX267" s="8">
        <f>SUMIFS('Aceite Virgen'!CX$6:CX$257,'Aceite Virgen'!$A$6:$A$257,"&gt;="&amp;$A267,'Aceite Virgen'!$B$6:$B$257,"&lt;="&amp;$B267)</f>
        <v>2.78</v>
      </c>
      <c r="CY267" s="8">
        <f>SUMIFS('Aceite Virgen'!CY$6:CY$257,'Aceite Virgen'!$A$6:$A$257,"&gt;="&amp;$A267,'Aceite Virgen'!$B$6:$B$257,"&lt;="&amp;$B267)</f>
        <v>0</v>
      </c>
      <c r="CZ267" s="8">
        <f>SUMIFS('Aceite Virgen'!CZ$6:CZ$257,'Aceite Virgen'!$A$6:$A$257,"&gt;="&amp;$A267,'Aceite Virgen'!$B$6:$B$257,"&lt;="&amp;$B267)</f>
        <v>2.78</v>
      </c>
      <c r="DA267" s="8">
        <f>SUMIFS('Aceite Virgen'!DA$6:DA$257,'Aceite Virgen'!$A$6:$A$257,"&gt;="&amp;$A267,'Aceite Virgen'!$B$6:$B$257,"&lt;="&amp;$B267)</f>
        <v>8.16</v>
      </c>
      <c r="DE267" s="8">
        <f>SUMIFS('Aceite Virgen'!DE$6:DE$257,'Aceite Virgen'!$A$6:$A$257,"&gt;="&amp;$A267,'Aceite Virgen'!$B$6:$B$257,"&lt;="&amp;$B267)</f>
        <v>4.41</v>
      </c>
      <c r="DF267" s="8">
        <f>SUMIFS('Aceite Virgen'!DF$6:DF$257,'Aceite Virgen'!$A$6:$A$257,"&gt;="&amp;$A267,'Aceite Virgen'!$B$6:$B$257,"&lt;="&amp;$B267)</f>
        <v>6.84</v>
      </c>
      <c r="DG267" s="8">
        <f>SUMIFS('Aceite Virgen'!DG$6:DG$257,'Aceite Virgen'!$A$6:$A$257,"&gt;="&amp;$A267,'Aceite Virgen'!$B$6:$B$257,"&lt;="&amp;$B267)</f>
        <v>3.53</v>
      </c>
      <c r="DH267" s="8">
        <f>SUMIFS('Aceite Virgen'!DH$6:DH$257,'Aceite Virgen'!$A$6:$A$257,"&gt;="&amp;$A267,'Aceite Virgen'!$B$6:$B$257,"&lt;="&amp;$B267)</f>
        <v>8.86</v>
      </c>
      <c r="DL267" s="8">
        <f>SUMIFS('Aceite Virgen'!DL$6:DL$257,'Aceite Virgen'!$A$6:$A$257,"&gt;="&amp;$A267,'Aceite Virgen'!$B$6:$B$257,"&lt;="&amp;$B267)</f>
        <v>5.67</v>
      </c>
      <c r="DM267" s="8">
        <f>SUMIFS('Aceite Virgen'!DM$6:DM$257,'Aceite Virgen'!$A$6:$A$257,"&gt;="&amp;$A267,'Aceite Virgen'!$B$6:$B$257,"&lt;="&amp;$B267)</f>
        <v>10.59</v>
      </c>
      <c r="DN267" s="8">
        <f>SUMIFS('Aceite Virgen'!DN$6:DN$257,'Aceite Virgen'!$A$6:$A$257,"&gt;="&amp;$A267,'Aceite Virgen'!$B$6:$B$257,"&lt;="&amp;$B267)</f>
        <v>5.03</v>
      </c>
      <c r="DO267" s="8">
        <f>SUMIFS('Aceite Virgen'!DO$6:DO$257,'Aceite Virgen'!$A$6:$A$257,"&gt;="&amp;$A267,'Aceite Virgen'!$B$6:$B$257,"&lt;="&amp;$B267)</f>
        <v>3.04</v>
      </c>
      <c r="DS267" s="8">
        <f>SUMIFS('Aceite Virgen'!DS$6:DS$257,'Aceite Virgen'!$A$6:$A$257,"&gt;="&amp;$A267,'Aceite Virgen'!$B$6:$B$257,"&lt;="&amp;$B267)</f>
        <v>9.3199999999999985</v>
      </c>
      <c r="DT267" s="8">
        <f>SUMIFS('Aceite Virgen'!DT$6:DT$257,'Aceite Virgen'!$A$6:$A$257,"&gt;="&amp;$A267,'Aceite Virgen'!$B$6:$B$257,"&lt;="&amp;$B267)</f>
        <v>9.65</v>
      </c>
      <c r="DU267" s="8">
        <f>SUMIFS('Aceite Virgen'!DU$6:DU$257,'Aceite Virgen'!$A$6:$A$257,"&gt;="&amp;$A267,'Aceite Virgen'!$B$6:$B$257,"&lt;="&amp;$B267)</f>
        <v>10.17</v>
      </c>
      <c r="DV267" s="8">
        <f>SUMIFS('Aceite Virgen'!DV$6:DV$257,'Aceite Virgen'!$A$6:$A$257,"&gt;="&amp;$A267,'Aceite Virgen'!$B$6:$B$257,"&lt;="&amp;$B267)</f>
        <v>0</v>
      </c>
      <c r="DZ267" s="8">
        <f>SUMIFS('Aceite Virgen'!DZ$6:DZ$257,'Aceite Virgen'!$A$6:$A$257,"&gt;="&amp;$A267,'Aceite Virgen'!$B$6:$B$257,"&lt;="&amp;$B267)</f>
        <v>9.99</v>
      </c>
      <c r="EA267" s="8">
        <f>SUMIFS('Aceite Virgen'!EA$6:EA$257,'Aceite Virgen'!$A$6:$A$257,"&gt;="&amp;$A267,'Aceite Virgen'!$B$6:$B$257,"&lt;="&amp;$B267)</f>
        <v>23.560000000000002</v>
      </c>
      <c r="EB267" s="8">
        <f>SUMIFS('Aceite Virgen'!EB$6:EB$257,'Aceite Virgen'!$A$6:$A$257,"&gt;="&amp;$A267,'Aceite Virgen'!$B$6:$B$257,"&lt;="&amp;$B267)</f>
        <v>8.24</v>
      </c>
      <c r="EC267" s="8">
        <f>SUMIFS('Aceite Virgen'!EC$6:EC$257,'Aceite Virgen'!$A$6:$A$257,"&gt;="&amp;$A267,'Aceite Virgen'!$B$6:$B$257,"&lt;="&amp;$B267)</f>
        <v>0</v>
      </c>
      <c r="EG267" s="8">
        <f>SUMIFS('Aceite Virgen'!EG$6:EG$257,'Aceite Virgen'!$A$6:$A$257,"&gt;="&amp;$A267,'Aceite Virgen'!$B$6:$B$257,"&lt;="&amp;$B267)</f>
        <v>6.84</v>
      </c>
      <c r="EH267" s="8">
        <f>SUMIFS('Aceite Virgen'!EH$6:EH$257,'Aceite Virgen'!$A$6:$A$257,"&gt;="&amp;$A267,'Aceite Virgen'!$B$6:$B$257,"&lt;="&amp;$B267)</f>
        <v>6.55</v>
      </c>
      <c r="EI267" s="8">
        <f>SUMIFS('Aceite Virgen'!EI$6:EI$257,'Aceite Virgen'!$A$6:$A$257,"&gt;="&amp;$A267,'Aceite Virgen'!$B$6:$B$257,"&lt;="&amp;$B267)</f>
        <v>7.4700000000000006</v>
      </c>
      <c r="EJ267" s="8">
        <f>SUMIFS('Aceite Virgen'!EJ$6:EJ$257,'Aceite Virgen'!$A$6:$A$257,"&gt;="&amp;$A267,'Aceite Virgen'!$B$6:$B$257,"&lt;="&amp;$B267)</f>
        <v>0</v>
      </c>
      <c r="EN267" s="8">
        <f>SUMIFS('Aceite Virgen'!EN$6:EN$257,'Aceite Virgen'!$A$6:$A$257,"&gt;="&amp;$A267,'Aceite Virgen'!$B$6:$B$257,"&lt;="&amp;$B267)</f>
        <v>10.709999999999999</v>
      </c>
      <c r="EO267" s="8">
        <f>SUMIFS('Aceite Virgen'!EO$6:EO$257,'Aceite Virgen'!$A$6:$A$257,"&gt;="&amp;$A267,'Aceite Virgen'!$B$6:$B$257,"&lt;="&amp;$B267)</f>
        <v>13.24</v>
      </c>
      <c r="EP267" s="8">
        <f>SUMIFS('Aceite Virgen'!EP$6:EP$257,'Aceite Virgen'!$A$6:$A$257,"&gt;="&amp;$A267,'Aceite Virgen'!$B$6:$B$257,"&lt;="&amp;$B267)</f>
        <v>12.39</v>
      </c>
      <c r="EQ267" s="8">
        <f>SUMIFS('Aceite Virgen'!EQ$6:EQ$257,'Aceite Virgen'!$A$6:$A$257,"&gt;="&amp;$A267,'Aceite Virgen'!$B$6:$B$257,"&lt;="&amp;$B267)</f>
        <v>0</v>
      </c>
    </row>
    <row r="268" spans="1:147" x14ac:dyDescent="0.3">
      <c r="A268" s="14">
        <f>'TAM Aceite Virgen'!B16</f>
        <v>3</v>
      </c>
      <c r="B268" s="14">
        <f>'TAM Aceite Virgen'!C16</f>
        <v>3.1</v>
      </c>
      <c r="C268" s="14"/>
      <c r="D268" s="8">
        <f>SUMIFS('Aceite Virgen'!D$6:D$257,'Aceite Virgen'!$A$6:$A$257,"&gt;="&amp;$A268,'Aceite Virgen'!$B$6:$B$257,"&lt;="&amp;$B268)</f>
        <v>2.19</v>
      </c>
      <c r="E268" s="8">
        <f>SUMIFS('Aceite Virgen'!E$6:E$257,'Aceite Virgen'!$A$6:$A$257,"&gt;="&amp;$A268,'Aceite Virgen'!$B$6:$B$257,"&lt;="&amp;$B268)</f>
        <v>2.2400000000000002</v>
      </c>
      <c r="F268" s="8">
        <f>SUMIFS('Aceite Virgen'!F$6:F$257,'Aceite Virgen'!$A$6:$A$257,"&gt;="&amp;$A268,'Aceite Virgen'!$B$6:$B$257,"&lt;="&amp;$B268)</f>
        <v>1.57</v>
      </c>
      <c r="G268" s="8">
        <f>SUMIFS('Aceite Virgen'!G$6:G$257,'Aceite Virgen'!$A$6:$A$257,"&gt;="&amp;$A268,'Aceite Virgen'!$B$6:$B$257,"&lt;="&amp;$B268)</f>
        <v>2.2799999999999998</v>
      </c>
      <c r="H268" s="14"/>
      <c r="I268" s="14"/>
      <c r="J268" s="14"/>
      <c r="K268" s="8">
        <f>SUMIFS('Aceite Virgen'!K$6:K$257,'Aceite Virgen'!$A$6:$A$257,"&gt;="&amp;$A268,'Aceite Virgen'!$B$6:$B$257,"&lt;="&amp;$B268)</f>
        <v>0.87</v>
      </c>
      <c r="L268" s="8">
        <f>SUMIFS('Aceite Virgen'!L$6:L$257,'Aceite Virgen'!$A$6:$A$257,"&gt;="&amp;$A268,'Aceite Virgen'!$B$6:$B$257,"&lt;="&amp;$B268)</f>
        <v>3.24</v>
      </c>
      <c r="M268" s="8">
        <f>SUMIFS('Aceite Virgen'!M$6:M$257,'Aceite Virgen'!$A$6:$A$257,"&gt;="&amp;$A268,'Aceite Virgen'!$B$6:$B$257,"&lt;="&amp;$B268)</f>
        <v>0.11</v>
      </c>
      <c r="N268" s="8">
        <f>SUMIFS('Aceite Virgen'!N$6:N$257,'Aceite Virgen'!$A$6:$A$257,"&gt;="&amp;$A268,'Aceite Virgen'!$B$6:$B$257,"&lt;="&amp;$B268)</f>
        <v>0</v>
      </c>
      <c r="O268" s="14"/>
      <c r="P268" s="14"/>
      <c r="Q268" s="14"/>
      <c r="R268" s="8">
        <f>SUMIFS('Aceite Virgen'!R$6:R$257,'Aceite Virgen'!$A$6:$A$257,"&gt;="&amp;$A268,'Aceite Virgen'!$B$6:$B$257,"&lt;="&amp;$B268)</f>
        <v>0.18</v>
      </c>
      <c r="S268" s="8">
        <f>SUMIFS('Aceite Virgen'!S$6:S$257,'Aceite Virgen'!$A$6:$A$257,"&gt;="&amp;$A268,'Aceite Virgen'!$B$6:$B$257,"&lt;="&amp;$B268)</f>
        <v>0</v>
      </c>
      <c r="T268" s="8">
        <f>SUMIFS('Aceite Virgen'!T$6:T$257,'Aceite Virgen'!$A$6:$A$257,"&gt;="&amp;$A268,'Aceite Virgen'!$B$6:$B$257,"&lt;="&amp;$B268)</f>
        <v>0.26</v>
      </c>
      <c r="U268" s="8">
        <f>SUMIFS('Aceite Virgen'!U$6:U$257,'Aceite Virgen'!$A$6:$A$257,"&gt;="&amp;$A268,'Aceite Virgen'!$B$6:$B$257,"&lt;="&amp;$B268)</f>
        <v>0</v>
      </c>
      <c r="V268" s="14"/>
      <c r="W268" s="14"/>
      <c r="X268" s="14"/>
      <c r="Y268" s="8">
        <f>SUMIFS('Aceite Virgen'!Y$6:Y$257,'Aceite Virgen'!$A$6:$A$257,"&gt;="&amp;$A268,'Aceite Virgen'!$B$6:$B$257,"&lt;="&amp;$B268)</f>
        <v>0.46</v>
      </c>
      <c r="Z268" s="8">
        <f>SUMIFS('Aceite Virgen'!Z$6:Z$257,'Aceite Virgen'!$A$6:$A$257,"&gt;="&amp;$A268,'Aceite Virgen'!$B$6:$B$257,"&lt;="&amp;$B268)</f>
        <v>0</v>
      </c>
      <c r="AA268" s="8">
        <f>SUMIFS('Aceite Virgen'!AA$6:AA$257,'Aceite Virgen'!$A$6:$A$257,"&gt;="&amp;$A268,'Aceite Virgen'!$B$6:$B$257,"&lt;="&amp;$B268)</f>
        <v>0.68</v>
      </c>
      <c r="AB268" s="8">
        <f>SUMIFS('Aceite Virgen'!AB$6:AB$257,'Aceite Virgen'!$A$6:$A$257,"&gt;="&amp;$A268,'Aceite Virgen'!$B$6:$B$257,"&lt;="&amp;$B268)</f>
        <v>0</v>
      </c>
      <c r="AC268" s="14"/>
      <c r="AD268" s="14"/>
      <c r="AE268" s="14"/>
      <c r="AF268" s="8">
        <f>SUMIFS('Aceite Virgen'!AF$6:AF$257,'Aceite Virgen'!$A$6:$A$257,"&gt;="&amp;$A268,'Aceite Virgen'!$B$6:$B$257,"&lt;="&amp;$B268)</f>
        <v>0.32</v>
      </c>
      <c r="AG268" s="8">
        <f>SUMIFS('Aceite Virgen'!AG$6:AG$257,'Aceite Virgen'!$A$6:$A$257,"&gt;="&amp;$A268,'Aceite Virgen'!$B$6:$B$257,"&lt;="&amp;$B268)</f>
        <v>0.68</v>
      </c>
      <c r="AH268" s="8">
        <f>SUMIFS('Aceite Virgen'!AH$6:AH$257,'Aceite Virgen'!$A$6:$A$257,"&gt;="&amp;$A268,'Aceite Virgen'!$B$6:$B$257,"&lt;="&amp;$B268)</f>
        <v>0.25</v>
      </c>
      <c r="AI268" s="8">
        <f>SUMIFS('Aceite Virgen'!AI$6:AI$257,'Aceite Virgen'!$A$6:$A$257,"&gt;="&amp;$A268,'Aceite Virgen'!$B$6:$B$257,"&lt;="&amp;$B268)</f>
        <v>0</v>
      </c>
      <c r="AJ268" s="14"/>
      <c r="AK268" s="14"/>
      <c r="AL268" s="14"/>
      <c r="AM268" s="8">
        <f>SUMIFS('Aceite Virgen'!AM$6:AM$257,'Aceite Virgen'!$A$6:$A$257,"&gt;="&amp;$A268,'Aceite Virgen'!$B$6:$B$257,"&lt;="&amp;$B268)</f>
        <v>0.29000000000000004</v>
      </c>
      <c r="AN268" s="8">
        <f>SUMIFS('Aceite Virgen'!AN$6:AN$257,'Aceite Virgen'!$A$6:$A$257,"&gt;="&amp;$A268,'Aceite Virgen'!$B$6:$B$257,"&lt;="&amp;$B268)</f>
        <v>0</v>
      </c>
      <c r="AO268" s="8">
        <f>SUMIFS('Aceite Virgen'!AO$6:AO$257,'Aceite Virgen'!$A$6:$A$257,"&gt;="&amp;$A268,'Aceite Virgen'!$B$6:$B$257,"&lt;="&amp;$B268)</f>
        <v>0.25</v>
      </c>
      <c r="AP268" s="8">
        <f>SUMIFS('Aceite Virgen'!AP$6:AP$257,'Aceite Virgen'!$A$6:$A$257,"&gt;="&amp;$A268,'Aceite Virgen'!$B$6:$B$257,"&lt;="&amp;$B268)</f>
        <v>0</v>
      </c>
      <c r="AQ268" s="14"/>
      <c r="AR268" s="14"/>
      <c r="AT268" s="8">
        <f>SUMIFS('Aceite Virgen'!AT$6:AT$257,'Aceite Virgen'!$A$6:$A$257,"&gt;="&amp;$A268,'Aceite Virgen'!$B$6:$B$257,"&lt;="&amp;$B268)</f>
        <v>0.1</v>
      </c>
      <c r="AU268" s="8">
        <f>SUMIFS('Aceite Virgen'!AU$6:AU$257,'Aceite Virgen'!$A$6:$A$257,"&gt;="&amp;$A268,'Aceite Virgen'!$B$6:$B$257,"&lt;="&amp;$B268)</f>
        <v>0.56999999999999995</v>
      </c>
      <c r="AV268" s="8">
        <f>SUMIFS('Aceite Virgen'!AV$6:AV$257,'Aceite Virgen'!$A$6:$A$257,"&gt;="&amp;$A268,'Aceite Virgen'!$B$6:$B$257,"&lt;="&amp;$B268)</f>
        <v>0.05</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v>
      </c>
      <c r="BI268" s="8">
        <f>SUMIFS('Aceite Virgen'!BI$6:BI$257,'Aceite Virgen'!$A$6:$A$257,"&gt;="&amp;$A268,'Aceite Virgen'!$B$6:$B$257,"&lt;="&amp;$B268)</f>
        <v>0</v>
      </c>
      <c r="BJ268" s="8">
        <f>SUMIFS('Aceite Virgen'!BJ$6:BJ$257,'Aceite Virgen'!$A$6:$A$257,"&gt;="&amp;$A268,'Aceite Virgen'!$B$6:$B$257,"&lt;="&amp;$B268)</f>
        <v>0</v>
      </c>
      <c r="BK268" s="8">
        <f>SUMIFS('Aceite Virgen'!BK$6:BK$257,'Aceite Virgen'!$A$6:$A$257,"&gt;="&amp;$A268,'Aceite Virgen'!$B$6:$B$257,"&lt;="&amp;$B268)</f>
        <v>0</v>
      </c>
      <c r="BO268" s="8">
        <f>SUMIFS('Aceite Virgen'!BO$6:BO$257,'Aceite Virgen'!$A$6:$A$257,"&gt;="&amp;$A268,'Aceite Virgen'!$B$6:$B$257,"&lt;="&amp;$B268)</f>
        <v>0</v>
      </c>
      <c r="BP268" s="8">
        <f>SUMIFS('Aceite Virgen'!BP$6:BP$257,'Aceite Virgen'!$A$6:$A$257,"&gt;="&amp;$A268,'Aceite Virgen'!$B$6:$B$257,"&lt;="&amp;$B268)</f>
        <v>0</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0.04</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v>
      </c>
      <c r="CD268" s="8">
        <f>SUMIFS('Aceite Virgen'!CD$6:CD$257,'Aceite Virgen'!$A$6:$A$257,"&gt;="&amp;$A268,'Aceite Virgen'!$B$6:$B$257,"&lt;="&amp;$B268)</f>
        <v>0</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0.86</v>
      </c>
      <c r="CR268" s="8">
        <f>SUMIFS('Aceite Virgen'!CR$6:CR$257,'Aceite Virgen'!$A$6:$A$257,"&gt;="&amp;$A268,'Aceite Virgen'!$B$6:$B$257,"&lt;="&amp;$B268)</f>
        <v>0</v>
      </c>
      <c r="CS268" s="8">
        <f>SUMIFS('Aceite Virgen'!CS$6:CS$257,'Aceite Virgen'!$A$6:$A$257,"&gt;="&amp;$A268,'Aceite Virgen'!$B$6:$B$257,"&lt;="&amp;$B268)</f>
        <v>0.90999999999999992</v>
      </c>
      <c r="CT268" s="8">
        <f>SUMIFS('Aceite Virgen'!CT$6:CT$257,'Aceite Virgen'!$A$6:$A$257,"&gt;="&amp;$A268,'Aceite Virgen'!$B$6:$B$257,"&lt;="&amp;$B268)</f>
        <v>2.13</v>
      </c>
      <c r="CX268" s="8">
        <f>SUMIFS('Aceite Virgen'!CX$6:CX$257,'Aceite Virgen'!$A$6:$A$257,"&gt;="&amp;$A268,'Aceite Virgen'!$B$6:$B$257,"&lt;="&amp;$B268)</f>
        <v>0.72</v>
      </c>
      <c r="CY268" s="8">
        <f>SUMIFS('Aceite Virgen'!CY$6:CY$257,'Aceite Virgen'!$A$6:$A$257,"&gt;="&amp;$A268,'Aceite Virgen'!$B$6:$B$257,"&lt;="&amp;$B268)</f>
        <v>0</v>
      </c>
      <c r="CZ268" s="8">
        <f>SUMIFS('Aceite Virgen'!CZ$6:CZ$257,'Aceite Virgen'!$A$6:$A$257,"&gt;="&amp;$A268,'Aceite Virgen'!$B$6:$B$257,"&lt;="&amp;$B268)</f>
        <v>1.01</v>
      </c>
      <c r="DA268" s="8">
        <f>SUMIFS('Aceite Virgen'!DA$6:DA$257,'Aceite Virgen'!$A$6:$A$257,"&gt;="&amp;$A268,'Aceite Virgen'!$B$6:$B$257,"&lt;="&amp;$B268)</f>
        <v>0</v>
      </c>
      <c r="DE268" s="8">
        <f>SUMIFS('Aceite Virgen'!DE$6:DE$257,'Aceite Virgen'!$A$6:$A$257,"&gt;="&amp;$A268,'Aceite Virgen'!$B$6:$B$257,"&lt;="&amp;$B268)</f>
        <v>0.91</v>
      </c>
      <c r="DF268" s="8">
        <f>SUMIFS('Aceite Virgen'!DF$6:DF$257,'Aceite Virgen'!$A$6:$A$257,"&gt;="&amp;$A268,'Aceite Virgen'!$B$6:$B$257,"&lt;="&amp;$B268)</f>
        <v>0.61</v>
      </c>
      <c r="DG268" s="8">
        <f>SUMIFS('Aceite Virgen'!DG$6:DG$257,'Aceite Virgen'!$A$6:$A$257,"&gt;="&amp;$A268,'Aceite Virgen'!$B$6:$B$257,"&lt;="&amp;$B268)</f>
        <v>0.92</v>
      </c>
      <c r="DH268" s="8">
        <f>SUMIFS('Aceite Virgen'!DH$6:DH$257,'Aceite Virgen'!$A$6:$A$257,"&gt;="&amp;$A268,'Aceite Virgen'!$B$6:$B$257,"&lt;="&amp;$B268)</f>
        <v>0</v>
      </c>
      <c r="DL268" s="8">
        <f>SUMIFS('Aceite Virgen'!DL$6:DL$257,'Aceite Virgen'!$A$6:$A$257,"&gt;="&amp;$A268,'Aceite Virgen'!$B$6:$B$257,"&lt;="&amp;$B268)</f>
        <v>7.48</v>
      </c>
      <c r="DM268" s="8">
        <f>SUMIFS('Aceite Virgen'!DM$6:DM$257,'Aceite Virgen'!$A$6:$A$257,"&gt;="&amp;$A268,'Aceite Virgen'!$B$6:$B$257,"&lt;="&amp;$B268)</f>
        <v>13.49</v>
      </c>
      <c r="DN268" s="8">
        <f>SUMIFS('Aceite Virgen'!DN$6:DN$257,'Aceite Virgen'!$A$6:$A$257,"&gt;="&amp;$A268,'Aceite Virgen'!$B$6:$B$257,"&lt;="&amp;$B268)</f>
        <v>0</v>
      </c>
      <c r="DO268" s="8">
        <f>SUMIFS('Aceite Virgen'!DO$6:DO$257,'Aceite Virgen'!$A$6:$A$257,"&gt;="&amp;$A268,'Aceite Virgen'!$B$6:$B$257,"&lt;="&amp;$B268)</f>
        <v>49.94</v>
      </c>
      <c r="DS268" s="8">
        <f>SUMIFS('Aceite Virgen'!DS$6:DS$257,'Aceite Virgen'!$A$6:$A$257,"&gt;="&amp;$A268,'Aceite Virgen'!$B$6:$B$257,"&lt;="&amp;$B268)</f>
        <v>2.5500000000000003</v>
      </c>
      <c r="DT268" s="8">
        <f>SUMIFS('Aceite Virgen'!DT$6:DT$257,'Aceite Virgen'!$A$6:$A$257,"&gt;="&amp;$A268,'Aceite Virgen'!$B$6:$B$257,"&lt;="&amp;$B268)</f>
        <v>7.5600000000000005</v>
      </c>
      <c r="DU268" s="8">
        <f>SUMIFS('Aceite Virgen'!DU$6:DU$257,'Aceite Virgen'!$A$6:$A$257,"&gt;="&amp;$A268,'Aceite Virgen'!$B$6:$B$257,"&lt;="&amp;$B268)</f>
        <v>0.87999999999999989</v>
      </c>
      <c r="DV268" s="8">
        <f>SUMIFS('Aceite Virgen'!DV$6:DV$257,'Aceite Virgen'!$A$6:$A$257,"&gt;="&amp;$A268,'Aceite Virgen'!$B$6:$B$257,"&lt;="&amp;$B268)</f>
        <v>16.48</v>
      </c>
      <c r="DZ268" s="8">
        <f>SUMIFS('Aceite Virgen'!DZ$6:DZ$257,'Aceite Virgen'!$A$6:$A$257,"&gt;="&amp;$A268,'Aceite Virgen'!$B$6:$B$257,"&lt;="&amp;$B268)</f>
        <v>3.19</v>
      </c>
      <c r="EA268" s="8">
        <f>SUMIFS('Aceite Virgen'!EA$6:EA$257,'Aceite Virgen'!$A$6:$A$257,"&gt;="&amp;$A268,'Aceite Virgen'!$B$6:$B$257,"&lt;="&amp;$B268)</f>
        <v>0.81</v>
      </c>
      <c r="EB268" s="8">
        <f>SUMIFS('Aceite Virgen'!EB$6:EB$257,'Aceite Virgen'!$A$6:$A$257,"&gt;="&amp;$A268,'Aceite Virgen'!$B$6:$B$257,"&lt;="&amp;$B268)</f>
        <v>2.83</v>
      </c>
      <c r="EC268" s="8">
        <f>SUMIFS('Aceite Virgen'!EC$6:EC$257,'Aceite Virgen'!$A$6:$A$257,"&gt;="&amp;$A268,'Aceite Virgen'!$B$6:$B$257,"&lt;="&amp;$B268)</f>
        <v>14.28</v>
      </c>
      <c r="EG268" s="8">
        <f>SUMIFS('Aceite Virgen'!EG$6:EG$257,'Aceite Virgen'!$A$6:$A$257,"&gt;="&amp;$A268,'Aceite Virgen'!$B$6:$B$257,"&lt;="&amp;$B268)</f>
        <v>2.4899999999999998</v>
      </c>
      <c r="EH268" s="8">
        <f>SUMIFS('Aceite Virgen'!EH$6:EH$257,'Aceite Virgen'!$A$6:$A$257,"&gt;="&amp;$A268,'Aceite Virgen'!$B$6:$B$257,"&lt;="&amp;$B268)</f>
        <v>0.56999999999999995</v>
      </c>
      <c r="EI268" s="8">
        <f>SUMIFS('Aceite Virgen'!EI$6:EI$257,'Aceite Virgen'!$A$6:$A$257,"&gt;="&amp;$A268,'Aceite Virgen'!$B$6:$B$257,"&lt;="&amp;$B268)</f>
        <v>2.7600000000000002</v>
      </c>
      <c r="EJ268" s="8">
        <f>SUMIFS('Aceite Virgen'!EJ$6:EJ$257,'Aceite Virgen'!$A$6:$A$257,"&gt;="&amp;$A268,'Aceite Virgen'!$B$6:$B$257,"&lt;="&amp;$B268)</f>
        <v>5.53</v>
      </c>
      <c r="EN268" s="8">
        <f>SUMIFS('Aceite Virgen'!EN$6:EN$257,'Aceite Virgen'!$A$6:$A$257,"&gt;="&amp;$A268,'Aceite Virgen'!$B$6:$B$257,"&lt;="&amp;$B268)</f>
        <v>4.0199999999999996</v>
      </c>
      <c r="EO268" s="8">
        <f>SUMIFS('Aceite Virgen'!EO$6:EO$257,'Aceite Virgen'!$A$6:$A$257,"&gt;="&amp;$A268,'Aceite Virgen'!$B$6:$B$257,"&lt;="&amp;$B268)</f>
        <v>2.61</v>
      </c>
      <c r="EP268" s="8">
        <f>SUMIFS('Aceite Virgen'!EP$6:EP$257,'Aceite Virgen'!$A$6:$A$257,"&gt;="&amp;$A268,'Aceite Virgen'!$B$6:$B$257,"&lt;="&amp;$B268)</f>
        <v>5.24</v>
      </c>
      <c r="EQ268" s="8">
        <f>SUMIFS('Aceite Virgen'!EQ$6:EQ$257,'Aceite Virgen'!$A$6:$A$257,"&gt;="&amp;$A268,'Aceite Virgen'!$B$6:$B$257,"&lt;="&amp;$B268)</f>
        <v>4.59</v>
      </c>
    </row>
    <row r="269" spans="1:147" x14ac:dyDescent="0.3">
      <c r="A269" s="14">
        <f>'TAM Aceite Virgen'!B17</f>
        <v>3.1</v>
      </c>
      <c r="B269" s="14">
        <f>'TAM Aceite Virgen'!C17</f>
        <v>3.2</v>
      </c>
      <c r="C269" s="14"/>
      <c r="D269" s="8">
        <f>SUMIFS('Aceite Virgen'!D$6:D$257,'Aceite Virgen'!$A$6:$A$257,"&gt;="&amp;$A269,'Aceite Virgen'!$B$6:$B$257,"&lt;="&amp;$B269)</f>
        <v>0.3</v>
      </c>
      <c r="E269" s="8">
        <f>SUMIFS('Aceite Virgen'!E$6:E$257,'Aceite Virgen'!$A$6:$A$257,"&gt;="&amp;$A269,'Aceite Virgen'!$B$6:$B$257,"&lt;="&amp;$B269)</f>
        <v>2.34</v>
      </c>
      <c r="F269" s="8">
        <f>SUMIFS('Aceite Virgen'!F$6:F$257,'Aceite Virgen'!$A$6:$A$257,"&gt;="&amp;$A269,'Aceite Virgen'!$B$6:$B$257,"&lt;="&amp;$B269)</f>
        <v>0</v>
      </c>
      <c r="G269" s="8">
        <f>SUMIFS('Aceite Virgen'!G$6:G$257,'Aceite Virgen'!$A$6:$A$257,"&gt;="&amp;$A269,'Aceite Virgen'!$B$6:$B$257,"&lt;="&amp;$B269)</f>
        <v>0</v>
      </c>
      <c r="H269" s="14"/>
      <c r="I269" s="14"/>
      <c r="J269" s="14"/>
      <c r="K269" s="8">
        <f>SUMIFS('Aceite Virgen'!K$6:K$257,'Aceite Virgen'!$A$6:$A$257,"&gt;="&amp;$A269,'Aceite Virgen'!$B$6:$B$257,"&lt;="&amp;$B269)</f>
        <v>0</v>
      </c>
      <c r="L269" s="8">
        <f>SUMIFS('Aceite Virgen'!L$6:L$257,'Aceite Virgen'!$A$6:$A$257,"&gt;="&amp;$A269,'Aceite Virgen'!$B$6:$B$257,"&lt;="&amp;$B269)</f>
        <v>0</v>
      </c>
      <c r="M269" s="8">
        <f>SUMIFS('Aceite Virgen'!M$6:M$257,'Aceite Virgen'!$A$6:$A$257,"&gt;="&amp;$A269,'Aceite Virgen'!$B$6:$B$257,"&lt;="&amp;$B269)</f>
        <v>0</v>
      </c>
      <c r="N269" s="8">
        <f>SUMIFS('Aceite Virgen'!N$6:N$257,'Aceite Virgen'!$A$6:$A$257,"&gt;="&amp;$A269,'Aceite Virgen'!$B$6:$B$257,"&lt;="&amp;$B269)</f>
        <v>0</v>
      </c>
      <c r="O269" s="14"/>
      <c r="P269" s="14"/>
      <c r="Q269" s="14"/>
      <c r="R269" s="8">
        <f>SUMIFS('Aceite Virgen'!R$6:R$257,'Aceite Virgen'!$A$6:$A$257,"&gt;="&amp;$A269,'Aceite Virgen'!$B$6:$B$257,"&lt;="&amp;$B269)</f>
        <v>0.14000000000000001</v>
      </c>
      <c r="S269" s="8">
        <f>SUMIFS('Aceite Virgen'!S$6:S$257,'Aceite Virgen'!$A$6:$A$257,"&gt;="&amp;$A269,'Aceite Virgen'!$B$6:$B$257,"&lt;="&amp;$B269)</f>
        <v>0</v>
      </c>
      <c r="T269" s="8">
        <f>SUMIFS('Aceite Virgen'!T$6:T$257,'Aceite Virgen'!$A$6:$A$257,"&gt;="&amp;$A269,'Aceite Virgen'!$B$6:$B$257,"&lt;="&amp;$B269)</f>
        <v>0.19</v>
      </c>
      <c r="U269" s="8">
        <f>SUMIFS('Aceite Virgen'!U$6:U$257,'Aceite Virgen'!$A$6:$A$257,"&gt;="&amp;$A269,'Aceite Virgen'!$B$6:$B$257,"&lt;="&amp;$B269)</f>
        <v>0</v>
      </c>
      <c r="V269" s="14"/>
      <c r="W269" s="14"/>
      <c r="X269" s="14"/>
      <c r="Y269" s="8">
        <f>SUMIFS('Aceite Virgen'!Y$6:Y$257,'Aceite Virgen'!$A$6:$A$257,"&gt;="&amp;$A269,'Aceite Virgen'!$B$6:$B$257,"&lt;="&amp;$B269)</f>
        <v>0.5</v>
      </c>
      <c r="Z269" s="8">
        <f>SUMIFS('Aceite Virgen'!Z$6:Z$257,'Aceite Virgen'!$A$6:$A$257,"&gt;="&amp;$A269,'Aceite Virgen'!$B$6:$B$257,"&lt;="&amp;$B269)</f>
        <v>0</v>
      </c>
      <c r="AA269" s="8">
        <f>SUMIFS('Aceite Virgen'!AA$6:AA$257,'Aceite Virgen'!$A$6:$A$257,"&gt;="&amp;$A269,'Aceite Virgen'!$B$6:$B$257,"&lt;="&amp;$B269)</f>
        <v>0.72</v>
      </c>
      <c r="AB269" s="8">
        <f>SUMIFS('Aceite Virgen'!AB$6:AB$257,'Aceite Virgen'!$A$6:$A$257,"&gt;="&amp;$A269,'Aceite Virgen'!$B$6:$B$257,"&lt;="&amp;$B269)</f>
        <v>0</v>
      </c>
      <c r="AC269" s="14"/>
      <c r="AD269" s="14"/>
      <c r="AE269" s="14"/>
      <c r="AF269" s="8">
        <f>SUMIFS('Aceite Virgen'!AF$6:AF$257,'Aceite Virgen'!$A$6:$A$257,"&gt;="&amp;$A269,'Aceite Virgen'!$B$6:$B$257,"&lt;="&amp;$B269)</f>
        <v>0.06</v>
      </c>
      <c r="AG269" s="8">
        <f>SUMIFS('Aceite Virgen'!AG$6:AG$257,'Aceite Virgen'!$A$6:$A$257,"&gt;="&amp;$A269,'Aceite Virgen'!$B$6:$B$257,"&lt;="&amp;$B269)</f>
        <v>0</v>
      </c>
      <c r="AH269" s="8">
        <f>SUMIFS('Aceite Virgen'!AH$6:AH$257,'Aceite Virgen'!$A$6:$A$257,"&gt;="&amp;$A269,'Aceite Virgen'!$B$6:$B$257,"&lt;="&amp;$B269)</f>
        <v>0</v>
      </c>
      <c r="AI269" s="8">
        <f>SUMIFS('Aceite Virgen'!AI$6:AI$257,'Aceite Virgen'!$A$6:$A$257,"&gt;="&amp;$A269,'Aceite Virgen'!$B$6:$B$257,"&lt;="&amp;$B269)</f>
        <v>2.0499999999999998</v>
      </c>
      <c r="AJ269" s="14"/>
      <c r="AK269" s="14"/>
      <c r="AL269" s="14"/>
      <c r="AM269" s="8">
        <f>SUMIFS('Aceite Virgen'!AM$6:AM$257,'Aceite Virgen'!$A$6:$A$257,"&gt;="&amp;$A269,'Aceite Virgen'!$B$6:$B$257,"&lt;="&amp;$B269)</f>
        <v>0.05</v>
      </c>
      <c r="AN269" s="8">
        <f>SUMIFS('Aceite Virgen'!AN$6:AN$257,'Aceite Virgen'!$A$6:$A$257,"&gt;="&amp;$A269,'Aceite Virgen'!$B$6:$B$257,"&lt;="&amp;$B269)</f>
        <v>0</v>
      </c>
      <c r="AO269" s="8">
        <f>SUMIFS('Aceite Virgen'!AO$6:AO$257,'Aceite Virgen'!$A$6:$A$257,"&gt;="&amp;$A269,'Aceite Virgen'!$B$6:$B$257,"&lt;="&amp;$B269)</f>
        <v>0.06</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v>
      </c>
      <c r="BB269" s="8">
        <f>SUMIFS('Aceite Virgen'!BB$6:BB$257,'Aceite Virgen'!$A$6:$A$257,"&gt;="&amp;$A269,'Aceite Virgen'!$B$6:$B$257,"&lt;="&amp;$B269)</f>
        <v>0</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v>
      </c>
      <c r="BI269" s="8">
        <f>SUMIFS('Aceite Virgen'!BI$6:BI$257,'Aceite Virgen'!$A$6:$A$257,"&gt;="&amp;$A269,'Aceite Virgen'!$B$6:$B$257,"&lt;="&amp;$B269)</f>
        <v>0</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v>
      </c>
      <c r="BP269" s="8">
        <f>SUMIFS('Aceite Virgen'!BP$6:BP$257,'Aceite Virgen'!$A$6:$A$257,"&gt;="&amp;$A269,'Aceite Virgen'!$B$6:$B$257,"&lt;="&amp;$B269)</f>
        <v>0</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0.09</v>
      </c>
      <c r="BW269" s="8">
        <f>SUMIFS('Aceite Virgen'!BW$6:BW$257,'Aceite Virgen'!$A$6:$A$257,"&gt;="&amp;$A269,'Aceite Virgen'!$B$6:$B$257,"&lt;="&amp;$B269)</f>
        <v>0</v>
      </c>
      <c r="BX269" s="8">
        <f>SUMIFS('Aceite Virgen'!BX$6:BX$257,'Aceite Virgen'!$A$6:$A$257,"&gt;="&amp;$A269,'Aceite Virgen'!$B$6:$B$257,"&lt;="&amp;$B269)</f>
        <v>0.11</v>
      </c>
      <c r="BY269" s="8">
        <f>SUMIFS('Aceite Virgen'!BY$6:BY$257,'Aceite Virgen'!$A$6:$A$257,"&gt;="&amp;$A269,'Aceite Virgen'!$B$6:$B$257,"&lt;="&amp;$B269)</f>
        <v>0</v>
      </c>
      <c r="CC269" s="8">
        <f>SUMIFS('Aceite Virgen'!CC$6:CC$257,'Aceite Virgen'!$A$6:$A$257,"&gt;="&amp;$A269,'Aceite Virgen'!$B$6:$B$257,"&lt;="&amp;$B269)</f>
        <v>0.3</v>
      </c>
      <c r="CD269" s="8">
        <f>SUMIFS('Aceite Virgen'!CD$6:CD$257,'Aceite Virgen'!$A$6:$A$257,"&gt;="&amp;$A269,'Aceite Virgen'!$B$6:$B$257,"&lt;="&amp;$B269)</f>
        <v>0</v>
      </c>
      <c r="CE269" s="8">
        <f>SUMIFS('Aceite Virgen'!CE$6:CE$257,'Aceite Virgen'!$A$6:$A$257,"&gt;="&amp;$A269,'Aceite Virgen'!$B$6:$B$257,"&lt;="&amp;$B269)</f>
        <v>0.27</v>
      </c>
      <c r="CF269" s="8">
        <f>SUMIFS('Aceite Virgen'!CF$6:CF$257,'Aceite Virgen'!$A$6:$A$257,"&gt;="&amp;$A269,'Aceite Virgen'!$B$6:$B$257,"&lt;="&amp;$B269)</f>
        <v>0</v>
      </c>
      <c r="CJ269" s="8">
        <f>SUMIFS('Aceite Virgen'!CJ$6:CJ$257,'Aceite Virgen'!$A$6:$A$257,"&gt;="&amp;$A269,'Aceite Virgen'!$B$6:$B$257,"&lt;="&amp;$B269)</f>
        <v>0.65</v>
      </c>
      <c r="CK269" s="8">
        <f>SUMIFS('Aceite Virgen'!CK$6:CK$257,'Aceite Virgen'!$A$6:$A$257,"&gt;="&amp;$A269,'Aceite Virgen'!$B$6:$B$257,"&lt;="&amp;$B269)</f>
        <v>0</v>
      </c>
      <c r="CL269" s="8">
        <f>SUMIFS('Aceite Virgen'!CL$6:CL$257,'Aceite Virgen'!$A$6:$A$257,"&gt;="&amp;$A269,'Aceite Virgen'!$B$6:$B$257,"&lt;="&amp;$B269)</f>
        <v>0.76</v>
      </c>
      <c r="CM269" s="8">
        <f>SUMIFS('Aceite Virgen'!CM$6:CM$257,'Aceite Virgen'!$A$6:$A$257,"&gt;="&amp;$A269,'Aceite Virgen'!$B$6:$B$257,"&lt;="&amp;$B269)</f>
        <v>0</v>
      </c>
      <c r="CQ269" s="8">
        <f>SUMIFS('Aceite Virgen'!CQ$6:CQ$257,'Aceite Virgen'!$A$6:$A$257,"&gt;="&amp;$A269,'Aceite Virgen'!$B$6:$B$257,"&lt;="&amp;$B269)</f>
        <v>0.6</v>
      </c>
      <c r="CR269" s="8">
        <f>SUMIFS('Aceite Virgen'!CR$6:CR$257,'Aceite Virgen'!$A$6:$A$257,"&gt;="&amp;$A269,'Aceite Virgen'!$B$6:$B$257,"&lt;="&amp;$B269)</f>
        <v>0</v>
      </c>
      <c r="CS269" s="8">
        <f>SUMIFS('Aceite Virgen'!CS$6:CS$257,'Aceite Virgen'!$A$6:$A$257,"&gt;="&amp;$A269,'Aceite Virgen'!$B$6:$B$257,"&lt;="&amp;$B269)</f>
        <v>0.76</v>
      </c>
      <c r="CT269" s="8">
        <f>SUMIFS('Aceite Virgen'!CT$6:CT$257,'Aceite Virgen'!$A$6:$A$257,"&gt;="&amp;$A269,'Aceite Virgen'!$B$6:$B$257,"&lt;="&amp;$B269)</f>
        <v>0</v>
      </c>
      <c r="CX269" s="8">
        <f>SUMIFS('Aceite Virgen'!CX$6:CX$257,'Aceite Virgen'!$A$6:$A$257,"&gt;="&amp;$A269,'Aceite Virgen'!$B$6:$B$257,"&lt;="&amp;$B269)</f>
        <v>1.67</v>
      </c>
      <c r="CY269" s="8">
        <f>SUMIFS('Aceite Virgen'!CY$6:CY$257,'Aceite Virgen'!$A$6:$A$257,"&gt;="&amp;$A269,'Aceite Virgen'!$B$6:$B$257,"&lt;="&amp;$B269)</f>
        <v>4.95</v>
      </c>
      <c r="CZ269" s="8">
        <f>SUMIFS('Aceite Virgen'!CZ$6:CZ$257,'Aceite Virgen'!$A$6:$A$257,"&gt;="&amp;$A269,'Aceite Virgen'!$B$6:$B$257,"&lt;="&amp;$B269)</f>
        <v>1.18</v>
      </c>
      <c r="DA269" s="8">
        <f>SUMIFS('Aceite Virgen'!DA$6:DA$257,'Aceite Virgen'!$A$6:$A$257,"&gt;="&amp;$A269,'Aceite Virgen'!$B$6:$B$257,"&lt;="&amp;$B269)</f>
        <v>0</v>
      </c>
      <c r="DE269" s="8">
        <f>SUMIFS('Aceite Virgen'!DE$6:DE$257,'Aceite Virgen'!$A$6:$A$257,"&gt;="&amp;$A269,'Aceite Virgen'!$B$6:$B$257,"&lt;="&amp;$B269)</f>
        <v>0.74</v>
      </c>
      <c r="DF269" s="8">
        <f>SUMIFS('Aceite Virgen'!DF$6:DF$257,'Aceite Virgen'!$A$6:$A$257,"&gt;="&amp;$A269,'Aceite Virgen'!$B$6:$B$257,"&lt;="&amp;$B269)</f>
        <v>1.28</v>
      </c>
      <c r="DG269" s="8">
        <f>SUMIFS('Aceite Virgen'!DG$6:DG$257,'Aceite Virgen'!$A$6:$A$257,"&gt;="&amp;$A269,'Aceite Virgen'!$B$6:$B$257,"&lt;="&amp;$B269)</f>
        <v>0.66</v>
      </c>
      <c r="DH269" s="8">
        <f>SUMIFS('Aceite Virgen'!DH$6:DH$257,'Aceite Virgen'!$A$6:$A$257,"&gt;="&amp;$A269,'Aceite Virgen'!$B$6:$B$257,"&lt;="&amp;$B269)</f>
        <v>0</v>
      </c>
      <c r="DL269" s="8">
        <f>SUMIFS('Aceite Virgen'!DL$6:DL$257,'Aceite Virgen'!$A$6:$A$257,"&gt;="&amp;$A269,'Aceite Virgen'!$B$6:$B$257,"&lt;="&amp;$B269)</f>
        <v>16.75</v>
      </c>
      <c r="DM269" s="8">
        <f>SUMIFS('Aceite Virgen'!DM$6:DM$257,'Aceite Virgen'!$A$6:$A$257,"&gt;="&amp;$A269,'Aceite Virgen'!$B$6:$B$257,"&lt;="&amp;$B269)</f>
        <v>3.08</v>
      </c>
      <c r="DN269" s="8">
        <f>SUMIFS('Aceite Virgen'!DN$6:DN$257,'Aceite Virgen'!$A$6:$A$257,"&gt;="&amp;$A269,'Aceite Virgen'!$B$6:$B$257,"&lt;="&amp;$B269)</f>
        <v>22.54</v>
      </c>
      <c r="DO269" s="8">
        <f>SUMIFS('Aceite Virgen'!DO$6:DO$257,'Aceite Virgen'!$A$6:$A$257,"&gt;="&amp;$A269,'Aceite Virgen'!$B$6:$B$257,"&lt;="&amp;$B269)</f>
        <v>0</v>
      </c>
      <c r="DS269" s="8">
        <f>SUMIFS('Aceite Virgen'!DS$6:DS$257,'Aceite Virgen'!$A$6:$A$257,"&gt;="&amp;$A269,'Aceite Virgen'!$B$6:$B$257,"&lt;="&amp;$B269)</f>
        <v>20.05</v>
      </c>
      <c r="DT269" s="8">
        <f>SUMIFS('Aceite Virgen'!DT$6:DT$257,'Aceite Virgen'!$A$6:$A$257,"&gt;="&amp;$A269,'Aceite Virgen'!$B$6:$B$257,"&lt;="&amp;$B269)</f>
        <v>6.09</v>
      </c>
      <c r="DU269" s="8">
        <f>SUMIFS('Aceite Virgen'!DU$6:DU$257,'Aceite Virgen'!$A$6:$A$257,"&gt;="&amp;$A269,'Aceite Virgen'!$B$6:$B$257,"&lt;="&amp;$B269)</f>
        <v>25.07</v>
      </c>
      <c r="DV269" s="8">
        <f>SUMIFS('Aceite Virgen'!DV$6:DV$257,'Aceite Virgen'!$A$6:$A$257,"&gt;="&amp;$A269,'Aceite Virgen'!$B$6:$B$257,"&lt;="&amp;$B269)</f>
        <v>0</v>
      </c>
      <c r="DZ269" s="8">
        <f>SUMIFS('Aceite Virgen'!DZ$6:DZ$257,'Aceite Virgen'!$A$6:$A$257,"&gt;="&amp;$A269,'Aceite Virgen'!$B$6:$B$257,"&lt;="&amp;$B269)</f>
        <v>17.22</v>
      </c>
      <c r="EA269" s="8">
        <f>SUMIFS('Aceite Virgen'!EA$6:EA$257,'Aceite Virgen'!$A$6:$A$257,"&gt;="&amp;$A269,'Aceite Virgen'!$B$6:$B$257,"&lt;="&amp;$B269)</f>
        <v>1.06</v>
      </c>
      <c r="EB269" s="8">
        <f>SUMIFS('Aceite Virgen'!EB$6:EB$257,'Aceite Virgen'!$A$6:$A$257,"&gt;="&amp;$A269,'Aceite Virgen'!$B$6:$B$257,"&lt;="&amp;$B269)</f>
        <v>23.01</v>
      </c>
      <c r="EC269" s="8">
        <f>SUMIFS('Aceite Virgen'!EC$6:EC$257,'Aceite Virgen'!$A$6:$A$257,"&gt;="&amp;$A269,'Aceite Virgen'!$B$6:$B$257,"&lt;="&amp;$B269)</f>
        <v>2.1</v>
      </c>
      <c r="EG269" s="8">
        <f>SUMIFS('Aceite Virgen'!EG$6:EG$257,'Aceite Virgen'!$A$6:$A$257,"&gt;="&amp;$A269,'Aceite Virgen'!$B$6:$B$257,"&lt;="&amp;$B269)</f>
        <v>15.45</v>
      </c>
      <c r="EH269" s="8">
        <f>SUMIFS('Aceite Virgen'!EH$6:EH$257,'Aceite Virgen'!$A$6:$A$257,"&gt;="&amp;$A269,'Aceite Virgen'!$B$6:$B$257,"&lt;="&amp;$B269)</f>
        <v>0</v>
      </c>
      <c r="EI269" s="8">
        <f>SUMIFS('Aceite Virgen'!EI$6:EI$257,'Aceite Virgen'!$A$6:$A$257,"&gt;="&amp;$A269,'Aceite Virgen'!$B$6:$B$257,"&lt;="&amp;$B269)</f>
        <v>22.79</v>
      </c>
      <c r="EJ269" s="8">
        <f>SUMIFS('Aceite Virgen'!EJ$6:EJ$257,'Aceite Virgen'!$A$6:$A$257,"&gt;="&amp;$A269,'Aceite Virgen'!$B$6:$B$257,"&lt;="&amp;$B269)</f>
        <v>0</v>
      </c>
      <c r="EN269" s="8">
        <f>SUMIFS('Aceite Virgen'!EN$6:EN$257,'Aceite Virgen'!$A$6:$A$257,"&gt;="&amp;$A269,'Aceite Virgen'!$B$6:$B$257,"&lt;="&amp;$B269)</f>
        <v>12.01</v>
      </c>
      <c r="EO269" s="8">
        <f>SUMIFS('Aceite Virgen'!EO$6:EO$257,'Aceite Virgen'!$A$6:$A$257,"&gt;="&amp;$A269,'Aceite Virgen'!$B$6:$B$257,"&lt;="&amp;$B269)</f>
        <v>3.23</v>
      </c>
      <c r="EP269" s="8">
        <f>SUMIFS('Aceite Virgen'!EP$6:EP$257,'Aceite Virgen'!$A$6:$A$257,"&gt;="&amp;$A269,'Aceite Virgen'!$B$6:$B$257,"&lt;="&amp;$B269)</f>
        <v>20.14</v>
      </c>
      <c r="EQ269" s="8">
        <f>SUMIFS('Aceite Virgen'!EQ$6:EQ$257,'Aceite Virgen'!$A$6:$A$257,"&gt;="&amp;$A269,'Aceite Virgen'!$B$6:$B$257,"&lt;="&amp;$B269)</f>
        <v>0</v>
      </c>
    </row>
    <row r="270" spans="1:147" x14ac:dyDescent="0.3">
      <c r="A270" s="14">
        <f>'TAM Aceite Virgen'!B18</f>
        <v>3.2</v>
      </c>
      <c r="B270" s="14">
        <f>'TAM Aceite Virgen'!C18</f>
        <v>3.3</v>
      </c>
      <c r="C270" s="14"/>
      <c r="D270" s="8">
        <f>SUMIFS('Aceite Virgen'!D$6:D$257,'Aceite Virgen'!$A$6:$A$257,"&gt;="&amp;$A270,'Aceite Virgen'!$B$6:$B$257,"&lt;="&amp;$B270)</f>
        <v>0.48</v>
      </c>
      <c r="E270" s="8">
        <f>SUMIFS('Aceite Virgen'!E$6:E$257,'Aceite Virgen'!$A$6:$A$257,"&gt;="&amp;$A270,'Aceite Virgen'!$B$6:$B$257,"&lt;="&amp;$B270)</f>
        <v>0</v>
      </c>
      <c r="F270" s="8">
        <f>SUMIFS('Aceite Virgen'!F$6:F$257,'Aceite Virgen'!$A$6:$A$257,"&gt;="&amp;$A270,'Aceite Virgen'!$B$6:$B$257,"&lt;="&amp;$B270)</f>
        <v>0.65</v>
      </c>
      <c r="G270" s="8">
        <f>SUMIFS('Aceite Virgen'!G$6:G$257,'Aceite Virgen'!$A$6:$A$257,"&gt;="&amp;$A270,'Aceite Virgen'!$B$6:$B$257,"&lt;="&amp;$B270)</f>
        <v>0</v>
      </c>
      <c r="H270" s="14"/>
      <c r="I270" s="14"/>
      <c r="J270" s="14"/>
      <c r="K270" s="8">
        <f>SUMIFS('Aceite Virgen'!K$6:K$257,'Aceite Virgen'!$A$6:$A$257,"&gt;="&amp;$A270,'Aceite Virgen'!$B$6:$B$257,"&lt;="&amp;$B270)</f>
        <v>0</v>
      </c>
      <c r="L270" s="8">
        <f>SUMIFS('Aceite Virgen'!L$6:L$257,'Aceite Virgen'!$A$6:$A$257,"&gt;="&amp;$A270,'Aceite Virgen'!$B$6:$B$257,"&lt;="&amp;$B270)</f>
        <v>0</v>
      </c>
      <c r="M270" s="8">
        <f>SUMIFS('Aceite Virgen'!M$6:M$257,'Aceite Virgen'!$A$6:$A$257,"&gt;="&amp;$A270,'Aceite Virgen'!$B$6:$B$257,"&lt;="&amp;$B270)</f>
        <v>0</v>
      </c>
      <c r="N270" s="8">
        <f>SUMIFS('Aceite Virgen'!N$6:N$257,'Aceite Virgen'!$A$6:$A$257,"&gt;="&amp;$A270,'Aceite Virgen'!$B$6:$B$257,"&lt;="&amp;$B270)</f>
        <v>0</v>
      </c>
      <c r="O270" s="14"/>
      <c r="P270" s="14"/>
      <c r="Q270" s="14"/>
      <c r="R270" s="8">
        <f>SUMIFS('Aceite Virgen'!R$6:R$257,'Aceite Virgen'!$A$6:$A$257,"&gt;="&amp;$A270,'Aceite Virgen'!$B$6:$B$257,"&lt;="&amp;$B270)</f>
        <v>0.5</v>
      </c>
      <c r="S270" s="8">
        <f>SUMIFS('Aceite Virgen'!S$6:S$257,'Aceite Virgen'!$A$6:$A$257,"&gt;="&amp;$A270,'Aceite Virgen'!$B$6:$B$257,"&lt;="&amp;$B270)</f>
        <v>0</v>
      </c>
      <c r="T270" s="8">
        <f>SUMIFS('Aceite Virgen'!T$6:T$257,'Aceite Virgen'!$A$6:$A$257,"&gt;="&amp;$A270,'Aceite Virgen'!$B$6:$B$257,"&lt;="&amp;$B270)</f>
        <v>0.69</v>
      </c>
      <c r="U270" s="8">
        <f>SUMIFS('Aceite Virgen'!U$6:U$257,'Aceite Virgen'!$A$6:$A$257,"&gt;="&amp;$A270,'Aceite Virgen'!$B$6:$B$257,"&lt;="&amp;$B270)</f>
        <v>0</v>
      </c>
      <c r="V270" s="14"/>
      <c r="W270" s="14"/>
      <c r="X270" s="14"/>
      <c r="Y270" s="8">
        <f>SUMIFS('Aceite Virgen'!Y$6:Y$257,'Aceite Virgen'!$A$6:$A$257,"&gt;="&amp;$A270,'Aceite Virgen'!$B$6:$B$257,"&lt;="&amp;$B270)</f>
        <v>0.19</v>
      </c>
      <c r="Z270" s="8">
        <f>SUMIFS('Aceite Virgen'!Z$6:Z$257,'Aceite Virgen'!$A$6:$A$257,"&gt;="&amp;$A270,'Aceite Virgen'!$B$6:$B$257,"&lt;="&amp;$B270)</f>
        <v>0</v>
      </c>
      <c r="AA270" s="8">
        <f>SUMIFS('Aceite Virgen'!AA$6:AA$257,'Aceite Virgen'!$A$6:$A$257,"&gt;="&amp;$A270,'Aceite Virgen'!$B$6:$B$257,"&lt;="&amp;$B270)</f>
        <v>0</v>
      </c>
      <c r="AB270" s="8">
        <f>SUMIFS('Aceite Virgen'!AB$6:AB$257,'Aceite Virgen'!$A$6:$A$257,"&gt;="&amp;$A270,'Aceite Virgen'!$B$6:$B$257,"&lt;="&amp;$B270)</f>
        <v>0</v>
      </c>
      <c r="AC270" s="14"/>
      <c r="AD270" s="14"/>
      <c r="AE270" s="14"/>
      <c r="AF270" s="8">
        <f>SUMIFS('Aceite Virgen'!AF$6:AF$257,'Aceite Virgen'!$A$6:$A$257,"&gt;="&amp;$A270,'Aceite Virgen'!$B$6:$B$257,"&lt;="&amp;$B270)</f>
        <v>0</v>
      </c>
      <c r="AG270" s="8">
        <f>SUMIFS('Aceite Virgen'!AG$6:AG$257,'Aceite Virgen'!$A$6:$A$257,"&gt;="&amp;$A270,'Aceite Virgen'!$B$6:$B$257,"&lt;="&amp;$B270)</f>
        <v>0</v>
      </c>
      <c r="AH270" s="8">
        <f>SUMIFS('Aceite Virgen'!AH$6:AH$257,'Aceite Virgen'!$A$6:$A$257,"&gt;="&amp;$A270,'Aceite Virgen'!$B$6:$B$257,"&lt;="&amp;$B270)</f>
        <v>0</v>
      </c>
      <c r="AI270" s="8">
        <f>SUMIFS('Aceite Virgen'!AI$6:AI$257,'Aceite Virgen'!$A$6:$A$257,"&gt;="&amp;$A270,'Aceite Virgen'!$B$6:$B$257,"&lt;="&amp;$B270)</f>
        <v>0</v>
      </c>
      <c r="AJ270" s="14"/>
      <c r="AK270" s="14"/>
      <c r="AL270" s="14"/>
      <c r="AM270" s="8">
        <f>SUMIFS('Aceite Virgen'!AM$6:AM$257,'Aceite Virgen'!$A$6:$A$257,"&gt;="&amp;$A270,'Aceite Virgen'!$B$6:$B$257,"&lt;="&amp;$B270)</f>
        <v>0.32</v>
      </c>
      <c r="AN270" s="8">
        <f>SUMIFS('Aceite Virgen'!AN$6:AN$257,'Aceite Virgen'!$A$6:$A$257,"&gt;="&amp;$A270,'Aceite Virgen'!$B$6:$B$257,"&lt;="&amp;$B270)</f>
        <v>0</v>
      </c>
      <c r="AO270" s="8">
        <f>SUMIFS('Aceite Virgen'!AO$6:AO$257,'Aceite Virgen'!$A$6:$A$257,"&gt;="&amp;$A270,'Aceite Virgen'!$B$6:$B$257,"&lt;="&amp;$B270)</f>
        <v>0.39</v>
      </c>
      <c r="AP270" s="8">
        <f>SUMIFS('Aceite Virgen'!AP$6:AP$257,'Aceite Virgen'!$A$6:$A$257,"&gt;="&amp;$A270,'Aceite Virgen'!$B$6:$B$257,"&lt;="&amp;$B270)</f>
        <v>0</v>
      </c>
      <c r="AQ270" s="14"/>
      <c r="AR270" s="14"/>
      <c r="AT270" s="8">
        <f>SUMIFS('Aceite Virgen'!AT$6:AT$257,'Aceite Virgen'!$A$6:$A$257,"&gt;="&amp;$A270,'Aceite Virgen'!$B$6:$B$257,"&lt;="&amp;$B270)</f>
        <v>0.3</v>
      </c>
      <c r="AU270" s="8">
        <f>SUMIFS('Aceite Virgen'!AU$6:AU$257,'Aceite Virgen'!$A$6:$A$257,"&gt;="&amp;$A270,'Aceite Virgen'!$B$6:$B$257,"&lt;="&amp;$B270)</f>
        <v>0</v>
      </c>
      <c r="AV270" s="8">
        <f>SUMIFS('Aceite Virgen'!AV$6:AV$257,'Aceite Virgen'!$A$6:$A$257,"&gt;="&amp;$A270,'Aceite Virgen'!$B$6:$B$257,"&lt;="&amp;$B270)</f>
        <v>0.24</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0.5</v>
      </c>
      <c r="BI270" s="8">
        <f>SUMIFS('Aceite Virgen'!BI$6:BI$257,'Aceite Virgen'!$A$6:$A$257,"&gt;="&amp;$A270,'Aceite Virgen'!$B$6:$B$257,"&lt;="&amp;$B270)</f>
        <v>0</v>
      </c>
      <c r="BJ270" s="8">
        <f>SUMIFS('Aceite Virgen'!BJ$6:BJ$257,'Aceite Virgen'!$A$6:$A$257,"&gt;="&amp;$A270,'Aceite Virgen'!$B$6:$B$257,"&lt;="&amp;$B270)</f>
        <v>0.57000000000000006</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0.5</v>
      </c>
      <c r="BW270" s="8">
        <f>SUMIFS('Aceite Virgen'!BW$6:BW$257,'Aceite Virgen'!$A$6:$A$257,"&gt;="&amp;$A270,'Aceite Virgen'!$B$6:$B$257,"&lt;="&amp;$B270)</f>
        <v>0.62</v>
      </c>
      <c r="BX270" s="8">
        <f>SUMIFS('Aceite Virgen'!BX$6:BX$257,'Aceite Virgen'!$A$6:$A$257,"&gt;="&amp;$A270,'Aceite Virgen'!$B$6:$B$257,"&lt;="&amp;$B270)</f>
        <v>0.43000000000000005</v>
      </c>
      <c r="BY270" s="8">
        <f>SUMIFS('Aceite Virgen'!BY$6:BY$257,'Aceite Virgen'!$A$6:$A$257,"&gt;="&amp;$A270,'Aceite Virgen'!$B$6:$B$257,"&lt;="&amp;$B270)</f>
        <v>0</v>
      </c>
      <c r="CC270" s="8">
        <f>SUMIFS('Aceite Virgen'!CC$6:CC$257,'Aceite Virgen'!$A$6:$A$257,"&gt;="&amp;$A270,'Aceite Virgen'!$B$6:$B$257,"&lt;="&amp;$B270)</f>
        <v>0.33999999999999997</v>
      </c>
      <c r="CD270" s="8">
        <f>SUMIFS('Aceite Virgen'!CD$6:CD$257,'Aceite Virgen'!$A$6:$A$257,"&gt;="&amp;$A270,'Aceite Virgen'!$B$6:$B$257,"&lt;="&amp;$B270)</f>
        <v>1.87</v>
      </c>
      <c r="CE270" s="8">
        <f>SUMIFS('Aceite Virgen'!CE$6:CE$257,'Aceite Virgen'!$A$6:$A$257,"&gt;="&amp;$A270,'Aceite Virgen'!$B$6:$B$257,"&lt;="&amp;$B270)</f>
        <v>0.11</v>
      </c>
      <c r="CF270" s="8">
        <f>SUMIFS('Aceite Virgen'!CF$6:CF$257,'Aceite Virgen'!$A$6:$A$257,"&gt;="&amp;$A270,'Aceite Virgen'!$B$6:$B$257,"&lt;="&amp;$B270)</f>
        <v>0</v>
      </c>
      <c r="CJ270" s="8">
        <f>SUMIFS('Aceite Virgen'!CJ$6:CJ$257,'Aceite Virgen'!$A$6:$A$257,"&gt;="&amp;$A270,'Aceite Virgen'!$B$6:$B$257,"&lt;="&amp;$B270)</f>
        <v>7.0000000000000007E-2</v>
      </c>
      <c r="CK270" s="8">
        <f>SUMIFS('Aceite Virgen'!CK$6:CK$257,'Aceite Virgen'!$A$6:$A$257,"&gt;="&amp;$A270,'Aceite Virgen'!$B$6:$B$257,"&lt;="&amp;$B270)</f>
        <v>0.76</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1.26</v>
      </c>
      <c r="CR270" s="8">
        <f>SUMIFS('Aceite Virgen'!CR$6:CR$257,'Aceite Virgen'!$A$6:$A$257,"&gt;="&amp;$A270,'Aceite Virgen'!$B$6:$B$257,"&lt;="&amp;$B270)</f>
        <v>0</v>
      </c>
      <c r="CS270" s="8">
        <f>SUMIFS('Aceite Virgen'!CS$6:CS$257,'Aceite Virgen'!$A$6:$A$257,"&gt;="&amp;$A270,'Aceite Virgen'!$B$6:$B$257,"&lt;="&amp;$B270)</f>
        <v>0.96</v>
      </c>
      <c r="CT270" s="8">
        <f>SUMIFS('Aceite Virgen'!CT$6:CT$257,'Aceite Virgen'!$A$6:$A$257,"&gt;="&amp;$A270,'Aceite Virgen'!$B$6:$B$257,"&lt;="&amp;$B270)</f>
        <v>3.17</v>
      </c>
      <c r="CX270" s="8">
        <f>SUMIFS('Aceite Virgen'!CX$6:CX$257,'Aceite Virgen'!$A$6:$A$257,"&gt;="&amp;$A270,'Aceite Virgen'!$B$6:$B$257,"&lt;="&amp;$B270)</f>
        <v>6.5299999999999994</v>
      </c>
      <c r="CY270" s="8">
        <f>SUMIFS('Aceite Virgen'!CY$6:CY$257,'Aceite Virgen'!$A$6:$A$257,"&gt;="&amp;$A270,'Aceite Virgen'!$B$6:$B$257,"&lt;="&amp;$B270)</f>
        <v>26.34</v>
      </c>
      <c r="CZ270" s="8">
        <f>SUMIFS('Aceite Virgen'!CZ$6:CZ$257,'Aceite Virgen'!$A$6:$A$257,"&gt;="&amp;$A270,'Aceite Virgen'!$B$6:$B$257,"&lt;="&amp;$B270)</f>
        <v>2.2999999999999998</v>
      </c>
      <c r="DA270" s="8">
        <f>SUMIFS('Aceite Virgen'!DA$6:DA$257,'Aceite Virgen'!$A$6:$A$257,"&gt;="&amp;$A270,'Aceite Virgen'!$B$6:$B$257,"&lt;="&amp;$B270)</f>
        <v>0</v>
      </c>
      <c r="DE270" s="8">
        <f>SUMIFS('Aceite Virgen'!DE$6:DE$257,'Aceite Virgen'!$A$6:$A$257,"&gt;="&amp;$A270,'Aceite Virgen'!$B$6:$B$257,"&lt;="&amp;$B270)</f>
        <v>2.6700000000000004</v>
      </c>
      <c r="DF270" s="8">
        <f>SUMIFS('Aceite Virgen'!DF$6:DF$257,'Aceite Virgen'!$A$6:$A$257,"&gt;="&amp;$A270,'Aceite Virgen'!$B$6:$B$257,"&lt;="&amp;$B270)</f>
        <v>2.44</v>
      </c>
      <c r="DG270" s="8">
        <f>SUMIFS('Aceite Virgen'!DG$6:DG$257,'Aceite Virgen'!$A$6:$A$257,"&gt;="&amp;$A270,'Aceite Virgen'!$B$6:$B$257,"&lt;="&amp;$B270)</f>
        <v>2.76</v>
      </c>
      <c r="DH270" s="8">
        <f>SUMIFS('Aceite Virgen'!DH$6:DH$257,'Aceite Virgen'!$A$6:$A$257,"&gt;="&amp;$A270,'Aceite Virgen'!$B$6:$B$257,"&lt;="&amp;$B270)</f>
        <v>0</v>
      </c>
      <c r="DL270" s="8">
        <f>SUMIFS('Aceite Virgen'!DL$6:DL$257,'Aceite Virgen'!$A$6:$A$257,"&gt;="&amp;$A270,'Aceite Virgen'!$B$6:$B$257,"&lt;="&amp;$B270)</f>
        <v>3.74</v>
      </c>
      <c r="DM270" s="8">
        <f>SUMIFS('Aceite Virgen'!DM$6:DM$257,'Aceite Virgen'!$A$6:$A$257,"&gt;="&amp;$A270,'Aceite Virgen'!$B$6:$B$257,"&lt;="&amp;$B270)</f>
        <v>3.58</v>
      </c>
      <c r="DN270" s="8">
        <f>SUMIFS('Aceite Virgen'!DN$6:DN$257,'Aceite Virgen'!$A$6:$A$257,"&gt;="&amp;$A270,'Aceite Virgen'!$B$6:$B$257,"&lt;="&amp;$B270)</f>
        <v>4.0199999999999996</v>
      </c>
      <c r="DO270" s="8">
        <f>SUMIFS('Aceite Virgen'!DO$6:DO$257,'Aceite Virgen'!$A$6:$A$257,"&gt;="&amp;$A270,'Aceite Virgen'!$B$6:$B$257,"&lt;="&amp;$B270)</f>
        <v>0</v>
      </c>
      <c r="DS270" s="8">
        <f>SUMIFS('Aceite Virgen'!DS$6:DS$257,'Aceite Virgen'!$A$6:$A$257,"&gt;="&amp;$A270,'Aceite Virgen'!$B$6:$B$257,"&lt;="&amp;$B270)</f>
        <v>3.51</v>
      </c>
      <c r="DT270" s="8">
        <f>SUMIFS('Aceite Virgen'!DT$6:DT$257,'Aceite Virgen'!$A$6:$A$257,"&gt;="&amp;$A270,'Aceite Virgen'!$B$6:$B$257,"&lt;="&amp;$B270)</f>
        <v>14.17</v>
      </c>
      <c r="DU270" s="8">
        <f>SUMIFS('Aceite Virgen'!DU$6:DU$257,'Aceite Virgen'!$A$6:$A$257,"&gt;="&amp;$A270,'Aceite Virgen'!$B$6:$B$257,"&lt;="&amp;$B270)</f>
        <v>1.3399999999999999</v>
      </c>
      <c r="DV270" s="8">
        <f>SUMIFS('Aceite Virgen'!DV$6:DV$257,'Aceite Virgen'!$A$6:$A$257,"&gt;="&amp;$A270,'Aceite Virgen'!$B$6:$B$257,"&lt;="&amp;$B270)</f>
        <v>0</v>
      </c>
      <c r="DZ270" s="8">
        <f>SUMIFS('Aceite Virgen'!DZ$6:DZ$257,'Aceite Virgen'!$A$6:$A$257,"&gt;="&amp;$A270,'Aceite Virgen'!$B$6:$B$257,"&lt;="&amp;$B270)</f>
        <v>0.42</v>
      </c>
      <c r="EA270" s="8">
        <f>SUMIFS('Aceite Virgen'!EA$6:EA$257,'Aceite Virgen'!$A$6:$A$257,"&gt;="&amp;$A270,'Aceite Virgen'!$B$6:$B$257,"&lt;="&amp;$B270)</f>
        <v>0</v>
      </c>
      <c r="EB270" s="8">
        <f>SUMIFS('Aceite Virgen'!EB$6:EB$257,'Aceite Virgen'!$A$6:$A$257,"&gt;="&amp;$A270,'Aceite Virgen'!$B$6:$B$257,"&lt;="&amp;$B270)</f>
        <v>0.57999999999999996</v>
      </c>
      <c r="EC270" s="8">
        <f>SUMIFS('Aceite Virgen'!EC$6:EC$257,'Aceite Virgen'!$A$6:$A$257,"&gt;="&amp;$A270,'Aceite Virgen'!$B$6:$B$257,"&lt;="&amp;$B270)</f>
        <v>0</v>
      </c>
      <c r="EG270" s="8">
        <f>SUMIFS('Aceite Virgen'!EG$6:EG$257,'Aceite Virgen'!$A$6:$A$257,"&gt;="&amp;$A270,'Aceite Virgen'!$B$6:$B$257,"&lt;="&amp;$B270)</f>
        <v>0.28000000000000003</v>
      </c>
      <c r="EH270" s="8">
        <f>SUMIFS('Aceite Virgen'!EH$6:EH$257,'Aceite Virgen'!$A$6:$A$257,"&gt;="&amp;$A270,'Aceite Virgen'!$B$6:$B$257,"&lt;="&amp;$B270)</f>
        <v>0.51</v>
      </c>
      <c r="EI270" s="8">
        <f>SUMIFS('Aceite Virgen'!EI$6:EI$257,'Aceite Virgen'!$A$6:$A$257,"&gt;="&amp;$A270,'Aceite Virgen'!$B$6:$B$257,"&lt;="&amp;$B270)</f>
        <v>0.24</v>
      </c>
      <c r="EJ270" s="8">
        <f>SUMIFS('Aceite Virgen'!EJ$6:EJ$257,'Aceite Virgen'!$A$6:$A$257,"&gt;="&amp;$A270,'Aceite Virgen'!$B$6:$B$257,"&lt;="&amp;$B270)</f>
        <v>0</v>
      </c>
      <c r="EN270" s="8">
        <f>SUMIFS('Aceite Virgen'!EN$6:EN$257,'Aceite Virgen'!$A$6:$A$257,"&gt;="&amp;$A270,'Aceite Virgen'!$B$6:$B$257,"&lt;="&amp;$B270)</f>
        <v>1.0900000000000001</v>
      </c>
      <c r="EO270" s="8">
        <f>SUMIFS('Aceite Virgen'!EO$6:EO$257,'Aceite Virgen'!$A$6:$A$257,"&gt;="&amp;$A270,'Aceite Virgen'!$B$6:$B$257,"&lt;="&amp;$B270)</f>
        <v>2.77</v>
      </c>
      <c r="EP270" s="8">
        <f>SUMIFS('Aceite Virgen'!EP$6:EP$257,'Aceite Virgen'!$A$6:$A$257,"&gt;="&amp;$A270,'Aceite Virgen'!$B$6:$B$257,"&lt;="&amp;$B270)</f>
        <v>0.17</v>
      </c>
      <c r="EQ270" s="8">
        <f>SUMIFS('Aceite Virgen'!EQ$6:EQ$257,'Aceite Virgen'!$A$6:$A$257,"&gt;="&amp;$A270,'Aceite Virgen'!$B$6:$B$257,"&lt;="&amp;$B270)</f>
        <v>0</v>
      </c>
    </row>
    <row r="271" spans="1:147" x14ac:dyDescent="0.3">
      <c r="A271" s="14">
        <f>'TAM Aceite Virgen'!B19</f>
        <v>3.3</v>
      </c>
      <c r="B271" s="14">
        <f>'TAM Aceite Virgen'!C19</f>
        <v>3.4</v>
      </c>
      <c r="C271" s="14"/>
      <c r="D271" s="8">
        <f>SUMIFS('Aceite Virgen'!D$6:D$257,'Aceite Virgen'!$A$6:$A$257,"&gt;="&amp;$A271,'Aceite Virgen'!$B$6:$B$257,"&lt;="&amp;$B271)</f>
        <v>0.81</v>
      </c>
      <c r="E271" s="8">
        <f>SUMIFS('Aceite Virgen'!E$6:E$257,'Aceite Virgen'!$A$6:$A$257,"&gt;="&amp;$A271,'Aceite Virgen'!$B$6:$B$257,"&lt;="&amp;$B271)</f>
        <v>0</v>
      </c>
      <c r="F271" s="8">
        <f>SUMIFS('Aceite Virgen'!F$6:F$257,'Aceite Virgen'!$A$6:$A$257,"&gt;="&amp;$A271,'Aceite Virgen'!$B$6:$B$257,"&lt;="&amp;$B271)</f>
        <v>1.0900000000000001</v>
      </c>
      <c r="G271" s="8">
        <f>SUMIFS('Aceite Virgen'!G$6:G$257,'Aceite Virgen'!$A$6:$A$257,"&gt;="&amp;$A271,'Aceite Virgen'!$B$6:$B$257,"&lt;="&amp;$B271)</f>
        <v>0</v>
      </c>
      <c r="H271" s="14"/>
      <c r="I271" s="14"/>
      <c r="J271" s="14"/>
      <c r="K271" s="8">
        <f>SUMIFS('Aceite Virgen'!K$6:K$257,'Aceite Virgen'!$A$6:$A$257,"&gt;="&amp;$A271,'Aceite Virgen'!$B$6:$B$257,"&lt;="&amp;$B271)</f>
        <v>0.44</v>
      </c>
      <c r="L271" s="8">
        <f>SUMIFS('Aceite Virgen'!L$6:L$257,'Aceite Virgen'!$A$6:$A$257,"&gt;="&amp;$A271,'Aceite Virgen'!$B$6:$B$257,"&lt;="&amp;$B271)</f>
        <v>2.2599999999999998</v>
      </c>
      <c r="M271" s="8">
        <f>SUMIFS('Aceite Virgen'!M$6:M$257,'Aceite Virgen'!$A$6:$A$257,"&gt;="&amp;$A271,'Aceite Virgen'!$B$6:$B$257,"&lt;="&amp;$B271)</f>
        <v>0.16</v>
      </c>
      <c r="N271" s="8">
        <f>SUMIFS('Aceite Virgen'!N$6:N$257,'Aceite Virgen'!$A$6:$A$257,"&gt;="&amp;$A271,'Aceite Virgen'!$B$6:$B$257,"&lt;="&amp;$B271)</f>
        <v>0</v>
      </c>
      <c r="O271" s="14"/>
      <c r="P271" s="14"/>
      <c r="Q271" s="14"/>
      <c r="R271" s="8">
        <f>SUMIFS('Aceite Virgen'!R$6:R$257,'Aceite Virgen'!$A$6:$A$257,"&gt;="&amp;$A271,'Aceite Virgen'!$B$6:$B$257,"&lt;="&amp;$B271)</f>
        <v>0.75</v>
      </c>
      <c r="S271" s="8">
        <f>SUMIFS('Aceite Virgen'!S$6:S$257,'Aceite Virgen'!$A$6:$A$257,"&gt;="&amp;$A271,'Aceite Virgen'!$B$6:$B$257,"&lt;="&amp;$B271)</f>
        <v>0</v>
      </c>
      <c r="T271" s="8">
        <f>SUMIFS('Aceite Virgen'!T$6:T$257,'Aceite Virgen'!$A$6:$A$257,"&gt;="&amp;$A271,'Aceite Virgen'!$B$6:$B$257,"&lt;="&amp;$B271)</f>
        <v>1.04</v>
      </c>
      <c r="U271" s="8">
        <f>SUMIFS('Aceite Virgen'!U$6:U$257,'Aceite Virgen'!$A$6:$A$257,"&gt;="&amp;$A271,'Aceite Virgen'!$B$6:$B$257,"&lt;="&amp;$B271)</f>
        <v>0</v>
      </c>
      <c r="V271" s="14"/>
      <c r="W271" s="14"/>
      <c r="X271" s="14"/>
      <c r="Y271" s="8">
        <f>SUMIFS('Aceite Virgen'!Y$6:Y$257,'Aceite Virgen'!$A$6:$A$257,"&gt;="&amp;$A271,'Aceite Virgen'!$B$6:$B$257,"&lt;="&amp;$B271)</f>
        <v>0</v>
      </c>
      <c r="Z271" s="8">
        <f>SUMIFS('Aceite Virgen'!Z$6:Z$257,'Aceite Virgen'!$A$6:$A$257,"&gt;="&amp;$A271,'Aceite Virgen'!$B$6:$B$257,"&lt;="&amp;$B271)</f>
        <v>0</v>
      </c>
      <c r="AA271" s="8">
        <f>SUMIFS('Aceite Virgen'!AA$6:AA$257,'Aceite Virgen'!$A$6:$A$257,"&gt;="&amp;$A271,'Aceite Virgen'!$B$6:$B$257,"&lt;="&amp;$B271)</f>
        <v>0</v>
      </c>
      <c r="AB271" s="8">
        <f>SUMIFS('Aceite Virgen'!AB$6:AB$257,'Aceite Virgen'!$A$6:$A$257,"&gt;="&amp;$A271,'Aceite Virgen'!$B$6:$B$257,"&lt;="&amp;$B271)</f>
        <v>0</v>
      </c>
      <c r="AC271" s="14"/>
      <c r="AD271" s="14"/>
      <c r="AE271" s="14"/>
      <c r="AF271" s="8">
        <f>SUMIFS('Aceite Virgen'!AF$6:AF$257,'Aceite Virgen'!$A$6:$A$257,"&gt;="&amp;$A271,'Aceite Virgen'!$B$6:$B$257,"&lt;="&amp;$B271)</f>
        <v>2.19</v>
      </c>
      <c r="AG271" s="8">
        <f>SUMIFS('Aceite Virgen'!AG$6:AG$257,'Aceite Virgen'!$A$6:$A$257,"&gt;="&amp;$A271,'Aceite Virgen'!$B$6:$B$257,"&lt;="&amp;$B271)</f>
        <v>0.63</v>
      </c>
      <c r="AH271" s="8">
        <f>SUMIFS('Aceite Virgen'!AH$6:AH$257,'Aceite Virgen'!$A$6:$A$257,"&gt;="&amp;$A271,'Aceite Virgen'!$B$6:$B$257,"&lt;="&amp;$B271)</f>
        <v>2.44</v>
      </c>
      <c r="AI271" s="8">
        <f>SUMIFS('Aceite Virgen'!AI$6:AI$257,'Aceite Virgen'!$A$6:$A$257,"&gt;="&amp;$A271,'Aceite Virgen'!$B$6:$B$257,"&lt;="&amp;$B271)</f>
        <v>0</v>
      </c>
      <c r="AJ271" s="14"/>
      <c r="AK271" s="14"/>
      <c r="AL271" s="14"/>
      <c r="AM271" s="8">
        <f>SUMIFS('Aceite Virgen'!AM$6:AM$257,'Aceite Virgen'!$A$6:$A$257,"&gt;="&amp;$A271,'Aceite Virgen'!$B$6:$B$257,"&lt;="&amp;$B271)</f>
        <v>1.7000000000000002</v>
      </c>
      <c r="AN271" s="8">
        <f>SUMIFS('Aceite Virgen'!AN$6:AN$257,'Aceite Virgen'!$A$6:$A$257,"&gt;="&amp;$A271,'Aceite Virgen'!$B$6:$B$257,"&lt;="&amp;$B271)</f>
        <v>1.17</v>
      </c>
      <c r="AO271" s="8">
        <f>SUMIFS('Aceite Virgen'!AO$6:AO$257,'Aceite Virgen'!$A$6:$A$257,"&gt;="&amp;$A271,'Aceite Virgen'!$B$6:$B$257,"&lt;="&amp;$B271)</f>
        <v>1.77</v>
      </c>
      <c r="AP271" s="8">
        <f>SUMIFS('Aceite Virgen'!AP$6:AP$257,'Aceite Virgen'!$A$6:$A$257,"&gt;="&amp;$A271,'Aceite Virgen'!$B$6:$B$257,"&lt;="&amp;$B271)</f>
        <v>0</v>
      </c>
      <c r="AQ271" s="14"/>
      <c r="AR271" s="14"/>
      <c r="AT271" s="8">
        <f>SUMIFS('Aceite Virgen'!AT$6:AT$257,'Aceite Virgen'!$A$6:$A$257,"&gt;="&amp;$A271,'Aceite Virgen'!$B$6:$B$257,"&lt;="&amp;$B271)</f>
        <v>1.26</v>
      </c>
      <c r="AU271" s="8">
        <f>SUMIFS('Aceite Virgen'!AU$6:AU$257,'Aceite Virgen'!$A$6:$A$257,"&gt;="&amp;$A271,'Aceite Virgen'!$B$6:$B$257,"&lt;="&amp;$B271)</f>
        <v>1.35</v>
      </c>
      <c r="AV271" s="8">
        <f>SUMIFS('Aceite Virgen'!AV$6:AV$257,'Aceite Virgen'!$A$6:$A$257,"&gt;="&amp;$A271,'Aceite Virgen'!$B$6:$B$257,"&lt;="&amp;$B271)</f>
        <v>1.34</v>
      </c>
      <c r="AW271" s="8">
        <f>SUMIFS('Aceite Virgen'!AW$6:AW$257,'Aceite Virgen'!$A$6:$A$257,"&gt;="&amp;$A271,'Aceite Virgen'!$B$6:$B$257,"&lt;="&amp;$B271)</f>
        <v>0</v>
      </c>
      <c r="BA271" s="8">
        <f>SUMIFS('Aceite Virgen'!BA$6:BA$257,'Aceite Virgen'!$A$6:$A$257,"&gt;="&amp;A271,'Aceite Virgen'!$B$6:$B$257,"&lt;="&amp;B271)</f>
        <v>2.58</v>
      </c>
      <c r="BB271" s="8">
        <f>SUMIFS('Aceite Virgen'!BB$6:BB$257,'Aceite Virgen'!$A$6:$A$257,"&gt;="&amp;$A271,'Aceite Virgen'!$B$6:$B$257,"&lt;="&amp;$B271)</f>
        <v>0</v>
      </c>
      <c r="BC271" s="8">
        <f>SUMIFS('Aceite Virgen'!BC$6:BC$257,'Aceite Virgen'!$A$6:$A$257,"&gt;="&amp;$A271,'Aceite Virgen'!$B$6:$B$257,"&lt;="&amp;$B271)</f>
        <v>3.04</v>
      </c>
      <c r="BD271" s="8">
        <f>SUMIFS('Aceite Virgen'!BD$6:BD$257,'Aceite Virgen'!$A$6:$A$257,"&gt;="&amp;$A271,'Aceite Virgen'!$B$6:$B$257,"&lt;="&amp;$B271)</f>
        <v>0</v>
      </c>
      <c r="BH271" s="8">
        <f>SUMIFS('Aceite Virgen'!BH$6:BH$257,'Aceite Virgen'!$A$6:$A$257,"&gt;="&amp;$A271,'Aceite Virgen'!$B$6:$B$257,"&lt;="&amp;$B271)</f>
        <v>1.9900000000000002</v>
      </c>
      <c r="BI271" s="8">
        <f>SUMIFS('Aceite Virgen'!BI$6:BI$257,'Aceite Virgen'!$A$6:$A$257,"&gt;="&amp;$A271,'Aceite Virgen'!$B$6:$B$257,"&lt;="&amp;$B271)</f>
        <v>0</v>
      </c>
      <c r="BJ271" s="8">
        <f>SUMIFS('Aceite Virgen'!BJ$6:BJ$257,'Aceite Virgen'!$A$6:$A$257,"&gt;="&amp;$A271,'Aceite Virgen'!$B$6:$B$257,"&lt;="&amp;$B271)</f>
        <v>2.14</v>
      </c>
      <c r="BK271" s="8">
        <f>SUMIFS('Aceite Virgen'!BK$6:BK$257,'Aceite Virgen'!$A$6:$A$257,"&gt;="&amp;$A271,'Aceite Virgen'!$B$6:$B$257,"&lt;="&amp;$B271)</f>
        <v>0</v>
      </c>
      <c r="BO271" s="8">
        <f>SUMIFS('Aceite Virgen'!BO$6:BO$257,'Aceite Virgen'!$A$6:$A$257,"&gt;="&amp;$A271,'Aceite Virgen'!$B$6:$B$257,"&lt;="&amp;$B271)</f>
        <v>1.77</v>
      </c>
      <c r="BP271" s="8">
        <f>SUMIFS('Aceite Virgen'!BP$6:BP$257,'Aceite Virgen'!$A$6:$A$257,"&gt;="&amp;$A271,'Aceite Virgen'!$B$6:$B$257,"&lt;="&amp;$B271)</f>
        <v>0</v>
      </c>
      <c r="BQ271" s="8">
        <f>SUMIFS('Aceite Virgen'!BQ$6:BQ$257,'Aceite Virgen'!$A$6:$A$257,"&gt;="&amp;$A271,'Aceite Virgen'!$B$6:$B$257,"&lt;="&amp;$B271)</f>
        <v>1.84</v>
      </c>
      <c r="BR271" s="8">
        <f>SUMIFS('Aceite Virgen'!BR$6:BR$257,'Aceite Virgen'!$A$6:$A$257,"&gt;="&amp;$A271,'Aceite Virgen'!$B$6:$B$257,"&lt;="&amp;$B271)</f>
        <v>0</v>
      </c>
      <c r="BV271" s="8">
        <f>SUMIFS('Aceite Virgen'!BV$6:BV$257,'Aceite Virgen'!$A$6:$A$257,"&gt;="&amp;$A271,'Aceite Virgen'!$B$6:$B$257,"&lt;="&amp;$B271)</f>
        <v>2</v>
      </c>
      <c r="BW271" s="8">
        <f>SUMIFS('Aceite Virgen'!BW$6:BW$257,'Aceite Virgen'!$A$6:$A$257,"&gt;="&amp;$A271,'Aceite Virgen'!$B$6:$B$257,"&lt;="&amp;$B271)</f>
        <v>0</v>
      </c>
      <c r="BX271" s="8">
        <f>SUMIFS('Aceite Virgen'!BX$6:BX$257,'Aceite Virgen'!$A$6:$A$257,"&gt;="&amp;$A271,'Aceite Virgen'!$B$6:$B$257,"&lt;="&amp;$B271)</f>
        <v>2.46</v>
      </c>
      <c r="BY271" s="8">
        <f>SUMIFS('Aceite Virgen'!BY$6:BY$257,'Aceite Virgen'!$A$6:$A$257,"&gt;="&amp;$A271,'Aceite Virgen'!$B$6:$B$257,"&lt;="&amp;$B271)</f>
        <v>0</v>
      </c>
      <c r="CC271" s="8">
        <f>SUMIFS('Aceite Virgen'!CC$6:CC$257,'Aceite Virgen'!$A$6:$A$257,"&gt;="&amp;$A271,'Aceite Virgen'!$B$6:$B$257,"&lt;="&amp;$B271)</f>
        <v>2.89</v>
      </c>
      <c r="CD271" s="8">
        <f>SUMIFS('Aceite Virgen'!CD$6:CD$257,'Aceite Virgen'!$A$6:$A$257,"&gt;="&amp;$A271,'Aceite Virgen'!$B$6:$B$257,"&lt;="&amp;$B271)</f>
        <v>0.41</v>
      </c>
      <c r="CE271" s="8">
        <f>SUMIFS('Aceite Virgen'!CE$6:CE$257,'Aceite Virgen'!$A$6:$A$257,"&gt;="&amp;$A271,'Aceite Virgen'!$B$6:$B$257,"&lt;="&amp;$B271)</f>
        <v>3.39</v>
      </c>
      <c r="CF271" s="8">
        <f>SUMIFS('Aceite Virgen'!CF$6:CF$257,'Aceite Virgen'!$A$6:$A$257,"&gt;="&amp;$A271,'Aceite Virgen'!$B$6:$B$257,"&lt;="&amp;$B271)</f>
        <v>0</v>
      </c>
      <c r="CJ271" s="8">
        <f>SUMIFS('Aceite Virgen'!CJ$6:CJ$257,'Aceite Virgen'!$A$6:$A$257,"&gt;="&amp;$A271,'Aceite Virgen'!$B$6:$B$257,"&lt;="&amp;$B271)</f>
        <v>4.6500000000000004</v>
      </c>
      <c r="CK271" s="8">
        <f>SUMIFS('Aceite Virgen'!CK$6:CK$257,'Aceite Virgen'!$A$6:$A$257,"&gt;="&amp;$A271,'Aceite Virgen'!$B$6:$B$257,"&lt;="&amp;$B271)</f>
        <v>3.66</v>
      </c>
      <c r="CL271" s="8">
        <f>SUMIFS('Aceite Virgen'!CL$6:CL$257,'Aceite Virgen'!$A$6:$A$257,"&gt;="&amp;$A271,'Aceite Virgen'!$B$6:$B$257,"&lt;="&amp;$B271)</f>
        <v>5.34</v>
      </c>
      <c r="CM271" s="8">
        <f>SUMIFS('Aceite Virgen'!CM$6:CM$257,'Aceite Virgen'!$A$6:$A$257,"&gt;="&amp;$A271,'Aceite Virgen'!$B$6:$B$257,"&lt;="&amp;$B271)</f>
        <v>0</v>
      </c>
      <c r="CQ271" s="8">
        <f>SUMIFS('Aceite Virgen'!CQ$6:CQ$257,'Aceite Virgen'!$A$6:$A$257,"&gt;="&amp;$A271,'Aceite Virgen'!$B$6:$B$257,"&lt;="&amp;$B271)</f>
        <v>1.44</v>
      </c>
      <c r="CR271" s="8">
        <f>SUMIFS('Aceite Virgen'!CR$6:CR$257,'Aceite Virgen'!$A$6:$A$257,"&gt;="&amp;$A271,'Aceite Virgen'!$B$6:$B$257,"&lt;="&amp;$B271)</f>
        <v>3.24</v>
      </c>
      <c r="CS271" s="8">
        <f>SUMIFS('Aceite Virgen'!CS$6:CS$257,'Aceite Virgen'!$A$6:$A$257,"&gt;="&amp;$A271,'Aceite Virgen'!$B$6:$B$257,"&lt;="&amp;$B271)</f>
        <v>1.21</v>
      </c>
      <c r="CT271" s="8">
        <f>SUMIFS('Aceite Virgen'!CT$6:CT$257,'Aceite Virgen'!$A$6:$A$257,"&gt;="&amp;$A271,'Aceite Virgen'!$B$6:$B$257,"&lt;="&amp;$B271)</f>
        <v>2.34</v>
      </c>
      <c r="CX271" s="8">
        <f>SUMIFS('Aceite Virgen'!CX$6:CX$257,'Aceite Virgen'!$A$6:$A$257,"&gt;="&amp;$A271,'Aceite Virgen'!$B$6:$B$257,"&lt;="&amp;$B271)</f>
        <v>0.57999999999999996</v>
      </c>
      <c r="CY271" s="8">
        <f>SUMIFS('Aceite Virgen'!CY$6:CY$257,'Aceite Virgen'!$A$6:$A$257,"&gt;="&amp;$A271,'Aceite Virgen'!$B$6:$B$257,"&lt;="&amp;$B271)</f>
        <v>0</v>
      </c>
      <c r="CZ271" s="8">
        <f>SUMIFS('Aceite Virgen'!CZ$6:CZ$257,'Aceite Virgen'!$A$6:$A$257,"&gt;="&amp;$A271,'Aceite Virgen'!$B$6:$B$257,"&lt;="&amp;$B271)</f>
        <v>0.49</v>
      </c>
      <c r="DA271" s="8">
        <f>SUMIFS('Aceite Virgen'!DA$6:DA$257,'Aceite Virgen'!$A$6:$A$257,"&gt;="&amp;$A271,'Aceite Virgen'!$B$6:$B$257,"&lt;="&amp;$B271)</f>
        <v>0</v>
      </c>
      <c r="DE271" s="8">
        <f>SUMIFS('Aceite Virgen'!DE$6:DE$257,'Aceite Virgen'!$A$6:$A$257,"&gt;="&amp;$A271,'Aceite Virgen'!$B$6:$B$257,"&lt;="&amp;$B271)</f>
        <v>1.37</v>
      </c>
      <c r="DF271" s="8">
        <f>SUMIFS('Aceite Virgen'!DF$6:DF$257,'Aceite Virgen'!$A$6:$A$257,"&gt;="&amp;$A271,'Aceite Virgen'!$B$6:$B$257,"&lt;="&amp;$B271)</f>
        <v>5.43</v>
      </c>
      <c r="DG271" s="8">
        <f>SUMIFS('Aceite Virgen'!DG$6:DG$257,'Aceite Virgen'!$A$6:$A$257,"&gt;="&amp;$A271,'Aceite Virgen'!$B$6:$B$257,"&lt;="&amp;$B271)</f>
        <v>0.25</v>
      </c>
      <c r="DH271" s="8">
        <f>SUMIFS('Aceite Virgen'!DH$6:DH$257,'Aceite Virgen'!$A$6:$A$257,"&gt;="&amp;$A271,'Aceite Virgen'!$B$6:$B$257,"&lt;="&amp;$B271)</f>
        <v>0</v>
      </c>
      <c r="DL271" s="8">
        <f>SUMIFS('Aceite Virgen'!DL$6:DL$257,'Aceite Virgen'!$A$6:$A$257,"&gt;="&amp;$A271,'Aceite Virgen'!$B$6:$B$257,"&lt;="&amp;$B271)</f>
        <v>23.330000000000002</v>
      </c>
      <c r="DM271" s="8">
        <f>SUMIFS('Aceite Virgen'!DM$6:DM$257,'Aceite Virgen'!$A$6:$A$257,"&gt;="&amp;$A271,'Aceite Virgen'!$B$6:$B$257,"&lt;="&amp;$B271)</f>
        <v>9.02</v>
      </c>
      <c r="DN271" s="8">
        <f>SUMIFS('Aceite Virgen'!DN$6:DN$257,'Aceite Virgen'!$A$6:$A$257,"&gt;="&amp;$A271,'Aceite Virgen'!$B$6:$B$257,"&lt;="&amp;$B271)</f>
        <v>26.64</v>
      </c>
      <c r="DO271" s="8">
        <f>SUMIFS('Aceite Virgen'!DO$6:DO$257,'Aceite Virgen'!$A$6:$A$257,"&gt;="&amp;$A271,'Aceite Virgen'!$B$6:$B$257,"&lt;="&amp;$B271)</f>
        <v>26.84</v>
      </c>
      <c r="DS271" s="8">
        <f>SUMIFS('Aceite Virgen'!DS$6:DS$257,'Aceite Virgen'!$A$6:$A$257,"&gt;="&amp;$A271,'Aceite Virgen'!$B$6:$B$257,"&lt;="&amp;$B271)</f>
        <v>29.57</v>
      </c>
      <c r="DT271" s="8">
        <f>SUMIFS('Aceite Virgen'!DT$6:DT$257,'Aceite Virgen'!$A$6:$A$257,"&gt;="&amp;$A271,'Aceite Virgen'!$B$6:$B$257,"&lt;="&amp;$B271)</f>
        <v>15.85</v>
      </c>
      <c r="DU271" s="8">
        <f>SUMIFS('Aceite Virgen'!DU$6:DU$257,'Aceite Virgen'!$A$6:$A$257,"&gt;="&amp;$A271,'Aceite Virgen'!$B$6:$B$257,"&lt;="&amp;$B271)</f>
        <v>30.94</v>
      </c>
      <c r="DV271" s="8">
        <f>SUMIFS('Aceite Virgen'!DV$6:DV$257,'Aceite Virgen'!$A$6:$A$257,"&gt;="&amp;$A271,'Aceite Virgen'!$B$6:$B$257,"&lt;="&amp;$B271)</f>
        <v>62.33</v>
      </c>
      <c r="DZ271" s="8">
        <f>SUMIFS('Aceite Virgen'!DZ$6:DZ$257,'Aceite Virgen'!$A$6:$A$257,"&gt;="&amp;$A271,'Aceite Virgen'!$B$6:$B$257,"&lt;="&amp;$B271)</f>
        <v>30.6</v>
      </c>
      <c r="EA271" s="8">
        <f>SUMIFS('Aceite Virgen'!EA$6:EA$257,'Aceite Virgen'!$A$6:$A$257,"&gt;="&amp;$A271,'Aceite Virgen'!$B$6:$B$257,"&lt;="&amp;$B271)</f>
        <v>19.009999999999998</v>
      </c>
      <c r="EB271" s="8">
        <f>SUMIFS('Aceite Virgen'!EB$6:EB$257,'Aceite Virgen'!$A$6:$A$257,"&gt;="&amp;$A271,'Aceite Virgen'!$B$6:$B$257,"&lt;="&amp;$B271)</f>
        <v>34.130000000000003</v>
      </c>
      <c r="EC271" s="8">
        <f>SUMIFS('Aceite Virgen'!EC$6:EC$257,'Aceite Virgen'!$A$6:$A$257,"&gt;="&amp;$A271,'Aceite Virgen'!$B$6:$B$257,"&lt;="&amp;$B271)</f>
        <v>35.950000000000003</v>
      </c>
      <c r="EG271" s="8">
        <f>SUMIFS('Aceite Virgen'!EG$6:EG$257,'Aceite Virgen'!$A$6:$A$257,"&gt;="&amp;$A271,'Aceite Virgen'!$B$6:$B$257,"&lt;="&amp;$B271)</f>
        <v>26.04</v>
      </c>
      <c r="EH271" s="8">
        <f>SUMIFS('Aceite Virgen'!EH$6:EH$257,'Aceite Virgen'!$A$6:$A$257,"&gt;="&amp;$A271,'Aceite Virgen'!$B$6:$B$257,"&lt;="&amp;$B271)</f>
        <v>9.3699999999999992</v>
      </c>
      <c r="EI271" s="8">
        <f>SUMIFS('Aceite Virgen'!EI$6:EI$257,'Aceite Virgen'!$A$6:$A$257,"&gt;="&amp;$A271,'Aceite Virgen'!$B$6:$B$257,"&lt;="&amp;$B271)</f>
        <v>32.19</v>
      </c>
      <c r="EJ271" s="8">
        <f>SUMIFS('Aceite Virgen'!EJ$6:EJ$257,'Aceite Virgen'!$A$6:$A$257,"&gt;="&amp;$A271,'Aceite Virgen'!$B$6:$B$257,"&lt;="&amp;$B271)</f>
        <v>42.98</v>
      </c>
      <c r="EN271" s="8">
        <f>SUMIFS('Aceite Virgen'!EN$6:EN$257,'Aceite Virgen'!$A$6:$A$257,"&gt;="&amp;$A271,'Aceite Virgen'!$B$6:$B$257,"&lt;="&amp;$B271)</f>
        <v>22.55</v>
      </c>
      <c r="EO271" s="8">
        <f>SUMIFS('Aceite Virgen'!EO$6:EO$257,'Aceite Virgen'!$A$6:$A$257,"&gt;="&amp;$A271,'Aceite Virgen'!$B$6:$B$257,"&lt;="&amp;$B271)</f>
        <v>3.13</v>
      </c>
      <c r="EP271" s="8">
        <f>SUMIFS('Aceite Virgen'!EP$6:EP$257,'Aceite Virgen'!$A$6:$A$257,"&gt;="&amp;$A271,'Aceite Virgen'!$B$6:$B$257,"&lt;="&amp;$B271)</f>
        <v>34.510000000000005</v>
      </c>
      <c r="EQ271" s="8">
        <f>SUMIFS('Aceite Virgen'!EQ$6:EQ$257,'Aceite Virgen'!$A$6:$A$257,"&gt;="&amp;$A271,'Aceite Virgen'!$B$6:$B$257,"&lt;="&amp;$B271)</f>
        <v>23.7</v>
      </c>
    </row>
    <row r="272" spans="1:147" x14ac:dyDescent="0.3">
      <c r="A272" s="14">
        <f>'TAM Aceite Virgen'!B20</f>
        <v>3.4</v>
      </c>
      <c r="B272" s="14">
        <f>'TAM Aceite Virgen'!C20</f>
        <v>3.5</v>
      </c>
      <c r="C272" s="14"/>
      <c r="D272" s="8">
        <f>SUMIFS('Aceite Virgen'!D$6:D$257,'Aceite Virgen'!$A$6:$A$257,"&gt;="&amp;$A272,'Aceite Virgen'!$B$6:$B$257,"&lt;="&amp;$B272)</f>
        <v>0.36</v>
      </c>
      <c r="E272" s="8">
        <f>SUMIFS('Aceite Virgen'!E$6:E$257,'Aceite Virgen'!$A$6:$A$257,"&gt;="&amp;$A272,'Aceite Virgen'!$B$6:$B$257,"&lt;="&amp;$B272)</f>
        <v>0</v>
      </c>
      <c r="F272" s="8">
        <f>SUMIFS('Aceite Virgen'!F$6:F$257,'Aceite Virgen'!$A$6:$A$257,"&gt;="&amp;$A272,'Aceite Virgen'!$B$6:$B$257,"&lt;="&amp;$B272)</f>
        <v>0</v>
      </c>
      <c r="G272" s="8">
        <f>SUMIFS('Aceite Virgen'!G$6:G$257,'Aceite Virgen'!$A$6:$A$257,"&gt;="&amp;$A272,'Aceite Virgen'!$B$6:$B$257,"&lt;="&amp;$B272)</f>
        <v>0</v>
      </c>
      <c r="H272" s="14"/>
      <c r="I272" s="14"/>
      <c r="J272" s="14"/>
      <c r="K272" s="8">
        <f>SUMIFS('Aceite Virgen'!K$6:K$257,'Aceite Virgen'!$A$6:$A$257,"&gt;="&amp;$A272,'Aceite Virgen'!$B$6:$B$257,"&lt;="&amp;$B272)</f>
        <v>0.65999999999999992</v>
      </c>
      <c r="L272" s="8">
        <f>SUMIFS('Aceite Virgen'!L$6:L$257,'Aceite Virgen'!$A$6:$A$257,"&gt;="&amp;$A272,'Aceite Virgen'!$B$6:$B$257,"&lt;="&amp;$B272)</f>
        <v>1.7</v>
      </c>
      <c r="M272" s="8">
        <f>SUMIFS('Aceite Virgen'!M$6:M$257,'Aceite Virgen'!$A$6:$A$257,"&gt;="&amp;$A272,'Aceite Virgen'!$B$6:$B$257,"&lt;="&amp;$B272)</f>
        <v>0.55000000000000004</v>
      </c>
      <c r="N272" s="8">
        <f>SUMIFS('Aceite Virgen'!N$6:N$257,'Aceite Virgen'!$A$6:$A$257,"&gt;="&amp;$A272,'Aceite Virgen'!$B$6:$B$257,"&lt;="&amp;$B272)</f>
        <v>0</v>
      </c>
      <c r="O272" s="14"/>
      <c r="P272" s="14"/>
      <c r="Q272" s="14"/>
      <c r="R272" s="8">
        <f>SUMIFS('Aceite Virgen'!R$6:R$257,'Aceite Virgen'!$A$6:$A$257,"&gt;="&amp;$A272,'Aceite Virgen'!$B$6:$B$257,"&lt;="&amp;$B272)</f>
        <v>0.83</v>
      </c>
      <c r="S272" s="8">
        <f>SUMIFS('Aceite Virgen'!S$6:S$257,'Aceite Virgen'!$A$6:$A$257,"&gt;="&amp;$A272,'Aceite Virgen'!$B$6:$B$257,"&lt;="&amp;$B272)</f>
        <v>5.23</v>
      </c>
      <c r="T272" s="8">
        <f>SUMIFS('Aceite Virgen'!T$6:T$257,'Aceite Virgen'!$A$6:$A$257,"&gt;="&amp;$A272,'Aceite Virgen'!$B$6:$B$257,"&lt;="&amp;$B272)</f>
        <v>0</v>
      </c>
      <c r="U272" s="8">
        <f>SUMIFS('Aceite Virgen'!U$6:U$257,'Aceite Virgen'!$A$6:$A$257,"&gt;="&amp;$A272,'Aceite Virgen'!$B$6:$B$257,"&lt;="&amp;$B272)</f>
        <v>0</v>
      </c>
      <c r="V272" s="14"/>
      <c r="W272" s="14"/>
      <c r="X272" s="14"/>
      <c r="Y272" s="8">
        <f>SUMIFS('Aceite Virgen'!Y$6:Y$257,'Aceite Virgen'!$A$6:$A$257,"&gt;="&amp;$A272,'Aceite Virgen'!$B$6:$B$257,"&lt;="&amp;$B272)</f>
        <v>0.22</v>
      </c>
      <c r="Z272" s="8">
        <f>SUMIFS('Aceite Virgen'!Z$6:Z$257,'Aceite Virgen'!$A$6:$A$257,"&gt;="&amp;$A272,'Aceite Virgen'!$B$6:$B$257,"&lt;="&amp;$B272)</f>
        <v>1.24</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0.38999999999999996</v>
      </c>
      <c r="AG272" s="8">
        <f>SUMIFS('Aceite Virgen'!AG$6:AG$257,'Aceite Virgen'!$A$6:$A$257,"&gt;="&amp;$A272,'Aceite Virgen'!$B$6:$B$257,"&lt;="&amp;$B272)</f>
        <v>2.95</v>
      </c>
      <c r="AH272" s="8">
        <f>SUMIFS('Aceite Virgen'!AH$6:AH$257,'Aceite Virgen'!$A$6:$A$257,"&gt;="&amp;$A272,'Aceite Virgen'!$B$6:$B$257,"&lt;="&amp;$B272)</f>
        <v>0.15000000000000002</v>
      </c>
      <c r="AI272" s="8">
        <f>SUMIFS('Aceite Virgen'!AI$6:AI$257,'Aceite Virgen'!$A$6:$A$257,"&gt;="&amp;$A272,'Aceite Virgen'!$B$6:$B$257,"&lt;="&amp;$B272)</f>
        <v>0</v>
      </c>
      <c r="AJ272" s="14"/>
      <c r="AK272" s="14"/>
      <c r="AL272" s="14"/>
      <c r="AM272" s="8">
        <f>SUMIFS('Aceite Virgen'!AM$6:AM$257,'Aceite Virgen'!$A$6:$A$257,"&gt;="&amp;$A272,'Aceite Virgen'!$B$6:$B$257,"&lt;="&amp;$B272)</f>
        <v>0.17</v>
      </c>
      <c r="AN272" s="8">
        <f>SUMIFS('Aceite Virgen'!AN$6:AN$257,'Aceite Virgen'!$A$6:$A$257,"&gt;="&amp;$A272,'Aceite Virgen'!$B$6:$B$257,"&lt;="&amp;$B272)</f>
        <v>0.92</v>
      </c>
      <c r="AO272" s="8">
        <f>SUMIFS('Aceite Virgen'!AO$6:AO$257,'Aceite Virgen'!$A$6:$A$257,"&gt;="&amp;$A272,'Aceite Virgen'!$B$6:$B$257,"&lt;="&amp;$B272)</f>
        <v>0.11</v>
      </c>
      <c r="AP272" s="8">
        <f>SUMIFS('Aceite Virgen'!AP$6:AP$257,'Aceite Virgen'!$A$6:$A$257,"&gt;="&amp;$A272,'Aceite Virgen'!$B$6:$B$257,"&lt;="&amp;$B272)</f>
        <v>0</v>
      </c>
      <c r="AQ272" s="14"/>
      <c r="AR272" s="14"/>
      <c r="AT272" s="8">
        <f>SUMIFS('Aceite Virgen'!AT$6:AT$257,'Aceite Virgen'!$A$6:$A$257,"&gt;="&amp;$A272,'Aceite Virgen'!$B$6:$B$257,"&lt;="&amp;$B272)</f>
        <v>0.94</v>
      </c>
      <c r="AU272" s="8">
        <f>SUMIFS('Aceite Virgen'!AU$6:AU$257,'Aceite Virgen'!$A$6:$A$257,"&gt;="&amp;$A272,'Aceite Virgen'!$B$6:$B$257,"&lt;="&amp;$B272)</f>
        <v>2.85</v>
      </c>
      <c r="AV272" s="8">
        <f>SUMIFS('Aceite Virgen'!AV$6:AV$257,'Aceite Virgen'!$A$6:$A$257,"&gt;="&amp;$A272,'Aceite Virgen'!$B$6:$B$257,"&lt;="&amp;$B272)</f>
        <v>0.52</v>
      </c>
      <c r="AW272" s="8">
        <f>SUMIFS('Aceite Virgen'!AW$6:AW$257,'Aceite Virgen'!$A$6:$A$257,"&gt;="&amp;$A272,'Aceite Virgen'!$B$6:$B$257,"&lt;="&amp;$B272)</f>
        <v>12</v>
      </c>
      <c r="BA272" s="8">
        <f>SUMIFS('Aceite Virgen'!BA$6:BA$257,'Aceite Virgen'!$A$6:$A$257,"&gt;="&amp;A272,'Aceite Virgen'!$B$6:$B$257,"&lt;="&amp;B272)</f>
        <v>0.26</v>
      </c>
      <c r="BB272" s="8">
        <f>SUMIFS('Aceite Virgen'!BB$6:BB$257,'Aceite Virgen'!$A$6:$A$257,"&gt;="&amp;$A272,'Aceite Virgen'!$B$6:$B$257,"&lt;="&amp;$B272)</f>
        <v>0</v>
      </c>
      <c r="BC272" s="8">
        <f>SUMIFS('Aceite Virgen'!BC$6:BC$257,'Aceite Virgen'!$A$6:$A$257,"&gt;="&amp;$A272,'Aceite Virgen'!$B$6:$B$257,"&lt;="&amp;$B272)</f>
        <v>0.31000000000000005</v>
      </c>
      <c r="BD272" s="8">
        <f>SUMIFS('Aceite Virgen'!BD$6:BD$257,'Aceite Virgen'!$A$6:$A$257,"&gt;="&amp;$A272,'Aceite Virgen'!$B$6:$B$257,"&lt;="&amp;$B272)</f>
        <v>0</v>
      </c>
      <c r="BH272" s="8">
        <f>SUMIFS('Aceite Virgen'!BH$6:BH$257,'Aceite Virgen'!$A$6:$A$257,"&gt;="&amp;$A272,'Aceite Virgen'!$B$6:$B$257,"&lt;="&amp;$B272)</f>
        <v>0.09</v>
      </c>
      <c r="BI272" s="8">
        <f>SUMIFS('Aceite Virgen'!BI$6:BI$257,'Aceite Virgen'!$A$6:$A$257,"&gt;="&amp;$A272,'Aceite Virgen'!$B$6:$B$257,"&lt;="&amp;$B272)</f>
        <v>0</v>
      </c>
      <c r="BJ272" s="8">
        <f>SUMIFS('Aceite Virgen'!BJ$6:BJ$257,'Aceite Virgen'!$A$6:$A$257,"&gt;="&amp;$A272,'Aceite Virgen'!$B$6:$B$257,"&lt;="&amp;$B272)</f>
        <v>0.1</v>
      </c>
      <c r="BK272" s="8">
        <f>SUMIFS('Aceite Virgen'!BK$6:BK$257,'Aceite Virgen'!$A$6:$A$257,"&gt;="&amp;$A272,'Aceite Virgen'!$B$6:$B$257,"&lt;="&amp;$B272)</f>
        <v>0</v>
      </c>
      <c r="BO272" s="8">
        <f>SUMIFS('Aceite Virgen'!BO$6:BO$257,'Aceite Virgen'!$A$6:$A$257,"&gt;="&amp;$A272,'Aceite Virgen'!$B$6:$B$257,"&lt;="&amp;$B272)</f>
        <v>0.27</v>
      </c>
      <c r="BP272" s="8">
        <f>SUMIFS('Aceite Virgen'!BP$6:BP$257,'Aceite Virgen'!$A$6:$A$257,"&gt;="&amp;$A272,'Aceite Virgen'!$B$6:$B$257,"&lt;="&amp;$B272)</f>
        <v>0</v>
      </c>
      <c r="BQ272" s="8">
        <f>SUMIFS('Aceite Virgen'!BQ$6:BQ$257,'Aceite Virgen'!$A$6:$A$257,"&gt;="&amp;$A272,'Aceite Virgen'!$B$6:$B$257,"&lt;="&amp;$B272)</f>
        <v>0.32</v>
      </c>
      <c r="BR272" s="8">
        <f>SUMIFS('Aceite Virgen'!BR$6:BR$257,'Aceite Virgen'!$A$6:$A$257,"&gt;="&amp;$A272,'Aceite Virgen'!$B$6:$B$257,"&lt;="&amp;$B272)</f>
        <v>0</v>
      </c>
      <c r="BV272" s="8">
        <f>SUMIFS('Aceite Virgen'!BV$6:BV$257,'Aceite Virgen'!$A$6:$A$257,"&gt;="&amp;$A272,'Aceite Virgen'!$B$6:$B$257,"&lt;="&amp;$B272)</f>
        <v>0.56000000000000005</v>
      </c>
      <c r="BW272" s="8">
        <f>SUMIFS('Aceite Virgen'!BW$6:BW$257,'Aceite Virgen'!$A$6:$A$257,"&gt;="&amp;$A272,'Aceite Virgen'!$B$6:$B$257,"&lt;="&amp;$B272)</f>
        <v>2.59</v>
      </c>
      <c r="BX272" s="8">
        <f>SUMIFS('Aceite Virgen'!BX$6:BX$257,'Aceite Virgen'!$A$6:$A$257,"&gt;="&amp;$A272,'Aceite Virgen'!$B$6:$B$257,"&lt;="&amp;$B272)</f>
        <v>0.38</v>
      </c>
      <c r="BY272" s="8">
        <f>SUMIFS('Aceite Virgen'!BY$6:BY$257,'Aceite Virgen'!$A$6:$A$257,"&gt;="&amp;$A272,'Aceite Virgen'!$B$6:$B$257,"&lt;="&amp;$B272)</f>
        <v>0</v>
      </c>
      <c r="CC272" s="8">
        <f>SUMIFS('Aceite Virgen'!CC$6:CC$257,'Aceite Virgen'!$A$6:$A$257,"&gt;="&amp;$A272,'Aceite Virgen'!$B$6:$B$257,"&lt;="&amp;$B272)</f>
        <v>0.05</v>
      </c>
      <c r="CD272" s="8">
        <f>SUMIFS('Aceite Virgen'!CD$6:CD$257,'Aceite Virgen'!$A$6:$A$257,"&gt;="&amp;$A272,'Aceite Virgen'!$B$6:$B$257,"&lt;="&amp;$B272)</f>
        <v>0</v>
      </c>
      <c r="CE272" s="8">
        <f>SUMIFS('Aceite Virgen'!CE$6:CE$257,'Aceite Virgen'!$A$6:$A$257,"&gt;="&amp;$A272,'Aceite Virgen'!$B$6:$B$257,"&lt;="&amp;$B272)</f>
        <v>0.06</v>
      </c>
      <c r="CF272" s="8">
        <f>SUMIFS('Aceite Virgen'!CF$6:CF$257,'Aceite Virgen'!$A$6:$A$257,"&gt;="&amp;$A272,'Aceite Virgen'!$B$6:$B$257,"&lt;="&amp;$B272)</f>
        <v>0</v>
      </c>
      <c r="CJ272" s="8">
        <f>SUMIFS('Aceite Virgen'!CJ$6:CJ$257,'Aceite Virgen'!$A$6:$A$257,"&gt;="&amp;$A272,'Aceite Virgen'!$B$6:$B$257,"&lt;="&amp;$B272)</f>
        <v>0.92999999999999994</v>
      </c>
      <c r="CK272" s="8">
        <f>SUMIFS('Aceite Virgen'!CK$6:CK$257,'Aceite Virgen'!$A$6:$A$257,"&gt;="&amp;$A272,'Aceite Virgen'!$B$6:$B$257,"&lt;="&amp;$B272)</f>
        <v>2.74</v>
      </c>
      <c r="CL272" s="8">
        <f>SUMIFS('Aceite Virgen'!CL$6:CL$257,'Aceite Virgen'!$A$6:$A$257,"&gt;="&amp;$A272,'Aceite Virgen'!$B$6:$B$257,"&lt;="&amp;$B272)</f>
        <v>0.23</v>
      </c>
      <c r="CM272" s="8">
        <f>SUMIFS('Aceite Virgen'!CM$6:CM$257,'Aceite Virgen'!$A$6:$A$257,"&gt;="&amp;$A272,'Aceite Virgen'!$B$6:$B$257,"&lt;="&amp;$B272)</f>
        <v>8.31</v>
      </c>
      <c r="CQ272" s="8">
        <f>SUMIFS('Aceite Virgen'!CQ$6:CQ$257,'Aceite Virgen'!$A$6:$A$257,"&gt;="&amp;$A272,'Aceite Virgen'!$B$6:$B$257,"&lt;="&amp;$B272)</f>
        <v>2.0699999999999998</v>
      </c>
      <c r="CR272" s="8">
        <f>SUMIFS('Aceite Virgen'!CR$6:CR$257,'Aceite Virgen'!$A$6:$A$257,"&gt;="&amp;$A272,'Aceite Virgen'!$B$6:$B$257,"&lt;="&amp;$B272)</f>
        <v>5.13</v>
      </c>
      <c r="CS272" s="8">
        <f>SUMIFS('Aceite Virgen'!CS$6:CS$257,'Aceite Virgen'!$A$6:$A$257,"&gt;="&amp;$A272,'Aceite Virgen'!$B$6:$B$257,"&lt;="&amp;$B272)</f>
        <v>1.44</v>
      </c>
      <c r="CT272" s="8">
        <f>SUMIFS('Aceite Virgen'!CT$6:CT$257,'Aceite Virgen'!$A$6:$A$257,"&gt;="&amp;$A272,'Aceite Virgen'!$B$6:$B$257,"&lt;="&amp;$B272)</f>
        <v>6.34</v>
      </c>
      <c r="CX272" s="8">
        <f>SUMIFS('Aceite Virgen'!CX$6:CX$257,'Aceite Virgen'!$A$6:$A$257,"&gt;="&amp;$A272,'Aceite Virgen'!$B$6:$B$257,"&lt;="&amp;$B272)</f>
        <v>4.6800000000000006</v>
      </c>
      <c r="CY272" s="8">
        <f>SUMIFS('Aceite Virgen'!CY$6:CY$257,'Aceite Virgen'!$A$6:$A$257,"&gt;="&amp;$A272,'Aceite Virgen'!$B$6:$B$257,"&lt;="&amp;$B272)</f>
        <v>7.32</v>
      </c>
      <c r="CZ272" s="8">
        <f>SUMIFS('Aceite Virgen'!CZ$6:CZ$257,'Aceite Virgen'!$A$6:$A$257,"&gt;="&amp;$A272,'Aceite Virgen'!$B$6:$B$257,"&lt;="&amp;$B272)</f>
        <v>4.37</v>
      </c>
      <c r="DA272" s="8">
        <f>SUMIFS('Aceite Virgen'!DA$6:DA$257,'Aceite Virgen'!$A$6:$A$257,"&gt;="&amp;$A272,'Aceite Virgen'!$B$6:$B$257,"&lt;="&amp;$B272)</f>
        <v>2.35</v>
      </c>
      <c r="DE272" s="8">
        <f>SUMIFS('Aceite Virgen'!DE$6:DE$257,'Aceite Virgen'!$A$6:$A$257,"&gt;="&amp;$A272,'Aceite Virgen'!$B$6:$B$257,"&lt;="&amp;$B272)</f>
        <v>1.67</v>
      </c>
      <c r="DF272" s="8">
        <f>SUMIFS('Aceite Virgen'!DF$6:DF$257,'Aceite Virgen'!$A$6:$A$257,"&gt;="&amp;$A272,'Aceite Virgen'!$B$6:$B$257,"&lt;="&amp;$B272)</f>
        <v>1.71</v>
      </c>
      <c r="DG272" s="8">
        <f>SUMIFS('Aceite Virgen'!DG$6:DG$257,'Aceite Virgen'!$A$6:$A$257,"&gt;="&amp;$A272,'Aceite Virgen'!$B$6:$B$257,"&lt;="&amp;$B272)</f>
        <v>1.62</v>
      </c>
      <c r="DH272" s="8">
        <f>SUMIFS('Aceite Virgen'!DH$6:DH$257,'Aceite Virgen'!$A$6:$A$257,"&gt;="&amp;$A272,'Aceite Virgen'!$B$6:$B$257,"&lt;="&amp;$B272)</f>
        <v>5.15</v>
      </c>
      <c r="DL272" s="8">
        <f>SUMIFS('Aceite Virgen'!DL$6:DL$257,'Aceite Virgen'!$A$6:$A$257,"&gt;="&amp;$A272,'Aceite Virgen'!$B$6:$B$257,"&lt;="&amp;$B272)</f>
        <v>3.0500000000000003</v>
      </c>
      <c r="DM272" s="8">
        <f>SUMIFS('Aceite Virgen'!DM$6:DM$257,'Aceite Virgen'!$A$6:$A$257,"&gt;="&amp;$A272,'Aceite Virgen'!$B$6:$B$257,"&lt;="&amp;$B272)</f>
        <v>10.02</v>
      </c>
      <c r="DN272" s="8">
        <f>SUMIFS('Aceite Virgen'!DN$6:DN$257,'Aceite Virgen'!$A$6:$A$257,"&gt;="&amp;$A272,'Aceite Virgen'!$B$6:$B$257,"&lt;="&amp;$B272)</f>
        <v>1.85</v>
      </c>
      <c r="DO272" s="8">
        <f>SUMIFS('Aceite Virgen'!DO$6:DO$257,'Aceite Virgen'!$A$6:$A$257,"&gt;="&amp;$A272,'Aceite Virgen'!$B$6:$B$257,"&lt;="&amp;$B272)</f>
        <v>0.6</v>
      </c>
      <c r="DS272" s="8">
        <f>SUMIFS('Aceite Virgen'!DS$6:DS$257,'Aceite Virgen'!$A$6:$A$257,"&gt;="&amp;$A272,'Aceite Virgen'!$B$6:$B$257,"&lt;="&amp;$B272)</f>
        <v>0.60000000000000009</v>
      </c>
      <c r="DT272" s="8">
        <f>SUMIFS('Aceite Virgen'!DT$6:DT$257,'Aceite Virgen'!$A$6:$A$257,"&gt;="&amp;$A272,'Aceite Virgen'!$B$6:$B$257,"&lt;="&amp;$B272)</f>
        <v>1.96</v>
      </c>
      <c r="DU272" s="8">
        <f>SUMIFS('Aceite Virgen'!DU$6:DU$257,'Aceite Virgen'!$A$6:$A$257,"&gt;="&amp;$A272,'Aceite Virgen'!$B$6:$B$257,"&lt;="&amp;$B272)</f>
        <v>0.1</v>
      </c>
      <c r="DV272" s="8">
        <f>SUMIFS('Aceite Virgen'!DV$6:DV$257,'Aceite Virgen'!$A$6:$A$257,"&gt;="&amp;$A272,'Aceite Virgen'!$B$6:$B$257,"&lt;="&amp;$B272)</f>
        <v>0</v>
      </c>
      <c r="DZ272" s="8">
        <f>SUMIFS('Aceite Virgen'!DZ$6:DZ$257,'Aceite Virgen'!$A$6:$A$257,"&gt;="&amp;$A272,'Aceite Virgen'!$B$6:$B$257,"&lt;="&amp;$B272)</f>
        <v>1.8099999999999998</v>
      </c>
      <c r="EA272" s="8">
        <f>SUMIFS('Aceite Virgen'!EA$6:EA$257,'Aceite Virgen'!$A$6:$A$257,"&gt;="&amp;$A272,'Aceite Virgen'!$B$6:$B$257,"&lt;="&amp;$B272)</f>
        <v>10.24</v>
      </c>
      <c r="EB272" s="8">
        <f>SUMIFS('Aceite Virgen'!EB$6:EB$257,'Aceite Virgen'!$A$6:$A$257,"&gt;="&amp;$A272,'Aceite Virgen'!$B$6:$B$257,"&lt;="&amp;$B272)</f>
        <v>0.36</v>
      </c>
      <c r="EC272" s="8">
        <f>SUMIFS('Aceite Virgen'!EC$6:EC$257,'Aceite Virgen'!$A$6:$A$257,"&gt;="&amp;$A272,'Aceite Virgen'!$B$6:$B$257,"&lt;="&amp;$B272)</f>
        <v>0</v>
      </c>
      <c r="EG272" s="8">
        <f>SUMIFS('Aceite Virgen'!EG$6:EG$257,'Aceite Virgen'!$A$6:$A$257,"&gt;="&amp;$A272,'Aceite Virgen'!$B$6:$B$257,"&lt;="&amp;$B272)</f>
        <v>2.13</v>
      </c>
      <c r="EH272" s="8">
        <f>SUMIFS('Aceite Virgen'!EH$6:EH$257,'Aceite Virgen'!$A$6:$A$257,"&gt;="&amp;$A272,'Aceite Virgen'!$B$6:$B$257,"&lt;="&amp;$B272)</f>
        <v>0.54</v>
      </c>
      <c r="EI272" s="8">
        <f>SUMIFS('Aceite Virgen'!EI$6:EI$257,'Aceite Virgen'!$A$6:$A$257,"&gt;="&amp;$A272,'Aceite Virgen'!$B$6:$B$257,"&lt;="&amp;$B272)</f>
        <v>2.9</v>
      </c>
      <c r="EJ272" s="8">
        <f>SUMIFS('Aceite Virgen'!EJ$6:EJ$257,'Aceite Virgen'!$A$6:$A$257,"&gt;="&amp;$A272,'Aceite Virgen'!$B$6:$B$257,"&lt;="&amp;$B272)</f>
        <v>1.59</v>
      </c>
      <c r="EN272" s="8">
        <f>SUMIFS('Aceite Virgen'!EN$6:EN$257,'Aceite Virgen'!$A$6:$A$257,"&gt;="&amp;$A272,'Aceite Virgen'!$B$6:$B$257,"&lt;="&amp;$B272)</f>
        <v>0.57999999999999996</v>
      </c>
      <c r="EO272" s="8">
        <f>SUMIFS('Aceite Virgen'!EO$6:EO$257,'Aceite Virgen'!$A$6:$A$257,"&gt;="&amp;$A272,'Aceite Virgen'!$B$6:$B$257,"&lt;="&amp;$B272)</f>
        <v>2.04</v>
      </c>
      <c r="EP272" s="8">
        <f>SUMIFS('Aceite Virgen'!EP$6:EP$257,'Aceite Virgen'!$A$6:$A$257,"&gt;="&amp;$A272,'Aceite Virgen'!$B$6:$B$257,"&lt;="&amp;$B272)</f>
        <v>0</v>
      </c>
      <c r="EQ272" s="8">
        <f>SUMIFS('Aceite Virgen'!EQ$6:EQ$257,'Aceite Virgen'!$A$6:$A$257,"&gt;="&amp;$A272,'Aceite Virgen'!$B$6:$B$257,"&lt;="&amp;$B272)</f>
        <v>0</v>
      </c>
    </row>
    <row r="273" spans="1:147" x14ac:dyDescent="0.3">
      <c r="A273" s="14">
        <f>'TAM Aceite Virgen'!B21</f>
        <v>3.5</v>
      </c>
      <c r="B273" s="14">
        <f>'TAM Aceite Virgen'!C21</f>
        <v>3.6</v>
      </c>
      <c r="C273" s="14"/>
      <c r="D273" s="8">
        <f>SUMIFS('Aceite Virgen'!D$6:D$257,'Aceite Virgen'!$A$6:$A$257,"&gt;="&amp;$A273,'Aceite Virgen'!$B$6:$B$257,"&lt;="&amp;$B273)</f>
        <v>1.21</v>
      </c>
      <c r="E273" s="8">
        <f>SUMIFS('Aceite Virgen'!E$6:E$257,'Aceite Virgen'!$A$6:$A$257,"&gt;="&amp;$A273,'Aceite Virgen'!$B$6:$B$257,"&lt;="&amp;$B273)</f>
        <v>6.28</v>
      </c>
      <c r="F273" s="8">
        <f>SUMIFS('Aceite Virgen'!F$6:F$257,'Aceite Virgen'!$A$6:$A$257,"&gt;="&amp;$A273,'Aceite Virgen'!$B$6:$B$257,"&lt;="&amp;$B273)</f>
        <v>0.56000000000000005</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3.11</v>
      </c>
      <c r="M273" s="8">
        <f>SUMIFS('Aceite Virgen'!M$6:M$257,'Aceite Virgen'!$A$6:$A$257,"&gt;="&amp;$A273,'Aceite Virgen'!$B$6:$B$257,"&lt;="&amp;$B273)</f>
        <v>0</v>
      </c>
      <c r="N273" s="8">
        <f>SUMIFS('Aceite Virgen'!N$6:N$257,'Aceite Virgen'!$A$6:$A$257,"&gt;="&amp;$A273,'Aceite Virgen'!$B$6:$B$257,"&lt;="&amp;$B273)</f>
        <v>0</v>
      </c>
      <c r="O273" s="14"/>
      <c r="P273" s="14"/>
      <c r="Q273" s="14"/>
      <c r="R273" s="8">
        <f>SUMIFS('Aceite Virgen'!R$6:R$257,'Aceite Virgen'!$A$6:$A$257,"&gt;="&amp;$A273,'Aceite Virgen'!$B$6:$B$257,"&lt;="&amp;$B273)</f>
        <v>0.64</v>
      </c>
      <c r="S273" s="8">
        <f>SUMIFS('Aceite Virgen'!S$6:S$257,'Aceite Virgen'!$A$6:$A$257,"&gt;="&amp;$A273,'Aceite Virgen'!$B$6:$B$257,"&lt;="&amp;$B273)</f>
        <v>4</v>
      </c>
      <c r="T273" s="8">
        <f>SUMIFS('Aceite Virgen'!T$6:T$257,'Aceite Virgen'!$A$6:$A$257,"&gt;="&amp;$A273,'Aceite Virgen'!$B$6:$B$257,"&lt;="&amp;$B273)</f>
        <v>0</v>
      </c>
      <c r="U273" s="8">
        <f>SUMIFS('Aceite Virgen'!U$6:U$257,'Aceite Virgen'!$A$6:$A$257,"&gt;="&amp;$A273,'Aceite Virgen'!$B$6:$B$257,"&lt;="&amp;$B273)</f>
        <v>0</v>
      </c>
      <c r="V273" s="14"/>
      <c r="W273" s="14"/>
      <c r="X273" s="14"/>
      <c r="Y273" s="8">
        <f>SUMIFS('Aceite Virgen'!Y$6:Y$257,'Aceite Virgen'!$A$6:$A$257,"&gt;="&amp;$A273,'Aceite Virgen'!$B$6:$B$257,"&lt;="&amp;$B273)</f>
        <v>0.44</v>
      </c>
      <c r="Z273" s="8">
        <f>SUMIFS('Aceite Virgen'!Z$6:Z$257,'Aceite Virgen'!$A$6:$A$257,"&gt;="&amp;$A273,'Aceite Virgen'!$B$6:$B$257,"&lt;="&amp;$B273)</f>
        <v>2.5499999999999998</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1.54</v>
      </c>
      <c r="AG273" s="8">
        <f>SUMIFS('Aceite Virgen'!AG$6:AG$257,'Aceite Virgen'!$A$6:$A$257,"&gt;="&amp;$A273,'Aceite Virgen'!$B$6:$B$257,"&lt;="&amp;$B273)</f>
        <v>0</v>
      </c>
      <c r="AH273" s="8">
        <f>SUMIFS('Aceite Virgen'!AH$6:AH$257,'Aceite Virgen'!$A$6:$A$257,"&gt;="&amp;$A273,'Aceite Virgen'!$B$6:$B$257,"&lt;="&amp;$B273)</f>
        <v>1.81</v>
      </c>
      <c r="AI273" s="8">
        <f>SUMIFS('Aceite Virgen'!AI$6:AI$257,'Aceite Virgen'!$A$6:$A$257,"&gt;="&amp;$A273,'Aceite Virgen'!$B$6:$B$257,"&lt;="&amp;$B273)</f>
        <v>0</v>
      </c>
      <c r="AJ273" s="14"/>
      <c r="AK273" s="14"/>
      <c r="AL273" s="14"/>
      <c r="AM273" s="8">
        <f>SUMIFS('Aceite Virgen'!AM$6:AM$257,'Aceite Virgen'!$A$6:$A$257,"&gt;="&amp;$A273,'Aceite Virgen'!$B$6:$B$257,"&lt;="&amp;$B273)</f>
        <v>1.2</v>
      </c>
      <c r="AN273" s="8">
        <f>SUMIFS('Aceite Virgen'!AN$6:AN$257,'Aceite Virgen'!$A$6:$A$257,"&gt;="&amp;$A273,'Aceite Virgen'!$B$6:$B$257,"&lt;="&amp;$B273)</f>
        <v>1.26</v>
      </c>
      <c r="AO273" s="8">
        <f>SUMIFS('Aceite Virgen'!AO$6:AO$257,'Aceite Virgen'!$A$6:$A$257,"&gt;="&amp;$A273,'Aceite Virgen'!$B$6:$B$257,"&lt;="&amp;$B273)</f>
        <v>1.32</v>
      </c>
      <c r="AP273" s="8">
        <f>SUMIFS('Aceite Virgen'!AP$6:AP$257,'Aceite Virgen'!$A$6:$A$257,"&gt;="&amp;$A273,'Aceite Virgen'!$B$6:$B$257,"&lt;="&amp;$B273)</f>
        <v>0</v>
      </c>
      <c r="AQ273" s="14"/>
      <c r="AR273" s="14"/>
      <c r="AT273" s="8">
        <f>SUMIFS('Aceite Virgen'!AT$6:AT$257,'Aceite Virgen'!$A$6:$A$257,"&gt;="&amp;$A273,'Aceite Virgen'!$B$6:$B$257,"&lt;="&amp;$B273)</f>
        <v>1.36</v>
      </c>
      <c r="AU273" s="8">
        <f>SUMIFS('Aceite Virgen'!AU$6:AU$257,'Aceite Virgen'!$A$6:$A$257,"&gt;="&amp;$A273,'Aceite Virgen'!$B$6:$B$257,"&lt;="&amp;$B273)</f>
        <v>0</v>
      </c>
      <c r="AV273" s="8">
        <f>SUMIFS('Aceite Virgen'!AV$6:AV$257,'Aceite Virgen'!$A$6:$A$257,"&gt;="&amp;$A273,'Aceite Virgen'!$B$6:$B$257,"&lt;="&amp;$B273)</f>
        <v>1.6300000000000001</v>
      </c>
      <c r="AW273" s="8">
        <f>SUMIFS('Aceite Virgen'!AW$6:AW$257,'Aceite Virgen'!$A$6:$A$257,"&gt;="&amp;$A273,'Aceite Virgen'!$B$6:$B$257,"&lt;="&amp;$B273)</f>
        <v>0</v>
      </c>
      <c r="BA273" s="8">
        <f>SUMIFS('Aceite Virgen'!BA$6:BA$257,'Aceite Virgen'!$A$6:$A$257,"&gt;="&amp;A273,'Aceite Virgen'!$B$6:$B$257,"&lt;="&amp;B273)</f>
        <v>1.31</v>
      </c>
      <c r="BB273" s="8">
        <f>SUMIFS('Aceite Virgen'!BB$6:BB$257,'Aceite Virgen'!$A$6:$A$257,"&gt;="&amp;$A273,'Aceite Virgen'!$B$6:$B$257,"&lt;="&amp;$B273)</f>
        <v>4.7300000000000004</v>
      </c>
      <c r="BC273" s="8">
        <f>SUMIFS('Aceite Virgen'!BC$6:BC$257,'Aceite Virgen'!$A$6:$A$257,"&gt;="&amp;$A273,'Aceite Virgen'!$B$6:$B$257,"&lt;="&amp;$B273)</f>
        <v>0.96</v>
      </c>
      <c r="BD273" s="8">
        <f>SUMIFS('Aceite Virgen'!BD$6:BD$257,'Aceite Virgen'!$A$6:$A$257,"&gt;="&amp;$A273,'Aceite Virgen'!$B$6:$B$257,"&lt;="&amp;$B273)</f>
        <v>0</v>
      </c>
      <c r="BH273" s="8">
        <f>SUMIFS('Aceite Virgen'!BH$6:BH$257,'Aceite Virgen'!$A$6:$A$257,"&gt;="&amp;$A273,'Aceite Virgen'!$B$6:$B$257,"&lt;="&amp;$B273)</f>
        <v>2.06</v>
      </c>
      <c r="BI273" s="8">
        <f>SUMIFS('Aceite Virgen'!BI$6:BI$257,'Aceite Virgen'!$A$6:$A$257,"&gt;="&amp;$A273,'Aceite Virgen'!$B$6:$B$257,"&lt;="&amp;$B273)</f>
        <v>1.58</v>
      </c>
      <c r="BJ273" s="8">
        <f>SUMIFS('Aceite Virgen'!BJ$6:BJ$257,'Aceite Virgen'!$A$6:$A$257,"&gt;="&amp;$A273,'Aceite Virgen'!$B$6:$B$257,"&lt;="&amp;$B273)</f>
        <v>2.06</v>
      </c>
      <c r="BK273" s="8">
        <f>SUMIFS('Aceite Virgen'!BK$6:BK$257,'Aceite Virgen'!$A$6:$A$257,"&gt;="&amp;$A273,'Aceite Virgen'!$B$6:$B$257,"&lt;="&amp;$B273)</f>
        <v>0</v>
      </c>
      <c r="BO273" s="8">
        <f>SUMIFS('Aceite Virgen'!BO$6:BO$257,'Aceite Virgen'!$A$6:$A$257,"&gt;="&amp;$A273,'Aceite Virgen'!$B$6:$B$257,"&lt;="&amp;$B273)</f>
        <v>2.5799999999999996</v>
      </c>
      <c r="BP273" s="8">
        <f>SUMIFS('Aceite Virgen'!BP$6:BP$257,'Aceite Virgen'!$A$6:$A$257,"&gt;="&amp;$A273,'Aceite Virgen'!$B$6:$B$257,"&lt;="&amp;$B273)</f>
        <v>0.92</v>
      </c>
      <c r="BQ273" s="8">
        <f>SUMIFS('Aceite Virgen'!BQ$6:BQ$257,'Aceite Virgen'!$A$6:$A$257,"&gt;="&amp;$A273,'Aceite Virgen'!$B$6:$B$257,"&lt;="&amp;$B273)</f>
        <v>2.97</v>
      </c>
      <c r="BR273" s="8">
        <f>SUMIFS('Aceite Virgen'!BR$6:BR$257,'Aceite Virgen'!$A$6:$A$257,"&gt;="&amp;$A273,'Aceite Virgen'!$B$6:$B$257,"&lt;="&amp;$B273)</f>
        <v>0</v>
      </c>
      <c r="BV273" s="8">
        <f>SUMIFS('Aceite Virgen'!BV$6:BV$257,'Aceite Virgen'!$A$6:$A$257,"&gt;="&amp;$A273,'Aceite Virgen'!$B$6:$B$257,"&lt;="&amp;$B273)</f>
        <v>7.6</v>
      </c>
      <c r="BW273" s="8">
        <f>SUMIFS('Aceite Virgen'!BW$6:BW$257,'Aceite Virgen'!$A$6:$A$257,"&gt;="&amp;$A273,'Aceite Virgen'!$B$6:$B$257,"&lt;="&amp;$B273)</f>
        <v>22.36</v>
      </c>
      <c r="BX273" s="8">
        <f>SUMIFS('Aceite Virgen'!BX$6:BX$257,'Aceite Virgen'!$A$6:$A$257,"&gt;="&amp;$A273,'Aceite Virgen'!$B$6:$B$257,"&lt;="&amp;$B273)</f>
        <v>6.17</v>
      </c>
      <c r="BY273" s="8">
        <f>SUMIFS('Aceite Virgen'!BY$6:BY$257,'Aceite Virgen'!$A$6:$A$257,"&gt;="&amp;$A273,'Aceite Virgen'!$B$6:$B$257,"&lt;="&amp;$B273)</f>
        <v>0</v>
      </c>
      <c r="CC273" s="8">
        <f>SUMIFS('Aceite Virgen'!CC$6:CC$257,'Aceite Virgen'!$A$6:$A$257,"&gt;="&amp;$A273,'Aceite Virgen'!$B$6:$B$257,"&lt;="&amp;$B273)</f>
        <v>15.34</v>
      </c>
      <c r="CD273" s="8">
        <f>SUMIFS('Aceite Virgen'!CD$6:CD$257,'Aceite Virgen'!$A$6:$A$257,"&gt;="&amp;$A273,'Aceite Virgen'!$B$6:$B$257,"&lt;="&amp;$B273)</f>
        <v>35.82</v>
      </c>
      <c r="CE273" s="8">
        <f>SUMIFS('Aceite Virgen'!CE$6:CE$257,'Aceite Virgen'!$A$6:$A$257,"&gt;="&amp;$A273,'Aceite Virgen'!$B$6:$B$257,"&lt;="&amp;$B273)</f>
        <v>14</v>
      </c>
      <c r="CF273" s="8">
        <f>SUMIFS('Aceite Virgen'!CF$6:CF$257,'Aceite Virgen'!$A$6:$A$257,"&gt;="&amp;$A273,'Aceite Virgen'!$B$6:$B$257,"&lt;="&amp;$B273)</f>
        <v>0</v>
      </c>
      <c r="CJ273" s="8">
        <f>SUMIFS('Aceite Virgen'!CJ$6:CJ$257,'Aceite Virgen'!$A$6:$A$257,"&gt;="&amp;$A273,'Aceite Virgen'!$B$6:$B$257,"&lt;="&amp;$B273)</f>
        <v>24.660000000000004</v>
      </c>
      <c r="CK273" s="8">
        <f>SUMIFS('Aceite Virgen'!CK$6:CK$257,'Aceite Virgen'!$A$6:$A$257,"&gt;="&amp;$A273,'Aceite Virgen'!$B$6:$B$257,"&lt;="&amp;$B273)</f>
        <v>35.909999999999997</v>
      </c>
      <c r="CL273" s="8">
        <f>SUMIFS('Aceite Virgen'!CL$6:CL$257,'Aceite Virgen'!$A$6:$A$257,"&gt;="&amp;$A273,'Aceite Virgen'!$B$6:$B$257,"&lt;="&amp;$B273)</f>
        <v>22.52</v>
      </c>
      <c r="CM273" s="8">
        <f>SUMIFS('Aceite Virgen'!CM$6:CM$257,'Aceite Virgen'!$A$6:$A$257,"&gt;="&amp;$A273,'Aceite Virgen'!$B$6:$B$257,"&lt;="&amp;$B273)</f>
        <v>45.68</v>
      </c>
      <c r="CQ273" s="8">
        <f>SUMIFS('Aceite Virgen'!CQ$6:CQ$257,'Aceite Virgen'!$A$6:$A$257,"&gt;="&amp;$A273,'Aceite Virgen'!$B$6:$B$257,"&lt;="&amp;$B273)</f>
        <v>31.92</v>
      </c>
      <c r="CR273" s="8">
        <f>SUMIFS('Aceite Virgen'!CR$6:CR$257,'Aceite Virgen'!$A$6:$A$257,"&gt;="&amp;$A273,'Aceite Virgen'!$B$6:$B$257,"&lt;="&amp;$B273)</f>
        <v>27.87</v>
      </c>
      <c r="CS273" s="8">
        <f>SUMIFS('Aceite Virgen'!CS$6:CS$257,'Aceite Virgen'!$A$6:$A$257,"&gt;="&amp;$A273,'Aceite Virgen'!$B$6:$B$257,"&lt;="&amp;$B273)</f>
        <v>32.880000000000003</v>
      </c>
      <c r="CT273" s="8">
        <f>SUMIFS('Aceite Virgen'!CT$6:CT$257,'Aceite Virgen'!$A$6:$A$257,"&gt;="&amp;$A273,'Aceite Virgen'!$B$6:$B$257,"&lt;="&amp;$B273)</f>
        <v>46.41</v>
      </c>
      <c r="CX273" s="8">
        <f>SUMIFS('Aceite Virgen'!CX$6:CX$257,'Aceite Virgen'!$A$6:$A$257,"&gt;="&amp;$A273,'Aceite Virgen'!$B$6:$B$257,"&lt;="&amp;$B273)</f>
        <v>27.63</v>
      </c>
      <c r="CY273" s="8">
        <f>SUMIFS('Aceite Virgen'!CY$6:CY$257,'Aceite Virgen'!$A$6:$A$257,"&gt;="&amp;$A273,'Aceite Virgen'!$B$6:$B$257,"&lt;="&amp;$B273)</f>
        <v>30.42</v>
      </c>
      <c r="CZ273" s="8">
        <f>SUMIFS('Aceite Virgen'!CZ$6:CZ$257,'Aceite Virgen'!$A$6:$A$257,"&gt;="&amp;$A273,'Aceite Virgen'!$B$6:$B$257,"&lt;="&amp;$B273)</f>
        <v>29.88</v>
      </c>
      <c r="DA273" s="8">
        <f>SUMIFS('Aceite Virgen'!DA$6:DA$257,'Aceite Virgen'!$A$6:$A$257,"&gt;="&amp;$A273,'Aceite Virgen'!$B$6:$B$257,"&lt;="&amp;$B273)</f>
        <v>16.66</v>
      </c>
      <c r="DE273" s="8">
        <f>SUMIFS('Aceite Virgen'!DE$6:DE$257,'Aceite Virgen'!$A$6:$A$257,"&gt;="&amp;$A273,'Aceite Virgen'!$B$6:$B$257,"&lt;="&amp;$B273)</f>
        <v>28.52</v>
      </c>
      <c r="DF273" s="8">
        <f>SUMIFS('Aceite Virgen'!DF$6:DF$257,'Aceite Virgen'!$A$6:$A$257,"&gt;="&amp;$A273,'Aceite Virgen'!$B$6:$B$257,"&lt;="&amp;$B273)</f>
        <v>28.68</v>
      </c>
      <c r="DG273" s="8">
        <f>SUMIFS('Aceite Virgen'!DG$6:DG$257,'Aceite Virgen'!$A$6:$A$257,"&gt;="&amp;$A273,'Aceite Virgen'!$B$6:$B$257,"&lt;="&amp;$B273)</f>
        <v>31.200000000000003</v>
      </c>
      <c r="DH273" s="8">
        <f>SUMIFS('Aceite Virgen'!DH$6:DH$257,'Aceite Virgen'!$A$6:$A$257,"&gt;="&amp;$A273,'Aceite Virgen'!$B$6:$B$257,"&lt;="&amp;$B273)</f>
        <v>0</v>
      </c>
      <c r="DL273" s="8">
        <f>SUMIFS('Aceite Virgen'!DL$6:DL$257,'Aceite Virgen'!$A$6:$A$257,"&gt;="&amp;$A273,'Aceite Virgen'!$B$6:$B$257,"&lt;="&amp;$B273)</f>
        <v>5.56</v>
      </c>
      <c r="DM273" s="8">
        <f>SUMIFS('Aceite Virgen'!DM$6:DM$257,'Aceite Virgen'!$A$6:$A$257,"&gt;="&amp;$A273,'Aceite Virgen'!$B$6:$B$257,"&lt;="&amp;$B273)</f>
        <v>8.61</v>
      </c>
      <c r="DN273" s="8">
        <f>SUMIFS('Aceite Virgen'!DN$6:DN$257,'Aceite Virgen'!$A$6:$A$257,"&gt;="&amp;$A273,'Aceite Virgen'!$B$6:$B$257,"&lt;="&amp;$B273)</f>
        <v>5.3599999999999994</v>
      </c>
      <c r="DO273" s="8">
        <f>SUMIFS('Aceite Virgen'!DO$6:DO$257,'Aceite Virgen'!$A$6:$A$257,"&gt;="&amp;$A273,'Aceite Virgen'!$B$6:$B$257,"&lt;="&amp;$B273)</f>
        <v>2.83</v>
      </c>
      <c r="DS273" s="8">
        <f>SUMIFS('Aceite Virgen'!DS$6:DS$257,'Aceite Virgen'!$A$6:$A$257,"&gt;="&amp;$A273,'Aceite Virgen'!$B$6:$B$257,"&lt;="&amp;$B273)</f>
        <v>1.69</v>
      </c>
      <c r="DT273" s="8">
        <f>SUMIFS('Aceite Virgen'!DT$6:DT$257,'Aceite Virgen'!$A$6:$A$257,"&gt;="&amp;$A273,'Aceite Virgen'!$B$6:$B$257,"&lt;="&amp;$B273)</f>
        <v>0</v>
      </c>
      <c r="DU273" s="8">
        <f>SUMIFS('Aceite Virgen'!DU$6:DU$257,'Aceite Virgen'!$A$6:$A$257,"&gt;="&amp;$A273,'Aceite Virgen'!$B$6:$B$257,"&lt;="&amp;$B273)</f>
        <v>2.2000000000000002</v>
      </c>
      <c r="DV273" s="8">
        <f>SUMIFS('Aceite Virgen'!DV$6:DV$257,'Aceite Virgen'!$A$6:$A$257,"&gt;="&amp;$A273,'Aceite Virgen'!$B$6:$B$257,"&lt;="&amp;$B273)</f>
        <v>0</v>
      </c>
      <c r="DZ273" s="8">
        <f>SUMIFS('Aceite Virgen'!DZ$6:DZ$257,'Aceite Virgen'!$A$6:$A$257,"&gt;="&amp;$A273,'Aceite Virgen'!$B$6:$B$257,"&lt;="&amp;$B273)</f>
        <v>2.82</v>
      </c>
      <c r="EA273" s="8">
        <f>SUMIFS('Aceite Virgen'!EA$6:EA$257,'Aceite Virgen'!$A$6:$A$257,"&gt;="&amp;$A273,'Aceite Virgen'!$B$6:$B$257,"&lt;="&amp;$B273)</f>
        <v>1.08</v>
      </c>
      <c r="EB273" s="8">
        <f>SUMIFS('Aceite Virgen'!EB$6:EB$257,'Aceite Virgen'!$A$6:$A$257,"&gt;="&amp;$A273,'Aceite Virgen'!$B$6:$B$257,"&lt;="&amp;$B273)</f>
        <v>2.68</v>
      </c>
      <c r="EC273" s="8">
        <f>SUMIFS('Aceite Virgen'!EC$6:EC$257,'Aceite Virgen'!$A$6:$A$257,"&gt;="&amp;$A273,'Aceite Virgen'!$B$6:$B$257,"&lt;="&amp;$B273)</f>
        <v>0</v>
      </c>
      <c r="EG273" s="8">
        <f>SUMIFS('Aceite Virgen'!EG$6:EG$257,'Aceite Virgen'!$A$6:$A$257,"&gt;="&amp;$A273,'Aceite Virgen'!$B$6:$B$257,"&lt;="&amp;$B273)</f>
        <v>1.57</v>
      </c>
      <c r="EH273" s="8">
        <f>SUMIFS('Aceite Virgen'!EH$6:EH$257,'Aceite Virgen'!$A$6:$A$257,"&gt;="&amp;$A273,'Aceite Virgen'!$B$6:$B$257,"&lt;="&amp;$B273)</f>
        <v>1.54</v>
      </c>
      <c r="EI273" s="8">
        <f>SUMIFS('Aceite Virgen'!EI$6:EI$257,'Aceite Virgen'!$A$6:$A$257,"&gt;="&amp;$A273,'Aceite Virgen'!$B$6:$B$257,"&lt;="&amp;$B273)</f>
        <v>0.82000000000000006</v>
      </c>
      <c r="EJ273" s="8">
        <f>SUMIFS('Aceite Virgen'!EJ$6:EJ$257,'Aceite Virgen'!$A$6:$A$257,"&gt;="&amp;$A273,'Aceite Virgen'!$B$6:$B$257,"&lt;="&amp;$B273)</f>
        <v>0</v>
      </c>
      <c r="EN273" s="8">
        <f>SUMIFS('Aceite Virgen'!EN$6:EN$257,'Aceite Virgen'!$A$6:$A$257,"&gt;="&amp;$A273,'Aceite Virgen'!$B$6:$B$257,"&lt;="&amp;$B273)</f>
        <v>1.5299999999999998</v>
      </c>
      <c r="EO273" s="8">
        <f>SUMIFS('Aceite Virgen'!EO$6:EO$257,'Aceite Virgen'!$A$6:$A$257,"&gt;="&amp;$A273,'Aceite Virgen'!$B$6:$B$257,"&lt;="&amp;$B273)</f>
        <v>0</v>
      </c>
      <c r="EP273" s="8">
        <f>SUMIFS('Aceite Virgen'!EP$6:EP$257,'Aceite Virgen'!$A$6:$A$257,"&gt;="&amp;$A273,'Aceite Virgen'!$B$6:$B$257,"&lt;="&amp;$B273)</f>
        <v>0.72</v>
      </c>
      <c r="EQ273" s="8">
        <f>SUMIFS('Aceite Virgen'!EQ$6:EQ$257,'Aceite Virgen'!$A$6:$A$257,"&gt;="&amp;$A273,'Aceite Virgen'!$B$6:$B$257,"&lt;="&amp;$B273)</f>
        <v>12.84</v>
      </c>
    </row>
    <row r="274" spans="1:147" x14ac:dyDescent="0.3">
      <c r="A274" s="14">
        <f>'TAM Aceite Virgen'!B22</f>
        <v>3.6</v>
      </c>
      <c r="B274" s="14">
        <f>'TAM Aceite Virgen'!C22</f>
        <v>3.7</v>
      </c>
      <c r="C274" s="14"/>
      <c r="D274" s="8">
        <f>SUMIFS('Aceite Virgen'!D$6:D$257,'Aceite Virgen'!$A$6:$A$257,"&gt;="&amp;$A274,'Aceite Virgen'!$B$6:$B$257,"&lt;="&amp;$B274)</f>
        <v>7.29</v>
      </c>
      <c r="E274" s="8">
        <f>SUMIFS('Aceite Virgen'!E$6:E$257,'Aceite Virgen'!$A$6:$A$257,"&gt;="&amp;$A274,'Aceite Virgen'!$B$6:$B$257,"&lt;="&amp;$B274)</f>
        <v>3.93</v>
      </c>
      <c r="F274" s="8">
        <f>SUMIFS('Aceite Virgen'!F$6:F$257,'Aceite Virgen'!$A$6:$A$257,"&gt;="&amp;$A274,'Aceite Virgen'!$B$6:$B$257,"&lt;="&amp;$B274)</f>
        <v>8.9699999999999989</v>
      </c>
      <c r="G274" s="8">
        <f>SUMIFS('Aceite Virgen'!G$6:G$257,'Aceite Virgen'!$A$6:$A$257,"&gt;="&amp;$A274,'Aceite Virgen'!$B$6:$B$257,"&lt;="&amp;$B274)</f>
        <v>1.93</v>
      </c>
      <c r="H274" s="14"/>
      <c r="I274" s="14"/>
      <c r="J274" s="14"/>
      <c r="K274" s="8">
        <f>SUMIFS('Aceite Virgen'!K$6:K$257,'Aceite Virgen'!$A$6:$A$257,"&gt;="&amp;$A274,'Aceite Virgen'!$B$6:$B$257,"&lt;="&amp;$B274)</f>
        <v>6.32</v>
      </c>
      <c r="L274" s="8">
        <f>SUMIFS('Aceite Virgen'!L$6:L$257,'Aceite Virgen'!$A$6:$A$257,"&gt;="&amp;$A274,'Aceite Virgen'!$B$6:$B$257,"&lt;="&amp;$B274)</f>
        <v>7.57</v>
      </c>
      <c r="M274" s="8">
        <f>SUMIFS('Aceite Virgen'!M$6:M$257,'Aceite Virgen'!$A$6:$A$257,"&gt;="&amp;$A274,'Aceite Virgen'!$B$6:$B$257,"&lt;="&amp;$B274)</f>
        <v>4.17</v>
      </c>
      <c r="N274" s="8">
        <f>SUMIFS('Aceite Virgen'!N$6:N$257,'Aceite Virgen'!$A$6:$A$257,"&gt;="&amp;$A274,'Aceite Virgen'!$B$6:$B$257,"&lt;="&amp;$B274)</f>
        <v>30.29</v>
      </c>
      <c r="O274" s="14"/>
      <c r="P274" s="14"/>
      <c r="Q274" s="14"/>
      <c r="R274" s="8">
        <f>SUMIFS('Aceite Virgen'!R$6:R$257,'Aceite Virgen'!$A$6:$A$257,"&gt;="&amp;$A274,'Aceite Virgen'!$B$6:$B$257,"&lt;="&amp;$B274)</f>
        <v>11.030000000000001</v>
      </c>
      <c r="S274" s="8">
        <f>SUMIFS('Aceite Virgen'!S$6:S$257,'Aceite Virgen'!$A$6:$A$257,"&gt;="&amp;$A274,'Aceite Virgen'!$B$6:$B$257,"&lt;="&amp;$B274)</f>
        <v>6.55</v>
      </c>
      <c r="T274" s="8">
        <f>SUMIFS('Aceite Virgen'!T$6:T$257,'Aceite Virgen'!$A$6:$A$257,"&gt;="&amp;$A274,'Aceite Virgen'!$B$6:$B$257,"&lt;="&amp;$B274)</f>
        <v>6.69</v>
      </c>
      <c r="U274" s="8">
        <f>SUMIFS('Aceite Virgen'!U$6:U$257,'Aceite Virgen'!$A$6:$A$257,"&gt;="&amp;$A274,'Aceite Virgen'!$B$6:$B$257,"&lt;="&amp;$B274)</f>
        <v>57.89</v>
      </c>
      <c r="V274" s="14"/>
      <c r="W274" s="14"/>
      <c r="X274" s="14"/>
      <c r="Y274" s="8">
        <f>SUMIFS('Aceite Virgen'!Y$6:Y$257,'Aceite Virgen'!$A$6:$A$257,"&gt;="&amp;$A274,'Aceite Virgen'!$B$6:$B$257,"&lt;="&amp;$B274)</f>
        <v>2.62</v>
      </c>
      <c r="Z274" s="8">
        <f>SUMIFS('Aceite Virgen'!Z$6:Z$257,'Aceite Virgen'!$A$6:$A$257,"&gt;="&amp;$A274,'Aceite Virgen'!$B$6:$B$257,"&lt;="&amp;$B274)</f>
        <v>0</v>
      </c>
      <c r="AA274" s="8">
        <f>SUMIFS('Aceite Virgen'!AA$6:AA$257,'Aceite Virgen'!$A$6:$A$257,"&gt;="&amp;$A274,'Aceite Virgen'!$B$6:$B$257,"&lt;="&amp;$B274)</f>
        <v>2.98</v>
      </c>
      <c r="AB274" s="8">
        <f>SUMIFS('Aceite Virgen'!AB$6:AB$257,'Aceite Virgen'!$A$6:$A$257,"&gt;="&amp;$A274,'Aceite Virgen'!$B$6:$B$257,"&lt;="&amp;$B274)</f>
        <v>7.16</v>
      </c>
      <c r="AC274" s="14"/>
      <c r="AD274" s="14"/>
      <c r="AE274" s="14"/>
      <c r="AF274" s="8">
        <f>SUMIFS('Aceite Virgen'!AF$6:AF$257,'Aceite Virgen'!$A$6:$A$257,"&gt;="&amp;$A274,'Aceite Virgen'!$B$6:$B$257,"&lt;="&amp;$B274)</f>
        <v>1.62</v>
      </c>
      <c r="AG274" s="8">
        <f>SUMIFS('Aceite Virgen'!AG$6:AG$257,'Aceite Virgen'!$A$6:$A$257,"&gt;="&amp;$A274,'Aceite Virgen'!$B$6:$B$257,"&lt;="&amp;$B274)</f>
        <v>1.05</v>
      </c>
      <c r="AH274" s="8">
        <f>SUMIFS('Aceite Virgen'!AH$6:AH$257,'Aceite Virgen'!$A$6:$A$257,"&gt;="&amp;$A274,'Aceite Virgen'!$B$6:$B$257,"&lt;="&amp;$B274)</f>
        <v>1.42</v>
      </c>
      <c r="AI274" s="8">
        <f>SUMIFS('Aceite Virgen'!AI$6:AI$257,'Aceite Virgen'!$A$6:$A$257,"&gt;="&amp;$A274,'Aceite Virgen'!$B$6:$B$257,"&lt;="&amp;$B274)</f>
        <v>0</v>
      </c>
      <c r="AJ274" s="14"/>
      <c r="AK274" s="14"/>
      <c r="AL274" s="14"/>
      <c r="AM274" s="8">
        <f>SUMIFS('Aceite Virgen'!AM$6:AM$257,'Aceite Virgen'!$A$6:$A$257,"&gt;="&amp;$A274,'Aceite Virgen'!$B$6:$B$257,"&lt;="&amp;$B274)</f>
        <v>3.95</v>
      </c>
      <c r="AN274" s="8">
        <f>SUMIFS('Aceite Virgen'!AN$6:AN$257,'Aceite Virgen'!$A$6:$A$257,"&gt;="&amp;$A274,'Aceite Virgen'!$B$6:$B$257,"&lt;="&amp;$B274)</f>
        <v>1.1299999999999999</v>
      </c>
      <c r="AO274" s="8">
        <f>SUMIFS('Aceite Virgen'!AO$6:AO$257,'Aceite Virgen'!$A$6:$A$257,"&gt;="&amp;$A274,'Aceite Virgen'!$B$6:$B$257,"&lt;="&amp;$B274)</f>
        <v>1.19</v>
      </c>
      <c r="AP274" s="8">
        <f>SUMIFS('Aceite Virgen'!AP$6:AP$257,'Aceite Virgen'!$A$6:$A$257,"&gt;="&amp;$A274,'Aceite Virgen'!$B$6:$B$257,"&lt;="&amp;$B274)</f>
        <v>50.49</v>
      </c>
      <c r="AQ274" s="14"/>
      <c r="AR274" s="14"/>
      <c r="AT274" s="8">
        <f>SUMIFS('Aceite Virgen'!AT$6:AT$257,'Aceite Virgen'!$A$6:$A$257,"&gt;="&amp;$A274,'Aceite Virgen'!$B$6:$B$257,"&lt;="&amp;$B274)</f>
        <v>2.5499999999999998</v>
      </c>
      <c r="AU274" s="8">
        <f>SUMIFS('Aceite Virgen'!AU$6:AU$257,'Aceite Virgen'!$A$6:$A$257,"&gt;="&amp;$A274,'Aceite Virgen'!$B$6:$B$257,"&lt;="&amp;$B274)</f>
        <v>0</v>
      </c>
      <c r="AV274" s="8">
        <f>SUMIFS('Aceite Virgen'!AV$6:AV$257,'Aceite Virgen'!$A$6:$A$257,"&gt;="&amp;$A274,'Aceite Virgen'!$B$6:$B$257,"&lt;="&amp;$B274)</f>
        <v>1.4300000000000002</v>
      </c>
      <c r="AW274" s="8">
        <f>SUMIFS('Aceite Virgen'!AW$6:AW$257,'Aceite Virgen'!$A$6:$A$257,"&gt;="&amp;$A274,'Aceite Virgen'!$B$6:$B$257,"&lt;="&amp;$B274)</f>
        <v>13.58</v>
      </c>
      <c r="BA274" s="8">
        <f>SUMIFS('Aceite Virgen'!BA$6:BA$257,'Aceite Virgen'!$A$6:$A$257,"&gt;="&amp;A274,'Aceite Virgen'!$B$6:$B$257,"&lt;="&amp;B274)</f>
        <v>11.260000000000002</v>
      </c>
      <c r="BB274" s="8">
        <f>SUMIFS('Aceite Virgen'!BB$6:BB$257,'Aceite Virgen'!$A$6:$A$257,"&gt;="&amp;$A274,'Aceite Virgen'!$B$6:$B$257,"&lt;="&amp;$B274)</f>
        <v>3.0599999999999996</v>
      </c>
      <c r="BC274" s="8">
        <f>SUMIFS('Aceite Virgen'!BC$6:BC$257,'Aceite Virgen'!$A$6:$A$257,"&gt;="&amp;$A274,'Aceite Virgen'!$B$6:$B$257,"&lt;="&amp;$B274)</f>
        <v>11.33</v>
      </c>
      <c r="BD274" s="8">
        <f>SUMIFS('Aceite Virgen'!BD$6:BD$257,'Aceite Virgen'!$A$6:$A$257,"&gt;="&amp;$A274,'Aceite Virgen'!$B$6:$B$257,"&lt;="&amp;$B274)</f>
        <v>41.5</v>
      </c>
      <c r="BH274" s="8">
        <f>SUMIFS('Aceite Virgen'!BH$6:BH$257,'Aceite Virgen'!$A$6:$A$257,"&gt;="&amp;$A274,'Aceite Virgen'!$B$6:$B$257,"&lt;="&amp;$B274)</f>
        <v>8.27</v>
      </c>
      <c r="BI274" s="8">
        <f>SUMIFS('Aceite Virgen'!BI$6:BI$257,'Aceite Virgen'!$A$6:$A$257,"&gt;="&amp;$A274,'Aceite Virgen'!$B$6:$B$257,"&lt;="&amp;$B274)</f>
        <v>0</v>
      </c>
      <c r="BJ274" s="8">
        <f>SUMIFS('Aceite Virgen'!BJ$6:BJ$257,'Aceite Virgen'!$A$6:$A$257,"&gt;="&amp;$A274,'Aceite Virgen'!$B$6:$B$257,"&lt;="&amp;$B274)</f>
        <v>8.93</v>
      </c>
      <c r="BK274" s="8">
        <f>SUMIFS('Aceite Virgen'!BK$6:BK$257,'Aceite Virgen'!$A$6:$A$257,"&gt;="&amp;$A274,'Aceite Virgen'!$B$6:$B$257,"&lt;="&amp;$B274)</f>
        <v>14.07</v>
      </c>
      <c r="BO274" s="8">
        <f>SUMIFS('Aceite Virgen'!BO$6:BO$257,'Aceite Virgen'!$A$6:$A$257,"&gt;="&amp;$A274,'Aceite Virgen'!$B$6:$B$257,"&lt;="&amp;$B274)</f>
        <v>5.33</v>
      </c>
      <c r="BP274" s="8">
        <f>SUMIFS('Aceite Virgen'!BP$6:BP$257,'Aceite Virgen'!$A$6:$A$257,"&gt;="&amp;$A274,'Aceite Virgen'!$B$6:$B$257,"&lt;="&amp;$B274)</f>
        <v>4.1500000000000004</v>
      </c>
      <c r="BQ274" s="8">
        <f>SUMIFS('Aceite Virgen'!BQ$6:BQ$257,'Aceite Virgen'!$A$6:$A$257,"&gt;="&amp;$A274,'Aceite Virgen'!$B$6:$B$257,"&lt;="&amp;$B274)</f>
        <v>5.83</v>
      </c>
      <c r="BR274" s="8">
        <f>SUMIFS('Aceite Virgen'!BR$6:BR$257,'Aceite Virgen'!$A$6:$A$257,"&gt;="&amp;$A274,'Aceite Virgen'!$B$6:$B$257,"&lt;="&amp;$B274)</f>
        <v>2.4</v>
      </c>
      <c r="BV274" s="8">
        <f>SUMIFS('Aceite Virgen'!BV$6:BV$257,'Aceite Virgen'!$A$6:$A$257,"&gt;="&amp;$A274,'Aceite Virgen'!$B$6:$B$257,"&lt;="&amp;$B274)</f>
        <v>7.47</v>
      </c>
      <c r="BW274" s="8">
        <f>SUMIFS('Aceite Virgen'!BW$6:BW$257,'Aceite Virgen'!$A$6:$A$257,"&gt;="&amp;$A274,'Aceite Virgen'!$B$6:$B$257,"&lt;="&amp;$B274)</f>
        <v>9.7899999999999991</v>
      </c>
      <c r="BX274" s="8">
        <f>SUMIFS('Aceite Virgen'!BX$6:BX$257,'Aceite Virgen'!$A$6:$A$257,"&gt;="&amp;$A274,'Aceite Virgen'!$B$6:$B$257,"&lt;="&amp;$B274)</f>
        <v>7.09</v>
      </c>
      <c r="BY274" s="8">
        <f>SUMIFS('Aceite Virgen'!BY$6:BY$257,'Aceite Virgen'!$A$6:$A$257,"&gt;="&amp;$A274,'Aceite Virgen'!$B$6:$B$257,"&lt;="&amp;$B274)</f>
        <v>6.82</v>
      </c>
      <c r="CC274" s="8">
        <f>SUMIFS('Aceite Virgen'!CC$6:CC$257,'Aceite Virgen'!$A$6:$A$257,"&gt;="&amp;$A274,'Aceite Virgen'!$B$6:$B$257,"&lt;="&amp;$B274)</f>
        <v>17.580000000000002</v>
      </c>
      <c r="CD274" s="8">
        <f>SUMIFS('Aceite Virgen'!CD$6:CD$257,'Aceite Virgen'!$A$6:$A$257,"&gt;="&amp;$A274,'Aceite Virgen'!$B$6:$B$257,"&lt;="&amp;$B274)</f>
        <v>12.29</v>
      </c>
      <c r="CE274" s="8">
        <f>SUMIFS('Aceite Virgen'!CE$6:CE$257,'Aceite Virgen'!$A$6:$A$257,"&gt;="&amp;$A274,'Aceite Virgen'!$B$6:$B$257,"&lt;="&amp;$B274)</f>
        <v>17.45</v>
      </c>
      <c r="CF274" s="8">
        <f>SUMIFS('Aceite Virgen'!CF$6:CF$257,'Aceite Virgen'!$A$6:$A$257,"&gt;="&amp;$A274,'Aceite Virgen'!$B$6:$B$257,"&lt;="&amp;$B274)</f>
        <v>32.01</v>
      </c>
      <c r="CJ274" s="8">
        <f>SUMIFS('Aceite Virgen'!CJ$6:CJ$257,'Aceite Virgen'!$A$6:$A$257,"&gt;="&amp;$A274,'Aceite Virgen'!$B$6:$B$257,"&lt;="&amp;$B274)</f>
        <v>15.690000000000001</v>
      </c>
      <c r="CK274" s="8">
        <f>SUMIFS('Aceite Virgen'!CK$6:CK$257,'Aceite Virgen'!$A$6:$A$257,"&gt;="&amp;$A274,'Aceite Virgen'!$B$6:$B$257,"&lt;="&amp;$B274)</f>
        <v>7.34</v>
      </c>
      <c r="CL274" s="8">
        <f>SUMIFS('Aceite Virgen'!CL$6:CL$257,'Aceite Virgen'!$A$6:$A$257,"&gt;="&amp;$A274,'Aceite Virgen'!$B$6:$B$257,"&lt;="&amp;$B274)</f>
        <v>16.91</v>
      </c>
      <c r="CM274" s="8">
        <f>SUMIFS('Aceite Virgen'!CM$6:CM$257,'Aceite Virgen'!$A$6:$A$257,"&gt;="&amp;$A274,'Aceite Virgen'!$B$6:$B$257,"&lt;="&amp;$B274)</f>
        <v>11.85</v>
      </c>
      <c r="CQ274" s="8">
        <f>SUMIFS('Aceite Virgen'!CQ$6:CQ$257,'Aceite Virgen'!$A$6:$A$257,"&gt;="&amp;$A274,'Aceite Virgen'!$B$6:$B$257,"&lt;="&amp;$B274)</f>
        <v>23.900000000000002</v>
      </c>
      <c r="CR274" s="8">
        <f>SUMIFS('Aceite Virgen'!CR$6:CR$257,'Aceite Virgen'!$A$6:$A$257,"&gt;="&amp;$A274,'Aceite Virgen'!$B$6:$B$257,"&lt;="&amp;$B274)</f>
        <v>7.7899999999999991</v>
      </c>
      <c r="CS274" s="8">
        <f>SUMIFS('Aceite Virgen'!CS$6:CS$257,'Aceite Virgen'!$A$6:$A$257,"&gt;="&amp;$A274,'Aceite Virgen'!$B$6:$B$257,"&lt;="&amp;$B274)</f>
        <v>27.06</v>
      </c>
      <c r="CT274" s="8">
        <f>SUMIFS('Aceite Virgen'!CT$6:CT$257,'Aceite Virgen'!$A$6:$A$257,"&gt;="&amp;$A274,'Aceite Virgen'!$B$6:$B$257,"&lt;="&amp;$B274)</f>
        <v>11.65</v>
      </c>
      <c r="CX274" s="8">
        <f>SUMIFS('Aceite Virgen'!CX$6:CX$257,'Aceite Virgen'!$A$6:$A$257,"&gt;="&amp;$A274,'Aceite Virgen'!$B$6:$B$257,"&lt;="&amp;$B274)</f>
        <v>27.29</v>
      </c>
      <c r="CY274" s="8">
        <f>SUMIFS('Aceite Virgen'!CY$6:CY$257,'Aceite Virgen'!$A$6:$A$257,"&gt;="&amp;$A274,'Aceite Virgen'!$B$6:$B$257,"&lt;="&amp;$B274)</f>
        <v>3.32</v>
      </c>
      <c r="CZ274" s="8">
        <f>SUMIFS('Aceite Virgen'!CZ$6:CZ$257,'Aceite Virgen'!$A$6:$A$257,"&gt;="&amp;$A274,'Aceite Virgen'!$B$6:$B$257,"&lt;="&amp;$B274)</f>
        <v>33.93</v>
      </c>
      <c r="DA274" s="8">
        <f>SUMIFS('Aceite Virgen'!DA$6:DA$257,'Aceite Virgen'!$A$6:$A$257,"&gt;="&amp;$A274,'Aceite Virgen'!$B$6:$B$257,"&lt;="&amp;$B274)</f>
        <v>42.76</v>
      </c>
      <c r="DE274" s="8">
        <f>SUMIFS('Aceite Virgen'!DE$6:DE$257,'Aceite Virgen'!$A$6:$A$257,"&gt;="&amp;$A274,'Aceite Virgen'!$B$6:$B$257,"&lt;="&amp;$B274)</f>
        <v>26.599999999999998</v>
      </c>
      <c r="DF274" s="8">
        <f>SUMIFS('Aceite Virgen'!DF$6:DF$257,'Aceite Virgen'!$A$6:$A$257,"&gt;="&amp;$A274,'Aceite Virgen'!$B$6:$B$257,"&lt;="&amp;$B274)</f>
        <v>0.85000000000000009</v>
      </c>
      <c r="DG274" s="8">
        <f>SUMIFS('Aceite Virgen'!DG$6:DG$257,'Aceite Virgen'!$A$6:$A$257,"&gt;="&amp;$A274,'Aceite Virgen'!$B$6:$B$257,"&lt;="&amp;$B274)</f>
        <v>34.14</v>
      </c>
      <c r="DH274" s="8">
        <f>SUMIFS('Aceite Virgen'!DH$6:DH$257,'Aceite Virgen'!$A$6:$A$257,"&gt;="&amp;$A274,'Aceite Virgen'!$B$6:$B$257,"&lt;="&amp;$B274)</f>
        <v>81.069999999999993</v>
      </c>
      <c r="DL274" s="8">
        <f>SUMIFS('Aceite Virgen'!DL$6:DL$257,'Aceite Virgen'!$A$6:$A$257,"&gt;="&amp;$A274,'Aceite Virgen'!$B$6:$B$257,"&lt;="&amp;$B274)</f>
        <v>9.6</v>
      </c>
      <c r="DM274" s="8">
        <f>SUMIFS('Aceite Virgen'!DM$6:DM$257,'Aceite Virgen'!$A$6:$A$257,"&gt;="&amp;$A274,'Aceite Virgen'!$B$6:$B$257,"&lt;="&amp;$B274)</f>
        <v>6.06</v>
      </c>
      <c r="DN274" s="8">
        <f>SUMIFS('Aceite Virgen'!DN$6:DN$257,'Aceite Virgen'!$A$6:$A$257,"&gt;="&amp;$A274,'Aceite Virgen'!$B$6:$B$257,"&lt;="&amp;$B274)</f>
        <v>10.210000000000001</v>
      </c>
      <c r="DO274" s="8">
        <f>SUMIFS('Aceite Virgen'!DO$6:DO$257,'Aceite Virgen'!$A$6:$A$257,"&gt;="&amp;$A274,'Aceite Virgen'!$B$6:$B$257,"&lt;="&amp;$B274)</f>
        <v>13.05</v>
      </c>
      <c r="DS274" s="8">
        <f>SUMIFS('Aceite Virgen'!DS$6:DS$257,'Aceite Virgen'!$A$6:$A$257,"&gt;="&amp;$A274,'Aceite Virgen'!$B$6:$B$257,"&lt;="&amp;$B274)</f>
        <v>2.27</v>
      </c>
      <c r="DT274" s="8">
        <f>SUMIFS('Aceite Virgen'!DT$6:DT$257,'Aceite Virgen'!$A$6:$A$257,"&gt;="&amp;$A274,'Aceite Virgen'!$B$6:$B$257,"&lt;="&amp;$B274)</f>
        <v>4.53</v>
      </c>
      <c r="DU274" s="8">
        <f>SUMIFS('Aceite Virgen'!DU$6:DU$257,'Aceite Virgen'!$A$6:$A$257,"&gt;="&amp;$A274,'Aceite Virgen'!$B$6:$B$257,"&lt;="&amp;$B274)</f>
        <v>2.2400000000000002</v>
      </c>
      <c r="DV274" s="8">
        <f>SUMIFS('Aceite Virgen'!DV$6:DV$257,'Aceite Virgen'!$A$6:$A$257,"&gt;="&amp;$A274,'Aceite Virgen'!$B$6:$B$257,"&lt;="&amp;$B274)</f>
        <v>0</v>
      </c>
      <c r="DZ274" s="8">
        <f>SUMIFS('Aceite Virgen'!DZ$6:DZ$257,'Aceite Virgen'!$A$6:$A$257,"&gt;="&amp;$A274,'Aceite Virgen'!$B$6:$B$257,"&lt;="&amp;$B274)</f>
        <v>0.96</v>
      </c>
      <c r="EA274" s="8">
        <f>SUMIFS('Aceite Virgen'!EA$6:EA$257,'Aceite Virgen'!$A$6:$A$257,"&gt;="&amp;$A274,'Aceite Virgen'!$B$6:$B$257,"&lt;="&amp;$B274)</f>
        <v>4.3499999999999996</v>
      </c>
      <c r="EB274" s="8">
        <f>SUMIFS('Aceite Virgen'!EB$6:EB$257,'Aceite Virgen'!$A$6:$A$257,"&gt;="&amp;$A274,'Aceite Virgen'!$B$6:$B$257,"&lt;="&amp;$B274)</f>
        <v>0.41</v>
      </c>
      <c r="EC274" s="8">
        <f>SUMIFS('Aceite Virgen'!EC$6:EC$257,'Aceite Virgen'!$A$6:$A$257,"&gt;="&amp;$A274,'Aceite Virgen'!$B$6:$B$257,"&lt;="&amp;$B274)</f>
        <v>0</v>
      </c>
      <c r="EG274" s="8">
        <f>SUMIFS('Aceite Virgen'!EG$6:EG$257,'Aceite Virgen'!$A$6:$A$257,"&gt;="&amp;$A274,'Aceite Virgen'!$B$6:$B$257,"&lt;="&amp;$B274)</f>
        <v>2.21</v>
      </c>
      <c r="EH274" s="8">
        <f>SUMIFS('Aceite Virgen'!EH$6:EH$257,'Aceite Virgen'!$A$6:$A$257,"&gt;="&amp;$A274,'Aceite Virgen'!$B$6:$B$257,"&lt;="&amp;$B274)</f>
        <v>3.5</v>
      </c>
      <c r="EI274" s="8">
        <f>SUMIFS('Aceite Virgen'!EI$6:EI$257,'Aceite Virgen'!$A$6:$A$257,"&gt;="&amp;$A274,'Aceite Virgen'!$B$6:$B$257,"&lt;="&amp;$B274)</f>
        <v>0.44</v>
      </c>
      <c r="EJ274" s="8">
        <f>SUMIFS('Aceite Virgen'!EJ$6:EJ$257,'Aceite Virgen'!$A$6:$A$257,"&gt;="&amp;$A274,'Aceite Virgen'!$B$6:$B$257,"&lt;="&amp;$B274)</f>
        <v>16.87</v>
      </c>
      <c r="EN274" s="8">
        <f>SUMIFS('Aceite Virgen'!EN$6:EN$257,'Aceite Virgen'!$A$6:$A$257,"&gt;="&amp;$A274,'Aceite Virgen'!$B$6:$B$257,"&lt;="&amp;$B274)</f>
        <v>2.9000000000000004</v>
      </c>
      <c r="EO274" s="8">
        <f>SUMIFS('Aceite Virgen'!EO$6:EO$257,'Aceite Virgen'!$A$6:$A$257,"&gt;="&amp;$A274,'Aceite Virgen'!$B$6:$B$257,"&lt;="&amp;$B274)</f>
        <v>0.48</v>
      </c>
      <c r="EP274" s="8">
        <f>SUMIFS('Aceite Virgen'!EP$6:EP$257,'Aceite Virgen'!$A$6:$A$257,"&gt;="&amp;$A274,'Aceite Virgen'!$B$6:$B$257,"&lt;="&amp;$B274)</f>
        <v>4.8500000000000005</v>
      </c>
      <c r="EQ274" s="8">
        <f>SUMIFS('Aceite Virgen'!EQ$6:EQ$257,'Aceite Virgen'!$A$6:$A$257,"&gt;="&amp;$A274,'Aceite Virgen'!$B$6:$B$257,"&lt;="&amp;$B274)</f>
        <v>1.02</v>
      </c>
    </row>
    <row r="275" spans="1:147" x14ac:dyDescent="0.3">
      <c r="A275" s="14">
        <f>'TAM Aceite Virgen'!B23</f>
        <v>3.7</v>
      </c>
      <c r="B275" s="14">
        <f>'TAM Aceite Virgen'!C23</f>
        <v>3.8</v>
      </c>
      <c r="C275" s="14"/>
      <c r="D275" s="8">
        <f>SUMIFS('Aceite Virgen'!D$6:D$257,'Aceite Virgen'!$A$6:$A$257,"&gt;="&amp;$A275,'Aceite Virgen'!$B$6:$B$257,"&lt;="&amp;$B275)</f>
        <v>0.52</v>
      </c>
      <c r="E275" s="8">
        <f>SUMIFS('Aceite Virgen'!E$6:E$257,'Aceite Virgen'!$A$6:$A$257,"&gt;="&amp;$A275,'Aceite Virgen'!$B$6:$B$257,"&lt;="&amp;$B275)</f>
        <v>3.46</v>
      </c>
      <c r="F275" s="8">
        <f>SUMIFS('Aceite Virgen'!F$6:F$257,'Aceite Virgen'!$A$6:$A$257,"&gt;="&amp;$A275,'Aceite Virgen'!$B$6:$B$257,"&lt;="&amp;$B275)</f>
        <v>0.11</v>
      </c>
      <c r="G275" s="8">
        <f>SUMIFS('Aceite Virgen'!G$6:G$257,'Aceite Virgen'!$A$6:$A$257,"&gt;="&amp;$A275,'Aceite Virgen'!$B$6:$B$257,"&lt;="&amp;$B275)</f>
        <v>0</v>
      </c>
      <c r="H275" s="14"/>
      <c r="I275" s="14"/>
      <c r="J275" s="14"/>
      <c r="K275" s="8">
        <f>SUMIFS('Aceite Virgen'!K$6:K$257,'Aceite Virgen'!$A$6:$A$257,"&gt;="&amp;$A275,'Aceite Virgen'!$B$6:$B$257,"&lt;="&amp;$B275)</f>
        <v>0</v>
      </c>
      <c r="L275" s="8">
        <f>SUMIFS('Aceite Virgen'!L$6:L$257,'Aceite Virgen'!$A$6:$A$257,"&gt;="&amp;$A275,'Aceite Virgen'!$B$6:$B$257,"&lt;="&amp;$B275)</f>
        <v>0</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0.38</v>
      </c>
      <c r="S275" s="8">
        <f>SUMIFS('Aceite Virgen'!S$6:S$257,'Aceite Virgen'!$A$6:$A$257,"&gt;="&amp;$A275,'Aceite Virgen'!$B$6:$B$257,"&lt;="&amp;$B275)</f>
        <v>0</v>
      </c>
      <c r="T275" s="8">
        <f>SUMIFS('Aceite Virgen'!T$6:T$257,'Aceite Virgen'!$A$6:$A$257,"&gt;="&amp;$A275,'Aceite Virgen'!$B$6:$B$257,"&lt;="&amp;$B275)</f>
        <v>0.53</v>
      </c>
      <c r="U275" s="8">
        <f>SUMIFS('Aceite Virgen'!U$6:U$257,'Aceite Virgen'!$A$6:$A$257,"&gt;="&amp;$A275,'Aceite Virgen'!$B$6:$B$257,"&lt;="&amp;$B275)</f>
        <v>0</v>
      </c>
      <c r="V275" s="14"/>
      <c r="W275" s="14"/>
      <c r="X275" s="14"/>
      <c r="Y275" s="8">
        <f>SUMIFS('Aceite Virgen'!Y$6:Y$257,'Aceite Virgen'!$A$6:$A$257,"&gt;="&amp;$A275,'Aceite Virgen'!$B$6:$B$257,"&lt;="&amp;$B275)</f>
        <v>6.69</v>
      </c>
      <c r="Z275" s="8">
        <f>SUMIFS('Aceite Virgen'!Z$6:Z$257,'Aceite Virgen'!$A$6:$A$257,"&gt;="&amp;$A275,'Aceite Virgen'!$B$6:$B$257,"&lt;="&amp;$B275)</f>
        <v>36.700000000000003</v>
      </c>
      <c r="AA275" s="8">
        <f>SUMIFS('Aceite Virgen'!AA$6:AA$257,'Aceite Virgen'!$A$6:$A$257,"&gt;="&amp;$A275,'Aceite Virgen'!$B$6:$B$257,"&lt;="&amp;$B275)</f>
        <v>0.45</v>
      </c>
      <c r="AB275" s="8">
        <f>SUMIFS('Aceite Virgen'!AB$6:AB$257,'Aceite Virgen'!$A$6:$A$257,"&gt;="&amp;$A275,'Aceite Virgen'!$B$6:$B$257,"&lt;="&amp;$B275)</f>
        <v>0</v>
      </c>
      <c r="AC275" s="14"/>
      <c r="AD275" s="14"/>
      <c r="AE275" s="14"/>
      <c r="AF275" s="8">
        <f>SUMIFS('Aceite Virgen'!AF$6:AF$257,'Aceite Virgen'!$A$6:$A$257,"&gt;="&amp;$A275,'Aceite Virgen'!$B$6:$B$257,"&lt;="&amp;$B275)</f>
        <v>0.91</v>
      </c>
      <c r="AG275" s="8">
        <f>SUMIFS('Aceite Virgen'!AG$6:AG$257,'Aceite Virgen'!$A$6:$A$257,"&gt;="&amp;$A275,'Aceite Virgen'!$B$6:$B$257,"&lt;="&amp;$B275)</f>
        <v>7.75</v>
      </c>
      <c r="AH275" s="8">
        <f>SUMIFS('Aceite Virgen'!AH$6:AH$257,'Aceite Virgen'!$A$6:$A$257,"&gt;="&amp;$A275,'Aceite Virgen'!$B$6:$B$257,"&lt;="&amp;$B275)</f>
        <v>0.17</v>
      </c>
      <c r="AI275" s="8">
        <f>SUMIFS('Aceite Virgen'!AI$6:AI$257,'Aceite Virgen'!$A$6:$A$257,"&gt;="&amp;$A275,'Aceite Virgen'!$B$6:$B$257,"&lt;="&amp;$B275)</f>
        <v>0</v>
      </c>
      <c r="AJ275" s="14"/>
      <c r="AK275" s="14"/>
      <c r="AL275" s="14"/>
      <c r="AM275" s="8">
        <f>SUMIFS('Aceite Virgen'!AM$6:AM$257,'Aceite Virgen'!$A$6:$A$257,"&gt;="&amp;$A275,'Aceite Virgen'!$B$6:$B$257,"&lt;="&amp;$B275)</f>
        <v>0.44</v>
      </c>
      <c r="AN275" s="8">
        <f>SUMIFS('Aceite Virgen'!AN$6:AN$257,'Aceite Virgen'!$A$6:$A$257,"&gt;="&amp;$A275,'Aceite Virgen'!$B$6:$B$257,"&lt;="&amp;$B275)</f>
        <v>3.16</v>
      </c>
      <c r="AO275" s="8">
        <f>SUMIFS('Aceite Virgen'!AO$6:AO$257,'Aceite Virgen'!$A$6:$A$257,"&gt;="&amp;$A275,'Aceite Virgen'!$B$6:$B$257,"&lt;="&amp;$B275)</f>
        <v>0.05</v>
      </c>
      <c r="AP275" s="8">
        <f>SUMIFS('Aceite Virgen'!AP$6:AP$257,'Aceite Virgen'!$A$6:$A$257,"&gt;="&amp;$A275,'Aceite Virgen'!$B$6:$B$257,"&lt;="&amp;$B275)</f>
        <v>0</v>
      </c>
      <c r="AQ275" s="14"/>
      <c r="AR275" s="14"/>
      <c r="AT275" s="8">
        <f>SUMIFS('Aceite Virgen'!AT$6:AT$257,'Aceite Virgen'!$A$6:$A$257,"&gt;="&amp;$A275,'Aceite Virgen'!$B$6:$B$257,"&lt;="&amp;$B275)</f>
        <v>3.37</v>
      </c>
      <c r="AU275" s="8">
        <f>SUMIFS('Aceite Virgen'!AU$6:AU$257,'Aceite Virgen'!$A$6:$A$257,"&gt;="&amp;$A275,'Aceite Virgen'!$B$6:$B$257,"&lt;="&amp;$B275)</f>
        <v>28.87</v>
      </c>
      <c r="AV275" s="8">
        <f>SUMIFS('Aceite Virgen'!AV$6:AV$257,'Aceite Virgen'!$A$6:$A$257,"&gt;="&amp;$A275,'Aceite Virgen'!$B$6:$B$257,"&lt;="&amp;$B275)</f>
        <v>0.29000000000000004</v>
      </c>
      <c r="AW275" s="8">
        <f>SUMIFS('Aceite Virgen'!AW$6:AW$257,'Aceite Virgen'!$A$6:$A$257,"&gt;="&amp;$A275,'Aceite Virgen'!$B$6:$B$257,"&lt;="&amp;$B275)</f>
        <v>5.78</v>
      </c>
      <c r="BA275" s="8">
        <f>SUMIFS('Aceite Virgen'!BA$6:BA$257,'Aceite Virgen'!$A$6:$A$257,"&gt;="&amp;A275,'Aceite Virgen'!$B$6:$B$257,"&lt;="&amp;B275)</f>
        <v>4.93</v>
      </c>
      <c r="BB275" s="8">
        <f>SUMIFS('Aceite Virgen'!BB$6:BB$257,'Aceite Virgen'!$A$6:$A$257,"&gt;="&amp;$A275,'Aceite Virgen'!$B$6:$B$257,"&lt;="&amp;$B275)</f>
        <v>37.5</v>
      </c>
      <c r="BC275" s="8">
        <f>SUMIFS('Aceite Virgen'!BC$6:BC$257,'Aceite Virgen'!$A$6:$A$257,"&gt;="&amp;$A275,'Aceite Virgen'!$B$6:$B$257,"&lt;="&amp;$B275)</f>
        <v>0.91999999999999993</v>
      </c>
      <c r="BD275" s="8">
        <f>SUMIFS('Aceite Virgen'!BD$6:BD$257,'Aceite Virgen'!$A$6:$A$257,"&gt;="&amp;$A275,'Aceite Virgen'!$B$6:$B$257,"&lt;="&amp;$B275)</f>
        <v>0</v>
      </c>
      <c r="BH275" s="8">
        <f>SUMIFS('Aceite Virgen'!BH$6:BH$257,'Aceite Virgen'!$A$6:$A$257,"&gt;="&amp;$A275,'Aceite Virgen'!$B$6:$B$257,"&lt;="&amp;$B275)</f>
        <v>1.9</v>
      </c>
      <c r="BI275" s="8">
        <f>SUMIFS('Aceite Virgen'!BI$6:BI$257,'Aceite Virgen'!$A$6:$A$257,"&gt;="&amp;$A275,'Aceite Virgen'!$B$6:$B$257,"&lt;="&amp;$B275)</f>
        <v>21.43</v>
      </c>
      <c r="BJ275" s="8">
        <f>SUMIFS('Aceite Virgen'!BJ$6:BJ$257,'Aceite Virgen'!$A$6:$A$257,"&gt;="&amp;$A275,'Aceite Virgen'!$B$6:$B$257,"&lt;="&amp;$B275)</f>
        <v>0.13</v>
      </c>
      <c r="BK275" s="8">
        <f>SUMIFS('Aceite Virgen'!BK$6:BK$257,'Aceite Virgen'!$A$6:$A$257,"&gt;="&amp;$A275,'Aceite Virgen'!$B$6:$B$257,"&lt;="&amp;$B275)</f>
        <v>0</v>
      </c>
      <c r="BO275" s="8">
        <f>SUMIFS('Aceite Virgen'!BO$6:BO$257,'Aceite Virgen'!$A$6:$A$257,"&gt;="&amp;$A275,'Aceite Virgen'!$B$6:$B$257,"&lt;="&amp;$B275)</f>
        <v>5.34</v>
      </c>
      <c r="BP275" s="8">
        <f>SUMIFS('Aceite Virgen'!BP$6:BP$257,'Aceite Virgen'!$A$6:$A$257,"&gt;="&amp;$A275,'Aceite Virgen'!$B$6:$B$257,"&lt;="&amp;$B275)</f>
        <v>33.700000000000003</v>
      </c>
      <c r="BQ275" s="8">
        <f>SUMIFS('Aceite Virgen'!BQ$6:BQ$257,'Aceite Virgen'!$A$6:$A$257,"&gt;="&amp;$A275,'Aceite Virgen'!$B$6:$B$257,"&lt;="&amp;$B275)</f>
        <v>0.8600000000000001</v>
      </c>
      <c r="BR275" s="8">
        <f>SUMIFS('Aceite Virgen'!BR$6:BR$257,'Aceite Virgen'!$A$6:$A$257,"&gt;="&amp;$A275,'Aceite Virgen'!$B$6:$B$257,"&lt;="&amp;$B275)</f>
        <v>47.3</v>
      </c>
      <c r="BV275" s="8">
        <f>SUMIFS('Aceite Virgen'!BV$6:BV$257,'Aceite Virgen'!$A$6:$A$257,"&gt;="&amp;$A275,'Aceite Virgen'!$B$6:$B$257,"&lt;="&amp;$B275)</f>
        <v>1.67</v>
      </c>
      <c r="BW275" s="8">
        <f>SUMIFS('Aceite Virgen'!BW$6:BW$257,'Aceite Virgen'!$A$6:$A$257,"&gt;="&amp;$A275,'Aceite Virgen'!$B$6:$B$257,"&lt;="&amp;$B275)</f>
        <v>6.33</v>
      </c>
      <c r="BX275" s="8">
        <f>SUMIFS('Aceite Virgen'!BX$6:BX$257,'Aceite Virgen'!$A$6:$A$257,"&gt;="&amp;$A275,'Aceite Virgen'!$B$6:$B$257,"&lt;="&amp;$B275)</f>
        <v>0.76</v>
      </c>
      <c r="BY275" s="8">
        <f>SUMIFS('Aceite Virgen'!BY$6:BY$257,'Aceite Virgen'!$A$6:$A$257,"&gt;="&amp;$A275,'Aceite Virgen'!$B$6:$B$257,"&lt;="&amp;$B275)</f>
        <v>9.2799999999999994</v>
      </c>
      <c r="CC275" s="8">
        <f>SUMIFS('Aceite Virgen'!CC$6:CC$257,'Aceite Virgen'!$A$6:$A$257,"&gt;="&amp;$A275,'Aceite Virgen'!$B$6:$B$257,"&lt;="&amp;$B275)</f>
        <v>0.67999999999999994</v>
      </c>
      <c r="CD275" s="8">
        <f>SUMIFS('Aceite Virgen'!CD$6:CD$257,'Aceite Virgen'!$A$6:$A$257,"&gt;="&amp;$A275,'Aceite Virgen'!$B$6:$B$257,"&lt;="&amp;$B275)</f>
        <v>0.49</v>
      </c>
      <c r="CE275" s="8">
        <f>SUMIFS('Aceite Virgen'!CE$6:CE$257,'Aceite Virgen'!$A$6:$A$257,"&gt;="&amp;$A275,'Aceite Virgen'!$B$6:$B$257,"&lt;="&amp;$B275)</f>
        <v>0.64</v>
      </c>
      <c r="CF275" s="8">
        <f>SUMIFS('Aceite Virgen'!CF$6:CF$257,'Aceite Virgen'!$A$6:$A$257,"&gt;="&amp;$A275,'Aceite Virgen'!$B$6:$B$257,"&lt;="&amp;$B275)</f>
        <v>0</v>
      </c>
      <c r="CJ275" s="8">
        <f>SUMIFS('Aceite Virgen'!CJ$6:CJ$257,'Aceite Virgen'!$A$6:$A$257,"&gt;="&amp;$A275,'Aceite Virgen'!$B$6:$B$257,"&lt;="&amp;$B275)</f>
        <v>0.4</v>
      </c>
      <c r="CK275" s="8">
        <f>SUMIFS('Aceite Virgen'!CK$6:CK$257,'Aceite Virgen'!$A$6:$A$257,"&gt;="&amp;$A275,'Aceite Virgen'!$B$6:$B$257,"&lt;="&amp;$B275)</f>
        <v>0</v>
      </c>
      <c r="CL275" s="8">
        <f>SUMIFS('Aceite Virgen'!CL$6:CL$257,'Aceite Virgen'!$A$6:$A$257,"&gt;="&amp;$A275,'Aceite Virgen'!$B$6:$B$257,"&lt;="&amp;$B275)</f>
        <v>0.49</v>
      </c>
      <c r="CM275" s="8">
        <f>SUMIFS('Aceite Virgen'!CM$6:CM$257,'Aceite Virgen'!$A$6:$A$257,"&gt;="&amp;$A275,'Aceite Virgen'!$B$6:$B$257,"&lt;="&amp;$B275)</f>
        <v>0</v>
      </c>
      <c r="CQ275" s="8">
        <f>SUMIFS('Aceite Virgen'!CQ$6:CQ$257,'Aceite Virgen'!$A$6:$A$257,"&gt;="&amp;$A275,'Aceite Virgen'!$B$6:$B$257,"&lt;="&amp;$B275)</f>
        <v>0.92999999999999994</v>
      </c>
      <c r="CR275" s="8">
        <f>SUMIFS('Aceite Virgen'!CR$6:CR$257,'Aceite Virgen'!$A$6:$A$257,"&gt;="&amp;$A275,'Aceite Virgen'!$B$6:$B$257,"&lt;="&amp;$B275)</f>
        <v>7.22</v>
      </c>
      <c r="CS275" s="8">
        <f>SUMIFS('Aceite Virgen'!CS$6:CS$257,'Aceite Virgen'!$A$6:$A$257,"&gt;="&amp;$A275,'Aceite Virgen'!$B$6:$B$257,"&lt;="&amp;$B275)</f>
        <v>0</v>
      </c>
      <c r="CT275" s="8">
        <f>SUMIFS('Aceite Virgen'!CT$6:CT$257,'Aceite Virgen'!$A$6:$A$257,"&gt;="&amp;$A275,'Aceite Virgen'!$B$6:$B$257,"&lt;="&amp;$B275)</f>
        <v>0</v>
      </c>
      <c r="CX275" s="8">
        <f>SUMIFS('Aceite Virgen'!CX$6:CX$257,'Aceite Virgen'!$A$6:$A$257,"&gt;="&amp;$A275,'Aceite Virgen'!$B$6:$B$257,"&lt;="&amp;$B275)</f>
        <v>0.15</v>
      </c>
      <c r="CY275" s="8">
        <f>SUMIFS('Aceite Virgen'!CY$6:CY$257,'Aceite Virgen'!$A$6:$A$257,"&gt;="&amp;$A275,'Aceite Virgen'!$B$6:$B$257,"&lt;="&amp;$B275)</f>
        <v>0</v>
      </c>
      <c r="CZ275" s="8">
        <f>SUMIFS('Aceite Virgen'!CZ$6:CZ$257,'Aceite Virgen'!$A$6:$A$257,"&gt;="&amp;$A275,'Aceite Virgen'!$B$6:$B$257,"&lt;="&amp;$B275)</f>
        <v>0.2</v>
      </c>
      <c r="DA275" s="8">
        <f>SUMIFS('Aceite Virgen'!DA$6:DA$257,'Aceite Virgen'!$A$6:$A$257,"&gt;="&amp;$A275,'Aceite Virgen'!$B$6:$B$257,"&lt;="&amp;$B275)</f>
        <v>0</v>
      </c>
      <c r="DE275" s="8">
        <f>SUMIFS('Aceite Virgen'!DE$6:DE$257,'Aceite Virgen'!$A$6:$A$257,"&gt;="&amp;$A275,'Aceite Virgen'!$B$6:$B$257,"&lt;="&amp;$B275)</f>
        <v>0.31</v>
      </c>
      <c r="DF275" s="8">
        <f>SUMIFS('Aceite Virgen'!DF$6:DF$257,'Aceite Virgen'!$A$6:$A$257,"&gt;="&amp;$A275,'Aceite Virgen'!$B$6:$B$257,"&lt;="&amp;$B275)</f>
        <v>1.42</v>
      </c>
      <c r="DG275" s="8">
        <f>SUMIFS('Aceite Virgen'!DG$6:DG$257,'Aceite Virgen'!$A$6:$A$257,"&gt;="&amp;$A275,'Aceite Virgen'!$B$6:$B$257,"&lt;="&amp;$B275)</f>
        <v>0</v>
      </c>
      <c r="DH275" s="8">
        <f>SUMIFS('Aceite Virgen'!DH$6:DH$257,'Aceite Virgen'!$A$6:$A$257,"&gt;="&amp;$A275,'Aceite Virgen'!$B$6:$B$257,"&lt;="&amp;$B275)</f>
        <v>0</v>
      </c>
      <c r="DL275" s="8">
        <f>SUMIFS('Aceite Virgen'!DL$6:DL$257,'Aceite Virgen'!$A$6:$A$257,"&gt;="&amp;$A275,'Aceite Virgen'!$B$6:$B$257,"&lt;="&amp;$B275)</f>
        <v>0.27</v>
      </c>
      <c r="DM275" s="8">
        <f>SUMIFS('Aceite Virgen'!DM$6:DM$257,'Aceite Virgen'!$A$6:$A$257,"&gt;="&amp;$A275,'Aceite Virgen'!$B$6:$B$257,"&lt;="&amp;$B275)</f>
        <v>0.75</v>
      </c>
      <c r="DN275" s="8">
        <f>SUMIFS('Aceite Virgen'!DN$6:DN$257,'Aceite Virgen'!$A$6:$A$257,"&gt;="&amp;$A275,'Aceite Virgen'!$B$6:$B$257,"&lt;="&amp;$B275)</f>
        <v>0.21</v>
      </c>
      <c r="DO275" s="8">
        <f>SUMIFS('Aceite Virgen'!DO$6:DO$257,'Aceite Virgen'!$A$6:$A$257,"&gt;="&amp;$A275,'Aceite Virgen'!$B$6:$B$257,"&lt;="&amp;$B275)</f>
        <v>0</v>
      </c>
      <c r="DS275" s="8">
        <f>SUMIFS('Aceite Virgen'!DS$6:DS$257,'Aceite Virgen'!$A$6:$A$257,"&gt;="&amp;$A275,'Aceite Virgen'!$B$6:$B$257,"&lt;="&amp;$B275)</f>
        <v>3.69</v>
      </c>
      <c r="DT275" s="8">
        <f>SUMIFS('Aceite Virgen'!DT$6:DT$257,'Aceite Virgen'!$A$6:$A$257,"&gt;="&amp;$A275,'Aceite Virgen'!$B$6:$B$257,"&lt;="&amp;$B275)</f>
        <v>1.8</v>
      </c>
      <c r="DU275" s="8">
        <f>SUMIFS('Aceite Virgen'!DU$6:DU$257,'Aceite Virgen'!$A$6:$A$257,"&gt;="&amp;$A275,'Aceite Virgen'!$B$6:$B$257,"&lt;="&amp;$B275)</f>
        <v>4.53</v>
      </c>
      <c r="DV275" s="8">
        <f>SUMIFS('Aceite Virgen'!DV$6:DV$257,'Aceite Virgen'!$A$6:$A$257,"&gt;="&amp;$A275,'Aceite Virgen'!$B$6:$B$257,"&lt;="&amp;$B275)</f>
        <v>0</v>
      </c>
      <c r="DZ275" s="8">
        <f>SUMIFS('Aceite Virgen'!DZ$6:DZ$257,'Aceite Virgen'!$A$6:$A$257,"&gt;="&amp;$A275,'Aceite Virgen'!$B$6:$B$257,"&lt;="&amp;$B275)</f>
        <v>3.03</v>
      </c>
      <c r="EA275" s="8">
        <f>SUMIFS('Aceite Virgen'!EA$6:EA$257,'Aceite Virgen'!$A$6:$A$257,"&gt;="&amp;$A275,'Aceite Virgen'!$B$6:$B$257,"&lt;="&amp;$B275)</f>
        <v>0</v>
      </c>
      <c r="EB275" s="8">
        <f>SUMIFS('Aceite Virgen'!EB$6:EB$257,'Aceite Virgen'!$A$6:$A$257,"&gt;="&amp;$A275,'Aceite Virgen'!$B$6:$B$257,"&lt;="&amp;$B275)</f>
        <v>4.0599999999999996</v>
      </c>
      <c r="EC275" s="8">
        <f>SUMIFS('Aceite Virgen'!EC$6:EC$257,'Aceite Virgen'!$A$6:$A$257,"&gt;="&amp;$A275,'Aceite Virgen'!$B$6:$B$257,"&lt;="&amp;$B275)</f>
        <v>0</v>
      </c>
      <c r="EG275" s="8">
        <f>SUMIFS('Aceite Virgen'!EG$6:EG$257,'Aceite Virgen'!$A$6:$A$257,"&gt;="&amp;$A275,'Aceite Virgen'!$B$6:$B$257,"&lt;="&amp;$B275)</f>
        <v>2.35</v>
      </c>
      <c r="EH275" s="8">
        <f>SUMIFS('Aceite Virgen'!EH$6:EH$257,'Aceite Virgen'!$A$6:$A$257,"&gt;="&amp;$A275,'Aceite Virgen'!$B$6:$B$257,"&lt;="&amp;$B275)</f>
        <v>0.89</v>
      </c>
      <c r="EI275" s="8">
        <f>SUMIFS('Aceite Virgen'!EI$6:EI$257,'Aceite Virgen'!$A$6:$A$257,"&gt;="&amp;$A275,'Aceite Virgen'!$B$6:$B$257,"&lt;="&amp;$B275)</f>
        <v>3.24</v>
      </c>
      <c r="EJ275" s="8">
        <f>SUMIFS('Aceite Virgen'!EJ$6:EJ$257,'Aceite Virgen'!$A$6:$A$257,"&gt;="&amp;$A275,'Aceite Virgen'!$B$6:$B$257,"&lt;="&amp;$B275)</f>
        <v>0</v>
      </c>
      <c r="EN275" s="8">
        <f>SUMIFS('Aceite Virgen'!EN$6:EN$257,'Aceite Virgen'!$A$6:$A$257,"&gt;="&amp;$A275,'Aceite Virgen'!$B$6:$B$257,"&lt;="&amp;$B275)</f>
        <v>1.63</v>
      </c>
      <c r="EO275" s="8">
        <f>SUMIFS('Aceite Virgen'!EO$6:EO$257,'Aceite Virgen'!$A$6:$A$257,"&gt;="&amp;$A275,'Aceite Virgen'!$B$6:$B$257,"&lt;="&amp;$B275)</f>
        <v>1.48</v>
      </c>
      <c r="EP275" s="8">
        <f>SUMIFS('Aceite Virgen'!EP$6:EP$257,'Aceite Virgen'!$A$6:$A$257,"&gt;="&amp;$A275,'Aceite Virgen'!$B$6:$B$257,"&lt;="&amp;$B275)</f>
        <v>2.2000000000000002</v>
      </c>
      <c r="EQ275" s="8">
        <f>SUMIFS('Aceite Virgen'!EQ$6:EQ$257,'Aceite Virgen'!$A$6:$A$257,"&gt;="&amp;$A275,'Aceite Virgen'!$B$6:$B$257,"&lt;="&amp;$B275)</f>
        <v>0</v>
      </c>
    </row>
    <row r="276" spans="1:147" x14ac:dyDescent="0.3">
      <c r="A276" s="14">
        <f>'TAM Aceite Virgen'!B24</f>
        <v>3.8</v>
      </c>
      <c r="B276" s="14">
        <f>'TAM Aceite Virgen'!C24</f>
        <v>3.9</v>
      </c>
      <c r="C276" s="14"/>
      <c r="D276" s="8">
        <f>SUMIFS('Aceite Virgen'!D$6:D$257,'Aceite Virgen'!$A$6:$A$257,"&gt;="&amp;$A276,'Aceite Virgen'!$B$6:$B$257,"&lt;="&amp;$B276)</f>
        <v>0.35</v>
      </c>
      <c r="E276" s="8">
        <f>SUMIFS('Aceite Virgen'!E$6:E$257,'Aceite Virgen'!$A$6:$A$257,"&gt;="&amp;$A276,'Aceite Virgen'!$B$6:$B$257,"&lt;="&amp;$B276)</f>
        <v>1.08</v>
      </c>
      <c r="F276" s="8">
        <f>SUMIFS('Aceite Virgen'!F$6:F$257,'Aceite Virgen'!$A$6:$A$257,"&gt;="&amp;$A276,'Aceite Virgen'!$B$6:$B$257,"&lt;="&amp;$B276)</f>
        <v>0.28000000000000003</v>
      </c>
      <c r="G276" s="8">
        <f>SUMIFS('Aceite Virgen'!G$6:G$257,'Aceite Virgen'!$A$6:$A$257,"&gt;="&amp;$A276,'Aceite Virgen'!$B$6:$B$257,"&lt;="&amp;$B276)</f>
        <v>0</v>
      </c>
      <c r="H276" s="14"/>
      <c r="I276" s="14"/>
      <c r="J276" s="14"/>
      <c r="K276" s="8">
        <f>SUMIFS('Aceite Virgen'!K$6:K$257,'Aceite Virgen'!$A$6:$A$257,"&gt;="&amp;$A276,'Aceite Virgen'!$B$6:$B$257,"&lt;="&amp;$B276)</f>
        <v>0.41</v>
      </c>
      <c r="L276" s="8">
        <f>SUMIFS('Aceite Virgen'!L$6:L$257,'Aceite Virgen'!$A$6:$A$257,"&gt;="&amp;$A276,'Aceite Virgen'!$B$6:$B$257,"&lt;="&amp;$B276)</f>
        <v>0</v>
      </c>
      <c r="M276" s="8">
        <f>SUMIFS('Aceite Virgen'!M$6:M$257,'Aceite Virgen'!$A$6:$A$257,"&gt;="&amp;$A276,'Aceite Virgen'!$B$6:$B$257,"&lt;="&amp;$B276)</f>
        <v>0.54</v>
      </c>
      <c r="N276" s="8">
        <f>SUMIFS('Aceite Virgen'!N$6:N$257,'Aceite Virgen'!$A$6:$A$257,"&gt;="&amp;$A276,'Aceite Virgen'!$B$6:$B$257,"&lt;="&amp;$B276)</f>
        <v>0</v>
      </c>
      <c r="O276" s="14"/>
      <c r="P276" s="14"/>
      <c r="Q276" s="14"/>
      <c r="R276" s="8">
        <f>SUMIFS('Aceite Virgen'!R$6:R$257,'Aceite Virgen'!$A$6:$A$257,"&gt;="&amp;$A276,'Aceite Virgen'!$B$6:$B$257,"&lt;="&amp;$B276)</f>
        <v>0</v>
      </c>
      <c r="S276" s="8">
        <f>SUMIFS('Aceite Virgen'!S$6:S$257,'Aceite Virgen'!$A$6:$A$257,"&gt;="&amp;$A276,'Aceite Virgen'!$B$6:$B$257,"&lt;="&amp;$B276)</f>
        <v>0</v>
      </c>
      <c r="T276" s="8">
        <f>SUMIFS('Aceite Virgen'!T$6:T$257,'Aceite Virgen'!$A$6:$A$257,"&gt;="&amp;$A276,'Aceite Virgen'!$B$6:$B$257,"&lt;="&amp;$B276)</f>
        <v>0</v>
      </c>
      <c r="U276" s="8">
        <f>SUMIFS('Aceite Virgen'!U$6:U$257,'Aceite Virgen'!$A$6:$A$257,"&gt;="&amp;$A276,'Aceite Virgen'!$B$6:$B$257,"&lt;="&amp;$B276)</f>
        <v>0</v>
      </c>
      <c r="V276" s="14"/>
      <c r="W276" s="14"/>
      <c r="X276" s="14"/>
      <c r="Y276" s="8">
        <f>SUMIFS('Aceite Virgen'!Y$6:Y$257,'Aceite Virgen'!$A$6:$A$257,"&gt;="&amp;$A276,'Aceite Virgen'!$B$6:$B$257,"&lt;="&amp;$B276)</f>
        <v>1.1800000000000002</v>
      </c>
      <c r="Z276" s="8">
        <f>SUMIFS('Aceite Virgen'!Z$6:Z$257,'Aceite Virgen'!$A$6:$A$257,"&gt;="&amp;$A276,'Aceite Virgen'!$B$6:$B$257,"&lt;="&amp;$B276)</f>
        <v>1.5999999999999999</v>
      </c>
      <c r="AA276" s="8">
        <f>SUMIFS('Aceite Virgen'!AA$6:AA$257,'Aceite Virgen'!$A$6:$A$257,"&gt;="&amp;$A276,'Aceite Virgen'!$B$6:$B$257,"&lt;="&amp;$B276)</f>
        <v>0.52</v>
      </c>
      <c r="AB276" s="8">
        <f>SUMIFS('Aceite Virgen'!AB$6:AB$257,'Aceite Virgen'!$A$6:$A$257,"&gt;="&amp;$A276,'Aceite Virgen'!$B$6:$B$257,"&lt;="&amp;$B276)</f>
        <v>0</v>
      </c>
      <c r="AC276" s="14"/>
      <c r="AD276" s="14"/>
      <c r="AE276" s="14"/>
      <c r="AF276" s="8">
        <f>SUMIFS('Aceite Virgen'!AF$6:AF$257,'Aceite Virgen'!$A$6:$A$257,"&gt;="&amp;$A276,'Aceite Virgen'!$B$6:$B$257,"&lt;="&amp;$B276)</f>
        <v>24.05</v>
      </c>
      <c r="AG276" s="8">
        <f>SUMIFS('Aceite Virgen'!AG$6:AG$257,'Aceite Virgen'!$A$6:$A$257,"&gt;="&amp;$A276,'Aceite Virgen'!$B$6:$B$257,"&lt;="&amp;$B276)</f>
        <v>0.32</v>
      </c>
      <c r="AH276" s="8">
        <f>SUMIFS('Aceite Virgen'!AH$6:AH$257,'Aceite Virgen'!$A$6:$A$257,"&gt;="&amp;$A276,'Aceite Virgen'!$B$6:$B$257,"&lt;="&amp;$B276)</f>
        <v>27.59</v>
      </c>
      <c r="AI276" s="8">
        <f>SUMIFS('Aceite Virgen'!AI$6:AI$257,'Aceite Virgen'!$A$6:$A$257,"&gt;="&amp;$A276,'Aceite Virgen'!$B$6:$B$257,"&lt;="&amp;$B276)</f>
        <v>0</v>
      </c>
      <c r="AJ276" s="14"/>
      <c r="AK276" s="14"/>
      <c r="AL276" s="14"/>
      <c r="AM276" s="8">
        <f>SUMIFS('Aceite Virgen'!AM$6:AM$257,'Aceite Virgen'!$A$6:$A$257,"&gt;="&amp;$A276,'Aceite Virgen'!$B$6:$B$257,"&lt;="&amp;$B276)</f>
        <v>24.720000000000002</v>
      </c>
      <c r="AN276" s="8">
        <f>SUMIFS('Aceite Virgen'!AN$6:AN$257,'Aceite Virgen'!$A$6:$A$257,"&gt;="&amp;$A276,'Aceite Virgen'!$B$6:$B$257,"&lt;="&amp;$B276)</f>
        <v>5.14</v>
      </c>
      <c r="AO276" s="8">
        <f>SUMIFS('Aceite Virgen'!AO$6:AO$257,'Aceite Virgen'!$A$6:$A$257,"&gt;="&amp;$A276,'Aceite Virgen'!$B$6:$B$257,"&lt;="&amp;$B276)</f>
        <v>29.24</v>
      </c>
      <c r="AP276" s="8">
        <f>SUMIFS('Aceite Virgen'!AP$6:AP$257,'Aceite Virgen'!$A$6:$A$257,"&gt;="&amp;$A276,'Aceite Virgen'!$B$6:$B$257,"&lt;="&amp;$B276)</f>
        <v>0.55000000000000004</v>
      </c>
      <c r="AQ276" s="14"/>
      <c r="AR276" s="14"/>
      <c r="AT276" s="8">
        <f>SUMIFS('Aceite Virgen'!AT$6:AT$257,'Aceite Virgen'!$A$6:$A$257,"&gt;="&amp;$A276,'Aceite Virgen'!$B$6:$B$257,"&lt;="&amp;$B276)</f>
        <v>25.05</v>
      </c>
      <c r="AU276" s="8">
        <f>SUMIFS('Aceite Virgen'!AU$6:AU$257,'Aceite Virgen'!$A$6:$A$257,"&gt;="&amp;$A276,'Aceite Virgen'!$B$6:$B$257,"&lt;="&amp;$B276)</f>
        <v>0.93</v>
      </c>
      <c r="AV276" s="8">
        <f>SUMIFS('Aceite Virgen'!AV$6:AV$257,'Aceite Virgen'!$A$6:$A$257,"&gt;="&amp;$A276,'Aceite Virgen'!$B$6:$B$257,"&lt;="&amp;$B276)</f>
        <v>29.25</v>
      </c>
      <c r="AW276" s="8">
        <f>SUMIFS('Aceite Virgen'!AW$6:AW$257,'Aceite Virgen'!$A$6:$A$257,"&gt;="&amp;$A276,'Aceite Virgen'!$B$6:$B$257,"&lt;="&amp;$B276)</f>
        <v>0</v>
      </c>
      <c r="BA276" s="8">
        <f>SUMIFS('Aceite Virgen'!BA$6:BA$257,'Aceite Virgen'!$A$6:$A$257,"&gt;="&amp;A276,'Aceite Virgen'!$B$6:$B$257,"&lt;="&amp;B276)</f>
        <v>20.57</v>
      </c>
      <c r="BB276" s="8">
        <f>SUMIFS('Aceite Virgen'!BB$6:BB$257,'Aceite Virgen'!$A$6:$A$257,"&gt;="&amp;$A276,'Aceite Virgen'!$B$6:$B$257,"&lt;="&amp;$B276)</f>
        <v>4.13</v>
      </c>
      <c r="BC276" s="8">
        <f>SUMIFS('Aceite Virgen'!BC$6:BC$257,'Aceite Virgen'!$A$6:$A$257,"&gt;="&amp;$A276,'Aceite Virgen'!$B$6:$B$257,"&lt;="&amp;$B276)</f>
        <v>23.95</v>
      </c>
      <c r="BD276" s="8">
        <f>SUMIFS('Aceite Virgen'!BD$6:BD$257,'Aceite Virgen'!$A$6:$A$257,"&gt;="&amp;$A276,'Aceite Virgen'!$B$6:$B$257,"&lt;="&amp;$B276)</f>
        <v>0</v>
      </c>
      <c r="BH276" s="8">
        <f>SUMIFS('Aceite Virgen'!BH$6:BH$257,'Aceite Virgen'!$A$6:$A$257,"&gt;="&amp;$A276,'Aceite Virgen'!$B$6:$B$257,"&lt;="&amp;$B276)</f>
        <v>21.540000000000003</v>
      </c>
      <c r="BI276" s="8">
        <f>SUMIFS('Aceite Virgen'!BI$6:BI$257,'Aceite Virgen'!$A$6:$A$257,"&gt;="&amp;$A276,'Aceite Virgen'!$B$6:$B$257,"&lt;="&amp;$B276)</f>
        <v>13.87</v>
      </c>
      <c r="BJ276" s="8">
        <f>SUMIFS('Aceite Virgen'!BJ$6:BJ$257,'Aceite Virgen'!$A$6:$A$257,"&gt;="&amp;$A276,'Aceite Virgen'!$B$6:$B$257,"&lt;="&amp;$B276)</f>
        <v>23.22</v>
      </c>
      <c r="BK276" s="8">
        <f>SUMIFS('Aceite Virgen'!BK$6:BK$257,'Aceite Virgen'!$A$6:$A$257,"&gt;="&amp;$A276,'Aceite Virgen'!$B$6:$B$257,"&lt;="&amp;$B276)</f>
        <v>0</v>
      </c>
      <c r="BO276" s="8">
        <f>SUMIFS('Aceite Virgen'!BO$6:BO$257,'Aceite Virgen'!$A$6:$A$257,"&gt;="&amp;$A276,'Aceite Virgen'!$B$6:$B$257,"&lt;="&amp;$B276)</f>
        <v>25.900000000000002</v>
      </c>
      <c r="BP276" s="8">
        <f>SUMIFS('Aceite Virgen'!BP$6:BP$257,'Aceite Virgen'!$A$6:$A$257,"&gt;="&amp;$A276,'Aceite Virgen'!$B$6:$B$257,"&lt;="&amp;$B276)</f>
        <v>0.75</v>
      </c>
      <c r="BQ276" s="8">
        <f>SUMIFS('Aceite Virgen'!BQ$6:BQ$257,'Aceite Virgen'!$A$6:$A$257,"&gt;="&amp;$A276,'Aceite Virgen'!$B$6:$B$257,"&lt;="&amp;$B276)</f>
        <v>30.13</v>
      </c>
      <c r="BR276" s="8">
        <f>SUMIFS('Aceite Virgen'!BR$6:BR$257,'Aceite Virgen'!$A$6:$A$257,"&gt;="&amp;$A276,'Aceite Virgen'!$B$6:$B$257,"&lt;="&amp;$B276)</f>
        <v>0</v>
      </c>
      <c r="BV276" s="8">
        <f>SUMIFS('Aceite Virgen'!BV$6:BV$257,'Aceite Virgen'!$A$6:$A$257,"&gt;="&amp;$A276,'Aceite Virgen'!$B$6:$B$257,"&lt;="&amp;$B276)</f>
        <v>22.64</v>
      </c>
      <c r="BW276" s="8">
        <f>SUMIFS('Aceite Virgen'!BW$6:BW$257,'Aceite Virgen'!$A$6:$A$257,"&gt;="&amp;$A276,'Aceite Virgen'!$B$6:$B$257,"&lt;="&amp;$B276)</f>
        <v>15</v>
      </c>
      <c r="BX276" s="8">
        <f>SUMIFS('Aceite Virgen'!BX$6:BX$257,'Aceite Virgen'!$A$6:$A$257,"&gt;="&amp;$A276,'Aceite Virgen'!$B$6:$B$257,"&lt;="&amp;$B276)</f>
        <v>25.8</v>
      </c>
      <c r="BY276" s="8">
        <f>SUMIFS('Aceite Virgen'!BY$6:BY$257,'Aceite Virgen'!$A$6:$A$257,"&gt;="&amp;$A276,'Aceite Virgen'!$B$6:$B$257,"&lt;="&amp;$B276)</f>
        <v>0</v>
      </c>
      <c r="CC276" s="8">
        <f>SUMIFS('Aceite Virgen'!CC$6:CC$257,'Aceite Virgen'!$A$6:$A$257,"&gt;="&amp;$A276,'Aceite Virgen'!$B$6:$B$257,"&lt;="&amp;$B276)</f>
        <v>11.84</v>
      </c>
      <c r="CD276" s="8">
        <f>SUMIFS('Aceite Virgen'!CD$6:CD$257,'Aceite Virgen'!$A$6:$A$257,"&gt;="&amp;$A276,'Aceite Virgen'!$B$6:$B$257,"&lt;="&amp;$B276)</f>
        <v>14.580000000000002</v>
      </c>
      <c r="CE276" s="8">
        <f>SUMIFS('Aceite Virgen'!CE$6:CE$257,'Aceite Virgen'!$A$6:$A$257,"&gt;="&amp;$A276,'Aceite Virgen'!$B$6:$B$257,"&lt;="&amp;$B276)</f>
        <v>12.39</v>
      </c>
      <c r="CF276" s="8">
        <f>SUMIFS('Aceite Virgen'!CF$6:CF$257,'Aceite Virgen'!$A$6:$A$257,"&gt;="&amp;$A276,'Aceite Virgen'!$B$6:$B$257,"&lt;="&amp;$B276)</f>
        <v>0</v>
      </c>
      <c r="CJ276" s="8">
        <f>SUMIFS('Aceite Virgen'!CJ$6:CJ$257,'Aceite Virgen'!$A$6:$A$257,"&gt;="&amp;$A276,'Aceite Virgen'!$B$6:$B$257,"&lt;="&amp;$B276)</f>
        <v>7.17</v>
      </c>
      <c r="CK276" s="8">
        <f>SUMIFS('Aceite Virgen'!CK$6:CK$257,'Aceite Virgen'!$A$6:$A$257,"&gt;="&amp;$A276,'Aceite Virgen'!$B$6:$B$257,"&lt;="&amp;$B276)</f>
        <v>7.97</v>
      </c>
      <c r="CL276" s="8">
        <f>SUMIFS('Aceite Virgen'!CL$6:CL$257,'Aceite Virgen'!$A$6:$A$257,"&gt;="&amp;$A276,'Aceite Virgen'!$B$6:$B$257,"&lt;="&amp;$B276)</f>
        <v>7.95</v>
      </c>
      <c r="CM276" s="8">
        <f>SUMIFS('Aceite Virgen'!CM$6:CM$257,'Aceite Virgen'!$A$6:$A$257,"&gt;="&amp;$A276,'Aceite Virgen'!$B$6:$B$257,"&lt;="&amp;$B276)</f>
        <v>0</v>
      </c>
      <c r="CQ276" s="8">
        <f>SUMIFS('Aceite Virgen'!CQ$6:CQ$257,'Aceite Virgen'!$A$6:$A$257,"&gt;="&amp;$A276,'Aceite Virgen'!$B$6:$B$257,"&lt;="&amp;$B276)</f>
        <v>3.01</v>
      </c>
      <c r="CR276" s="8">
        <f>SUMIFS('Aceite Virgen'!CR$6:CR$257,'Aceite Virgen'!$A$6:$A$257,"&gt;="&amp;$A276,'Aceite Virgen'!$B$6:$B$257,"&lt;="&amp;$B276)</f>
        <v>2.78</v>
      </c>
      <c r="CS276" s="8">
        <f>SUMIFS('Aceite Virgen'!CS$6:CS$257,'Aceite Virgen'!$A$6:$A$257,"&gt;="&amp;$A276,'Aceite Virgen'!$B$6:$B$257,"&lt;="&amp;$B276)</f>
        <v>3.4399999999999995</v>
      </c>
      <c r="CT276" s="8">
        <f>SUMIFS('Aceite Virgen'!CT$6:CT$257,'Aceite Virgen'!$A$6:$A$257,"&gt;="&amp;$A276,'Aceite Virgen'!$B$6:$B$257,"&lt;="&amp;$B276)</f>
        <v>0</v>
      </c>
      <c r="CX276" s="8">
        <f>SUMIFS('Aceite Virgen'!CX$6:CX$257,'Aceite Virgen'!$A$6:$A$257,"&gt;="&amp;$A276,'Aceite Virgen'!$B$6:$B$257,"&lt;="&amp;$B276)</f>
        <v>1.04</v>
      </c>
      <c r="CY276" s="8">
        <f>SUMIFS('Aceite Virgen'!CY$6:CY$257,'Aceite Virgen'!$A$6:$A$257,"&gt;="&amp;$A276,'Aceite Virgen'!$B$6:$B$257,"&lt;="&amp;$B276)</f>
        <v>0</v>
      </c>
      <c r="CZ276" s="8">
        <f>SUMIFS('Aceite Virgen'!CZ$6:CZ$257,'Aceite Virgen'!$A$6:$A$257,"&gt;="&amp;$A276,'Aceite Virgen'!$B$6:$B$257,"&lt;="&amp;$B276)</f>
        <v>1.46</v>
      </c>
      <c r="DA276" s="8">
        <f>SUMIFS('Aceite Virgen'!DA$6:DA$257,'Aceite Virgen'!$A$6:$A$257,"&gt;="&amp;$A276,'Aceite Virgen'!$B$6:$B$257,"&lt;="&amp;$B276)</f>
        <v>0</v>
      </c>
      <c r="DE276" s="8">
        <f>SUMIFS('Aceite Virgen'!DE$6:DE$257,'Aceite Virgen'!$A$6:$A$257,"&gt;="&amp;$A276,'Aceite Virgen'!$B$6:$B$257,"&lt;="&amp;$B276)</f>
        <v>1.8</v>
      </c>
      <c r="DF276" s="8">
        <f>SUMIFS('Aceite Virgen'!DF$6:DF$257,'Aceite Virgen'!$A$6:$A$257,"&gt;="&amp;$A276,'Aceite Virgen'!$B$6:$B$257,"&lt;="&amp;$B276)</f>
        <v>8.17</v>
      </c>
      <c r="DG276" s="8">
        <f>SUMIFS('Aceite Virgen'!DG$6:DG$257,'Aceite Virgen'!$A$6:$A$257,"&gt;="&amp;$A276,'Aceite Virgen'!$B$6:$B$257,"&lt;="&amp;$B276)</f>
        <v>0</v>
      </c>
      <c r="DH276" s="8">
        <f>SUMIFS('Aceite Virgen'!DH$6:DH$257,'Aceite Virgen'!$A$6:$A$257,"&gt;="&amp;$A276,'Aceite Virgen'!$B$6:$B$257,"&lt;="&amp;$B276)</f>
        <v>0</v>
      </c>
      <c r="DL276" s="8">
        <f>SUMIFS('Aceite Virgen'!DL$6:DL$257,'Aceite Virgen'!$A$6:$A$257,"&gt;="&amp;$A276,'Aceite Virgen'!$B$6:$B$257,"&lt;="&amp;$B276)</f>
        <v>2.7</v>
      </c>
      <c r="DM276" s="8">
        <f>SUMIFS('Aceite Virgen'!DM$6:DM$257,'Aceite Virgen'!$A$6:$A$257,"&gt;="&amp;$A276,'Aceite Virgen'!$B$6:$B$257,"&lt;="&amp;$B276)</f>
        <v>7.62</v>
      </c>
      <c r="DN276" s="8">
        <f>SUMIFS('Aceite Virgen'!DN$6:DN$257,'Aceite Virgen'!$A$6:$A$257,"&gt;="&amp;$A276,'Aceite Virgen'!$B$6:$B$257,"&lt;="&amp;$B276)</f>
        <v>1.99</v>
      </c>
      <c r="DO276" s="8">
        <f>SUMIFS('Aceite Virgen'!DO$6:DO$257,'Aceite Virgen'!$A$6:$A$257,"&gt;="&amp;$A276,'Aceite Virgen'!$B$6:$B$257,"&lt;="&amp;$B276)</f>
        <v>0</v>
      </c>
      <c r="DS276" s="8">
        <f>SUMIFS('Aceite Virgen'!DS$6:DS$257,'Aceite Virgen'!$A$6:$A$257,"&gt;="&amp;$A276,'Aceite Virgen'!$B$6:$B$257,"&lt;="&amp;$B276)</f>
        <v>0.67999999999999994</v>
      </c>
      <c r="DT276" s="8">
        <f>SUMIFS('Aceite Virgen'!DT$6:DT$257,'Aceite Virgen'!$A$6:$A$257,"&gt;="&amp;$A276,'Aceite Virgen'!$B$6:$B$257,"&lt;="&amp;$B276)</f>
        <v>4.7</v>
      </c>
      <c r="DU276" s="8">
        <f>SUMIFS('Aceite Virgen'!DU$6:DU$257,'Aceite Virgen'!$A$6:$A$257,"&gt;="&amp;$A276,'Aceite Virgen'!$B$6:$B$257,"&lt;="&amp;$B276)</f>
        <v>0.13</v>
      </c>
      <c r="DV276" s="8">
        <f>SUMIFS('Aceite Virgen'!DV$6:DV$257,'Aceite Virgen'!$A$6:$A$257,"&gt;="&amp;$A276,'Aceite Virgen'!$B$6:$B$257,"&lt;="&amp;$B276)</f>
        <v>0</v>
      </c>
      <c r="DZ276" s="8">
        <f>SUMIFS('Aceite Virgen'!DZ$6:DZ$257,'Aceite Virgen'!$A$6:$A$257,"&gt;="&amp;$A276,'Aceite Virgen'!$B$6:$B$257,"&lt;="&amp;$B276)</f>
        <v>0.94</v>
      </c>
      <c r="EA276" s="8">
        <f>SUMIFS('Aceite Virgen'!EA$6:EA$257,'Aceite Virgen'!$A$6:$A$257,"&gt;="&amp;$A276,'Aceite Virgen'!$B$6:$B$257,"&lt;="&amp;$B276)</f>
        <v>0</v>
      </c>
      <c r="EB276" s="8">
        <f>SUMIFS('Aceite Virgen'!EB$6:EB$257,'Aceite Virgen'!$A$6:$A$257,"&gt;="&amp;$A276,'Aceite Virgen'!$B$6:$B$257,"&lt;="&amp;$B276)</f>
        <v>1.29</v>
      </c>
      <c r="EC276" s="8">
        <f>SUMIFS('Aceite Virgen'!EC$6:EC$257,'Aceite Virgen'!$A$6:$A$257,"&gt;="&amp;$A276,'Aceite Virgen'!$B$6:$B$257,"&lt;="&amp;$B276)</f>
        <v>0</v>
      </c>
      <c r="EG276" s="8">
        <f>SUMIFS('Aceite Virgen'!EG$6:EG$257,'Aceite Virgen'!$A$6:$A$257,"&gt;="&amp;$A276,'Aceite Virgen'!$B$6:$B$257,"&lt;="&amp;$B276)</f>
        <v>0.8600000000000001</v>
      </c>
      <c r="EH276" s="8">
        <f>SUMIFS('Aceite Virgen'!EH$6:EH$257,'Aceite Virgen'!$A$6:$A$257,"&gt;="&amp;$A276,'Aceite Virgen'!$B$6:$B$257,"&lt;="&amp;$B276)</f>
        <v>2.37</v>
      </c>
      <c r="EI276" s="8">
        <f>SUMIFS('Aceite Virgen'!EI$6:EI$257,'Aceite Virgen'!$A$6:$A$257,"&gt;="&amp;$A276,'Aceite Virgen'!$B$6:$B$257,"&lt;="&amp;$B276)</f>
        <v>0.48</v>
      </c>
      <c r="EJ276" s="8">
        <f>SUMIFS('Aceite Virgen'!EJ$6:EJ$257,'Aceite Virgen'!$A$6:$A$257,"&gt;="&amp;$A276,'Aceite Virgen'!$B$6:$B$257,"&lt;="&amp;$B276)</f>
        <v>0</v>
      </c>
      <c r="EN276" s="8">
        <f>SUMIFS('Aceite Virgen'!EN$6:EN$257,'Aceite Virgen'!$A$6:$A$257,"&gt;="&amp;$A276,'Aceite Virgen'!$B$6:$B$257,"&lt;="&amp;$B276)</f>
        <v>0</v>
      </c>
      <c r="EO276" s="8">
        <f>SUMIFS('Aceite Virgen'!EO$6:EO$257,'Aceite Virgen'!$A$6:$A$257,"&gt;="&amp;$A276,'Aceite Virgen'!$B$6:$B$257,"&lt;="&amp;$B276)</f>
        <v>0</v>
      </c>
      <c r="EP276" s="8">
        <f>SUMIFS('Aceite Virgen'!EP$6:EP$257,'Aceite Virgen'!$A$6:$A$257,"&gt;="&amp;$A276,'Aceite Virgen'!$B$6:$B$257,"&lt;="&amp;$B276)</f>
        <v>0</v>
      </c>
      <c r="EQ276" s="8">
        <f>SUMIFS('Aceite Virgen'!EQ$6:EQ$257,'Aceite Virgen'!$A$6:$A$257,"&gt;="&amp;$A276,'Aceite Virgen'!$B$6:$B$257,"&lt;="&amp;$B276)</f>
        <v>0</v>
      </c>
    </row>
    <row r="277" spans="1:147" x14ac:dyDescent="0.3">
      <c r="A277" s="14">
        <f>'TAM Aceite Virgen'!B25</f>
        <v>3.9</v>
      </c>
      <c r="B277" s="14">
        <f>'TAM Aceite Virgen'!C25</f>
        <v>4</v>
      </c>
      <c r="C277" s="14"/>
      <c r="D277" s="8">
        <f>SUMIFS('Aceite Virgen'!D$6:D$257,'Aceite Virgen'!$A$6:$A$257,"&gt;="&amp;$A277,'Aceite Virgen'!$B$6:$B$257,"&lt;="&amp;$B277)</f>
        <v>6.34</v>
      </c>
      <c r="E277" s="8">
        <f>SUMIFS('Aceite Virgen'!E$6:E$257,'Aceite Virgen'!$A$6:$A$257,"&gt;="&amp;$A277,'Aceite Virgen'!$B$6:$B$257,"&lt;="&amp;$B277)</f>
        <v>14.27</v>
      </c>
      <c r="F277" s="8">
        <f>SUMIFS('Aceite Virgen'!F$6:F$257,'Aceite Virgen'!$A$6:$A$257,"&gt;="&amp;$A277,'Aceite Virgen'!$B$6:$B$257,"&lt;="&amp;$B277)</f>
        <v>5.36</v>
      </c>
      <c r="G277" s="8">
        <f>SUMIFS('Aceite Virgen'!G$6:G$257,'Aceite Virgen'!$A$6:$A$257,"&gt;="&amp;$A277,'Aceite Virgen'!$B$6:$B$257,"&lt;="&amp;$B277)</f>
        <v>6.83</v>
      </c>
      <c r="H277" s="14"/>
      <c r="I277" s="14"/>
      <c r="J277" s="14"/>
      <c r="K277" s="8">
        <f>SUMIFS('Aceite Virgen'!K$6:K$257,'Aceite Virgen'!$A$6:$A$257,"&gt;="&amp;$A277,'Aceite Virgen'!$B$6:$B$257,"&lt;="&amp;$B277)</f>
        <v>9.01</v>
      </c>
      <c r="L277" s="8">
        <f>SUMIFS('Aceite Virgen'!L$6:L$257,'Aceite Virgen'!$A$6:$A$257,"&gt;="&amp;$A277,'Aceite Virgen'!$B$6:$B$257,"&lt;="&amp;$B277)</f>
        <v>4.96</v>
      </c>
      <c r="M277" s="8">
        <f>SUMIFS('Aceite Virgen'!M$6:M$257,'Aceite Virgen'!$A$6:$A$257,"&gt;="&amp;$A277,'Aceite Virgen'!$B$6:$B$257,"&lt;="&amp;$B277)</f>
        <v>10.68</v>
      </c>
      <c r="N277" s="8">
        <f>SUMIFS('Aceite Virgen'!N$6:N$257,'Aceite Virgen'!$A$6:$A$257,"&gt;="&amp;$A277,'Aceite Virgen'!$B$6:$B$257,"&lt;="&amp;$B277)</f>
        <v>0</v>
      </c>
      <c r="O277" s="14"/>
      <c r="P277" s="14"/>
      <c r="Q277" s="14"/>
      <c r="R277" s="8">
        <f>SUMIFS('Aceite Virgen'!R$6:R$257,'Aceite Virgen'!$A$6:$A$257,"&gt;="&amp;$A277,'Aceite Virgen'!$B$6:$B$257,"&lt;="&amp;$B277)</f>
        <v>15.989999999999998</v>
      </c>
      <c r="S277" s="8">
        <f>SUMIFS('Aceite Virgen'!S$6:S$257,'Aceite Virgen'!$A$6:$A$257,"&gt;="&amp;$A277,'Aceite Virgen'!$B$6:$B$257,"&lt;="&amp;$B277)</f>
        <v>5.23</v>
      </c>
      <c r="T277" s="8">
        <f>SUMIFS('Aceite Virgen'!T$6:T$257,'Aceite Virgen'!$A$6:$A$257,"&gt;="&amp;$A277,'Aceite Virgen'!$B$6:$B$257,"&lt;="&amp;$B277)</f>
        <v>20.420000000000002</v>
      </c>
      <c r="U277" s="8">
        <f>SUMIFS('Aceite Virgen'!U$6:U$257,'Aceite Virgen'!$A$6:$A$257,"&gt;="&amp;$A277,'Aceite Virgen'!$B$6:$B$257,"&lt;="&amp;$B277)</f>
        <v>0</v>
      </c>
      <c r="V277" s="14"/>
      <c r="W277" s="14"/>
      <c r="X277" s="14"/>
      <c r="Y277" s="8">
        <f>SUMIFS('Aceite Virgen'!Y$6:Y$257,'Aceite Virgen'!$A$6:$A$257,"&gt;="&amp;$A277,'Aceite Virgen'!$B$6:$B$257,"&lt;="&amp;$B277)</f>
        <v>24.580000000000002</v>
      </c>
      <c r="Z277" s="8">
        <f>SUMIFS('Aceite Virgen'!Z$6:Z$257,'Aceite Virgen'!$A$6:$A$257,"&gt;="&amp;$A277,'Aceite Virgen'!$B$6:$B$257,"&lt;="&amp;$B277)</f>
        <v>8.7099999999999991</v>
      </c>
      <c r="AA277" s="8">
        <f>SUMIFS('Aceite Virgen'!AA$6:AA$257,'Aceite Virgen'!$A$6:$A$257,"&gt;="&amp;$A277,'Aceite Virgen'!$B$6:$B$257,"&lt;="&amp;$B277)</f>
        <v>33.230000000000004</v>
      </c>
      <c r="AB277" s="8">
        <f>SUMIFS('Aceite Virgen'!AB$6:AB$257,'Aceite Virgen'!$A$6:$A$257,"&gt;="&amp;$A277,'Aceite Virgen'!$B$6:$B$257,"&lt;="&amp;$B277)</f>
        <v>1.36</v>
      </c>
      <c r="AC277" s="14"/>
      <c r="AD277" s="14"/>
      <c r="AE277" s="14"/>
      <c r="AF277" s="8">
        <f>SUMIFS('Aceite Virgen'!AF$6:AF$257,'Aceite Virgen'!$A$6:$A$257,"&gt;="&amp;$A277,'Aceite Virgen'!$B$6:$B$257,"&lt;="&amp;$B277)</f>
        <v>12.809999999999999</v>
      </c>
      <c r="AG277" s="8">
        <f>SUMIFS('Aceite Virgen'!AG$6:AG$257,'Aceite Virgen'!$A$6:$A$257,"&gt;="&amp;$A277,'Aceite Virgen'!$B$6:$B$257,"&lt;="&amp;$B277)</f>
        <v>23.3</v>
      </c>
      <c r="AH277" s="8">
        <f>SUMIFS('Aceite Virgen'!AH$6:AH$257,'Aceite Virgen'!$A$6:$A$257,"&gt;="&amp;$A277,'Aceite Virgen'!$B$6:$B$257,"&lt;="&amp;$B277)</f>
        <v>12.15</v>
      </c>
      <c r="AI277" s="8">
        <f>SUMIFS('Aceite Virgen'!AI$6:AI$257,'Aceite Virgen'!$A$6:$A$257,"&gt;="&amp;$A277,'Aceite Virgen'!$B$6:$B$257,"&lt;="&amp;$B277)</f>
        <v>1.54</v>
      </c>
      <c r="AJ277" s="14"/>
      <c r="AK277" s="14"/>
      <c r="AL277" s="14"/>
      <c r="AM277" s="8">
        <f>SUMIFS('Aceite Virgen'!AM$6:AM$257,'Aceite Virgen'!$A$6:$A$257,"&gt;="&amp;$A277,'Aceite Virgen'!$B$6:$B$257,"&lt;="&amp;$B277)</f>
        <v>11.66</v>
      </c>
      <c r="AN277" s="8">
        <f>SUMIFS('Aceite Virgen'!AN$6:AN$257,'Aceite Virgen'!$A$6:$A$257,"&gt;="&amp;$A277,'Aceite Virgen'!$B$6:$B$257,"&lt;="&amp;$B277)</f>
        <v>32.549999999999997</v>
      </c>
      <c r="AO277" s="8">
        <f>SUMIFS('Aceite Virgen'!AO$6:AO$257,'Aceite Virgen'!$A$6:$A$257,"&gt;="&amp;$A277,'Aceite Virgen'!$B$6:$B$257,"&lt;="&amp;$B277)</f>
        <v>10.050000000000001</v>
      </c>
      <c r="AP277" s="8">
        <f>SUMIFS('Aceite Virgen'!AP$6:AP$257,'Aceite Virgen'!$A$6:$A$257,"&gt;="&amp;$A277,'Aceite Virgen'!$B$6:$B$257,"&lt;="&amp;$B277)</f>
        <v>0</v>
      </c>
      <c r="AQ277" s="14"/>
      <c r="AR277" s="14"/>
      <c r="AT277" s="8">
        <f>SUMIFS('Aceite Virgen'!AT$6:AT$257,'Aceite Virgen'!$A$6:$A$257,"&gt;="&amp;$A277,'Aceite Virgen'!$B$6:$B$257,"&lt;="&amp;$B277)</f>
        <v>8.66</v>
      </c>
      <c r="AU277" s="8">
        <f>SUMIFS('Aceite Virgen'!AU$6:AU$257,'Aceite Virgen'!$A$6:$A$257,"&gt;="&amp;$A277,'Aceite Virgen'!$B$6:$B$257,"&lt;="&amp;$B277)</f>
        <v>13.09</v>
      </c>
      <c r="AV277" s="8">
        <f>SUMIFS('Aceite Virgen'!AV$6:AV$257,'Aceite Virgen'!$A$6:$A$257,"&gt;="&amp;$A277,'Aceite Virgen'!$B$6:$B$257,"&lt;="&amp;$B277)</f>
        <v>8.6300000000000008</v>
      </c>
      <c r="AW277" s="8">
        <f>SUMIFS('Aceite Virgen'!AW$6:AW$257,'Aceite Virgen'!$A$6:$A$257,"&gt;="&amp;$A277,'Aceite Virgen'!$B$6:$B$257,"&lt;="&amp;$B277)</f>
        <v>7.14</v>
      </c>
      <c r="BA277" s="8">
        <f>SUMIFS('Aceite Virgen'!BA$6:BA$257,'Aceite Virgen'!$A$6:$A$257,"&gt;="&amp;A277,'Aceite Virgen'!$B$6:$B$257,"&lt;="&amp;B277)</f>
        <v>8.5500000000000007</v>
      </c>
      <c r="BB277" s="8">
        <f>SUMIFS('Aceite Virgen'!BB$6:BB$257,'Aceite Virgen'!$A$6:$A$257,"&gt;="&amp;$A277,'Aceite Virgen'!$B$6:$B$257,"&lt;="&amp;$B277)</f>
        <v>6.92</v>
      </c>
      <c r="BC277" s="8">
        <f>SUMIFS('Aceite Virgen'!BC$6:BC$257,'Aceite Virgen'!$A$6:$A$257,"&gt;="&amp;$A277,'Aceite Virgen'!$B$6:$B$257,"&lt;="&amp;$B277)</f>
        <v>8.9700000000000006</v>
      </c>
      <c r="BD277" s="8">
        <f>SUMIFS('Aceite Virgen'!BD$6:BD$257,'Aceite Virgen'!$A$6:$A$257,"&gt;="&amp;$A277,'Aceite Virgen'!$B$6:$B$257,"&lt;="&amp;$B277)</f>
        <v>8.98</v>
      </c>
      <c r="BH277" s="8">
        <f>SUMIFS('Aceite Virgen'!BH$6:BH$257,'Aceite Virgen'!$A$6:$A$257,"&gt;="&amp;$A277,'Aceite Virgen'!$B$6:$B$257,"&lt;="&amp;$B277)</f>
        <v>6.99</v>
      </c>
      <c r="BI277" s="8">
        <f>SUMIFS('Aceite Virgen'!BI$6:BI$257,'Aceite Virgen'!$A$6:$A$257,"&gt;="&amp;$A277,'Aceite Virgen'!$B$6:$B$257,"&lt;="&amp;$B277)</f>
        <v>2.06</v>
      </c>
      <c r="BJ277" s="8">
        <f>SUMIFS('Aceite Virgen'!BJ$6:BJ$257,'Aceite Virgen'!$A$6:$A$257,"&gt;="&amp;$A277,'Aceite Virgen'!$B$6:$B$257,"&lt;="&amp;$B277)</f>
        <v>7.52</v>
      </c>
      <c r="BK277" s="8">
        <f>SUMIFS('Aceite Virgen'!BK$6:BK$257,'Aceite Virgen'!$A$6:$A$257,"&gt;="&amp;$A277,'Aceite Virgen'!$B$6:$B$257,"&lt;="&amp;$B277)</f>
        <v>6.28</v>
      </c>
      <c r="BO277" s="8">
        <f>SUMIFS('Aceite Virgen'!BO$6:BO$257,'Aceite Virgen'!$A$6:$A$257,"&gt;="&amp;$A277,'Aceite Virgen'!$B$6:$B$257,"&lt;="&amp;$B277)</f>
        <v>5.17</v>
      </c>
      <c r="BP277" s="8">
        <f>SUMIFS('Aceite Virgen'!BP$6:BP$257,'Aceite Virgen'!$A$6:$A$257,"&gt;="&amp;$A277,'Aceite Virgen'!$B$6:$B$257,"&lt;="&amp;$B277)</f>
        <v>3.39</v>
      </c>
      <c r="BQ277" s="8">
        <f>SUMIFS('Aceite Virgen'!BQ$6:BQ$257,'Aceite Virgen'!$A$6:$A$257,"&gt;="&amp;$A277,'Aceite Virgen'!$B$6:$B$257,"&lt;="&amp;$B277)</f>
        <v>5.42</v>
      </c>
      <c r="BR277" s="8">
        <f>SUMIFS('Aceite Virgen'!BR$6:BR$257,'Aceite Virgen'!$A$6:$A$257,"&gt;="&amp;$A277,'Aceite Virgen'!$B$6:$B$257,"&lt;="&amp;$B277)</f>
        <v>5.48</v>
      </c>
      <c r="BV277" s="8">
        <f>SUMIFS('Aceite Virgen'!BV$6:BV$257,'Aceite Virgen'!$A$6:$A$257,"&gt;="&amp;$A277,'Aceite Virgen'!$B$6:$B$257,"&lt;="&amp;$B277)</f>
        <v>8.61</v>
      </c>
      <c r="BW277" s="8">
        <f>SUMIFS('Aceite Virgen'!BW$6:BW$257,'Aceite Virgen'!$A$6:$A$257,"&gt;="&amp;$A277,'Aceite Virgen'!$B$6:$B$257,"&lt;="&amp;$B277)</f>
        <v>4.09</v>
      </c>
      <c r="BX277" s="8">
        <f>SUMIFS('Aceite Virgen'!BX$6:BX$257,'Aceite Virgen'!$A$6:$A$257,"&gt;="&amp;$A277,'Aceite Virgen'!$B$6:$B$257,"&lt;="&amp;$B277)</f>
        <v>9.0299999999999994</v>
      </c>
      <c r="BY277" s="8">
        <f>SUMIFS('Aceite Virgen'!BY$6:BY$257,'Aceite Virgen'!$A$6:$A$257,"&gt;="&amp;$A277,'Aceite Virgen'!$B$6:$B$257,"&lt;="&amp;$B277)</f>
        <v>2.27</v>
      </c>
      <c r="CC277" s="8">
        <f>SUMIFS('Aceite Virgen'!CC$6:CC$257,'Aceite Virgen'!$A$6:$A$257,"&gt;="&amp;$A277,'Aceite Virgen'!$B$6:$B$257,"&lt;="&amp;$B277)</f>
        <v>23.32</v>
      </c>
      <c r="CD277" s="8">
        <f>SUMIFS('Aceite Virgen'!CD$6:CD$257,'Aceite Virgen'!$A$6:$A$257,"&gt;="&amp;$A277,'Aceite Virgen'!$B$6:$B$257,"&lt;="&amp;$B277)</f>
        <v>7.11</v>
      </c>
      <c r="CE277" s="8">
        <f>SUMIFS('Aceite Virgen'!CE$6:CE$257,'Aceite Virgen'!$A$6:$A$257,"&gt;="&amp;$A277,'Aceite Virgen'!$B$6:$B$257,"&lt;="&amp;$B277)</f>
        <v>25.509999999999998</v>
      </c>
      <c r="CF277" s="8">
        <f>SUMIFS('Aceite Virgen'!CF$6:CF$257,'Aceite Virgen'!$A$6:$A$257,"&gt;="&amp;$A277,'Aceite Virgen'!$B$6:$B$257,"&lt;="&amp;$B277)</f>
        <v>32.049999999999997</v>
      </c>
      <c r="CJ277" s="8">
        <f>SUMIFS('Aceite Virgen'!CJ$6:CJ$257,'Aceite Virgen'!$A$6:$A$257,"&gt;="&amp;$A277,'Aceite Virgen'!$B$6:$B$257,"&lt;="&amp;$B277)</f>
        <v>29.53</v>
      </c>
      <c r="CK277" s="8">
        <f>SUMIFS('Aceite Virgen'!CK$6:CK$257,'Aceite Virgen'!$A$6:$A$257,"&gt;="&amp;$A277,'Aceite Virgen'!$B$6:$B$257,"&lt;="&amp;$B277)</f>
        <v>4.8599999999999994</v>
      </c>
      <c r="CL277" s="8">
        <f>SUMIFS('Aceite Virgen'!CL$6:CL$257,'Aceite Virgen'!$A$6:$A$257,"&gt;="&amp;$A277,'Aceite Virgen'!$B$6:$B$257,"&lt;="&amp;$B277)</f>
        <v>32.950000000000003</v>
      </c>
      <c r="CM277" s="8">
        <f>SUMIFS('Aceite Virgen'!CM$6:CM$257,'Aceite Virgen'!$A$6:$A$257,"&gt;="&amp;$A277,'Aceite Virgen'!$B$6:$B$257,"&lt;="&amp;$B277)</f>
        <v>29.21</v>
      </c>
      <c r="CQ277" s="8">
        <f>SUMIFS('Aceite Virgen'!CQ$6:CQ$257,'Aceite Virgen'!$A$6:$A$257,"&gt;="&amp;$A277,'Aceite Virgen'!$B$6:$B$257,"&lt;="&amp;$B277)</f>
        <v>4.8899999999999997</v>
      </c>
      <c r="CR277" s="8">
        <f>SUMIFS('Aceite Virgen'!CR$6:CR$257,'Aceite Virgen'!$A$6:$A$257,"&gt;="&amp;$A277,'Aceite Virgen'!$B$6:$B$257,"&lt;="&amp;$B277)</f>
        <v>3.04</v>
      </c>
      <c r="CS277" s="8">
        <f>SUMIFS('Aceite Virgen'!CS$6:CS$257,'Aceite Virgen'!$A$6:$A$257,"&gt;="&amp;$A277,'Aceite Virgen'!$B$6:$B$257,"&lt;="&amp;$B277)</f>
        <v>3.8</v>
      </c>
      <c r="CT277" s="8">
        <f>SUMIFS('Aceite Virgen'!CT$6:CT$257,'Aceite Virgen'!$A$6:$A$257,"&gt;="&amp;$A277,'Aceite Virgen'!$B$6:$B$257,"&lt;="&amp;$B277)</f>
        <v>24.24</v>
      </c>
      <c r="CX277" s="8">
        <f>SUMIFS('Aceite Virgen'!CX$6:CX$257,'Aceite Virgen'!$A$6:$A$257,"&gt;="&amp;$A277,'Aceite Virgen'!$B$6:$B$257,"&lt;="&amp;$B277)</f>
        <v>4.05</v>
      </c>
      <c r="CY277" s="8">
        <f>SUMIFS('Aceite Virgen'!CY$6:CY$257,'Aceite Virgen'!$A$6:$A$257,"&gt;="&amp;$A277,'Aceite Virgen'!$B$6:$B$257,"&lt;="&amp;$B277)</f>
        <v>0</v>
      </c>
      <c r="CZ277" s="8">
        <f>SUMIFS('Aceite Virgen'!CZ$6:CZ$257,'Aceite Virgen'!$A$6:$A$257,"&gt;="&amp;$A277,'Aceite Virgen'!$B$6:$B$257,"&lt;="&amp;$B277)</f>
        <v>3.74</v>
      </c>
      <c r="DA277" s="8">
        <f>SUMIFS('Aceite Virgen'!DA$6:DA$257,'Aceite Virgen'!$A$6:$A$257,"&gt;="&amp;$A277,'Aceite Virgen'!$B$6:$B$257,"&lt;="&amp;$B277)</f>
        <v>23.44</v>
      </c>
      <c r="DE277" s="8">
        <f>SUMIFS('Aceite Virgen'!DE$6:DE$257,'Aceite Virgen'!$A$6:$A$257,"&gt;="&amp;$A277,'Aceite Virgen'!$B$6:$B$257,"&lt;="&amp;$B277)</f>
        <v>2.88</v>
      </c>
      <c r="DF277" s="8">
        <f>SUMIFS('Aceite Virgen'!DF$6:DF$257,'Aceite Virgen'!$A$6:$A$257,"&gt;="&amp;$A277,'Aceite Virgen'!$B$6:$B$257,"&lt;="&amp;$B277)</f>
        <v>0</v>
      </c>
      <c r="DG277" s="8">
        <f>SUMIFS('Aceite Virgen'!DG$6:DG$257,'Aceite Virgen'!$A$6:$A$257,"&gt;="&amp;$A277,'Aceite Virgen'!$B$6:$B$257,"&lt;="&amp;$B277)</f>
        <v>3.62</v>
      </c>
      <c r="DH277" s="8">
        <f>SUMIFS('Aceite Virgen'!DH$6:DH$257,'Aceite Virgen'!$A$6:$A$257,"&gt;="&amp;$A277,'Aceite Virgen'!$B$6:$B$257,"&lt;="&amp;$B277)</f>
        <v>0</v>
      </c>
      <c r="DL277" s="8">
        <f>SUMIFS('Aceite Virgen'!DL$6:DL$257,'Aceite Virgen'!$A$6:$A$257,"&gt;="&amp;$A277,'Aceite Virgen'!$B$6:$B$257,"&lt;="&amp;$B277)</f>
        <v>2.99</v>
      </c>
      <c r="DM277" s="8">
        <f>SUMIFS('Aceite Virgen'!DM$6:DM$257,'Aceite Virgen'!$A$6:$A$257,"&gt;="&amp;$A277,'Aceite Virgen'!$B$6:$B$257,"&lt;="&amp;$B277)</f>
        <v>1.49</v>
      </c>
      <c r="DN277" s="8">
        <f>SUMIFS('Aceite Virgen'!DN$6:DN$257,'Aceite Virgen'!$A$6:$A$257,"&gt;="&amp;$A277,'Aceite Virgen'!$B$6:$B$257,"&lt;="&amp;$B277)</f>
        <v>3.52</v>
      </c>
      <c r="DO277" s="8">
        <f>SUMIFS('Aceite Virgen'!DO$6:DO$257,'Aceite Virgen'!$A$6:$A$257,"&gt;="&amp;$A277,'Aceite Virgen'!$B$6:$B$257,"&lt;="&amp;$B277)</f>
        <v>2.1800000000000002</v>
      </c>
      <c r="DS277" s="8">
        <f>SUMIFS('Aceite Virgen'!DS$6:DS$257,'Aceite Virgen'!$A$6:$A$257,"&gt;="&amp;$A277,'Aceite Virgen'!$B$6:$B$257,"&lt;="&amp;$B277)</f>
        <v>1.3399999999999999</v>
      </c>
      <c r="DT277" s="8">
        <f>SUMIFS('Aceite Virgen'!DT$6:DT$257,'Aceite Virgen'!$A$6:$A$257,"&gt;="&amp;$A277,'Aceite Virgen'!$B$6:$B$257,"&lt;="&amp;$B277)</f>
        <v>4.5599999999999996</v>
      </c>
      <c r="DU277" s="8">
        <f>SUMIFS('Aceite Virgen'!DU$6:DU$257,'Aceite Virgen'!$A$6:$A$257,"&gt;="&amp;$A277,'Aceite Virgen'!$B$6:$B$257,"&lt;="&amp;$B277)</f>
        <v>0.75</v>
      </c>
      <c r="DV277" s="8">
        <f>SUMIFS('Aceite Virgen'!DV$6:DV$257,'Aceite Virgen'!$A$6:$A$257,"&gt;="&amp;$A277,'Aceite Virgen'!$B$6:$B$257,"&lt;="&amp;$B277)</f>
        <v>3.5</v>
      </c>
      <c r="DZ277" s="8">
        <f>SUMIFS('Aceite Virgen'!DZ$6:DZ$257,'Aceite Virgen'!$A$6:$A$257,"&gt;="&amp;$A277,'Aceite Virgen'!$B$6:$B$257,"&lt;="&amp;$B277)</f>
        <v>0.56000000000000005</v>
      </c>
      <c r="EA277" s="8">
        <f>SUMIFS('Aceite Virgen'!EA$6:EA$257,'Aceite Virgen'!$A$6:$A$257,"&gt;="&amp;$A277,'Aceite Virgen'!$B$6:$B$257,"&lt;="&amp;$B277)</f>
        <v>0</v>
      </c>
      <c r="EB277" s="8">
        <f>SUMIFS('Aceite Virgen'!EB$6:EB$257,'Aceite Virgen'!$A$6:$A$257,"&gt;="&amp;$A277,'Aceite Virgen'!$B$6:$B$257,"&lt;="&amp;$B277)</f>
        <v>0</v>
      </c>
      <c r="EC277" s="8">
        <f>SUMIFS('Aceite Virgen'!EC$6:EC$257,'Aceite Virgen'!$A$6:$A$257,"&gt;="&amp;$A277,'Aceite Virgen'!$B$6:$B$257,"&lt;="&amp;$B277)</f>
        <v>7.97</v>
      </c>
      <c r="EG277" s="8">
        <f>SUMIFS('Aceite Virgen'!EG$6:EG$257,'Aceite Virgen'!$A$6:$A$257,"&gt;="&amp;$A277,'Aceite Virgen'!$B$6:$B$257,"&lt;="&amp;$B277)</f>
        <v>1.02</v>
      </c>
      <c r="EH277" s="8">
        <f>SUMIFS('Aceite Virgen'!EH$6:EH$257,'Aceite Virgen'!$A$6:$A$257,"&gt;="&amp;$A277,'Aceite Virgen'!$B$6:$B$257,"&lt;="&amp;$B277)</f>
        <v>0.56000000000000005</v>
      </c>
      <c r="EI277" s="8">
        <f>SUMIFS('Aceite Virgen'!EI$6:EI$257,'Aceite Virgen'!$A$6:$A$257,"&gt;="&amp;$A277,'Aceite Virgen'!$B$6:$B$257,"&lt;="&amp;$B277)</f>
        <v>1.25</v>
      </c>
      <c r="EJ277" s="8">
        <f>SUMIFS('Aceite Virgen'!EJ$6:EJ$257,'Aceite Virgen'!$A$6:$A$257,"&gt;="&amp;$A277,'Aceite Virgen'!$B$6:$B$257,"&lt;="&amp;$B277)</f>
        <v>0</v>
      </c>
      <c r="EN277" s="8">
        <f>SUMIFS('Aceite Virgen'!EN$6:EN$257,'Aceite Virgen'!$A$6:$A$257,"&gt;="&amp;$A277,'Aceite Virgen'!$B$6:$B$257,"&lt;="&amp;$B277)</f>
        <v>1.01</v>
      </c>
      <c r="EO277" s="8">
        <f>SUMIFS('Aceite Virgen'!EO$6:EO$257,'Aceite Virgen'!$A$6:$A$257,"&gt;="&amp;$A277,'Aceite Virgen'!$B$6:$B$257,"&lt;="&amp;$B277)</f>
        <v>0</v>
      </c>
      <c r="EP277" s="8">
        <f>SUMIFS('Aceite Virgen'!EP$6:EP$257,'Aceite Virgen'!$A$6:$A$257,"&gt;="&amp;$A277,'Aceite Virgen'!$B$6:$B$257,"&lt;="&amp;$B277)</f>
        <v>1.4</v>
      </c>
      <c r="EQ277" s="8">
        <f>SUMIFS('Aceite Virgen'!EQ$6:EQ$257,'Aceite Virgen'!$A$6:$A$257,"&gt;="&amp;$A277,'Aceite Virgen'!$B$6:$B$257,"&lt;="&amp;$B277)</f>
        <v>0</v>
      </c>
    </row>
    <row r="278" spans="1:147" x14ac:dyDescent="0.3">
      <c r="A278" s="14">
        <f>'TAM Aceite Virgen'!B26</f>
        <v>4</v>
      </c>
      <c r="B278" s="14">
        <f>'TAM Aceite Virgen'!C26</f>
        <v>4.0999999999999996</v>
      </c>
      <c r="C278" s="14"/>
      <c r="D278" s="8">
        <f>SUMIFS('Aceite Virgen'!D$6:D$257,'Aceite Virgen'!$A$6:$A$257,"&gt;="&amp;$A278,'Aceite Virgen'!$B$6:$B$257,"&lt;="&amp;$B278)</f>
        <v>16.28</v>
      </c>
      <c r="E278" s="8">
        <f>SUMIFS('Aceite Virgen'!E$6:E$257,'Aceite Virgen'!$A$6:$A$257,"&gt;="&amp;$A278,'Aceite Virgen'!$B$6:$B$257,"&lt;="&amp;$B278)</f>
        <v>5.71</v>
      </c>
      <c r="F278" s="8">
        <f>SUMIFS('Aceite Virgen'!F$6:F$257,'Aceite Virgen'!$A$6:$A$257,"&gt;="&amp;$A278,'Aceite Virgen'!$B$6:$B$257,"&lt;="&amp;$B278)</f>
        <v>12.42</v>
      </c>
      <c r="G278" s="8">
        <f>SUMIFS('Aceite Virgen'!G$6:G$257,'Aceite Virgen'!$A$6:$A$257,"&gt;="&amp;$A278,'Aceite Virgen'!$B$6:$B$257,"&lt;="&amp;$B278)</f>
        <v>76.52</v>
      </c>
      <c r="H278" s="14"/>
      <c r="I278" s="14"/>
      <c r="J278" s="14"/>
      <c r="K278" s="8">
        <f>SUMIFS('Aceite Virgen'!K$6:K$257,'Aceite Virgen'!$A$6:$A$257,"&gt;="&amp;$A278,'Aceite Virgen'!$B$6:$B$257,"&lt;="&amp;$B278)</f>
        <v>3.63</v>
      </c>
      <c r="L278" s="8">
        <f>SUMIFS('Aceite Virgen'!L$6:L$257,'Aceite Virgen'!$A$6:$A$257,"&gt;="&amp;$A278,'Aceite Virgen'!$B$6:$B$257,"&lt;="&amp;$B278)</f>
        <v>11.16</v>
      </c>
      <c r="M278" s="8">
        <f>SUMIFS('Aceite Virgen'!M$6:M$257,'Aceite Virgen'!$A$6:$A$257,"&gt;="&amp;$A278,'Aceite Virgen'!$B$6:$B$257,"&lt;="&amp;$B278)</f>
        <v>0.34</v>
      </c>
      <c r="N278" s="8">
        <f>SUMIFS('Aceite Virgen'!N$6:N$257,'Aceite Virgen'!$A$6:$A$257,"&gt;="&amp;$A278,'Aceite Virgen'!$B$6:$B$257,"&lt;="&amp;$B278)</f>
        <v>30.42</v>
      </c>
      <c r="O278" s="14"/>
      <c r="P278" s="14"/>
      <c r="Q278" s="14"/>
      <c r="R278" s="8">
        <f>SUMIFS('Aceite Virgen'!R$6:R$257,'Aceite Virgen'!$A$6:$A$257,"&gt;="&amp;$A278,'Aceite Virgen'!$B$6:$B$257,"&lt;="&amp;$B278)</f>
        <v>2.86</v>
      </c>
      <c r="S278" s="8">
        <f>SUMIFS('Aceite Virgen'!S$6:S$257,'Aceite Virgen'!$A$6:$A$257,"&gt;="&amp;$A278,'Aceite Virgen'!$B$6:$B$257,"&lt;="&amp;$B278)</f>
        <v>0.76</v>
      </c>
      <c r="T278" s="8">
        <f>SUMIFS('Aceite Virgen'!T$6:T$257,'Aceite Virgen'!$A$6:$A$257,"&gt;="&amp;$A278,'Aceite Virgen'!$B$6:$B$257,"&lt;="&amp;$B278)</f>
        <v>3.51</v>
      </c>
      <c r="U278" s="8">
        <f>SUMIFS('Aceite Virgen'!U$6:U$257,'Aceite Virgen'!$A$6:$A$257,"&gt;="&amp;$A278,'Aceite Virgen'!$B$6:$B$257,"&lt;="&amp;$B278)</f>
        <v>0</v>
      </c>
      <c r="V278" s="14"/>
      <c r="W278" s="14"/>
      <c r="X278" s="14"/>
      <c r="Y278" s="8">
        <f>SUMIFS('Aceite Virgen'!Y$6:Y$257,'Aceite Virgen'!$A$6:$A$257,"&gt;="&amp;$A278,'Aceite Virgen'!$B$6:$B$257,"&lt;="&amp;$B278)</f>
        <v>1.33</v>
      </c>
      <c r="Z278" s="8">
        <f>SUMIFS('Aceite Virgen'!Z$6:Z$257,'Aceite Virgen'!$A$6:$A$257,"&gt;="&amp;$A278,'Aceite Virgen'!$B$6:$B$257,"&lt;="&amp;$B278)</f>
        <v>0</v>
      </c>
      <c r="AA278" s="8">
        <f>SUMIFS('Aceite Virgen'!AA$6:AA$257,'Aceite Virgen'!$A$6:$A$257,"&gt;="&amp;$A278,'Aceite Virgen'!$B$6:$B$257,"&lt;="&amp;$B278)</f>
        <v>1.18</v>
      </c>
      <c r="AB278" s="8">
        <f>SUMIFS('Aceite Virgen'!AB$6:AB$257,'Aceite Virgen'!$A$6:$A$257,"&gt;="&amp;$A278,'Aceite Virgen'!$B$6:$B$257,"&lt;="&amp;$B278)</f>
        <v>0</v>
      </c>
      <c r="AC278" s="14"/>
      <c r="AD278" s="14"/>
      <c r="AE278" s="14"/>
      <c r="AF278" s="8">
        <f>SUMIFS('Aceite Virgen'!AF$6:AF$257,'Aceite Virgen'!$A$6:$A$257,"&gt;="&amp;$A278,'Aceite Virgen'!$B$6:$B$257,"&lt;="&amp;$B278)</f>
        <v>27.29</v>
      </c>
      <c r="AG278" s="8">
        <f>SUMIFS('Aceite Virgen'!AG$6:AG$257,'Aceite Virgen'!$A$6:$A$257,"&gt;="&amp;$A278,'Aceite Virgen'!$B$6:$B$257,"&lt;="&amp;$B278)</f>
        <v>2.4700000000000002</v>
      </c>
      <c r="AH278" s="8">
        <f>SUMIFS('Aceite Virgen'!AH$6:AH$257,'Aceite Virgen'!$A$6:$A$257,"&gt;="&amp;$A278,'Aceite Virgen'!$B$6:$B$257,"&lt;="&amp;$B278)</f>
        <v>31.18</v>
      </c>
      <c r="AI278" s="8">
        <f>SUMIFS('Aceite Virgen'!AI$6:AI$257,'Aceite Virgen'!$A$6:$A$257,"&gt;="&amp;$A278,'Aceite Virgen'!$B$6:$B$257,"&lt;="&amp;$B278)</f>
        <v>2.71</v>
      </c>
      <c r="AJ278" s="14"/>
      <c r="AK278" s="14"/>
      <c r="AL278" s="14"/>
      <c r="AM278" s="8">
        <f>SUMIFS('Aceite Virgen'!AM$6:AM$257,'Aceite Virgen'!$A$6:$A$257,"&gt;="&amp;$A278,'Aceite Virgen'!$B$6:$B$257,"&lt;="&amp;$B278)</f>
        <v>24.82</v>
      </c>
      <c r="AN278" s="8">
        <f>SUMIFS('Aceite Virgen'!AN$6:AN$257,'Aceite Virgen'!$A$6:$A$257,"&gt;="&amp;$A278,'Aceite Virgen'!$B$6:$B$257,"&lt;="&amp;$B278)</f>
        <v>7.53</v>
      </c>
      <c r="AO278" s="8">
        <f>SUMIFS('Aceite Virgen'!AO$6:AO$257,'Aceite Virgen'!$A$6:$A$257,"&gt;="&amp;$A278,'Aceite Virgen'!$B$6:$B$257,"&lt;="&amp;$B278)</f>
        <v>28.79</v>
      </c>
      <c r="AP278" s="8">
        <f>SUMIFS('Aceite Virgen'!AP$6:AP$257,'Aceite Virgen'!$A$6:$A$257,"&gt;="&amp;$A278,'Aceite Virgen'!$B$6:$B$257,"&lt;="&amp;$B278)</f>
        <v>0.99</v>
      </c>
      <c r="AQ278" s="14"/>
      <c r="AR278" s="14"/>
      <c r="AT278" s="8">
        <f>SUMIFS('Aceite Virgen'!AT$6:AT$257,'Aceite Virgen'!$A$6:$A$257,"&gt;="&amp;$A278,'Aceite Virgen'!$B$6:$B$257,"&lt;="&amp;$B278)</f>
        <v>29.139999999999997</v>
      </c>
      <c r="AU278" s="8">
        <f>SUMIFS('Aceite Virgen'!AU$6:AU$257,'Aceite Virgen'!$A$6:$A$257,"&gt;="&amp;$A278,'Aceite Virgen'!$B$6:$B$257,"&lt;="&amp;$B278)</f>
        <v>4.83</v>
      </c>
      <c r="AV278" s="8">
        <f>SUMIFS('Aceite Virgen'!AV$6:AV$257,'Aceite Virgen'!$A$6:$A$257,"&gt;="&amp;$A278,'Aceite Virgen'!$B$6:$B$257,"&lt;="&amp;$B278)</f>
        <v>34.049999999999997</v>
      </c>
      <c r="AW278" s="8">
        <f>SUMIFS('Aceite Virgen'!AW$6:AW$257,'Aceite Virgen'!$A$6:$A$257,"&gt;="&amp;$A278,'Aceite Virgen'!$B$6:$B$257,"&lt;="&amp;$B278)</f>
        <v>0</v>
      </c>
      <c r="BA278" s="8">
        <f>SUMIFS('Aceite Virgen'!BA$6:BA$257,'Aceite Virgen'!$A$6:$A$257,"&gt;="&amp;A278,'Aceite Virgen'!$B$6:$B$257,"&lt;="&amp;B278)</f>
        <v>25.63</v>
      </c>
      <c r="BB278" s="8">
        <f>SUMIFS('Aceite Virgen'!BB$6:BB$257,'Aceite Virgen'!$A$6:$A$257,"&gt;="&amp;$A278,'Aceite Virgen'!$B$6:$B$257,"&lt;="&amp;$B278)</f>
        <v>6.14</v>
      </c>
      <c r="BC278" s="8">
        <f>SUMIFS('Aceite Virgen'!BC$6:BC$257,'Aceite Virgen'!$A$6:$A$257,"&gt;="&amp;$A278,'Aceite Virgen'!$B$6:$B$257,"&lt;="&amp;$B278)</f>
        <v>29.36</v>
      </c>
      <c r="BD278" s="8">
        <f>SUMIFS('Aceite Virgen'!BD$6:BD$257,'Aceite Virgen'!$A$6:$A$257,"&gt;="&amp;$A278,'Aceite Virgen'!$B$6:$B$257,"&lt;="&amp;$B278)</f>
        <v>0</v>
      </c>
      <c r="BH278" s="8">
        <f>SUMIFS('Aceite Virgen'!BH$6:BH$257,'Aceite Virgen'!$A$6:$A$257,"&gt;="&amp;$A278,'Aceite Virgen'!$B$6:$B$257,"&lt;="&amp;$B278)</f>
        <v>29.880000000000003</v>
      </c>
      <c r="BI278" s="8">
        <f>SUMIFS('Aceite Virgen'!BI$6:BI$257,'Aceite Virgen'!$A$6:$A$257,"&gt;="&amp;$A278,'Aceite Virgen'!$B$6:$B$257,"&lt;="&amp;$B278)</f>
        <v>10.77</v>
      </c>
      <c r="BJ278" s="8">
        <f>SUMIFS('Aceite Virgen'!BJ$6:BJ$257,'Aceite Virgen'!$A$6:$A$257,"&gt;="&amp;$A278,'Aceite Virgen'!$B$6:$B$257,"&lt;="&amp;$B278)</f>
        <v>33.03</v>
      </c>
      <c r="BK278" s="8">
        <f>SUMIFS('Aceite Virgen'!BK$6:BK$257,'Aceite Virgen'!$A$6:$A$257,"&gt;="&amp;$A278,'Aceite Virgen'!$B$6:$B$257,"&lt;="&amp;$B278)</f>
        <v>3.09</v>
      </c>
      <c r="BO278" s="8">
        <f>SUMIFS('Aceite Virgen'!BO$6:BO$257,'Aceite Virgen'!$A$6:$A$257,"&gt;="&amp;$A278,'Aceite Virgen'!$B$6:$B$257,"&lt;="&amp;$B278)</f>
        <v>26.150000000000002</v>
      </c>
      <c r="BP278" s="8">
        <f>SUMIFS('Aceite Virgen'!BP$6:BP$257,'Aceite Virgen'!$A$6:$A$257,"&gt;="&amp;$A278,'Aceite Virgen'!$B$6:$B$257,"&lt;="&amp;$B278)</f>
        <v>3.89</v>
      </c>
      <c r="BQ278" s="8">
        <f>SUMIFS('Aceite Virgen'!BQ$6:BQ$257,'Aceite Virgen'!$A$6:$A$257,"&gt;="&amp;$A278,'Aceite Virgen'!$B$6:$B$257,"&lt;="&amp;$B278)</f>
        <v>29.68</v>
      </c>
      <c r="BR278" s="8">
        <f>SUMIFS('Aceite Virgen'!BR$6:BR$257,'Aceite Virgen'!$A$6:$A$257,"&gt;="&amp;$A278,'Aceite Virgen'!$B$6:$B$257,"&lt;="&amp;$B278)</f>
        <v>3.3</v>
      </c>
      <c r="BV278" s="8">
        <f>SUMIFS('Aceite Virgen'!BV$6:BV$257,'Aceite Virgen'!$A$6:$A$257,"&gt;="&amp;$A278,'Aceite Virgen'!$B$6:$B$257,"&lt;="&amp;$B278)</f>
        <v>21.86</v>
      </c>
      <c r="BW278" s="8">
        <f>SUMIFS('Aceite Virgen'!BW$6:BW$257,'Aceite Virgen'!$A$6:$A$257,"&gt;="&amp;$A278,'Aceite Virgen'!$B$6:$B$257,"&lt;="&amp;$B278)</f>
        <v>2.88</v>
      </c>
      <c r="BX278" s="8">
        <f>SUMIFS('Aceite Virgen'!BX$6:BX$257,'Aceite Virgen'!$A$6:$A$257,"&gt;="&amp;$A278,'Aceite Virgen'!$B$6:$B$257,"&lt;="&amp;$B278)</f>
        <v>25.49</v>
      </c>
      <c r="BY278" s="8">
        <f>SUMIFS('Aceite Virgen'!BY$6:BY$257,'Aceite Virgen'!$A$6:$A$257,"&gt;="&amp;$A278,'Aceite Virgen'!$B$6:$B$257,"&lt;="&amp;$B278)</f>
        <v>16.2</v>
      </c>
      <c r="CC278" s="8">
        <f>SUMIFS('Aceite Virgen'!CC$6:CC$257,'Aceite Virgen'!$A$6:$A$257,"&gt;="&amp;$A278,'Aceite Virgen'!$B$6:$B$257,"&lt;="&amp;$B278)</f>
        <v>9.2799999999999994</v>
      </c>
      <c r="CD278" s="8">
        <f>SUMIFS('Aceite Virgen'!CD$6:CD$257,'Aceite Virgen'!$A$6:$A$257,"&gt;="&amp;$A278,'Aceite Virgen'!$B$6:$B$257,"&lt;="&amp;$B278)</f>
        <v>0</v>
      </c>
      <c r="CE278" s="8">
        <f>SUMIFS('Aceite Virgen'!CE$6:CE$257,'Aceite Virgen'!$A$6:$A$257,"&gt;="&amp;$A278,'Aceite Virgen'!$B$6:$B$257,"&lt;="&amp;$B278)</f>
        <v>10.5</v>
      </c>
      <c r="CF278" s="8">
        <f>SUMIFS('Aceite Virgen'!CF$6:CF$257,'Aceite Virgen'!$A$6:$A$257,"&gt;="&amp;$A278,'Aceite Virgen'!$B$6:$B$257,"&lt;="&amp;$B278)</f>
        <v>0</v>
      </c>
      <c r="CJ278" s="8">
        <f>SUMIFS('Aceite Virgen'!CJ$6:CJ$257,'Aceite Virgen'!$A$6:$A$257,"&gt;="&amp;$A278,'Aceite Virgen'!$B$6:$B$257,"&lt;="&amp;$B278)</f>
        <v>0.38</v>
      </c>
      <c r="CK278" s="8">
        <f>SUMIFS('Aceite Virgen'!CK$6:CK$257,'Aceite Virgen'!$A$6:$A$257,"&gt;="&amp;$A278,'Aceite Virgen'!$B$6:$B$257,"&lt;="&amp;$B278)</f>
        <v>1.99</v>
      </c>
      <c r="CL278" s="8">
        <f>SUMIFS('Aceite Virgen'!CL$6:CL$257,'Aceite Virgen'!$A$6:$A$257,"&gt;="&amp;$A278,'Aceite Virgen'!$B$6:$B$257,"&lt;="&amp;$B278)</f>
        <v>0.25</v>
      </c>
      <c r="CM278" s="8">
        <f>SUMIFS('Aceite Virgen'!CM$6:CM$257,'Aceite Virgen'!$A$6:$A$257,"&gt;="&amp;$A278,'Aceite Virgen'!$B$6:$B$257,"&lt;="&amp;$B278)</f>
        <v>0</v>
      </c>
      <c r="CQ278" s="8">
        <f>SUMIFS('Aceite Virgen'!CQ$6:CQ$257,'Aceite Virgen'!$A$6:$A$257,"&gt;="&amp;$A278,'Aceite Virgen'!$B$6:$B$257,"&lt;="&amp;$B278)</f>
        <v>0.24</v>
      </c>
      <c r="CR278" s="8">
        <f>SUMIFS('Aceite Virgen'!CR$6:CR$257,'Aceite Virgen'!$A$6:$A$257,"&gt;="&amp;$A278,'Aceite Virgen'!$B$6:$B$257,"&lt;="&amp;$B278)</f>
        <v>0</v>
      </c>
      <c r="CS278" s="8">
        <f>SUMIFS('Aceite Virgen'!CS$6:CS$257,'Aceite Virgen'!$A$6:$A$257,"&gt;="&amp;$A278,'Aceite Virgen'!$B$6:$B$257,"&lt;="&amp;$B278)</f>
        <v>0.3</v>
      </c>
      <c r="CT278" s="8">
        <f>SUMIFS('Aceite Virgen'!CT$6:CT$257,'Aceite Virgen'!$A$6:$A$257,"&gt;="&amp;$A278,'Aceite Virgen'!$B$6:$B$257,"&lt;="&amp;$B278)</f>
        <v>0</v>
      </c>
      <c r="CX278" s="8">
        <f>SUMIFS('Aceite Virgen'!CX$6:CX$257,'Aceite Virgen'!$A$6:$A$257,"&gt;="&amp;$A278,'Aceite Virgen'!$B$6:$B$257,"&lt;="&amp;$B278)</f>
        <v>0.95000000000000007</v>
      </c>
      <c r="CY278" s="8">
        <f>SUMIFS('Aceite Virgen'!CY$6:CY$257,'Aceite Virgen'!$A$6:$A$257,"&gt;="&amp;$A278,'Aceite Virgen'!$B$6:$B$257,"&lt;="&amp;$B278)</f>
        <v>0</v>
      </c>
      <c r="CZ278" s="8">
        <f>SUMIFS('Aceite Virgen'!CZ$6:CZ$257,'Aceite Virgen'!$A$6:$A$257,"&gt;="&amp;$A278,'Aceite Virgen'!$B$6:$B$257,"&lt;="&amp;$B278)</f>
        <v>0.56000000000000005</v>
      </c>
      <c r="DA278" s="8">
        <f>SUMIFS('Aceite Virgen'!DA$6:DA$257,'Aceite Virgen'!$A$6:$A$257,"&gt;="&amp;$A278,'Aceite Virgen'!$B$6:$B$257,"&lt;="&amp;$B278)</f>
        <v>0</v>
      </c>
      <c r="DE278" s="8">
        <f>SUMIFS('Aceite Virgen'!DE$6:DE$257,'Aceite Virgen'!$A$6:$A$257,"&gt;="&amp;$A278,'Aceite Virgen'!$B$6:$B$257,"&lt;="&amp;$B278)</f>
        <v>0.2</v>
      </c>
      <c r="DF278" s="8">
        <f>SUMIFS('Aceite Virgen'!DF$6:DF$257,'Aceite Virgen'!$A$6:$A$257,"&gt;="&amp;$A278,'Aceite Virgen'!$B$6:$B$257,"&lt;="&amp;$B278)</f>
        <v>0</v>
      </c>
      <c r="DG278" s="8">
        <f>SUMIFS('Aceite Virgen'!DG$6:DG$257,'Aceite Virgen'!$A$6:$A$257,"&gt;="&amp;$A278,'Aceite Virgen'!$B$6:$B$257,"&lt;="&amp;$B278)</f>
        <v>0.28999999999999998</v>
      </c>
      <c r="DH278" s="8">
        <f>SUMIFS('Aceite Virgen'!DH$6:DH$257,'Aceite Virgen'!$A$6:$A$257,"&gt;="&amp;$A278,'Aceite Virgen'!$B$6:$B$257,"&lt;="&amp;$B278)</f>
        <v>0</v>
      </c>
      <c r="DL278" s="8">
        <f>SUMIFS('Aceite Virgen'!DL$6:DL$257,'Aceite Virgen'!$A$6:$A$257,"&gt;="&amp;$A278,'Aceite Virgen'!$B$6:$B$257,"&lt;="&amp;$B278)</f>
        <v>0.56000000000000005</v>
      </c>
      <c r="DM278" s="8">
        <f>SUMIFS('Aceite Virgen'!DM$6:DM$257,'Aceite Virgen'!$A$6:$A$257,"&gt;="&amp;$A278,'Aceite Virgen'!$B$6:$B$257,"&lt;="&amp;$B278)</f>
        <v>0</v>
      </c>
      <c r="DN278" s="8">
        <f>SUMIFS('Aceite Virgen'!DN$6:DN$257,'Aceite Virgen'!$A$6:$A$257,"&gt;="&amp;$A278,'Aceite Virgen'!$B$6:$B$257,"&lt;="&amp;$B278)</f>
        <v>0.78</v>
      </c>
      <c r="DO278" s="8">
        <f>SUMIFS('Aceite Virgen'!DO$6:DO$257,'Aceite Virgen'!$A$6:$A$257,"&gt;="&amp;$A278,'Aceite Virgen'!$B$6:$B$257,"&lt;="&amp;$B278)</f>
        <v>0</v>
      </c>
      <c r="DS278" s="8">
        <f>SUMIFS('Aceite Virgen'!DS$6:DS$257,'Aceite Virgen'!$A$6:$A$257,"&gt;="&amp;$A278,'Aceite Virgen'!$B$6:$B$257,"&lt;="&amp;$B278)</f>
        <v>0.62</v>
      </c>
      <c r="DT278" s="8">
        <f>SUMIFS('Aceite Virgen'!DT$6:DT$257,'Aceite Virgen'!$A$6:$A$257,"&gt;="&amp;$A278,'Aceite Virgen'!$B$6:$B$257,"&lt;="&amp;$B278)</f>
        <v>0</v>
      </c>
      <c r="DU278" s="8">
        <f>SUMIFS('Aceite Virgen'!DU$6:DU$257,'Aceite Virgen'!$A$6:$A$257,"&gt;="&amp;$A278,'Aceite Virgen'!$B$6:$B$257,"&lt;="&amp;$B278)</f>
        <v>0.82000000000000006</v>
      </c>
      <c r="DV278" s="8">
        <f>SUMIFS('Aceite Virgen'!DV$6:DV$257,'Aceite Virgen'!$A$6:$A$257,"&gt;="&amp;$A278,'Aceite Virgen'!$B$6:$B$257,"&lt;="&amp;$B278)</f>
        <v>0</v>
      </c>
      <c r="DZ278" s="8">
        <f>SUMIFS('Aceite Virgen'!DZ$6:DZ$257,'Aceite Virgen'!$A$6:$A$257,"&gt;="&amp;$A278,'Aceite Virgen'!$B$6:$B$257,"&lt;="&amp;$B278)</f>
        <v>1.31</v>
      </c>
      <c r="EA278" s="8">
        <f>SUMIFS('Aceite Virgen'!EA$6:EA$257,'Aceite Virgen'!$A$6:$A$257,"&gt;="&amp;$A278,'Aceite Virgen'!$B$6:$B$257,"&lt;="&amp;$B278)</f>
        <v>0</v>
      </c>
      <c r="EB278" s="8">
        <f>SUMIFS('Aceite Virgen'!EB$6:EB$257,'Aceite Virgen'!$A$6:$A$257,"&gt;="&amp;$A278,'Aceite Virgen'!$B$6:$B$257,"&lt;="&amp;$B278)</f>
        <v>1.18</v>
      </c>
      <c r="EC278" s="8">
        <f>SUMIFS('Aceite Virgen'!EC$6:EC$257,'Aceite Virgen'!$A$6:$A$257,"&gt;="&amp;$A278,'Aceite Virgen'!$B$6:$B$257,"&lt;="&amp;$B278)</f>
        <v>7.27</v>
      </c>
      <c r="EG278" s="8">
        <f>SUMIFS('Aceite Virgen'!EG$6:EG$257,'Aceite Virgen'!$A$6:$A$257,"&gt;="&amp;$A278,'Aceite Virgen'!$B$6:$B$257,"&lt;="&amp;$B278)</f>
        <v>0.62</v>
      </c>
      <c r="EH278" s="8">
        <f>SUMIFS('Aceite Virgen'!EH$6:EH$257,'Aceite Virgen'!$A$6:$A$257,"&gt;="&amp;$A278,'Aceite Virgen'!$B$6:$B$257,"&lt;="&amp;$B278)</f>
        <v>0</v>
      </c>
      <c r="EI278" s="8">
        <f>SUMIFS('Aceite Virgen'!EI$6:EI$257,'Aceite Virgen'!$A$6:$A$257,"&gt;="&amp;$A278,'Aceite Virgen'!$B$6:$B$257,"&lt;="&amp;$B278)</f>
        <v>0.47</v>
      </c>
      <c r="EJ278" s="8">
        <f>SUMIFS('Aceite Virgen'!EJ$6:EJ$257,'Aceite Virgen'!$A$6:$A$257,"&gt;="&amp;$A278,'Aceite Virgen'!$B$6:$B$257,"&lt;="&amp;$B278)</f>
        <v>1.92</v>
      </c>
      <c r="EN278" s="8">
        <f>SUMIFS('Aceite Virgen'!EN$6:EN$257,'Aceite Virgen'!$A$6:$A$257,"&gt;="&amp;$A278,'Aceite Virgen'!$B$6:$B$257,"&lt;="&amp;$B278)</f>
        <v>0.38</v>
      </c>
      <c r="EO278" s="8">
        <f>SUMIFS('Aceite Virgen'!EO$6:EO$257,'Aceite Virgen'!$A$6:$A$257,"&gt;="&amp;$A278,'Aceite Virgen'!$B$6:$B$257,"&lt;="&amp;$B278)</f>
        <v>1.36</v>
      </c>
      <c r="EP278" s="8">
        <f>SUMIFS('Aceite Virgen'!EP$6:EP$257,'Aceite Virgen'!$A$6:$A$257,"&gt;="&amp;$A278,'Aceite Virgen'!$B$6:$B$257,"&lt;="&amp;$B278)</f>
        <v>0</v>
      </c>
      <c r="EQ278" s="8">
        <f>SUMIFS('Aceite Virgen'!EQ$6:EQ$257,'Aceite Virgen'!$A$6:$A$257,"&gt;="&amp;$A278,'Aceite Virgen'!$B$6:$B$257,"&lt;="&amp;$B278)</f>
        <v>0</v>
      </c>
    </row>
    <row r="279" spans="1:147" x14ac:dyDescent="0.3">
      <c r="A279" s="14">
        <f>'TAM Aceite Virgen'!B27</f>
        <v>4.0999999999999996</v>
      </c>
      <c r="B279" s="14">
        <f>'TAM Aceite Virgen'!C27</f>
        <v>4.2</v>
      </c>
      <c r="C279" s="14"/>
      <c r="D279" s="8">
        <f>SUMIFS('Aceite Virgen'!D$6:D$257,'Aceite Virgen'!$A$6:$A$257,"&gt;="&amp;$A279,'Aceite Virgen'!$B$6:$B$257,"&lt;="&amp;$B279)</f>
        <v>32.15</v>
      </c>
      <c r="E279" s="8">
        <f>SUMIFS('Aceite Virgen'!E$6:E$257,'Aceite Virgen'!$A$6:$A$257,"&gt;="&amp;$A279,'Aceite Virgen'!$B$6:$B$257,"&lt;="&amp;$B279)</f>
        <v>27.89</v>
      </c>
      <c r="F279" s="8">
        <f>SUMIFS('Aceite Virgen'!F$6:F$257,'Aceite Virgen'!$A$6:$A$257,"&gt;="&amp;$A279,'Aceite Virgen'!$B$6:$B$257,"&lt;="&amp;$B279)</f>
        <v>38.410000000000004</v>
      </c>
      <c r="G279" s="8">
        <f>SUMIFS('Aceite Virgen'!G$6:G$257,'Aceite Virgen'!$A$6:$A$257,"&gt;="&amp;$A279,'Aceite Virgen'!$B$6:$B$257,"&lt;="&amp;$B279)</f>
        <v>0.95</v>
      </c>
      <c r="H279" s="14"/>
      <c r="I279" s="14"/>
      <c r="J279" s="14"/>
      <c r="K279" s="8">
        <f>SUMIFS('Aceite Virgen'!K$6:K$257,'Aceite Virgen'!$A$6:$A$257,"&gt;="&amp;$A279,'Aceite Virgen'!$B$6:$B$257,"&lt;="&amp;$B279)</f>
        <v>8.67</v>
      </c>
      <c r="L279" s="8">
        <f>SUMIFS('Aceite Virgen'!L$6:L$257,'Aceite Virgen'!$A$6:$A$257,"&gt;="&amp;$A279,'Aceite Virgen'!$B$6:$B$257,"&lt;="&amp;$B279)</f>
        <v>20.419999999999998</v>
      </c>
      <c r="M279" s="8">
        <f>SUMIFS('Aceite Virgen'!M$6:M$257,'Aceite Virgen'!$A$6:$A$257,"&gt;="&amp;$A279,'Aceite Virgen'!$B$6:$B$257,"&lt;="&amp;$B279)</f>
        <v>5.59</v>
      </c>
      <c r="N279" s="8">
        <f>SUMIFS('Aceite Virgen'!N$6:N$257,'Aceite Virgen'!$A$6:$A$257,"&gt;="&amp;$A279,'Aceite Virgen'!$B$6:$B$257,"&lt;="&amp;$B279)</f>
        <v>22.22</v>
      </c>
      <c r="O279" s="14"/>
      <c r="P279" s="14"/>
      <c r="Q279" s="14"/>
      <c r="R279" s="8">
        <f>SUMIFS('Aceite Virgen'!R$6:R$257,'Aceite Virgen'!$A$6:$A$257,"&gt;="&amp;$A279,'Aceite Virgen'!$B$6:$B$257,"&lt;="&amp;$B279)</f>
        <v>18.580000000000002</v>
      </c>
      <c r="S279" s="8">
        <f>SUMIFS('Aceite Virgen'!S$6:S$257,'Aceite Virgen'!$A$6:$A$257,"&gt;="&amp;$A279,'Aceite Virgen'!$B$6:$B$257,"&lt;="&amp;$B279)</f>
        <v>25.509999999999998</v>
      </c>
      <c r="T279" s="8">
        <f>SUMIFS('Aceite Virgen'!T$6:T$257,'Aceite Virgen'!$A$6:$A$257,"&gt;="&amp;$A279,'Aceite Virgen'!$B$6:$B$257,"&lt;="&amp;$B279)</f>
        <v>15.08</v>
      </c>
      <c r="U279" s="8">
        <f>SUMIFS('Aceite Virgen'!U$6:U$257,'Aceite Virgen'!$A$6:$A$257,"&gt;="&amp;$A279,'Aceite Virgen'!$B$6:$B$257,"&lt;="&amp;$B279)</f>
        <v>32.4</v>
      </c>
      <c r="V279" s="14"/>
      <c r="W279" s="14"/>
      <c r="X279" s="14"/>
      <c r="Y279" s="8">
        <f>SUMIFS('Aceite Virgen'!Y$6:Y$257,'Aceite Virgen'!$A$6:$A$257,"&gt;="&amp;$A279,'Aceite Virgen'!$B$6:$B$257,"&lt;="&amp;$B279)</f>
        <v>29.34</v>
      </c>
      <c r="Z279" s="8">
        <f>SUMIFS('Aceite Virgen'!Z$6:Z$257,'Aceite Virgen'!$A$6:$A$257,"&gt;="&amp;$A279,'Aceite Virgen'!$B$6:$B$257,"&lt;="&amp;$B279)</f>
        <v>22.31</v>
      </c>
      <c r="AA279" s="8">
        <f>SUMIFS('Aceite Virgen'!AA$6:AA$257,'Aceite Virgen'!$A$6:$A$257,"&gt;="&amp;$A279,'Aceite Virgen'!$B$6:$B$257,"&lt;="&amp;$B279)</f>
        <v>29.25</v>
      </c>
      <c r="AB279" s="8">
        <f>SUMIFS('Aceite Virgen'!AB$6:AB$257,'Aceite Virgen'!$A$6:$A$257,"&gt;="&amp;$A279,'Aceite Virgen'!$B$6:$B$257,"&lt;="&amp;$B279)</f>
        <v>43.45</v>
      </c>
      <c r="AC279" s="14"/>
      <c r="AD279" s="14"/>
      <c r="AE279" s="14"/>
      <c r="AF279" s="8">
        <f>SUMIFS('Aceite Virgen'!AF$6:AF$257,'Aceite Virgen'!$A$6:$A$257,"&gt;="&amp;$A279,'Aceite Virgen'!$B$6:$B$257,"&lt;="&amp;$B279)</f>
        <v>13.299999999999999</v>
      </c>
      <c r="AG279" s="8">
        <f>SUMIFS('Aceite Virgen'!AG$6:AG$257,'Aceite Virgen'!$A$6:$A$257,"&gt;="&amp;$A279,'Aceite Virgen'!$B$6:$B$257,"&lt;="&amp;$B279)</f>
        <v>24.59</v>
      </c>
      <c r="AH279" s="8">
        <f>SUMIFS('Aceite Virgen'!AH$6:AH$257,'Aceite Virgen'!$A$6:$A$257,"&gt;="&amp;$A279,'Aceite Virgen'!$B$6:$B$257,"&lt;="&amp;$B279)</f>
        <v>10.58</v>
      </c>
      <c r="AI279" s="8">
        <f>SUMIFS('Aceite Virgen'!AI$6:AI$257,'Aceite Virgen'!$A$6:$A$257,"&gt;="&amp;$A279,'Aceite Virgen'!$B$6:$B$257,"&lt;="&amp;$B279)</f>
        <v>64.510000000000005</v>
      </c>
      <c r="AJ279" s="14"/>
      <c r="AK279" s="14"/>
      <c r="AL279" s="14"/>
      <c r="AM279" s="8">
        <f>SUMIFS('Aceite Virgen'!AM$6:AM$257,'Aceite Virgen'!$A$6:$A$257,"&gt;="&amp;$A279,'Aceite Virgen'!$B$6:$B$257,"&lt;="&amp;$B279)</f>
        <v>14.46</v>
      </c>
      <c r="AN279" s="8">
        <f>SUMIFS('Aceite Virgen'!AN$6:AN$257,'Aceite Virgen'!$A$6:$A$257,"&gt;="&amp;$A279,'Aceite Virgen'!$B$6:$B$257,"&lt;="&amp;$B279)</f>
        <v>18.880000000000003</v>
      </c>
      <c r="AO279" s="8">
        <f>SUMIFS('Aceite Virgen'!AO$6:AO$257,'Aceite Virgen'!$A$6:$A$257,"&gt;="&amp;$A279,'Aceite Virgen'!$B$6:$B$257,"&lt;="&amp;$B279)</f>
        <v>12.66</v>
      </c>
      <c r="AP279" s="8">
        <f>SUMIFS('Aceite Virgen'!AP$6:AP$257,'Aceite Virgen'!$A$6:$A$257,"&gt;="&amp;$A279,'Aceite Virgen'!$B$6:$B$257,"&lt;="&amp;$B279)</f>
        <v>40.94</v>
      </c>
      <c r="AQ279" s="14"/>
      <c r="AR279" s="14"/>
      <c r="AT279" s="8">
        <f>SUMIFS('Aceite Virgen'!AT$6:AT$257,'Aceite Virgen'!$A$6:$A$257,"&gt;="&amp;$A279,'Aceite Virgen'!$B$6:$B$257,"&lt;="&amp;$B279)</f>
        <v>10.680000000000001</v>
      </c>
      <c r="AU279" s="8">
        <f>SUMIFS('Aceite Virgen'!AU$6:AU$257,'Aceite Virgen'!$A$6:$A$257,"&gt;="&amp;$A279,'Aceite Virgen'!$B$6:$B$257,"&lt;="&amp;$B279)</f>
        <v>14.35</v>
      </c>
      <c r="AV279" s="8">
        <f>SUMIFS('Aceite Virgen'!AV$6:AV$257,'Aceite Virgen'!$A$6:$A$257,"&gt;="&amp;$A279,'Aceite Virgen'!$B$6:$B$257,"&lt;="&amp;$B279)</f>
        <v>9.69</v>
      </c>
      <c r="AW279" s="8">
        <f>SUMIFS('Aceite Virgen'!AW$6:AW$257,'Aceite Virgen'!$A$6:$A$257,"&gt;="&amp;$A279,'Aceite Virgen'!$B$6:$B$257,"&lt;="&amp;$B279)</f>
        <v>55.730000000000004</v>
      </c>
      <c r="BA279" s="8">
        <f>SUMIFS('Aceite Virgen'!BA$6:BA$257,'Aceite Virgen'!$A$6:$A$257,"&gt;="&amp;A279,'Aceite Virgen'!$B$6:$B$257,"&lt;="&amp;B279)</f>
        <v>12.540000000000001</v>
      </c>
      <c r="BB279" s="8">
        <f>SUMIFS('Aceite Virgen'!BB$6:BB$257,'Aceite Virgen'!$A$6:$A$257,"&gt;="&amp;$A279,'Aceite Virgen'!$B$6:$B$257,"&lt;="&amp;$B279)</f>
        <v>12</v>
      </c>
      <c r="BC279" s="8">
        <f>SUMIFS('Aceite Virgen'!BC$6:BC$257,'Aceite Virgen'!$A$6:$A$257,"&gt;="&amp;$A279,'Aceite Virgen'!$B$6:$B$257,"&lt;="&amp;$B279)</f>
        <v>10.71</v>
      </c>
      <c r="BD279" s="8">
        <f>SUMIFS('Aceite Virgen'!BD$6:BD$257,'Aceite Virgen'!$A$6:$A$257,"&gt;="&amp;$A279,'Aceite Virgen'!$B$6:$B$257,"&lt;="&amp;$B279)</f>
        <v>47.61</v>
      </c>
      <c r="BH279" s="8">
        <f>SUMIFS('Aceite Virgen'!BH$6:BH$257,'Aceite Virgen'!$A$6:$A$257,"&gt;="&amp;$A279,'Aceite Virgen'!$B$6:$B$257,"&lt;="&amp;$B279)</f>
        <v>14.649999999999999</v>
      </c>
      <c r="BI279" s="8">
        <f>SUMIFS('Aceite Virgen'!BI$6:BI$257,'Aceite Virgen'!$A$6:$A$257,"&gt;="&amp;$A279,'Aceite Virgen'!$B$6:$B$257,"&lt;="&amp;$B279)</f>
        <v>11.940000000000001</v>
      </c>
      <c r="BJ279" s="8">
        <f>SUMIFS('Aceite Virgen'!BJ$6:BJ$257,'Aceite Virgen'!$A$6:$A$257,"&gt;="&amp;$A279,'Aceite Virgen'!$B$6:$B$257,"&lt;="&amp;$B279)</f>
        <v>12.9</v>
      </c>
      <c r="BK279" s="8">
        <f>SUMIFS('Aceite Virgen'!BK$6:BK$257,'Aceite Virgen'!$A$6:$A$257,"&gt;="&amp;$A279,'Aceite Virgen'!$B$6:$B$257,"&lt;="&amp;$B279)</f>
        <v>72.16</v>
      </c>
      <c r="BO279" s="8">
        <f>SUMIFS('Aceite Virgen'!BO$6:BO$257,'Aceite Virgen'!$A$6:$A$257,"&gt;="&amp;$A279,'Aceite Virgen'!$B$6:$B$257,"&lt;="&amp;$B279)</f>
        <v>13.6</v>
      </c>
      <c r="BP279" s="8">
        <f>SUMIFS('Aceite Virgen'!BP$6:BP$257,'Aceite Virgen'!$A$6:$A$257,"&gt;="&amp;$A279,'Aceite Virgen'!$B$6:$B$257,"&lt;="&amp;$B279)</f>
        <v>21.1</v>
      </c>
      <c r="BQ279" s="8">
        <f>SUMIFS('Aceite Virgen'!BQ$6:BQ$257,'Aceite Virgen'!$A$6:$A$257,"&gt;="&amp;$A279,'Aceite Virgen'!$B$6:$B$257,"&lt;="&amp;$B279)</f>
        <v>12.530000000000001</v>
      </c>
      <c r="BR279" s="8">
        <f>SUMIFS('Aceite Virgen'!BR$6:BR$257,'Aceite Virgen'!$A$6:$A$257,"&gt;="&amp;$A279,'Aceite Virgen'!$B$6:$B$257,"&lt;="&amp;$B279)</f>
        <v>27.99</v>
      </c>
      <c r="BV279" s="8">
        <f>SUMIFS('Aceite Virgen'!BV$6:BV$257,'Aceite Virgen'!$A$6:$A$257,"&gt;="&amp;$A279,'Aceite Virgen'!$B$6:$B$257,"&lt;="&amp;$B279)</f>
        <v>11.469999999999999</v>
      </c>
      <c r="BW279" s="8">
        <f>SUMIFS('Aceite Virgen'!BW$6:BW$257,'Aceite Virgen'!$A$6:$A$257,"&gt;="&amp;$A279,'Aceite Virgen'!$B$6:$B$257,"&lt;="&amp;$B279)</f>
        <v>3.52</v>
      </c>
      <c r="BX279" s="8">
        <f>SUMIFS('Aceite Virgen'!BX$6:BX$257,'Aceite Virgen'!$A$6:$A$257,"&gt;="&amp;$A279,'Aceite Virgen'!$B$6:$B$257,"&lt;="&amp;$B279)</f>
        <v>11.59</v>
      </c>
      <c r="BY279" s="8">
        <f>SUMIFS('Aceite Virgen'!BY$6:BY$257,'Aceite Virgen'!$A$6:$A$257,"&gt;="&amp;$A279,'Aceite Virgen'!$B$6:$B$257,"&lt;="&amp;$B279)</f>
        <v>44.73</v>
      </c>
      <c r="CC279" s="8">
        <f>SUMIFS('Aceite Virgen'!CC$6:CC$257,'Aceite Virgen'!$A$6:$A$257,"&gt;="&amp;$A279,'Aceite Virgen'!$B$6:$B$257,"&lt;="&amp;$B279)</f>
        <v>5.0599999999999996</v>
      </c>
      <c r="CD279" s="8">
        <f>SUMIFS('Aceite Virgen'!CD$6:CD$257,'Aceite Virgen'!$A$6:$A$257,"&gt;="&amp;$A279,'Aceite Virgen'!$B$6:$B$257,"&lt;="&amp;$B279)</f>
        <v>1.05</v>
      </c>
      <c r="CE279" s="8">
        <f>SUMIFS('Aceite Virgen'!CE$6:CE$257,'Aceite Virgen'!$A$6:$A$257,"&gt;="&amp;$A279,'Aceite Virgen'!$B$6:$B$257,"&lt;="&amp;$B279)</f>
        <v>5.45</v>
      </c>
      <c r="CF279" s="8">
        <f>SUMIFS('Aceite Virgen'!CF$6:CF$257,'Aceite Virgen'!$A$6:$A$257,"&gt;="&amp;$A279,'Aceite Virgen'!$B$6:$B$257,"&lt;="&amp;$B279)</f>
        <v>7.76</v>
      </c>
      <c r="CJ279" s="8">
        <f>SUMIFS('Aceite Virgen'!CJ$6:CJ$257,'Aceite Virgen'!$A$6:$A$257,"&gt;="&amp;$A279,'Aceite Virgen'!$B$6:$B$257,"&lt;="&amp;$B279)</f>
        <v>0.19</v>
      </c>
      <c r="CK279" s="8">
        <f>SUMIFS('Aceite Virgen'!CK$6:CK$257,'Aceite Virgen'!$A$6:$A$257,"&gt;="&amp;$A279,'Aceite Virgen'!$B$6:$B$257,"&lt;="&amp;$B279)</f>
        <v>0</v>
      </c>
      <c r="CL279" s="8">
        <f>SUMIFS('Aceite Virgen'!CL$6:CL$257,'Aceite Virgen'!$A$6:$A$257,"&gt;="&amp;$A279,'Aceite Virgen'!$B$6:$B$257,"&lt;="&amp;$B279)</f>
        <v>0.23</v>
      </c>
      <c r="CM279" s="8">
        <f>SUMIFS('Aceite Virgen'!CM$6:CM$257,'Aceite Virgen'!$A$6:$A$257,"&gt;="&amp;$A279,'Aceite Virgen'!$B$6:$B$257,"&lt;="&amp;$B279)</f>
        <v>0</v>
      </c>
      <c r="CQ279" s="8">
        <f>SUMIFS('Aceite Virgen'!CQ$6:CQ$257,'Aceite Virgen'!$A$6:$A$257,"&gt;="&amp;$A279,'Aceite Virgen'!$B$6:$B$257,"&lt;="&amp;$B279)</f>
        <v>0.55000000000000004</v>
      </c>
      <c r="CR279" s="8">
        <f>SUMIFS('Aceite Virgen'!CR$6:CR$257,'Aceite Virgen'!$A$6:$A$257,"&gt;="&amp;$A279,'Aceite Virgen'!$B$6:$B$257,"&lt;="&amp;$B279)</f>
        <v>0</v>
      </c>
      <c r="CS279" s="8">
        <f>SUMIFS('Aceite Virgen'!CS$6:CS$257,'Aceite Virgen'!$A$6:$A$257,"&gt;="&amp;$A279,'Aceite Virgen'!$B$6:$B$257,"&lt;="&amp;$B279)</f>
        <v>0.46</v>
      </c>
      <c r="CT279" s="8">
        <f>SUMIFS('Aceite Virgen'!CT$6:CT$257,'Aceite Virgen'!$A$6:$A$257,"&gt;="&amp;$A279,'Aceite Virgen'!$B$6:$B$257,"&lt;="&amp;$B279)</f>
        <v>0</v>
      </c>
      <c r="CX279" s="8">
        <f>SUMIFS('Aceite Virgen'!CX$6:CX$257,'Aceite Virgen'!$A$6:$A$257,"&gt;="&amp;$A279,'Aceite Virgen'!$B$6:$B$257,"&lt;="&amp;$B279)</f>
        <v>0.67</v>
      </c>
      <c r="CY279" s="8">
        <f>SUMIFS('Aceite Virgen'!CY$6:CY$257,'Aceite Virgen'!$A$6:$A$257,"&gt;="&amp;$A279,'Aceite Virgen'!$B$6:$B$257,"&lt;="&amp;$B279)</f>
        <v>0</v>
      </c>
      <c r="CZ279" s="8">
        <f>SUMIFS('Aceite Virgen'!CZ$6:CZ$257,'Aceite Virgen'!$A$6:$A$257,"&gt;="&amp;$A279,'Aceite Virgen'!$B$6:$B$257,"&lt;="&amp;$B279)</f>
        <v>0.94</v>
      </c>
      <c r="DA279" s="8">
        <f>SUMIFS('Aceite Virgen'!DA$6:DA$257,'Aceite Virgen'!$A$6:$A$257,"&gt;="&amp;$A279,'Aceite Virgen'!$B$6:$B$257,"&lt;="&amp;$B279)</f>
        <v>0</v>
      </c>
      <c r="DE279" s="8">
        <f>SUMIFS('Aceite Virgen'!DE$6:DE$257,'Aceite Virgen'!$A$6:$A$257,"&gt;="&amp;$A279,'Aceite Virgen'!$B$6:$B$257,"&lt;="&amp;$B279)</f>
        <v>0.24</v>
      </c>
      <c r="DF279" s="8">
        <f>SUMIFS('Aceite Virgen'!DF$6:DF$257,'Aceite Virgen'!$A$6:$A$257,"&gt;="&amp;$A279,'Aceite Virgen'!$B$6:$B$257,"&lt;="&amp;$B279)</f>
        <v>0</v>
      </c>
      <c r="DG279" s="8">
        <f>SUMIFS('Aceite Virgen'!DG$6:DG$257,'Aceite Virgen'!$A$6:$A$257,"&gt;="&amp;$A279,'Aceite Virgen'!$B$6:$B$257,"&lt;="&amp;$B279)</f>
        <v>0.13</v>
      </c>
      <c r="DH279" s="8">
        <f>SUMIFS('Aceite Virgen'!DH$6:DH$257,'Aceite Virgen'!$A$6:$A$257,"&gt;="&amp;$A279,'Aceite Virgen'!$B$6:$B$257,"&lt;="&amp;$B279)</f>
        <v>0</v>
      </c>
      <c r="DL279" s="8">
        <f>SUMIFS('Aceite Virgen'!DL$6:DL$257,'Aceite Virgen'!$A$6:$A$257,"&gt;="&amp;$A279,'Aceite Virgen'!$B$6:$B$257,"&lt;="&amp;$B279)</f>
        <v>0</v>
      </c>
      <c r="DM279" s="8">
        <f>SUMIFS('Aceite Virgen'!DM$6:DM$257,'Aceite Virgen'!$A$6:$A$257,"&gt;="&amp;$A279,'Aceite Virgen'!$B$6:$B$257,"&lt;="&amp;$B279)</f>
        <v>0</v>
      </c>
      <c r="DN279" s="8">
        <f>SUMIFS('Aceite Virgen'!DN$6:DN$257,'Aceite Virgen'!$A$6:$A$257,"&gt;="&amp;$A279,'Aceite Virgen'!$B$6:$B$257,"&lt;="&amp;$B279)</f>
        <v>0</v>
      </c>
      <c r="DO279" s="8">
        <f>SUMIFS('Aceite Virgen'!DO$6:DO$257,'Aceite Virgen'!$A$6:$A$257,"&gt;="&amp;$A279,'Aceite Virgen'!$B$6:$B$257,"&lt;="&amp;$B279)</f>
        <v>0</v>
      </c>
      <c r="DS279" s="8">
        <f>SUMIFS('Aceite Virgen'!DS$6:DS$257,'Aceite Virgen'!$A$6:$A$257,"&gt;="&amp;$A279,'Aceite Virgen'!$B$6:$B$257,"&lt;="&amp;$B279)</f>
        <v>0.43</v>
      </c>
      <c r="DT279" s="8">
        <f>SUMIFS('Aceite Virgen'!DT$6:DT$257,'Aceite Virgen'!$A$6:$A$257,"&gt;="&amp;$A279,'Aceite Virgen'!$B$6:$B$257,"&lt;="&amp;$B279)</f>
        <v>0</v>
      </c>
      <c r="DU279" s="8">
        <f>SUMIFS('Aceite Virgen'!DU$6:DU$257,'Aceite Virgen'!$A$6:$A$257,"&gt;="&amp;$A279,'Aceite Virgen'!$B$6:$B$257,"&lt;="&amp;$B279)</f>
        <v>0</v>
      </c>
      <c r="DV279" s="8">
        <f>SUMIFS('Aceite Virgen'!DV$6:DV$257,'Aceite Virgen'!$A$6:$A$257,"&gt;="&amp;$A279,'Aceite Virgen'!$B$6:$B$257,"&lt;="&amp;$B279)</f>
        <v>7.43</v>
      </c>
      <c r="DZ279" s="8">
        <f>SUMIFS('Aceite Virgen'!DZ$6:DZ$257,'Aceite Virgen'!$A$6:$A$257,"&gt;="&amp;$A279,'Aceite Virgen'!$B$6:$B$257,"&lt;="&amp;$B279)</f>
        <v>0</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0</v>
      </c>
      <c r="EG279" s="8">
        <f>SUMIFS('Aceite Virgen'!EG$6:EG$257,'Aceite Virgen'!$A$6:$A$257,"&gt;="&amp;$A279,'Aceite Virgen'!$B$6:$B$257,"&lt;="&amp;$B279)</f>
        <v>0</v>
      </c>
      <c r="EH279" s="8">
        <f>SUMIFS('Aceite Virgen'!EH$6:EH$257,'Aceite Virgen'!$A$6:$A$257,"&gt;="&amp;$A279,'Aceite Virgen'!$B$6:$B$257,"&lt;="&amp;$B279)</f>
        <v>0</v>
      </c>
      <c r="EI279" s="8">
        <f>SUMIFS('Aceite Virgen'!EI$6:EI$257,'Aceite Virgen'!$A$6:$A$257,"&gt;="&amp;$A279,'Aceite Virgen'!$B$6:$B$257,"&lt;="&amp;$B279)</f>
        <v>0</v>
      </c>
      <c r="EJ279" s="8">
        <f>SUMIFS('Aceite Virgen'!EJ$6:EJ$257,'Aceite Virgen'!$A$6:$A$257,"&gt;="&amp;$A279,'Aceite Virgen'!$B$6:$B$257,"&lt;="&amp;$B279)</f>
        <v>0</v>
      </c>
      <c r="EN279" s="8">
        <f>SUMIFS('Aceite Virgen'!EN$6:EN$257,'Aceite Virgen'!$A$6:$A$257,"&gt;="&amp;$A279,'Aceite Virgen'!$B$6:$B$257,"&lt;="&amp;$B279)</f>
        <v>0.34</v>
      </c>
      <c r="EO279" s="8">
        <f>SUMIFS('Aceite Virgen'!EO$6:EO$257,'Aceite Virgen'!$A$6:$A$257,"&gt;="&amp;$A279,'Aceite Virgen'!$B$6:$B$257,"&lt;="&amp;$B279)</f>
        <v>0</v>
      </c>
      <c r="EP279" s="8">
        <f>SUMIFS('Aceite Virgen'!EP$6:EP$257,'Aceite Virgen'!$A$6:$A$257,"&gt;="&amp;$A279,'Aceite Virgen'!$B$6:$B$257,"&lt;="&amp;$B279)</f>
        <v>0</v>
      </c>
      <c r="EQ279" s="8">
        <f>SUMIFS('Aceite Virgen'!EQ$6:EQ$257,'Aceite Virgen'!$A$6:$A$257,"&gt;="&amp;$A279,'Aceite Virgen'!$B$6:$B$257,"&lt;="&amp;$B279)</f>
        <v>0</v>
      </c>
    </row>
    <row r="280" spans="1:147" x14ac:dyDescent="0.3">
      <c r="A280" s="14">
        <f>'TAM Aceite Virgen'!B28</f>
        <v>4.2</v>
      </c>
      <c r="B280" s="14">
        <f>'TAM Aceite Virgen'!C28</f>
        <v>4.3</v>
      </c>
      <c r="C280" s="14"/>
      <c r="D280" s="8">
        <f>SUMIFS('Aceite Virgen'!D$6:D$257,'Aceite Virgen'!$A$6:$A$257,"&gt;="&amp;$A280,'Aceite Virgen'!$B$6:$B$257,"&lt;="&amp;$B280)</f>
        <v>7.59</v>
      </c>
      <c r="E280" s="8">
        <f>SUMIFS('Aceite Virgen'!E$6:E$257,'Aceite Virgen'!$A$6:$A$257,"&gt;="&amp;$A280,'Aceite Virgen'!$B$6:$B$257,"&lt;="&amp;$B280)</f>
        <v>2.4300000000000002</v>
      </c>
      <c r="F280" s="8">
        <f>SUMIFS('Aceite Virgen'!F$6:F$257,'Aceite Virgen'!$A$6:$A$257,"&gt;="&amp;$A280,'Aceite Virgen'!$B$6:$B$257,"&lt;="&amp;$B280)</f>
        <v>9.8500000000000014</v>
      </c>
      <c r="G280" s="8">
        <f>SUMIFS('Aceite Virgen'!G$6:G$257,'Aceite Virgen'!$A$6:$A$257,"&gt;="&amp;$A280,'Aceite Virgen'!$B$6:$B$257,"&lt;="&amp;$B280)</f>
        <v>0</v>
      </c>
      <c r="H280" s="14"/>
      <c r="I280" s="14"/>
      <c r="J280" s="14"/>
      <c r="K280" s="8">
        <f>SUMIFS('Aceite Virgen'!K$6:K$257,'Aceite Virgen'!$A$6:$A$257,"&gt;="&amp;$A280,'Aceite Virgen'!$B$6:$B$257,"&lt;="&amp;$B280)</f>
        <v>40.129999999999995</v>
      </c>
      <c r="L280" s="8">
        <f>SUMIFS('Aceite Virgen'!L$6:L$257,'Aceite Virgen'!$A$6:$A$257,"&gt;="&amp;$A280,'Aceite Virgen'!$B$6:$B$257,"&lt;="&amp;$B280)</f>
        <v>0</v>
      </c>
      <c r="M280" s="8">
        <f>SUMIFS('Aceite Virgen'!M$6:M$257,'Aceite Virgen'!$A$6:$A$257,"&gt;="&amp;$A280,'Aceite Virgen'!$B$6:$B$257,"&lt;="&amp;$B280)</f>
        <v>52.21</v>
      </c>
      <c r="N280" s="8">
        <f>SUMIFS('Aceite Virgen'!N$6:N$257,'Aceite Virgen'!$A$6:$A$257,"&gt;="&amp;$A280,'Aceite Virgen'!$B$6:$B$257,"&lt;="&amp;$B280)</f>
        <v>5.86</v>
      </c>
      <c r="O280" s="14"/>
      <c r="P280" s="14"/>
      <c r="Q280" s="14"/>
      <c r="R280" s="8">
        <f>SUMIFS('Aceite Virgen'!R$6:R$257,'Aceite Virgen'!$A$6:$A$257,"&gt;="&amp;$A280,'Aceite Virgen'!$B$6:$B$257,"&lt;="&amp;$B280)</f>
        <v>16.66</v>
      </c>
      <c r="S280" s="8">
        <f>SUMIFS('Aceite Virgen'!S$6:S$257,'Aceite Virgen'!$A$6:$A$257,"&gt;="&amp;$A280,'Aceite Virgen'!$B$6:$B$257,"&lt;="&amp;$B280)</f>
        <v>4.67</v>
      </c>
      <c r="T280" s="8">
        <f>SUMIFS('Aceite Virgen'!T$6:T$257,'Aceite Virgen'!$A$6:$A$257,"&gt;="&amp;$A280,'Aceite Virgen'!$B$6:$B$257,"&lt;="&amp;$B280)</f>
        <v>21.02</v>
      </c>
      <c r="U280" s="8">
        <f>SUMIFS('Aceite Virgen'!U$6:U$257,'Aceite Virgen'!$A$6:$A$257,"&gt;="&amp;$A280,'Aceite Virgen'!$B$6:$B$257,"&lt;="&amp;$B280)</f>
        <v>5.2</v>
      </c>
      <c r="V280" s="14"/>
      <c r="W280" s="14"/>
      <c r="X280" s="14"/>
      <c r="Y280" s="8">
        <f>SUMIFS('Aceite Virgen'!Y$6:Y$257,'Aceite Virgen'!$A$6:$A$257,"&gt;="&amp;$A280,'Aceite Virgen'!$B$6:$B$257,"&lt;="&amp;$B280)</f>
        <v>7.29</v>
      </c>
      <c r="Z280" s="8">
        <f>SUMIFS('Aceite Virgen'!Z$6:Z$257,'Aceite Virgen'!$A$6:$A$257,"&gt;="&amp;$A280,'Aceite Virgen'!$B$6:$B$257,"&lt;="&amp;$B280)</f>
        <v>0.57999999999999996</v>
      </c>
      <c r="AA280" s="8">
        <f>SUMIFS('Aceite Virgen'!AA$6:AA$257,'Aceite Virgen'!$A$6:$A$257,"&gt;="&amp;$A280,'Aceite Virgen'!$B$6:$B$257,"&lt;="&amp;$B280)</f>
        <v>6.83</v>
      </c>
      <c r="AB280" s="8">
        <f>SUMIFS('Aceite Virgen'!AB$6:AB$257,'Aceite Virgen'!$A$6:$A$257,"&gt;="&amp;$A280,'Aceite Virgen'!$B$6:$B$257,"&lt;="&amp;$B280)</f>
        <v>30.86</v>
      </c>
      <c r="AC280" s="14"/>
      <c r="AD280" s="14"/>
      <c r="AE280" s="14"/>
      <c r="AF280" s="8">
        <f>SUMIFS('Aceite Virgen'!AF$6:AF$257,'Aceite Virgen'!$A$6:$A$257,"&gt;="&amp;$A280,'Aceite Virgen'!$B$6:$B$257,"&lt;="&amp;$B280)</f>
        <v>3.54</v>
      </c>
      <c r="AG280" s="8">
        <f>SUMIFS('Aceite Virgen'!AG$6:AG$257,'Aceite Virgen'!$A$6:$A$257,"&gt;="&amp;$A280,'Aceite Virgen'!$B$6:$B$257,"&lt;="&amp;$B280)</f>
        <v>2.1800000000000002</v>
      </c>
      <c r="AH280" s="8">
        <f>SUMIFS('Aceite Virgen'!AH$6:AH$257,'Aceite Virgen'!$A$6:$A$257,"&gt;="&amp;$A280,'Aceite Virgen'!$B$6:$B$257,"&lt;="&amp;$B280)</f>
        <v>3.15</v>
      </c>
      <c r="AI280" s="8">
        <f>SUMIFS('Aceite Virgen'!AI$6:AI$257,'Aceite Virgen'!$A$6:$A$257,"&gt;="&amp;$A280,'Aceite Virgen'!$B$6:$B$257,"&lt;="&amp;$B280)</f>
        <v>21.41</v>
      </c>
      <c r="AJ280" s="14"/>
      <c r="AK280" s="14"/>
      <c r="AL280" s="14"/>
      <c r="AM280" s="8">
        <f>SUMIFS('Aceite Virgen'!AM$6:AM$257,'Aceite Virgen'!$A$6:$A$257,"&gt;="&amp;$A280,'Aceite Virgen'!$B$6:$B$257,"&lt;="&amp;$B280)</f>
        <v>2.6</v>
      </c>
      <c r="AN280" s="8">
        <f>SUMIFS('Aceite Virgen'!AN$6:AN$257,'Aceite Virgen'!$A$6:$A$257,"&gt;="&amp;$A280,'Aceite Virgen'!$B$6:$B$257,"&lt;="&amp;$B280)</f>
        <v>0.95</v>
      </c>
      <c r="AO280" s="8">
        <f>SUMIFS('Aceite Virgen'!AO$6:AO$257,'Aceite Virgen'!$A$6:$A$257,"&gt;="&amp;$A280,'Aceite Virgen'!$B$6:$B$257,"&lt;="&amp;$B280)</f>
        <v>2.9400000000000004</v>
      </c>
      <c r="AP280" s="8">
        <f>SUMIFS('Aceite Virgen'!AP$6:AP$257,'Aceite Virgen'!$A$6:$A$257,"&gt;="&amp;$A280,'Aceite Virgen'!$B$6:$B$257,"&lt;="&amp;$B280)</f>
        <v>0.8</v>
      </c>
      <c r="AQ280" s="14"/>
      <c r="AR280" s="14"/>
      <c r="AT280" s="8">
        <f>SUMIFS('Aceite Virgen'!AT$6:AT$257,'Aceite Virgen'!$A$6:$A$257,"&gt;="&amp;$A280,'Aceite Virgen'!$B$6:$B$257,"&lt;="&amp;$B280)</f>
        <v>2.02</v>
      </c>
      <c r="AU280" s="8">
        <f>SUMIFS('Aceite Virgen'!AU$6:AU$257,'Aceite Virgen'!$A$6:$A$257,"&gt;="&amp;$A280,'Aceite Virgen'!$B$6:$B$257,"&lt;="&amp;$B280)</f>
        <v>0</v>
      </c>
      <c r="AV280" s="8">
        <f>SUMIFS('Aceite Virgen'!AV$6:AV$257,'Aceite Virgen'!$A$6:$A$257,"&gt;="&amp;$A280,'Aceite Virgen'!$B$6:$B$257,"&lt;="&amp;$B280)</f>
        <v>2.4</v>
      </c>
      <c r="AW280" s="8">
        <f>SUMIFS('Aceite Virgen'!AW$6:AW$257,'Aceite Virgen'!$A$6:$A$257,"&gt;="&amp;$A280,'Aceite Virgen'!$B$6:$B$257,"&lt;="&amp;$B280)</f>
        <v>0</v>
      </c>
      <c r="BA280" s="8">
        <f>SUMIFS('Aceite Virgen'!BA$6:BA$257,'Aceite Virgen'!$A$6:$A$257,"&gt;="&amp;A280,'Aceite Virgen'!$B$6:$B$257,"&lt;="&amp;B280)</f>
        <v>2.5100000000000002</v>
      </c>
      <c r="BB280" s="8">
        <f>SUMIFS('Aceite Virgen'!BB$6:BB$257,'Aceite Virgen'!$A$6:$A$257,"&gt;="&amp;$A280,'Aceite Virgen'!$B$6:$B$257,"&lt;="&amp;$B280)</f>
        <v>8.09</v>
      </c>
      <c r="BC280" s="8">
        <f>SUMIFS('Aceite Virgen'!BC$6:BC$257,'Aceite Virgen'!$A$6:$A$257,"&gt;="&amp;$A280,'Aceite Virgen'!$B$6:$B$257,"&lt;="&amp;$B280)</f>
        <v>1.9700000000000002</v>
      </c>
      <c r="BD280" s="8">
        <f>SUMIFS('Aceite Virgen'!BD$6:BD$257,'Aceite Virgen'!$A$6:$A$257,"&gt;="&amp;$A280,'Aceite Virgen'!$B$6:$B$257,"&lt;="&amp;$B280)</f>
        <v>0</v>
      </c>
      <c r="BH280" s="8">
        <f>SUMIFS('Aceite Virgen'!BH$6:BH$257,'Aceite Virgen'!$A$6:$A$257,"&gt;="&amp;$A280,'Aceite Virgen'!$B$6:$B$257,"&lt;="&amp;$B280)</f>
        <v>1.02</v>
      </c>
      <c r="BI280" s="8">
        <f>SUMIFS('Aceite Virgen'!BI$6:BI$257,'Aceite Virgen'!$A$6:$A$257,"&gt;="&amp;$A280,'Aceite Virgen'!$B$6:$B$257,"&lt;="&amp;$B280)</f>
        <v>0</v>
      </c>
      <c r="BJ280" s="8">
        <f>SUMIFS('Aceite Virgen'!BJ$6:BJ$257,'Aceite Virgen'!$A$6:$A$257,"&gt;="&amp;$A280,'Aceite Virgen'!$B$6:$B$257,"&lt;="&amp;$B280)</f>
        <v>1.07</v>
      </c>
      <c r="BK280" s="8">
        <f>SUMIFS('Aceite Virgen'!BK$6:BK$257,'Aceite Virgen'!$A$6:$A$257,"&gt;="&amp;$A280,'Aceite Virgen'!$B$6:$B$257,"&lt;="&amp;$B280)</f>
        <v>2.2999999999999998</v>
      </c>
      <c r="BO280" s="8">
        <f>SUMIFS('Aceite Virgen'!BO$6:BO$257,'Aceite Virgen'!$A$6:$A$257,"&gt;="&amp;$A280,'Aceite Virgen'!$B$6:$B$257,"&lt;="&amp;$B280)</f>
        <v>1.38</v>
      </c>
      <c r="BP280" s="8">
        <f>SUMIFS('Aceite Virgen'!BP$6:BP$257,'Aceite Virgen'!$A$6:$A$257,"&gt;="&amp;$A280,'Aceite Virgen'!$B$6:$B$257,"&lt;="&amp;$B280)</f>
        <v>3.26</v>
      </c>
      <c r="BQ280" s="8">
        <f>SUMIFS('Aceite Virgen'!BQ$6:BQ$257,'Aceite Virgen'!$A$6:$A$257,"&gt;="&amp;$A280,'Aceite Virgen'!$B$6:$B$257,"&lt;="&amp;$B280)</f>
        <v>0.56000000000000005</v>
      </c>
      <c r="BR280" s="8">
        <f>SUMIFS('Aceite Virgen'!BR$6:BR$257,'Aceite Virgen'!$A$6:$A$257,"&gt;="&amp;$A280,'Aceite Virgen'!$B$6:$B$257,"&lt;="&amp;$B280)</f>
        <v>6.95</v>
      </c>
      <c r="BV280" s="8">
        <f>SUMIFS('Aceite Virgen'!BV$6:BV$257,'Aceite Virgen'!$A$6:$A$257,"&gt;="&amp;$A280,'Aceite Virgen'!$B$6:$B$257,"&lt;="&amp;$B280)</f>
        <v>0.28000000000000003</v>
      </c>
      <c r="BW280" s="8">
        <f>SUMIFS('Aceite Virgen'!BW$6:BW$257,'Aceite Virgen'!$A$6:$A$257,"&gt;="&amp;$A280,'Aceite Virgen'!$B$6:$B$257,"&lt;="&amp;$B280)</f>
        <v>1.39</v>
      </c>
      <c r="BX280" s="8">
        <f>SUMIFS('Aceite Virgen'!BX$6:BX$257,'Aceite Virgen'!$A$6:$A$257,"&gt;="&amp;$A280,'Aceite Virgen'!$B$6:$B$257,"&lt;="&amp;$B280)</f>
        <v>0.18</v>
      </c>
      <c r="BY280" s="8">
        <f>SUMIFS('Aceite Virgen'!BY$6:BY$257,'Aceite Virgen'!$A$6:$A$257,"&gt;="&amp;$A280,'Aceite Virgen'!$B$6:$B$257,"&lt;="&amp;$B280)</f>
        <v>0</v>
      </c>
      <c r="CC280" s="8">
        <f>SUMIFS('Aceite Virgen'!CC$6:CC$257,'Aceite Virgen'!$A$6:$A$257,"&gt;="&amp;$A280,'Aceite Virgen'!$B$6:$B$257,"&lt;="&amp;$B280)</f>
        <v>0.5</v>
      </c>
      <c r="CD280" s="8">
        <f>SUMIFS('Aceite Virgen'!CD$6:CD$257,'Aceite Virgen'!$A$6:$A$257,"&gt;="&amp;$A280,'Aceite Virgen'!$B$6:$B$257,"&lt;="&amp;$B280)</f>
        <v>0</v>
      </c>
      <c r="CE280" s="8">
        <f>SUMIFS('Aceite Virgen'!CE$6:CE$257,'Aceite Virgen'!$A$6:$A$257,"&gt;="&amp;$A280,'Aceite Virgen'!$B$6:$B$257,"&lt;="&amp;$B280)</f>
        <v>0.59</v>
      </c>
      <c r="CF280" s="8">
        <f>SUMIFS('Aceite Virgen'!CF$6:CF$257,'Aceite Virgen'!$A$6:$A$257,"&gt;="&amp;$A280,'Aceite Virgen'!$B$6:$B$257,"&lt;="&amp;$B280)</f>
        <v>0</v>
      </c>
      <c r="CJ280" s="8">
        <f>SUMIFS('Aceite Virgen'!CJ$6:CJ$257,'Aceite Virgen'!$A$6:$A$257,"&gt;="&amp;$A280,'Aceite Virgen'!$B$6:$B$257,"&lt;="&amp;$B280)</f>
        <v>0.4</v>
      </c>
      <c r="CK280" s="8">
        <f>SUMIFS('Aceite Virgen'!CK$6:CK$257,'Aceite Virgen'!$A$6:$A$257,"&gt;="&amp;$A280,'Aceite Virgen'!$B$6:$B$257,"&lt;="&amp;$B280)</f>
        <v>2</v>
      </c>
      <c r="CL280" s="8">
        <f>SUMIFS('Aceite Virgen'!CL$6:CL$257,'Aceite Virgen'!$A$6:$A$257,"&gt;="&amp;$A280,'Aceite Virgen'!$B$6:$B$257,"&lt;="&amp;$B280)</f>
        <v>0.27</v>
      </c>
      <c r="CM280" s="8">
        <f>SUMIFS('Aceite Virgen'!CM$6:CM$257,'Aceite Virgen'!$A$6:$A$257,"&gt;="&amp;$A280,'Aceite Virgen'!$B$6:$B$257,"&lt;="&amp;$B280)</f>
        <v>0</v>
      </c>
      <c r="CQ280" s="8">
        <f>SUMIFS('Aceite Virgen'!CQ$6:CQ$257,'Aceite Virgen'!$A$6:$A$257,"&gt;="&amp;$A280,'Aceite Virgen'!$B$6:$B$257,"&lt;="&amp;$B280)</f>
        <v>0.13</v>
      </c>
      <c r="CR280" s="8">
        <f>SUMIFS('Aceite Virgen'!CR$6:CR$257,'Aceite Virgen'!$A$6:$A$257,"&gt;="&amp;$A280,'Aceite Virgen'!$B$6:$B$257,"&lt;="&amp;$B280)</f>
        <v>0</v>
      </c>
      <c r="CS280" s="8">
        <f>SUMIFS('Aceite Virgen'!CS$6:CS$257,'Aceite Virgen'!$A$6:$A$257,"&gt;="&amp;$A280,'Aceite Virgen'!$B$6:$B$257,"&lt;="&amp;$B280)</f>
        <v>0.16</v>
      </c>
      <c r="CT280" s="8">
        <f>SUMIFS('Aceite Virgen'!CT$6:CT$257,'Aceite Virgen'!$A$6:$A$257,"&gt;="&amp;$A280,'Aceite Virgen'!$B$6:$B$257,"&lt;="&amp;$B280)</f>
        <v>0</v>
      </c>
      <c r="CX280" s="8">
        <f>SUMIFS('Aceite Virgen'!CX$6:CX$257,'Aceite Virgen'!$A$6:$A$257,"&gt;="&amp;$A280,'Aceite Virgen'!$B$6:$B$257,"&lt;="&amp;$B280)</f>
        <v>0.33</v>
      </c>
      <c r="CY280" s="8">
        <f>SUMIFS('Aceite Virgen'!CY$6:CY$257,'Aceite Virgen'!$A$6:$A$257,"&gt;="&amp;$A280,'Aceite Virgen'!$B$6:$B$257,"&lt;="&amp;$B280)</f>
        <v>0</v>
      </c>
      <c r="CZ280" s="8">
        <f>SUMIFS('Aceite Virgen'!CZ$6:CZ$257,'Aceite Virgen'!$A$6:$A$257,"&gt;="&amp;$A280,'Aceite Virgen'!$B$6:$B$257,"&lt;="&amp;$B280)</f>
        <v>0</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0.28000000000000003</v>
      </c>
      <c r="DH280" s="8">
        <f>SUMIFS('Aceite Virgen'!DH$6:DH$257,'Aceite Virgen'!$A$6:$A$257,"&gt;="&amp;$A280,'Aceite Virgen'!$B$6:$B$257,"&lt;="&amp;$B280)</f>
        <v>0</v>
      </c>
      <c r="DL280" s="8">
        <f>SUMIFS('Aceite Virgen'!DL$6:DL$257,'Aceite Virgen'!$A$6:$A$257,"&gt;="&amp;$A280,'Aceite Virgen'!$B$6:$B$257,"&lt;="&amp;$B280)</f>
        <v>0.13</v>
      </c>
      <c r="DM280" s="8">
        <f>SUMIFS('Aceite Virgen'!DM$6:DM$257,'Aceite Virgen'!$A$6:$A$257,"&gt;="&amp;$A280,'Aceite Virgen'!$B$6:$B$257,"&lt;="&amp;$B280)</f>
        <v>0</v>
      </c>
      <c r="DN280" s="8">
        <f>SUMIFS('Aceite Virgen'!DN$6:DN$257,'Aceite Virgen'!$A$6:$A$257,"&gt;="&amp;$A280,'Aceite Virgen'!$B$6:$B$257,"&lt;="&amp;$B280)</f>
        <v>0.17</v>
      </c>
      <c r="DO280" s="8">
        <f>SUMIFS('Aceite Virgen'!DO$6:DO$257,'Aceite Virgen'!$A$6:$A$257,"&gt;="&amp;$A280,'Aceite Virgen'!$B$6:$B$257,"&lt;="&amp;$B280)</f>
        <v>0</v>
      </c>
      <c r="DS280" s="8">
        <f>SUMIFS('Aceite Virgen'!DS$6:DS$257,'Aceite Virgen'!$A$6:$A$257,"&gt;="&amp;$A280,'Aceite Virgen'!$B$6:$B$257,"&lt;="&amp;$B280)</f>
        <v>0</v>
      </c>
      <c r="DT280" s="8">
        <f>SUMIFS('Aceite Virgen'!DT$6:DT$257,'Aceite Virgen'!$A$6:$A$257,"&gt;="&amp;$A280,'Aceite Virgen'!$B$6:$B$257,"&lt;="&amp;$B280)</f>
        <v>0</v>
      </c>
      <c r="DU280" s="8">
        <f>SUMIFS('Aceite Virgen'!DU$6:DU$257,'Aceite Virgen'!$A$6:$A$257,"&gt;="&amp;$A280,'Aceite Virgen'!$B$6:$B$257,"&lt;="&amp;$B280)</f>
        <v>0</v>
      </c>
      <c r="DV280" s="8">
        <f>SUMIFS('Aceite Virgen'!DV$6:DV$257,'Aceite Virgen'!$A$6:$A$257,"&gt;="&amp;$A280,'Aceite Virgen'!$B$6:$B$257,"&lt;="&amp;$B280)</f>
        <v>0</v>
      </c>
      <c r="DZ280" s="8">
        <f>SUMIFS('Aceite Virgen'!DZ$6:DZ$257,'Aceite Virgen'!$A$6:$A$257,"&gt;="&amp;$A280,'Aceite Virgen'!$B$6:$B$257,"&lt;="&amp;$B280)</f>
        <v>0.46</v>
      </c>
      <c r="EA280" s="8">
        <f>SUMIFS('Aceite Virgen'!EA$6:EA$257,'Aceite Virgen'!$A$6:$A$257,"&gt;="&amp;$A280,'Aceite Virgen'!$B$6:$B$257,"&lt;="&amp;$B280)</f>
        <v>0</v>
      </c>
      <c r="EB280" s="8">
        <f>SUMIFS('Aceite Virgen'!EB$6:EB$257,'Aceite Virgen'!$A$6:$A$257,"&gt;="&amp;$A280,'Aceite Virgen'!$B$6:$B$257,"&lt;="&amp;$B280)</f>
        <v>0.64</v>
      </c>
      <c r="EC280" s="8">
        <f>SUMIFS('Aceite Virgen'!EC$6:EC$257,'Aceite Virgen'!$A$6:$A$257,"&gt;="&amp;$A280,'Aceite Virgen'!$B$6:$B$257,"&lt;="&amp;$B280)</f>
        <v>0</v>
      </c>
      <c r="EG280" s="8">
        <f>SUMIFS('Aceite Virgen'!EG$6:EG$257,'Aceite Virgen'!$A$6:$A$257,"&gt;="&amp;$A280,'Aceite Virgen'!$B$6:$B$257,"&lt;="&amp;$B280)</f>
        <v>0.26</v>
      </c>
      <c r="EH280" s="8">
        <f>SUMIFS('Aceite Virgen'!EH$6:EH$257,'Aceite Virgen'!$A$6:$A$257,"&gt;="&amp;$A280,'Aceite Virgen'!$B$6:$B$257,"&lt;="&amp;$B280)</f>
        <v>0</v>
      </c>
      <c r="EI280" s="8">
        <f>SUMIFS('Aceite Virgen'!EI$6:EI$257,'Aceite Virgen'!$A$6:$A$257,"&gt;="&amp;$A280,'Aceite Virgen'!$B$6:$B$257,"&lt;="&amp;$B280)</f>
        <v>0</v>
      </c>
      <c r="EJ280" s="8">
        <f>SUMIFS('Aceite Virgen'!EJ$6:EJ$257,'Aceite Virgen'!$A$6:$A$257,"&gt;="&amp;$A280,'Aceite Virgen'!$B$6:$B$257,"&lt;="&amp;$B280)</f>
        <v>0</v>
      </c>
      <c r="EN280" s="8">
        <f>SUMIFS('Aceite Virgen'!EN$6:EN$257,'Aceite Virgen'!$A$6:$A$257,"&gt;="&amp;$A280,'Aceite Virgen'!$B$6:$B$257,"&lt;="&amp;$B280)</f>
        <v>0</v>
      </c>
      <c r="EO280" s="8">
        <f>SUMIFS('Aceite Virgen'!EO$6:EO$257,'Aceite Virgen'!$A$6:$A$257,"&gt;="&amp;$A280,'Aceite Virgen'!$B$6:$B$257,"&lt;="&amp;$B280)</f>
        <v>0</v>
      </c>
      <c r="EP280" s="8">
        <f>SUMIFS('Aceite Virgen'!EP$6:EP$257,'Aceite Virgen'!$A$6:$A$257,"&gt;="&amp;$A280,'Aceite Virgen'!$B$6:$B$257,"&lt;="&amp;$B280)</f>
        <v>0</v>
      </c>
      <c r="EQ280" s="8">
        <f>SUMIFS('Aceite Virgen'!EQ$6:EQ$257,'Aceite Virgen'!$A$6:$A$257,"&gt;="&amp;$A280,'Aceite Virgen'!$B$6:$B$257,"&lt;="&amp;$B280)</f>
        <v>0</v>
      </c>
    </row>
    <row r="281" spans="1:147" x14ac:dyDescent="0.3">
      <c r="A281" s="14">
        <f>'TAM Aceite Virgen'!B29</f>
        <v>4.3</v>
      </c>
      <c r="B281" s="14">
        <f>'TAM Aceite Virgen'!C29</f>
        <v>4.4000000000000004</v>
      </c>
      <c r="C281" s="14"/>
      <c r="D281" s="8">
        <f>SUMIFS('Aceite Virgen'!D$6:D$257,'Aceite Virgen'!$A$6:$A$257,"&gt;="&amp;$A281,'Aceite Virgen'!$B$6:$B$257,"&lt;="&amp;$B281)</f>
        <v>1.1599999999999999</v>
      </c>
      <c r="E281" s="8">
        <f>SUMIFS('Aceite Virgen'!E$6:E$257,'Aceite Virgen'!$A$6:$A$257,"&gt;="&amp;$A281,'Aceite Virgen'!$B$6:$B$257,"&lt;="&amp;$B281)</f>
        <v>2.16</v>
      </c>
      <c r="F281" s="8">
        <f>SUMIFS('Aceite Virgen'!F$6:F$257,'Aceite Virgen'!$A$6:$A$257,"&gt;="&amp;$A281,'Aceite Virgen'!$B$6:$B$257,"&lt;="&amp;$B281)</f>
        <v>0.85</v>
      </c>
      <c r="G281" s="8">
        <f>SUMIFS('Aceite Virgen'!G$6:G$257,'Aceite Virgen'!$A$6:$A$257,"&gt;="&amp;$A281,'Aceite Virgen'!$B$6:$B$257,"&lt;="&amp;$B281)</f>
        <v>0</v>
      </c>
      <c r="H281" s="14"/>
      <c r="I281" s="14"/>
      <c r="J281" s="14"/>
      <c r="K281" s="8">
        <f>SUMIFS('Aceite Virgen'!K$6:K$257,'Aceite Virgen'!$A$6:$A$257,"&gt;="&amp;$A281,'Aceite Virgen'!$B$6:$B$257,"&lt;="&amp;$B281)</f>
        <v>2.97</v>
      </c>
      <c r="L281" s="8">
        <f>SUMIFS('Aceite Virgen'!L$6:L$257,'Aceite Virgen'!$A$6:$A$257,"&gt;="&amp;$A281,'Aceite Virgen'!$B$6:$B$257,"&lt;="&amp;$B281)</f>
        <v>1.53</v>
      </c>
      <c r="M281" s="8">
        <f>SUMIFS('Aceite Virgen'!M$6:M$257,'Aceite Virgen'!$A$6:$A$257,"&gt;="&amp;$A281,'Aceite Virgen'!$B$6:$B$257,"&lt;="&amp;$B281)</f>
        <v>3.6</v>
      </c>
      <c r="N281" s="8">
        <f>SUMIFS('Aceite Virgen'!N$6:N$257,'Aceite Virgen'!$A$6:$A$257,"&gt;="&amp;$A281,'Aceite Virgen'!$B$6:$B$257,"&lt;="&amp;$B281)</f>
        <v>0</v>
      </c>
      <c r="O281" s="14"/>
      <c r="P281" s="14"/>
      <c r="Q281" s="14"/>
      <c r="R281" s="8">
        <f>SUMIFS('Aceite Virgen'!R$6:R$257,'Aceite Virgen'!$A$6:$A$257,"&gt;="&amp;$A281,'Aceite Virgen'!$B$6:$B$257,"&lt;="&amp;$B281)</f>
        <v>1.37</v>
      </c>
      <c r="S281" s="8">
        <f>SUMIFS('Aceite Virgen'!S$6:S$257,'Aceite Virgen'!$A$6:$A$257,"&gt;="&amp;$A281,'Aceite Virgen'!$B$6:$B$257,"&lt;="&amp;$B281)</f>
        <v>0</v>
      </c>
      <c r="T281" s="8">
        <f>SUMIFS('Aceite Virgen'!T$6:T$257,'Aceite Virgen'!$A$6:$A$257,"&gt;="&amp;$A281,'Aceite Virgen'!$B$6:$B$257,"&lt;="&amp;$B281)</f>
        <v>1.9100000000000001</v>
      </c>
      <c r="U281" s="8">
        <f>SUMIFS('Aceite Virgen'!U$6:U$257,'Aceite Virgen'!$A$6:$A$257,"&gt;="&amp;$A281,'Aceite Virgen'!$B$6:$B$257,"&lt;="&amp;$B281)</f>
        <v>0</v>
      </c>
      <c r="V281" s="14"/>
      <c r="W281" s="14"/>
      <c r="X281" s="14"/>
      <c r="Y281" s="8">
        <f>SUMIFS('Aceite Virgen'!Y$6:Y$257,'Aceite Virgen'!$A$6:$A$257,"&gt;="&amp;$A281,'Aceite Virgen'!$B$6:$B$257,"&lt;="&amp;$B281)</f>
        <v>1.01</v>
      </c>
      <c r="Z281" s="8">
        <f>SUMIFS('Aceite Virgen'!Z$6:Z$257,'Aceite Virgen'!$A$6:$A$257,"&gt;="&amp;$A281,'Aceite Virgen'!$B$6:$B$257,"&lt;="&amp;$B281)</f>
        <v>1.82</v>
      </c>
      <c r="AA281" s="8">
        <f>SUMIFS('Aceite Virgen'!AA$6:AA$257,'Aceite Virgen'!$A$6:$A$257,"&gt;="&amp;$A281,'Aceite Virgen'!$B$6:$B$257,"&lt;="&amp;$B281)</f>
        <v>0.89</v>
      </c>
      <c r="AB281" s="8">
        <f>SUMIFS('Aceite Virgen'!AB$6:AB$257,'Aceite Virgen'!$A$6:$A$257,"&gt;="&amp;$A281,'Aceite Virgen'!$B$6:$B$257,"&lt;="&amp;$B281)</f>
        <v>0</v>
      </c>
      <c r="AC281" s="14"/>
      <c r="AD281" s="14"/>
      <c r="AE281" s="14"/>
      <c r="AF281" s="8">
        <f>SUMIFS('Aceite Virgen'!AF$6:AF$257,'Aceite Virgen'!$A$6:$A$257,"&gt;="&amp;$A281,'Aceite Virgen'!$B$6:$B$257,"&lt;="&amp;$B281)</f>
        <v>0.05</v>
      </c>
      <c r="AG281" s="8">
        <f>SUMIFS('Aceite Virgen'!AG$6:AG$257,'Aceite Virgen'!$A$6:$A$257,"&gt;="&amp;$A281,'Aceite Virgen'!$B$6:$B$257,"&lt;="&amp;$B281)</f>
        <v>0</v>
      </c>
      <c r="AH281" s="8">
        <f>SUMIFS('Aceite Virgen'!AH$6:AH$257,'Aceite Virgen'!$A$6:$A$257,"&gt;="&amp;$A281,'Aceite Virgen'!$B$6:$B$257,"&lt;="&amp;$B281)</f>
        <v>0.06</v>
      </c>
      <c r="AI281" s="8">
        <f>SUMIFS('Aceite Virgen'!AI$6:AI$257,'Aceite Virgen'!$A$6:$A$257,"&gt;="&amp;$A281,'Aceite Virgen'!$B$6:$B$257,"&lt;="&amp;$B281)</f>
        <v>0</v>
      </c>
      <c r="AJ281" s="14"/>
      <c r="AK281" s="14"/>
      <c r="AL281" s="14"/>
      <c r="AM281" s="8">
        <f>SUMIFS('Aceite Virgen'!AM$6:AM$257,'Aceite Virgen'!$A$6:$A$257,"&gt;="&amp;$A281,'Aceite Virgen'!$B$6:$B$257,"&lt;="&amp;$B281)</f>
        <v>0.44</v>
      </c>
      <c r="AN281" s="8">
        <f>SUMIFS('Aceite Virgen'!AN$6:AN$257,'Aceite Virgen'!$A$6:$A$257,"&gt;="&amp;$A281,'Aceite Virgen'!$B$6:$B$257,"&lt;="&amp;$B281)</f>
        <v>0</v>
      </c>
      <c r="AO281" s="8">
        <f>SUMIFS('Aceite Virgen'!AO$6:AO$257,'Aceite Virgen'!$A$6:$A$257,"&gt;="&amp;$A281,'Aceite Virgen'!$B$6:$B$257,"&lt;="&amp;$B281)</f>
        <v>0.5</v>
      </c>
      <c r="AP281" s="8">
        <f>SUMIFS('Aceite Virgen'!AP$6:AP$257,'Aceite Virgen'!$A$6:$A$257,"&gt;="&amp;$A281,'Aceite Virgen'!$B$6:$B$257,"&lt;="&amp;$B281)</f>
        <v>0</v>
      </c>
      <c r="AQ281" s="14"/>
      <c r="AR281" s="14"/>
      <c r="AT281" s="8">
        <f>SUMIFS('Aceite Virgen'!AT$6:AT$257,'Aceite Virgen'!$A$6:$A$257,"&gt;="&amp;$A281,'Aceite Virgen'!$B$6:$B$257,"&lt;="&amp;$B281)</f>
        <v>0.45</v>
      </c>
      <c r="AU281" s="8">
        <f>SUMIFS('Aceite Virgen'!AU$6:AU$257,'Aceite Virgen'!$A$6:$A$257,"&gt;="&amp;$A281,'Aceite Virgen'!$B$6:$B$257,"&lt;="&amp;$B281)</f>
        <v>0.91</v>
      </c>
      <c r="AV281" s="8">
        <f>SUMIFS('Aceite Virgen'!AV$6:AV$257,'Aceite Virgen'!$A$6:$A$257,"&gt;="&amp;$A281,'Aceite Virgen'!$B$6:$B$257,"&lt;="&amp;$B281)</f>
        <v>0.43</v>
      </c>
      <c r="AW281" s="8">
        <f>SUMIFS('Aceite Virgen'!AW$6:AW$257,'Aceite Virgen'!$A$6:$A$257,"&gt;="&amp;$A281,'Aceite Virgen'!$B$6:$B$257,"&lt;="&amp;$B281)</f>
        <v>0</v>
      </c>
      <c r="BA281" s="8">
        <f>SUMIFS('Aceite Virgen'!BA$6:BA$257,'Aceite Virgen'!$A$6:$A$257,"&gt;="&amp;A281,'Aceite Virgen'!$B$6:$B$257,"&lt;="&amp;B281)</f>
        <v>0.75</v>
      </c>
      <c r="BB281" s="8">
        <f>SUMIFS('Aceite Virgen'!BB$6:BB$257,'Aceite Virgen'!$A$6:$A$257,"&gt;="&amp;$A281,'Aceite Virgen'!$B$6:$B$257,"&lt;="&amp;$B281)</f>
        <v>0.99</v>
      </c>
      <c r="BC281" s="8">
        <f>SUMIFS('Aceite Virgen'!BC$6:BC$257,'Aceite Virgen'!$A$6:$A$257,"&gt;="&amp;$A281,'Aceite Virgen'!$B$6:$B$257,"&lt;="&amp;$B281)</f>
        <v>0.77</v>
      </c>
      <c r="BD281" s="8">
        <f>SUMIFS('Aceite Virgen'!BD$6:BD$257,'Aceite Virgen'!$A$6:$A$257,"&gt;="&amp;$A281,'Aceite Virgen'!$B$6:$B$257,"&lt;="&amp;$B281)</f>
        <v>0</v>
      </c>
      <c r="BH281" s="8">
        <f>SUMIFS('Aceite Virgen'!BH$6:BH$257,'Aceite Virgen'!$A$6:$A$257,"&gt;="&amp;$A281,'Aceite Virgen'!$B$6:$B$257,"&lt;="&amp;$B281)</f>
        <v>0.39</v>
      </c>
      <c r="BI281" s="8">
        <f>SUMIFS('Aceite Virgen'!BI$6:BI$257,'Aceite Virgen'!$A$6:$A$257,"&gt;="&amp;$A281,'Aceite Virgen'!$B$6:$B$257,"&lt;="&amp;$B281)</f>
        <v>3.39</v>
      </c>
      <c r="BJ281" s="8">
        <f>SUMIFS('Aceite Virgen'!BJ$6:BJ$257,'Aceite Virgen'!$A$6:$A$257,"&gt;="&amp;$A281,'Aceite Virgen'!$B$6:$B$257,"&lt;="&amp;$B281)</f>
        <v>0.17</v>
      </c>
      <c r="BK281" s="8">
        <f>SUMIFS('Aceite Virgen'!BK$6:BK$257,'Aceite Virgen'!$A$6:$A$257,"&gt;="&amp;$A281,'Aceite Virgen'!$B$6:$B$257,"&lt;="&amp;$B281)</f>
        <v>0</v>
      </c>
      <c r="BO281" s="8">
        <f>SUMIFS('Aceite Virgen'!BO$6:BO$257,'Aceite Virgen'!$A$6:$A$257,"&gt;="&amp;$A281,'Aceite Virgen'!$B$6:$B$257,"&lt;="&amp;$B281)</f>
        <v>0.98</v>
      </c>
      <c r="BP281" s="8">
        <f>SUMIFS('Aceite Virgen'!BP$6:BP$257,'Aceite Virgen'!$A$6:$A$257,"&gt;="&amp;$A281,'Aceite Virgen'!$B$6:$B$257,"&lt;="&amp;$B281)</f>
        <v>7.93</v>
      </c>
      <c r="BQ281" s="8">
        <f>SUMIFS('Aceite Virgen'!BQ$6:BQ$257,'Aceite Virgen'!$A$6:$A$257,"&gt;="&amp;$A281,'Aceite Virgen'!$B$6:$B$257,"&lt;="&amp;$B281)</f>
        <v>0.61</v>
      </c>
      <c r="BR281" s="8">
        <f>SUMIFS('Aceite Virgen'!BR$6:BR$257,'Aceite Virgen'!$A$6:$A$257,"&gt;="&amp;$A281,'Aceite Virgen'!$B$6:$B$257,"&lt;="&amp;$B281)</f>
        <v>0</v>
      </c>
      <c r="BV281" s="8">
        <f>SUMIFS('Aceite Virgen'!BV$6:BV$257,'Aceite Virgen'!$A$6:$A$257,"&gt;="&amp;$A281,'Aceite Virgen'!$B$6:$B$257,"&lt;="&amp;$B281)</f>
        <v>0.66999999999999993</v>
      </c>
      <c r="BW281" s="8">
        <f>SUMIFS('Aceite Virgen'!BW$6:BW$257,'Aceite Virgen'!$A$6:$A$257,"&gt;="&amp;$A281,'Aceite Virgen'!$B$6:$B$257,"&lt;="&amp;$B281)</f>
        <v>1.47</v>
      </c>
      <c r="BX281" s="8">
        <f>SUMIFS('Aceite Virgen'!BX$6:BX$257,'Aceite Virgen'!$A$6:$A$257,"&gt;="&amp;$A281,'Aceite Virgen'!$B$6:$B$257,"&lt;="&amp;$B281)</f>
        <v>0.35</v>
      </c>
      <c r="BY281" s="8">
        <f>SUMIFS('Aceite Virgen'!BY$6:BY$257,'Aceite Virgen'!$A$6:$A$257,"&gt;="&amp;$A281,'Aceite Virgen'!$B$6:$B$257,"&lt;="&amp;$B281)</f>
        <v>0</v>
      </c>
      <c r="CC281" s="8">
        <f>SUMIFS('Aceite Virgen'!CC$6:CC$257,'Aceite Virgen'!$A$6:$A$257,"&gt;="&amp;$A281,'Aceite Virgen'!$B$6:$B$257,"&lt;="&amp;$B281)</f>
        <v>7.0000000000000007E-2</v>
      </c>
      <c r="CD281" s="8">
        <f>SUMIFS('Aceite Virgen'!CD$6:CD$257,'Aceite Virgen'!$A$6:$A$257,"&gt;="&amp;$A281,'Aceite Virgen'!$B$6:$B$257,"&lt;="&amp;$B281)</f>
        <v>0.83</v>
      </c>
      <c r="CE281" s="8">
        <f>SUMIFS('Aceite Virgen'!CE$6:CE$257,'Aceite Virgen'!$A$6:$A$257,"&gt;="&amp;$A281,'Aceite Virgen'!$B$6:$B$257,"&lt;="&amp;$B281)</f>
        <v>0</v>
      </c>
      <c r="CF281" s="8">
        <f>SUMIFS('Aceite Virgen'!CF$6:CF$257,'Aceite Virgen'!$A$6:$A$257,"&gt;="&amp;$A281,'Aceite Virgen'!$B$6:$B$257,"&lt;="&amp;$B281)</f>
        <v>0</v>
      </c>
      <c r="CJ281" s="8">
        <f>SUMIFS('Aceite Virgen'!CJ$6:CJ$257,'Aceite Virgen'!$A$6:$A$257,"&gt;="&amp;$A281,'Aceite Virgen'!$B$6:$B$257,"&lt;="&amp;$B281)</f>
        <v>0.9</v>
      </c>
      <c r="CK281" s="8">
        <f>SUMIFS('Aceite Virgen'!CK$6:CK$257,'Aceite Virgen'!$A$6:$A$257,"&gt;="&amp;$A281,'Aceite Virgen'!$B$6:$B$257,"&lt;="&amp;$B281)</f>
        <v>3.32</v>
      </c>
      <c r="CL281" s="8">
        <f>SUMIFS('Aceite Virgen'!CL$6:CL$257,'Aceite Virgen'!$A$6:$A$257,"&gt;="&amp;$A281,'Aceite Virgen'!$B$6:$B$257,"&lt;="&amp;$B281)</f>
        <v>0.46</v>
      </c>
      <c r="CM281" s="8">
        <f>SUMIFS('Aceite Virgen'!CM$6:CM$257,'Aceite Virgen'!$A$6:$A$257,"&gt;="&amp;$A281,'Aceite Virgen'!$B$6:$B$257,"&lt;="&amp;$B281)</f>
        <v>3.74</v>
      </c>
      <c r="CQ281" s="8">
        <f>SUMIFS('Aceite Virgen'!CQ$6:CQ$257,'Aceite Virgen'!$A$6:$A$257,"&gt;="&amp;$A281,'Aceite Virgen'!$B$6:$B$257,"&lt;="&amp;$B281)</f>
        <v>1.99</v>
      </c>
      <c r="CR281" s="8">
        <f>SUMIFS('Aceite Virgen'!CR$6:CR$257,'Aceite Virgen'!$A$6:$A$257,"&gt;="&amp;$A281,'Aceite Virgen'!$B$6:$B$257,"&lt;="&amp;$B281)</f>
        <v>1.71</v>
      </c>
      <c r="CS281" s="8">
        <f>SUMIFS('Aceite Virgen'!CS$6:CS$257,'Aceite Virgen'!$A$6:$A$257,"&gt;="&amp;$A281,'Aceite Virgen'!$B$6:$B$257,"&lt;="&amp;$B281)</f>
        <v>2.2000000000000002</v>
      </c>
      <c r="CT281" s="8">
        <f>SUMIFS('Aceite Virgen'!CT$6:CT$257,'Aceite Virgen'!$A$6:$A$257,"&gt;="&amp;$A281,'Aceite Virgen'!$B$6:$B$257,"&lt;="&amp;$B281)</f>
        <v>0</v>
      </c>
      <c r="CX281" s="8">
        <f>SUMIFS('Aceite Virgen'!CX$6:CX$257,'Aceite Virgen'!$A$6:$A$257,"&gt;="&amp;$A281,'Aceite Virgen'!$B$6:$B$257,"&lt;="&amp;$B281)</f>
        <v>0.6</v>
      </c>
      <c r="CY281" s="8">
        <f>SUMIFS('Aceite Virgen'!CY$6:CY$257,'Aceite Virgen'!$A$6:$A$257,"&gt;="&amp;$A281,'Aceite Virgen'!$B$6:$B$257,"&lt;="&amp;$B281)</f>
        <v>0</v>
      </c>
      <c r="CZ281" s="8">
        <f>SUMIFS('Aceite Virgen'!CZ$6:CZ$257,'Aceite Virgen'!$A$6:$A$257,"&gt;="&amp;$A281,'Aceite Virgen'!$B$6:$B$257,"&lt;="&amp;$B281)</f>
        <v>0.84</v>
      </c>
      <c r="DA281" s="8">
        <f>SUMIFS('Aceite Virgen'!DA$6:DA$257,'Aceite Virgen'!$A$6:$A$257,"&gt;="&amp;$A281,'Aceite Virgen'!$B$6:$B$257,"&lt;="&amp;$B281)</f>
        <v>0</v>
      </c>
      <c r="DE281" s="8">
        <f>SUMIFS('Aceite Virgen'!DE$6:DE$257,'Aceite Virgen'!$A$6:$A$257,"&gt;="&amp;$A281,'Aceite Virgen'!$B$6:$B$257,"&lt;="&amp;$B281)</f>
        <v>1.29</v>
      </c>
      <c r="DF281" s="8">
        <f>SUMIFS('Aceite Virgen'!DF$6:DF$257,'Aceite Virgen'!$A$6:$A$257,"&gt;="&amp;$A281,'Aceite Virgen'!$B$6:$B$257,"&lt;="&amp;$B281)</f>
        <v>1.24</v>
      </c>
      <c r="DG281" s="8">
        <f>SUMIFS('Aceite Virgen'!DG$6:DG$257,'Aceite Virgen'!$A$6:$A$257,"&gt;="&amp;$A281,'Aceite Virgen'!$B$6:$B$257,"&lt;="&amp;$B281)</f>
        <v>1.46</v>
      </c>
      <c r="DH281" s="8">
        <f>SUMIFS('Aceite Virgen'!DH$6:DH$257,'Aceite Virgen'!$A$6:$A$257,"&gt;="&amp;$A281,'Aceite Virgen'!$B$6:$B$257,"&lt;="&amp;$B281)</f>
        <v>0</v>
      </c>
      <c r="DL281" s="8">
        <f>SUMIFS('Aceite Virgen'!DL$6:DL$257,'Aceite Virgen'!$A$6:$A$257,"&gt;="&amp;$A281,'Aceite Virgen'!$B$6:$B$257,"&lt;="&amp;$B281)</f>
        <v>0.32</v>
      </c>
      <c r="DM281" s="8">
        <f>SUMIFS('Aceite Virgen'!DM$6:DM$257,'Aceite Virgen'!$A$6:$A$257,"&gt;="&amp;$A281,'Aceite Virgen'!$B$6:$B$257,"&lt;="&amp;$B281)</f>
        <v>0</v>
      </c>
      <c r="DN281" s="8">
        <f>SUMIFS('Aceite Virgen'!DN$6:DN$257,'Aceite Virgen'!$A$6:$A$257,"&gt;="&amp;$A281,'Aceite Virgen'!$B$6:$B$257,"&lt;="&amp;$B281)</f>
        <v>0.43000000000000005</v>
      </c>
      <c r="DO281" s="8">
        <f>SUMIFS('Aceite Virgen'!DO$6:DO$257,'Aceite Virgen'!$A$6:$A$257,"&gt;="&amp;$A281,'Aceite Virgen'!$B$6:$B$257,"&lt;="&amp;$B281)</f>
        <v>0</v>
      </c>
      <c r="DS281" s="8">
        <f>SUMIFS('Aceite Virgen'!DS$6:DS$257,'Aceite Virgen'!$A$6:$A$257,"&gt;="&amp;$A281,'Aceite Virgen'!$B$6:$B$257,"&lt;="&amp;$B281)</f>
        <v>0</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0</v>
      </c>
      <c r="DZ281" s="8">
        <f>SUMIFS('Aceite Virgen'!DZ$6:DZ$257,'Aceite Virgen'!$A$6:$A$257,"&gt;="&amp;$A281,'Aceite Virgen'!$B$6:$B$257,"&lt;="&amp;$B281)</f>
        <v>0.35</v>
      </c>
      <c r="EA281" s="8">
        <f>SUMIFS('Aceite Virgen'!EA$6:EA$257,'Aceite Virgen'!$A$6:$A$257,"&gt;="&amp;$A281,'Aceite Virgen'!$B$6:$B$257,"&lt;="&amp;$B281)</f>
        <v>0.91</v>
      </c>
      <c r="EB281" s="8">
        <f>SUMIFS('Aceite Virgen'!EB$6:EB$257,'Aceite Virgen'!$A$6:$A$257,"&gt;="&amp;$A281,'Aceite Virgen'!$B$6:$B$257,"&lt;="&amp;$B281)</f>
        <v>0.28999999999999998</v>
      </c>
      <c r="EC281" s="8">
        <f>SUMIFS('Aceite Virgen'!EC$6:EC$257,'Aceite Virgen'!$A$6:$A$257,"&gt;="&amp;$A281,'Aceite Virgen'!$B$6:$B$257,"&lt;="&amp;$B281)</f>
        <v>0</v>
      </c>
      <c r="EG281" s="8">
        <f>SUMIFS('Aceite Virgen'!EG$6:EG$257,'Aceite Virgen'!$A$6:$A$257,"&gt;="&amp;$A281,'Aceite Virgen'!$B$6:$B$257,"&lt;="&amp;$B281)</f>
        <v>0.52</v>
      </c>
      <c r="EH281" s="8">
        <f>SUMIFS('Aceite Virgen'!EH$6:EH$257,'Aceite Virgen'!$A$6:$A$257,"&gt;="&amp;$A281,'Aceite Virgen'!$B$6:$B$257,"&lt;="&amp;$B281)</f>
        <v>1.25</v>
      </c>
      <c r="EI281" s="8">
        <f>SUMIFS('Aceite Virgen'!EI$6:EI$257,'Aceite Virgen'!$A$6:$A$257,"&gt;="&amp;$A281,'Aceite Virgen'!$B$6:$B$257,"&lt;="&amp;$B281)</f>
        <v>0.36</v>
      </c>
      <c r="EJ281" s="8">
        <f>SUMIFS('Aceite Virgen'!EJ$6:EJ$257,'Aceite Virgen'!$A$6:$A$257,"&gt;="&amp;$A281,'Aceite Virgen'!$B$6:$B$257,"&lt;="&amp;$B281)</f>
        <v>0</v>
      </c>
      <c r="EN281" s="8">
        <f>SUMIFS('Aceite Virgen'!EN$6:EN$257,'Aceite Virgen'!$A$6:$A$257,"&gt;="&amp;$A281,'Aceite Virgen'!$B$6:$B$257,"&lt;="&amp;$B281)</f>
        <v>0.15</v>
      </c>
      <c r="EO281" s="8">
        <f>SUMIFS('Aceite Virgen'!EO$6:EO$257,'Aceite Virgen'!$A$6:$A$257,"&gt;="&amp;$A281,'Aceite Virgen'!$B$6:$B$257,"&lt;="&amp;$B281)</f>
        <v>0.52</v>
      </c>
      <c r="EP281" s="8">
        <f>SUMIFS('Aceite Virgen'!EP$6:EP$257,'Aceite Virgen'!$A$6:$A$257,"&gt;="&amp;$A281,'Aceite Virgen'!$B$6:$B$257,"&lt;="&amp;$B281)</f>
        <v>0</v>
      </c>
      <c r="EQ281" s="8">
        <f>SUMIFS('Aceite Virgen'!EQ$6:EQ$257,'Aceite Virgen'!$A$6:$A$257,"&gt;="&amp;$A281,'Aceite Virgen'!$B$6:$B$257,"&lt;="&amp;$B281)</f>
        <v>0</v>
      </c>
    </row>
    <row r="282" spans="1:147" x14ac:dyDescent="0.3">
      <c r="A282" s="14">
        <f>'TAM Aceite Virgen'!B30</f>
        <v>4.4000000000000004</v>
      </c>
      <c r="B282" s="14">
        <f>'TAM Aceite Virgen'!C30</f>
        <v>4.5</v>
      </c>
      <c r="C282" s="14"/>
      <c r="D282" s="8">
        <f>SUMIFS('Aceite Virgen'!D$6:D$257,'Aceite Virgen'!$A$6:$A$257,"&gt;="&amp;$A282,'Aceite Virgen'!$B$6:$B$257,"&lt;="&amp;$B282)</f>
        <v>1.25</v>
      </c>
      <c r="E282" s="8">
        <f>SUMIFS('Aceite Virgen'!E$6:E$257,'Aceite Virgen'!$A$6:$A$257,"&gt;="&amp;$A282,'Aceite Virgen'!$B$6:$B$257,"&lt;="&amp;$B282)</f>
        <v>0</v>
      </c>
      <c r="F282" s="8">
        <f>SUMIFS('Aceite Virgen'!F$6:F$257,'Aceite Virgen'!$A$6:$A$257,"&gt;="&amp;$A282,'Aceite Virgen'!$B$6:$B$257,"&lt;="&amp;$B282)</f>
        <v>1.45</v>
      </c>
      <c r="G282" s="8">
        <f>SUMIFS('Aceite Virgen'!G$6:G$257,'Aceite Virgen'!$A$6:$A$257,"&gt;="&amp;$A282,'Aceite Virgen'!$B$6:$B$257,"&lt;="&amp;$B282)</f>
        <v>0</v>
      </c>
      <c r="H282" s="14"/>
      <c r="I282" s="14"/>
      <c r="J282" s="14"/>
      <c r="K282" s="8">
        <f>SUMIFS('Aceite Virgen'!K$6:K$257,'Aceite Virgen'!$A$6:$A$257,"&gt;="&amp;$A282,'Aceite Virgen'!$B$6:$B$257,"&lt;="&amp;$B282)</f>
        <v>0.4</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4.53</v>
      </c>
      <c r="O282" s="14"/>
      <c r="P282" s="14"/>
      <c r="Q282" s="14"/>
      <c r="R282" s="8">
        <f>SUMIFS('Aceite Virgen'!R$6:R$257,'Aceite Virgen'!$A$6:$A$257,"&gt;="&amp;$A282,'Aceite Virgen'!$B$6:$B$257,"&lt;="&amp;$B282)</f>
        <v>1.5899999999999999</v>
      </c>
      <c r="S282" s="8">
        <f>SUMIFS('Aceite Virgen'!S$6:S$257,'Aceite Virgen'!$A$6:$A$257,"&gt;="&amp;$A282,'Aceite Virgen'!$B$6:$B$257,"&lt;="&amp;$B282)</f>
        <v>6.3800000000000008</v>
      </c>
      <c r="T282" s="8">
        <f>SUMIFS('Aceite Virgen'!T$6:T$257,'Aceite Virgen'!$A$6:$A$257,"&gt;="&amp;$A282,'Aceite Virgen'!$B$6:$B$257,"&lt;="&amp;$B282)</f>
        <v>0.79999999999999993</v>
      </c>
      <c r="U282" s="8">
        <f>SUMIFS('Aceite Virgen'!U$6:U$257,'Aceite Virgen'!$A$6:$A$257,"&gt;="&amp;$A282,'Aceite Virgen'!$B$6:$B$257,"&lt;="&amp;$B282)</f>
        <v>0</v>
      </c>
      <c r="V282" s="14"/>
      <c r="W282" s="14"/>
      <c r="X282" s="14"/>
      <c r="Y282" s="8">
        <f>SUMIFS('Aceite Virgen'!Y$6:Y$257,'Aceite Virgen'!$A$6:$A$257,"&gt;="&amp;$A282,'Aceite Virgen'!$B$6:$B$257,"&lt;="&amp;$B282)</f>
        <v>0.92999999999999994</v>
      </c>
      <c r="Z282" s="8">
        <f>SUMIFS('Aceite Virgen'!Z$6:Z$257,'Aceite Virgen'!$A$6:$A$257,"&gt;="&amp;$A282,'Aceite Virgen'!$B$6:$B$257,"&lt;="&amp;$B282)</f>
        <v>1.47</v>
      </c>
      <c r="AA282" s="8">
        <f>SUMIFS('Aceite Virgen'!AA$6:AA$257,'Aceite Virgen'!$A$6:$A$257,"&gt;="&amp;$A282,'Aceite Virgen'!$B$6:$B$257,"&lt;="&amp;$B282)</f>
        <v>0.74</v>
      </c>
      <c r="AB282" s="8">
        <f>SUMIFS('Aceite Virgen'!AB$6:AB$257,'Aceite Virgen'!$A$6:$A$257,"&gt;="&amp;$A282,'Aceite Virgen'!$B$6:$B$257,"&lt;="&amp;$B282)</f>
        <v>0</v>
      </c>
      <c r="AC282" s="14"/>
      <c r="AD282" s="14"/>
      <c r="AE282" s="14"/>
      <c r="AF282" s="8">
        <f>SUMIFS('Aceite Virgen'!AF$6:AF$257,'Aceite Virgen'!$A$6:$A$257,"&gt;="&amp;$A282,'Aceite Virgen'!$B$6:$B$257,"&lt;="&amp;$B282)</f>
        <v>0.06</v>
      </c>
      <c r="AG282" s="8">
        <f>SUMIFS('Aceite Virgen'!AG$6:AG$257,'Aceite Virgen'!$A$6:$A$257,"&gt;="&amp;$A282,'Aceite Virgen'!$B$6:$B$257,"&lt;="&amp;$B282)</f>
        <v>0.66</v>
      </c>
      <c r="AH282" s="8">
        <f>SUMIFS('Aceite Virgen'!AH$6:AH$257,'Aceite Virgen'!$A$6:$A$257,"&gt;="&amp;$A282,'Aceite Virgen'!$B$6:$B$257,"&lt;="&amp;$B282)</f>
        <v>0</v>
      </c>
      <c r="AI282" s="8">
        <f>SUMIFS('Aceite Virgen'!AI$6:AI$257,'Aceite Virgen'!$A$6:$A$257,"&gt;="&amp;$A282,'Aceite Virgen'!$B$6:$B$257,"&lt;="&amp;$B282)</f>
        <v>0</v>
      </c>
      <c r="AJ282" s="14"/>
      <c r="AK282" s="14"/>
      <c r="AL282" s="14"/>
      <c r="AM282" s="8">
        <f>SUMIFS('Aceite Virgen'!AM$6:AM$257,'Aceite Virgen'!$A$6:$A$257,"&gt;="&amp;$A282,'Aceite Virgen'!$B$6:$B$257,"&lt;="&amp;$B282)</f>
        <v>0.18</v>
      </c>
      <c r="AN282" s="8">
        <f>SUMIFS('Aceite Virgen'!AN$6:AN$257,'Aceite Virgen'!$A$6:$A$257,"&gt;="&amp;$A282,'Aceite Virgen'!$B$6:$B$257,"&lt;="&amp;$B282)</f>
        <v>0.47</v>
      </c>
      <c r="AO282" s="8">
        <f>SUMIFS('Aceite Virgen'!AO$6:AO$257,'Aceite Virgen'!$A$6:$A$257,"&gt;="&amp;$A282,'Aceite Virgen'!$B$6:$B$257,"&lt;="&amp;$B282)</f>
        <v>7.0000000000000007E-2</v>
      </c>
      <c r="AP282" s="8">
        <f>SUMIFS('Aceite Virgen'!AP$6:AP$257,'Aceite Virgen'!$A$6:$A$257,"&gt;="&amp;$A282,'Aceite Virgen'!$B$6:$B$257,"&lt;="&amp;$B282)</f>
        <v>0</v>
      </c>
      <c r="AQ282" s="14"/>
      <c r="AR282" s="14"/>
      <c r="AT282" s="8">
        <f>SUMIFS('Aceite Virgen'!AT$6:AT$257,'Aceite Virgen'!$A$6:$A$257,"&gt;="&amp;$A282,'Aceite Virgen'!$B$6:$B$257,"&lt;="&amp;$B282)</f>
        <v>0.25</v>
      </c>
      <c r="AU282" s="8">
        <f>SUMIFS('Aceite Virgen'!AU$6:AU$257,'Aceite Virgen'!$A$6:$A$257,"&gt;="&amp;$A282,'Aceite Virgen'!$B$6:$B$257,"&lt;="&amp;$B282)</f>
        <v>2.0699999999999998</v>
      </c>
      <c r="AV282" s="8">
        <f>SUMIFS('Aceite Virgen'!AV$6:AV$257,'Aceite Virgen'!$A$6:$A$257,"&gt;="&amp;$A282,'Aceite Virgen'!$B$6:$B$257,"&lt;="&amp;$B282)</f>
        <v>0.05</v>
      </c>
      <c r="AW282" s="8">
        <f>SUMIFS('Aceite Virgen'!AW$6:AW$257,'Aceite Virgen'!$A$6:$A$257,"&gt;="&amp;$A282,'Aceite Virgen'!$B$6:$B$257,"&lt;="&amp;$B282)</f>
        <v>0</v>
      </c>
      <c r="BA282" s="8">
        <f>SUMIFS('Aceite Virgen'!BA$6:BA$257,'Aceite Virgen'!$A$6:$A$257,"&gt;="&amp;A282,'Aceite Virgen'!$B$6:$B$257,"&lt;="&amp;B282)</f>
        <v>0.32</v>
      </c>
      <c r="BB282" s="8">
        <f>SUMIFS('Aceite Virgen'!BB$6:BB$257,'Aceite Virgen'!$A$6:$A$257,"&gt;="&amp;$A282,'Aceite Virgen'!$B$6:$B$257,"&lt;="&amp;$B282)</f>
        <v>0</v>
      </c>
      <c r="BC282" s="8">
        <f>SUMIFS('Aceite Virgen'!BC$6:BC$257,'Aceite Virgen'!$A$6:$A$257,"&gt;="&amp;$A282,'Aceite Virgen'!$B$6:$B$257,"&lt;="&amp;$B282)</f>
        <v>0.32</v>
      </c>
      <c r="BD282" s="8">
        <f>SUMIFS('Aceite Virgen'!BD$6:BD$257,'Aceite Virgen'!$A$6:$A$257,"&gt;="&amp;$A282,'Aceite Virgen'!$B$6:$B$257,"&lt;="&amp;$B282)</f>
        <v>0</v>
      </c>
      <c r="BH282" s="8">
        <f>SUMIFS('Aceite Virgen'!BH$6:BH$257,'Aceite Virgen'!$A$6:$A$257,"&gt;="&amp;$A282,'Aceite Virgen'!$B$6:$B$257,"&lt;="&amp;$B282)</f>
        <v>0.38</v>
      </c>
      <c r="BI282" s="8">
        <f>SUMIFS('Aceite Virgen'!BI$6:BI$257,'Aceite Virgen'!$A$6:$A$257,"&gt;="&amp;$A282,'Aceite Virgen'!$B$6:$B$257,"&lt;="&amp;$B282)</f>
        <v>0.73</v>
      </c>
      <c r="BJ282" s="8">
        <f>SUMIFS('Aceite Virgen'!BJ$6:BJ$257,'Aceite Virgen'!$A$6:$A$257,"&gt;="&amp;$A282,'Aceite Virgen'!$B$6:$B$257,"&lt;="&amp;$B282)</f>
        <v>0.37</v>
      </c>
      <c r="BK282" s="8">
        <f>SUMIFS('Aceite Virgen'!BK$6:BK$257,'Aceite Virgen'!$A$6:$A$257,"&gt;="&amp;$A282,'Aceite Virgen'!$B$6:$B$257,"&lt;="&amp;$B282)</f>
        <v>0</v>
      </c>
      <c r="BO282" s="8">
        <f>SUMIFS('Aceite Virgen'!BO$6:BO$257,'Aceite Virgen'!$A$6:$A$257,"&gt;="&amp;$A282,'Aceite Virgen'!$B$6:$B$257,"&lt;="&amp;$B282)</f>
        <v>0.21</v>
      </c>
      <c r="BP282" s="8">
        <f>SUMIFS('Aceite Virgen'!BP$6:BP$257,'Aceite Virgen'!$A$6:$A$257,"&gt;="&amp;$A282,'Aceite Virgen'!$B$6:$B$257,"&lt;="&amp;$B282)</f>
        <v>0</v>
      </c>
      <c r="BQ282" s="8">
        <f>SUMIFS('Aceite Virgen'!BQ$6:BQ$257,'Aceite Virgen'!$A$6:$A$257,"&gt;="&amp;$A282,'Aceite Virgen'!$B$6:$B$257,"&lt;="&amp;$B282)</f>
        <v>0.24</v>
      </c>
      <c r="BR282" s="8">
        <f>SUMIFS('Aceite Virgen'!BR$6:BR$257,'Aceite Virgen'!$A$6:$A$257,"&gt;="&amp;$A282,'Aceite Virgen'!$B$6:$B$257,"&lt;="&amp;$B282)</f>
        <v>0</v>
      </c>
      <c r="BV282" s="8">
        <f>SUMIFS('Aceite Virgen'!BV$6:BV$257,'Aceite Virgen'!$A$6:$A$257,"&gt;="&amp;$A282,'Aceite Virgen'!$B$6:$B$257,"&lt;="&amp;$B282)</f>
        <v>1</v>
      </c>
      <c r="BW282" s="8">
        <f>SUMIFS('Aceite Virgen'!BW$6:BW$257,'Aceite Virgen'!$A$6:$A$257,"&gt;="&amp;$A282,'Aceite Virgen'!$B$6:$B$257,"&lt;="&amp;$B282)</f>
        <v>0.76</v>
      </c>
      <c r="BX282" s="8">
        <f>SUMIFS('Aceite Virgen'!BX$6:BX$257,'Aceite Virgen'!$A$6:$A$257,"&gt;="&amp;$A282,'Aceite Virgen'!$B$6:$B$257,"&lt;="&amp;$B282)</f>
        <v>1.05</v>
      </c>
      <c r="BY282" s="8">
        <f>SUMIFS('Aceite Virgen'!BY$6:BY$257,'Aceite Virgen'!$A$6:$A$257,"&gt;="&amp;$A282,'Aceite Virgen'!$B$6:$B$257,"&lt;="&amp;$B282)</f>
        <v>0</v>
      </c>
      <c r="CC282" s="8">
        <f>SUMIFS('Aceite Virgen'!CC$6:CC$257,'Aceite Virgen'!$A$6:$A$257,"&gt;="&amp;$A282,'Aceite Virgen'!$B$6:$B$257,"&lt;="&amp;$B282)</f>
        <v>0.27</v>
      </c>
      <c r="CD282" s="8">
        <f>SUMIFS('Aceite Virgen'!CD$6:CD$257,'Aceite Virgen'!$A$6:$A$257,"&gt;="&amp;$A282,'Aceite Virgen'!$B$6:$B$257,"&lt;="&amp;$B282)</f>
        <v>0</v>
      </c>
      <c r="CE282" s="8">
        <f>SUMIFS('Aceite Virgen'!CE$6:CE$257,'Aceite Virgen'!$A$6:$A$257,"&gt;="&amp;$A282,'Aceite Virgen'!$B$6:$B$257,"&lt;="&amp;$B282)</f>
        <v>0.32</v>
      </c>
      <c r="CF282" s="8">
        <f>SUMIFS('Aceite Virgen'!CF$6:CF$257,'Aceite Virgen'!$A$6:$A$257,"&gt;="&amp;$A282,'Aceite Virgen'!$B$6:$B$257,"&lt;="&amp;$B282)</f>
        <v>0</v>
      </c>
      <c r="CJ282" s="8">
        <f>SUMIFS('Aceite Virgen'!CJ$6:CJ$257,'Aceite Virgen'!$A$6:$A$257,"&gt;="&amp;$A282,'Aceite Virgen'!$B$6:$B$257,"&lt;="&amp;$B282)</f>
        <v>0.16</v>
      </c>
      <c r="CK282" s="8">
        <f>SUMIFS('Aceite Virgen'!CK$6:CK$257,'Aceite Virgen'!$A$6:$A$257,"&gt;="&amp;$A282,'Aceite Virgen'!$B$6:$B$257,"&lt;="&amp;$B282)</f>
        <v>0</v>
      </c>
      <c r="CL282" s="8">
        <f>SUMIFS('Aceite Virgen'!CL$6:CL$257,'Aceite Virgen'!$A$6:$A$257,"&gt;="&amp;$A282,'Aceite Virgen'!$B$6:$B$257,"&lt;="&amp;$B282)</f>
        <v>0.19</v>
      </c>
      <c r="CM282" s="8">
        <f>SUMIFS('Aceite Virgen'!CM$6:CM$257,'Aceite Virgen'!$A$6:$A$257,"&gt;="&amp;$A282,'Aceite Virgen'!$B$6:$B$257,"&lt;="&amp;$B282)</f>
        <v>0</v>
      </c>
      <c r="CQ282" s="8">
        <f>SUMIFS('Aceite Virgen'!CQ$6:CQ$257,'Aceite Virgen'!$A$6:$A$257,"&gt;="&amp;$A282,'Aceite Virgen'!$B$6:$B$257,"&lt;="&amp;$B282)</f>
        <v>0</v>
      </c>
      <c r="CR282" s="8">
        <f>SUMIFS('Aceite Virgen'!CR$6:CR$257,'Aceite Virgen'!$A$6:$A$257,"&gt;="&amp;$A282,'Aceite Virgen'!$B$6:$B$257,"&lt;="&amp;$B282)</f>
        <v>0</v>
      </c>
      <c r="CS282" s="8">
        <f>SUMIFS('Aceite Virgen'!CS$6:CS$257,'Aceite Virgen'!$A$6:$A$257,"&gt;="&amp;$A282,'Aceite Virgen'!$B$6:$B$257,"&lt;="&amp;$B282)</f>
        <v>0</v>
      </c>
      <c r="CT282" s="8">
        <f>SUMIFS('Aceite Virgen'!CT$6:CT$257,'Aceite Virgen'!$A$6:$A$257,"&gt;="&amp;$A282,'Aceite Virgen'!$B$6:$B$257,"&lt;="&amp;$B282)</f>
        <v>0</v>
      </c>
      <c r="CX282" s="8">
        <f>SUMIFS('Aceite Virgen'!CX$6:CX$257,'Aceite Virgen'!$A$6:$A$257,"&gt;="&amp;$A282,'Aceite Virgen'!$B$6:$B$257,"&lt;="&amp;$B282)</f>
        <v>0.21</v>
      </c>
      <c r="CY282" s="8">
        <f>SUMIFS('Aceite Virgen'!CY$6:CY$257,'Aceite Virgen'!$A$6:$A$257,"&gt;="&amp;$A282,'Aceite Virgen'!$B$6:$B$257,"&lt;="&amp;$B282)</f>
        <v>0</v>
      </c>
      <c r="CZ282" s="8">
        <f>SUMIFS('Aceite Virgen'!CZ$6:CZ$257,'Aceite Virgen'!$A$6:$A$257,"&gt;="&amp;$A282,'Aceite Virgen'!$B$6:$B$257,"&lt;="&amp;$B282)</f>
        <v>0.3</v>
      </c>
      <c r="DA282" s="8">
        <f>SUMIFS('Aceite Virgen'!DA$6:DA$257,'Aceite Virgen'!$A$6:$A$257,"&gt;="&amp;$A282,'Aceite Virgen'!$B$6:$B$257,"&lt;="&amp;$B282)</f>
        <v>0</v>
      </c>
      <c r="DE282" s="8">
        <f>SUMIFS('Aceite Virgen'!DE$6:DE$257,'Aceite Virgen'!$A$6:$A$257,"&gt;="&amp;$A282,'Aceite Virgen'!$B$6:$B$257,"&lt;="&amp;$B282)</f>
        <v>1.03</v>
      </c>
      <c r="DF282" s="8">
        <f>SUMIFS('Aceite Virgen'!DF$6:DF$257,'Aceite Virgen'!$A$6:$A$257,"&gt;="&amp;$A282,'Aceite Virgen'!$B$6:$B$257,"&lt;="&amp;$B282)</f>
        <v>1.58</v>
      </c>
      <c r="DG282" s="8">
        <f>SUMIFS('Aceite Virgen'!DG$6:DG$257,'Aceite Virgen'!$A$6:$A$257,"&gt;="&amp;$A282,'Aceite Virgen'!$B$6:$B$257,"&lt;="&amp;$B282)</f>
        <v>0.98</v>
      </c>
      <c r="DH282" s="8">
        <f>SUMIFS('Aceite Virgen'!DH$6:DH$257,'Aceite Virgen'!$A$6:$A$257,"&gt;="&amp;$A282,'Aceite Virgen'!$B$6:$B$257,"&lt;="&amp;$B282)</f>
        <v>0</v>
      </c>
      <c r="DL282" s="8">
        <f>SUMIFS('Aceite Virgen'!DL$6:DL$257,'Aceite Virgen'!$A$6:$A$257,"&gt;="&amp;$A282,'Aceite Virgen'!$B$6:$B$257,"&lt;="&amp;$B282)</f>
        <v>0.73</v>
      </c>
      <c r="DM282" s="8">
        <f>SUMIFS('Aceite Virgen'!DM$6:DM$257,'Aceite Virgen'!$A$6:$A$257,"&gt;="&amp;$A282,'Aceite Virgen'!$B$6:$B$257,"&lt;="&amp;$B282)</f>
        <v>1.45</v>
      </c>
      <c r="DN282" s="8">
        <f>SUMIFS('Aceite Virgen'!DN$6:DN$257,'Aceite Virgen'!$A$6:$A$257,"&gt;="&amp;$A282,'Aceite Virgen'!$B$6:$B$257,"&lt;="&amp;$B282)</f>
        <v>0.68</v>
      </c>
      <c r="DO282" s="8">
        <f>SUMIFS('Aceite Virgen'!DO$6:DO$257,'Aceite Virgen'!$A$6:$A$257,"&gt;="&amp;$A282,'Aceite Virgen'!$B$6:$B$257,"&lt;="&amp;$B282)</f>
        <v>0</v>
      </c>
      <c r="DS282" s="8">
        <f>SUMIFS('Aceite Virgen'!DS$6:DS$257,'Aceite Virgen'!$A$6:$A$257,"&gt;="&amp;$A282,'Aceite Virgen'!$B$6:$B$257,"&lt;="&amp;$B282)</f>
        <v>0.38</v>
      </c>
      <c r="DT282" s="8">
        <f>SUMIFS('Aceite Virgen'!DT$6:DT$257,'Aceite Virgen'!$A$6:$A$257,"&gt;="&amp;$A282,'Aceite Virgen'!$B$6:$B$257,"&lt;="&amp;$B282)</f>
        <v>0</v>
      </c>
      <c r="DU282" s="8">
        <f>SUMIFS('Aceite Virgen'!DU$6:DU$257,'Aceite Virgen'!$A$6:$A$257,"&gt;="&amp;$A282,'Aceite Virgen'!$B$6:$B$257,"&lt;="&amp;$B282)</f>
        <v>0.5</v>
      </c>
      <c r="DV282" s="8">
        <f>SUMIFS('Aceite Virgen'!DV$6:DV$257,'Aceite Virgen'!$A$6:$A$257,"&gt;="&amp;$A282,'Aceite Virgen'!$B$6:$B$257,"&lt;="&amp;$B282)</f>
        <v>0</v>
      </c>
      <c r="DZ282" s="8">
        <f>SUMIFS('Aceite Virgen'!DZ$6:DZ$257,'Aceite Virgen'!$A$6:$A$257,"&gt;="&amp;$A282,'Aceite Virgen'!$B$6:$B$257,"&lt;="&amp;$B282)</f>
        <v>0.78</v>
      </c>
      <c r="EA282" s="8">
        <f>SUMIFS('Aceite Virgen'!EA$6:EA$257,'Aceite Virgen'!$A$6:$A$257,"&gt;="&amp;$A282,'Aceite Virgen'!$B$6:$B$257,"&lt;="&amp;$B282)</f>
        <v>2.23</v>
      </c>
      <c r="EB282" s="8">
        <f>SUMIFS('Aceite Virgen'!EB$6:EB$257,'Aceite Virgen'!$A$6:$A$257,"&gt;="&amp;$A282,'Aceite Virgen'!$B$6:$B$257,"&lt;="&amp;$B282)</f>
        <v>0.41</v>
      </c>
      <c r="EC282" s="8">
        <f>SUMIFS('Aceite Virgen'!EC$6:EC$257,'Aceite Virgen'!$A$6:$A$257,"&gt;="&amp;$A282,'Aceite Virgen'!$B$6:$B$257,"&lt;="&amp;$B282)</f>
        <v>0</v>
      </c>
      <c r="EG282" s="8">
        <f>SUMIFS('Aceite Virgen'!EG$6:EG$257,'Aceite Virgen'!$A$6:$A$257,"&gt;="&amp;$A282,'Aceite Virgen'!$B$6:$B$257,"&lt;="&amp;$B282)</f>
        <v>3.16</v>
      </c>
      <c r="EH282" s="8">
        <f>SUMIFS('Aceite Virgen'!EH$6:EH$257,'Aceite Virgen'!$A$6:$A$257,"&gt;="&amp;$A282,'Aceite Virgen'!$B$6:$B$257,"&lt;="&amp;$B282)</f>
        <v>3.9</v>
      </c>
      <c r="EI282" s="8">
        <f>SUMIFS('Aceite Virgen'!EI$6:EI$257,'Aceite Virgen'!$A$6:$A$257,"&gt;="&amp;$A282,'Aceite Virgen'!$B$6:$B$257,"&lt;="&amp;$B282)</f>
        <v>2.79</v>
      </c>
      <c r="EJ282" s="8">
        <f>SUMIFS('Aceite Virgen'!EJ$6:EJ$257,'Aceite Virgen'!$A$6:$A$257,"&gt;="&amp;$A282,'Aceite Virgen'!$B$6:$B$257,"&lt;="&amp;$B282)</f>
        <v>0</v>
      </c>
      <c r="EN282" s="8">
        <f>SUMIFS('Aceite Virgen'!EN$6:EN$257,'Aceite Virgen'!$A$6:$A$257,"&gt;="&amp;$A282,'Aceite Virgen'!$B$6:$B$257,"&lt;="&amp;$B282)</f>
        <v>3.22</v>
      </c>
      <c r="EO282" s="8">
        <f>SUMIFS('Aceite Virgen'!EO$6:EO$257,'Aceite Virgen'!$A$6:$A$257,"&gt;="&amp;$A282,'Aceite Virgen'!$B$6:$B$257,"&lt;="&amp;$B282)</f>
        <v>3.79</v>
      </c>
      <c r="EP282" s="8">
        <f>SUMIFS('Aceite Virgen'!EP$6:EP$257,'Aceite Virgen'!$A$6:$A$257,"&gt;="&amp;$A282,'Aceite Virgen'!$B$6:$B$257,"&lt;="&amp;$B282)</f>
        <v>1.49</v>
      </c>
      <c r="EQ282" s="8">
        <f>SUMIFS('Aceite Virgen'!EQ$6:EQ$257,'Aceite Virgen'!$A$6:$A$257,"&gt;="&amp;$A282,'Aceite Virgen'!$B$6:$B$257,"&lt;="&amp;$B282)</f>
        <v>0</v>
      </c>
    </row>
    <row r="283" spans="1:147" x14ac:dyDescent="0.3">
      <c r="A283" s="14">
        <f>'TAM Aceite Virgen'!B31</f>
        <v>4.5</v>
      </c>
      <c r="B283" s="14">
        <f>'TAM Aceite Virgen'!C31</f>
        <v>4.5999999999999996</v>
      </c>
      <c r="C283" s="14"/>
      <c r="D283" s="8">
        <f>SUMIFS('Aceite Virgen'!D$6:D$257,'Aceite Virgen'!$A$6:$A$257,"&gt;="&amp;$A283,'Aceite Virgen'!$B$6:$B$257,"&lt;="&amp;$B283)</f>
        <v>2.5900000000000003</v>
      </c>
      <c r="E283" s="8">
        <f>SUMIFS('Aceite Virgen'!E$6:E$257,'Aceite Virgen'!$A$6:$A$257,"&gt;="&amp;$A283,'Aceite Virgen'!$B$6:$B$257,"&lt;="&amp;$B283)</f>
        <v>0.96</v>
      </c>
      <c r="F283" s="8">
        <f>SUMIFS('Aceite Virgen'!F$6:F$257,'Aceite Virgen'!$A$6:$A$257,"&gt;="&amp;$A283,'Aceite Virgen'!$B$6:$B$257,"&lt;="&amp;$B283)</f>
        <v>2.61</v>
      </c>
      <c r="G283" s="8">
        <f>SUMIFS('Aceite Virgen'!G$6:G$257,'Aceite Virgen'!$A$6:$A$257,"&gt;="&amp;$A283,'Aceite Virgen'!$B$6:$B$257,"&lt;="&amp;$B283)</f>
        <v>0</v>
      </c>
      <c r="H283" s="14"/>
      <c r="I283" s="14"/>
      <c r="J283" s="14"/>
      <c r="K283" s="8">
        <f>SUMIFS('Aceite Virgen'!K$6:K$257,'Aceite Virgen'!$A$6:$A$257,"&gt;="&amp;$A283,'Aceite Virgen'!$B$6:$B$257,"&lt;="&amp;$B283)</f>
        <v>3.51</v>
      </c>
      <c r="L283" s="8">
        <f>SUMIFS('Aceite Virgen'!L$6:L$257,'Aceite Virgen'!$A$6:$A$257,"&gt;="&amp;$A283,'Aceite Virgen'!$B$6:$B$257,"&lt;="&amp;$B283)</f>
        <v>1.79</v>
      </c>
      <c r="M283" s="8">
        <f>SUMIFS('Aceite Virgen'!M$6:M$257,'Aceite Virgen'!$A$6:$A$257,"&gt;="&amp;$A283,'Aceite Virgen'!$B$6:$B$257,"&lt;="&amp;$B283)</f>
        <v>3.3400000000000003</v>
      </c>
      <c r="N283" s="8">
        <f>SUMIFS('Aceite Virgen'!N$6:N$257,'Aceite Virgen'!$A$6:$A$257,"&gt;="&amp;$A283,'Aceite Virgen'!$B$6:$B$257,"&lt;="&amp;$B283)</f>
        <v>0</v>
      </c>
      <c r="O283" s="14"/>
      <c r="P283" s="14"/>
      <c r="Q283" s="14"/>
      <c r="R283" s="8">
        <f>SUMIFS('Aceite Virgen'!R$6:R$257,'Aceite Virgen'!$A$6:$A$257,"&gt;="&amp;$A283,'Aceite Virgen'!$B$6:$B$257,"&lt;="&amp;$B283)</f>
        <v>4.0600000000000005</v>
      </c>
      <c r="S283" s="8">
        <f>SUMIFS('Aceite Virgen'!S$6:S$257,'Aceite Virgen'!$A$6:$A$257,"&gt;="&amp;$A283,'Aceite Virgen'!$B$6:$B$257,"&lt;="&amp;$B283)</f>
        <v>2.13</v>
      </c>
      <c r="T283" s="8">
        <f>SUMIFS('Aceite Virgen'!T$6:T$257,'Aceite Virgen'!$A$6:$A$257,"&gt;="&amp;$A283,'Aceite Virgen'!$B$6:$B$257,"&lt;="&amp;$B283)</f>
        <v>5.17</v>
      </c>
      <c r="U283" s="8">
        <f>SUMIFS('Aceite Virgen'!U$6:U$257,'Aceite Virgen'!$A$6:$A$257,"&gt;="&amp;$A283,'Aceite Virgen'!$B$6:$B$257,"&lt;="&amp;$B283)</f>
        <v>0</v>
      </c>
      <c r="V283" s="14"/>
      <c r="W283" s="14"/>
      <c r="X283" s="14"/>
      <c r="Y283" s="8">
        <f>SUMIFS('Aceite Virgen'!Y$6:Y$257,'Aceite Virgen'!$A$6:$A$257,"&gt;="&amp;$A283,'Aceite Virgen'!$B$6:$B$257,"&lt;="&amp;$B283)</f>
        <v>3.38</v>
      </c>
      <c r="Z283" s="8">
        <f>SUMIFS('Aceite Virgen'!Z$6:Z$257,'Aceite Virgen'!$A$6:$A$257,"&gt;="&amp;$A283,'Aceite Virgen'!$B$6:$B$257,"&lt;="&amp;$B283)</f>
        <v>0</v>
      </c>
      <c r="AA283" s="8">
        <f>SUMIFS('Aceite Virgen'!AA$6:AA$257,'Aceite Virgen'!$A$6:$A$257,"&gt;="&amp;$A283,'Aceite Virgen'!$B$6:$B$257,"&lt;="&amp;$B283)</f>
        <v>3.27</v>
      </c>
      <c r="AB283" s="8">
        <f>SUMIFS('Aceite Virgen'!AB$6:AB$257,'Aceite Virgen'!$A$6:$A$257,"&gt;="&amp;$A283,'Aceite Virgen'!$B$6:$B$257,"&lt;="&amp;$B283)</f>
        <v>14.09</v>
      </c>
      <c r="AC283" s="14"/>
      <c r="AD283" s="14"/>
      <c r="AE283" s="14"/>
      <c r="AF283" s="8">
        <f>SUMIFS('Aceite Virgen'!AF$6:AF$257,'Aceite Virgen'!$A$6:$A$257,"&gt;="&amp;$A283,'Aceite Virgen'!$B$6:$B$257,"&lt;="&amp;$B283)</f>
        <v>1.3900000000000001</v>
      </c>
      <c r="AG283" s="8">
        <f>SUMIFS('Aceite Virgen'!AG$6:AG$257,'Aceite Virgen'!$A$6:$A$257,"&gt;="&amp;$A283,'Aceite Virgen'!$B$6:$B$257,"&lt;="&amp;$B283)</f>
        <v>0</v>
      </c>
      <c r="AH283" s="8">
        <f>SUMIFS('Aceite Virgen'!AH$6:AH$257,'Aceite Virgen'!$A$6:$A$257,"&gt;="&amp;$A283,'Aceite Virgen'!$B$6:$B$257,"&lt;="&amp;$B283)</f>
        <v>1.62</v>
      </c>
      <c r="AI283" s="8">
        <f>SUMIFS('Aceite Virgen'!AI$6:AI$257,'Aceite Virgen'!$A$6:$A$257,"&gt;="&amp;$A283,'Aceite Virgen'!$B$6:$B$257,"&lt;="&amp;$B283)</f>
        <v>0</v>
      </c>
      <c r="AJ283" s="14"/>
      <c r="AK283" s="14"/>
      <c r="AL283" s="14"/>
      <c r="AM283" s="8">
        <f>SUMIFS('Aceite Virgen'!AM$6:AM$257,'Aceite Virgen'!$A$6:$A$257,"&gt;="&amp;$A283,'Aceite Virgen'!$B$6:$B$257,"&lt;="&amp;$B283)</f>
        <v>1.03</v>
      </c>
      <c r="AN283" s="8">
        <f>SUMIFS('Aceite Virgen'!AN$6:AN$257,'Aceite Virgen'!$A$6:$A$257,"&gt;="&amp;$A283,'Aceite Virgen'!$B$6:$B$257,"&lt;="&amp;$B283)</f>
        <v>0</v>
      </c>
      <c r="AO283" s="8">
        <f>SUMIFS('Aceite Virgen'!AO$6:AO$257,'Aceite Virgen'!$A$6:$A$257,"&gt;="&amp;$A283,'Aceite Virgen'!$B$6:$B$257,"&lt;="&amp;$B283)</f>
        <v>1.26</v>
      </c>
      <c r="AP283" s="8">
        <f>SUMIFS('Aceite Virgen'!AP$6:AP$257,'Aceite Virgen'!$A$6:$A$257,"&gt;="&amp;$A283,'Aceite Virgen'!$B$6:$B$257,"&lt;="&amp;$B283)</f>
        <v>0</v>
      </c>
      <c r="AQ283" s="14"/>
      <c r="AR283" s="14"/>
      <c r="AT283" s="8">
        <f>SUMIFS('Aceite Virgen'!AT$6:AT$257,'Aceite Virgen'!$A$6:$A$257,"&gt;="&amp;$A283,'Aceite Virgen'!$B$6:$B$257,"&lt;="&amp;$B283)</f>
        <v>1.83</v>
      </c>
      <c r="AU283" s="8">
        <f>SUMIFS('Aceite Virgen'!AU$6:AU$257,'Aceite Virgen'!$A$6:$A$257,"&gt;="&amp;$A283,'Aceite Virgen'!$B$6:$B$257,"&lt;="&amp;$B283)</f>
        <v>0.82</v>
      </c>
      <c r="AV283" s="8">
        <f>SUMIFS('Aceite Virgen'!AV$6:AV$257,'Aceite Virgen'!$A$6:$A$257,"&gt;="&amp;$A283,'Aceite Virgen'!$B$6:$B$257,"&lt;="&amp;$B283)</f>
        <v>2.09</v>
      </c>
      <c r="AW283" s="8">
        <f>SUMIFS('Aceite Virgen'!AW$6:AW$257,'Aceite Virgen'!$A$6:$A$257,"&gt;="&amp;$A283,'Aceite Virgen'!$B$6:$B$257,"&lt;="&amp;$B283)</f>
        <v>0</v>
      </c>
      <c r="BA283" s="8">
        <f>SUMIFS('Aceite Virgen'!BA$6:BA$257,'Aceite Virgen'!$A$6:$A$257,"&gt;="&amp;A283,'Aceite Virgen'!$B$6:$B$257,"&lt;="&amp;B283)</f>
        <v>0.81</v>
      </c>
      <c r="BB283" s="8">
        <f>SUMIFS('Aceite Virgen'!BB$6:BB$257,'Aceite Virgen'!$A$6:$A$257,"&gt;="&amp;$A283,'Aceite Virgen'!$B$6:$B$257,"&lt;="&amp;$B283)</f>
        <v>0</v>
      </c>
      <c r="BC283" s="8">
        <f>SUMIFS('Aceite Virgen'!BC$6:BC$257,'Aceite Virgen'!$A$6:$A$257,"&gt;="&amp;$A283,'Aceite Virgen'!$B$6:$B$257,"&lt;="&amp;$B283)</f>
        <v>0.98</v>
      </c>
      <c r="BD283" s="8">
        <f>SUMIFS('Aceite Virgen'!BD$6:BD$257,'Aceite Virgen'!$A$6:$A$257,"&gt;="&amp;$A283,'Aceite Virgen'!$B$6:$B$257,"&lt;="&amp;$B283)</f>
        <v>0</v>
      </c>
      <c r="BH283" s="8">
        <f>SUMIFS('Aceite Virgen'!BH$6:BH$257,'Aceite Virgen'!$A$6:$A$257,"&gt;="&amp;$A283,'Aceite Virgen'!$B$6:$B$257,"&lt;="&amp;$B283)</f>
        <v>2.02</v>
      </c>
      <c r="BI283" s="8">
        <f>SUMIFS('Aceite Virgen'!BI$6:BI$257,'Aceite Virgen'!$A$6:$A$257,"&gt;="&amp;$A283,'Aceite Virgen'!$B$6:$B$257,"&lt;="&amp;$B283)</f>
        <v>0</v>
      </c>
      <c r="BJ283" s="8">
        <f>SUMIFS('Aceite Virgen'!BJ$6:BJ$257,'Aceite Virgen'!$A$6:$A$257,"&gt;="&amp;$A283,'Aceite Virgen'!$B$6:$B$257,"&lt;="&amp;$B283)</f>
        <v>1.8900000000000001</v>
      </c>
      <c r="BK283" s="8">
        <f>SUMIFS('Aceite Virgen'!BK$6:BK$257,'Aceite Virgen'!$A$6:$A$257,"&gt;="&amp;$A283,'Aceite Virgen'!$B$6:$B$257,"&lt;="&amp;$B283)</f>
        <v>0</v>
      </c>
      <c r="BO283" s="8">
        <f>SUMIFS('Aceite Virgen'!BO$6:BO$257,'Aceite Virgen'!$A$6:$A$257,"&gt;="&amp;$A283,'Aceite Virgen'!$B$6:$B$257,"&lt;="&amp;$B283)</f>
        <v>0.57000000000000006</v>
      </c>
      <c r="BP283" s="8">
        <f>SUMIFS('Aceite Virgen'!BP$6:BP$257,'Aceite Virgen'!$A$6:$A$257,"&gt;="&amp;$A283,'Aceite Virgen'!$B$6:$B$257,"&lt;="&amp;$B283)</f>
        <v>2.1100000000000003</v>
      </c>
      <c r="BQ283" s="8">
        <f>SUMIFS('Aceite Virgen'!BQ$6:BQ$257,'Aceite Virgen'!$A$6:$A$257,"&gt;="&amp;$A283,'Aceite Virgen'!$B$6:$B$257,"&lt;="&amp;$B283)</f>
        <v>0.53</v>
      </c>
      <c r="BR283" s="8">
        <f>SUMIFS('Aceite Virgen'!BR$6:BR$257,'Aceite Virgen'!$A$6:$A$257,"&gt;="&amp;$A283,'Aceite Virgen'!$B$6:$B$257,"&lt;="&amp;$B283)</f>
        <v>0</v>
      </c>
      <c r="BV283" s="8">
        <f>SUMIFS('Aceite Virgen'!BV$6:BV$257,'Aceite Virgen'!$A$6:$A$257,"&gt;="&amp;$A283,'Aceite Virgen'!$B$6:$B$257,"&lt;="&amp;$B283)</f>
        <v>1.24</v>
      </c>
      <c r="BW283" s="8">
        <f>SUMIFS('Aceite Virgen'!BW$6:BW$257,'Aceite Virgen'!$A$6:$A$257,"&gt;="&amp;$A283,'Aceite Virgen'!$B$6:$B$257,"&lt;="&amp;$B283)</f>
        <v>0</v>
      </c>
      <c r="BX283" s="8">
        <f>SUMIFS('Aceite Virgen'!BX$6:BX$257,'Aceite Virgen'!$A$6:$A$257,"&gt;="&amp;$A283,'Aceite Virgen'!$B$6:$B$257,"&lt;="&amp;$B283)</f>
        <v>1.53</v>
      </c>
      <c r="BY283" s="8">
        <f>SUMIFS('Aceite Virgen'!BY$6:BY$257,'Aceite Virgen'!$A$6:$A$257,"&gt;="&amp;$A283,'Aceite Virgen'!$B$6:$B$257,"&lt;="&amp;$B283)</f>
        <v>0</v>
      </c>
      <c r="CC283" s="8">
        <f>SUMIFS('Aceite Virgen'!CC$6:CC$257,'Aceite Virgen'!$A$6:$A$257,"&gt;="&amp;$A283,'Aceite Virgen'!$B$6:$B$257,"&lt;="&amp;$B283)</f>
        <v>0.16</v>
      </c>
      <c r="CD283" s="8">
        <f>SUMIFS('Aceite Virgen'!CD$6:CD$257,'Aceite Virgen'!$A$6:$A$257,"&gt;="&amp;$A283,'Aceite Virgen'!$B$6:$B$257,"&lt;="&amp;$B283)</f>
        <v>0</v>
      </c>
      <c r="CE283" s="8">
        <f>SUMIFS('Aceite Virgen'!CE$6:CE$257,'Aceite Virgen'!$A$6:$A$257,"&gt;="&amp;$A283,'Aceite Virgen'!$B$6:$B$257,"&lt;="&amp;$B283)</f>
        <v>0.19</v>
      </c>
      <c r="CF283" s="8">
        <f>SUMIFS('Aceite Virgen'!CF$6:CF$257,'Aceite Virgen'!$A$6:$A$257,"&gt;="&amp;$A283,'Aceite Virgen'!$B$6:$B$257,"&lt;="&amp;$B283)</f>
        <v>0</v>
      </c>
      <c r="CJ283" s="8">
        <f>SUMIFS('Aceite Virgen'!CJ$6:CJ$257,'Aceite Virgen'!$A$6:$A$257,"&gt;="&amp;$A283,'Aceite Virgen'!$B$6:$B$257,"&lt;="&amp;$B283)</f>
        <v>0.55000000000000004</v>
      </c>
      <c r="CK283" s="8">
        <f>SUMIFS('Aceite Virgen'!CK$6:CK$257,'Aceite Virgen'!$A$6:$A$257,"&gt;="&amp;$A283,'Aceite Virgen'!$B$6:$B$257,"&lt;="&amp;$B283)</f>
        <v>0.85</v>
      </c>
      <c r="CL283" s="8">
        <f>SUMIFS('Aceite Virgen'!CL$6:CL$257,'Aceite Virgen'!$A$6:$A$257,"&gt;="&amp;$A283,'Aceite Virgen'!$B$6:$B$257,"&lt;="&amp;$B283)</f>
        <v>0.28000000000000003</v>
      </c>
      <c r="CM283" s="8">
        <f>SUMIFS('Aceite Virgen'!CM$6:CM$257,'Aceite Virgen'!$A$6:$A$257,"&gt;="&amp;$A283,'Aceite Virgen'!$B$6:$B$257,"&lt;="&amp;$B283)</f>
        <v>0</v>
      </c>
      <c r="CQ283" s="8">
        <f>SUMIFS('Aceite Virgen'!CQ$6:CQ$257,'Aceite Virgen'!$A$6:$A$257,"&gt;="&amp;$A283,'Aceite Virgen'!$B$6:$B$257,"&lt;="&amp;$B283)</f>
        <v>1.6</v>
      </c>
      <c r="CR283" s="8">
        <f>SUMIFS('Aceite Virgen'!CR$6:CR$257,'Aceite Virgen'!$A$6:$A$257,"&gt;="&amp;$A283,'Aceite Virgen'!$B$6:$B$257,"&lt;="&amp;$B283)</f>
        <v>0</v>
      </c>
      <c r="CS283" s="8">
        <f>SUMIFS('Aceite Virgen'!CS$6:CS$257,'Aceite Virgen'!$A$6:$A$257,"&gt;="&amp;$A283,'Aceite Virgen'!$B$6:$B$257,"&lt;="&amp;$B283)</f>
        <v>2.02</v>
      </c>
      <c r="CT283" s="8">
        <f>SUMIFS('Aceite Virgen'!CT$6:CT$257,'Aceite Virgen'!$A$6:$A$257,"&gt;="&amp;$A283,'Aceite Virgen'!$B$6:$B$257,"&lt;="&amp;$B283)</f>
        <v>0</v>
      </c>
      <c r="CX283" s="8">
        <f>SUMIFS('Aceite Virgen'!CX$6:CX$257,'Aceite Virgen'!$A$6:$A$257,"&gt;="&amp;$A283,'Aceite Virgen'!$B$6:$B$257,"&lt;="&amp;$B283)</f>
        <v>0.44</v>
      </c>
      <c r="CY283" s="8">
        <f>SUMIFS('Aceite Virgen'!CY$6:CY$257,'Aceite Virgen'!$A$6:$A$257,"&gt;="&amp;$A283,'Aceite Virgen'!$B$6:$B$257,"&lt;="&amp;$B283)</f>
        <v>0</v>
      </c>
      <c r="CZ283" s="8">
        <f>SUMIFS('Aceite Virgen'!CZ$6:CZ$257,'Aceite Virgen'!$A$6:$A$257,"&gt;="&amp;$A283,'Aceite Virgen'!$B$6:$B$257,"&lt;="&amp;$B283)</f>
        <v>0.61</v>
      </c>
      <c r="DA283" s="8">
        <f>SUMIFS('Aceite Virgen'!DA$6:DA$257,'Aceite Virgen'!$A$6:$A$257,"&gt;="&amp;$A283,'Aceite Virgen'!$B$6:$B$257,"&lt;="&amp;$B283)</f>
        <v>0</v>
      </c>
      <c r="DE283" s="8">
        <f>SUMIFS('Aceite Virgen'!DE$6:DE$257,'Aceite Virgen'!$A$6:$A$257,"&gt;="&amp;$A283,'Aceite Virgen'!$B$6:$B$257,"&lt;="&amp;$B283)</f>
        <v>4.09</v>
      </c>
      <c r="DF283" s="8">
        <f>SUMIFS('Aceite Virgen'!DF$6:DF$257,'Aceite Virgen'!$A$6:$A$257,"&gt;="&amp;$A283,'Aceite Virgen'!$B$6:$B$257,"&lt;="&amp;$B283)</f>
        <v>8.14</v>
      </c>
      <c r="DG283" s="8">
        <f>SUMIFS('Aceite Virgen'!DG$6:DG$257,'Aceite Virgen'!$A$6:$A$257,"&gt;="&amp;$A283,'Aceite Virgen'!$B$6:$B$257,"&lt;="&amp;$B283)</f>
        <v>1.74</v>
      </c>
      <c r="DH283" s="8">
        <f>SUMIFS('Aceite Virgen'!DH$6:DH$257,'Aceite Virgen'!$A$6:$A$257,"&gt;="&amp;$A283,'Aceite Virgen'!$B$6:$B$257,"&lt;="&amp;$B283)</f>
        <v>0</v>
      </c>
      <c r="DL283" s="8">
        <f>SUMIFS('Aceite Virgen'!DL$6:DL$257,'Aceite Virgen'!$A$6:$A$257,"&gt;="&amp;$A283,'Aceite Virgen'!$B$6:$B$257,"&lt;="&amp;$B283)</f>
        <v>1.51</v>
      </c>
      <c r="DM283" s="8">
        <f>SUMIFS('Aceite Virgen'!DM$6:DM$257,'Aceite Virgen'!$A$6:$A$257,"&gt;="&amp;$A283,'Aceite Virgen'!$B$6:$B$257,"&lt;="&amp;$B283)</f>
        <v>6.52</v>
      </c>
      <c r="DN283" s="8">
        <f>SUMIFS('Aceite Virgen'!DN$6:DN$257,'Aceite Virgen'!$A$6:$A$257,"&gt;="&amp;$A283,'Aceite Virgen'!$B$6:$B$257,"&lt;="&amp;$B283)</f>
        <v>0.44000000000000006</v>
      </c>
      <c r="DO283" s="8">
        <f>SUMIFS('Aceite Virgen'!DO$6:DO$257,'Aceite Virgen'!$A$6:$A$257,"&gt;="&amp;$A283,'Aceite Virgen'!$B$6:$B$257,"&lt;="&amp;$B283)</f>
        <v>0</v>
      </c>
      <c r="DS283" s="8">
        <f>SUMIFS('Aceite Virgen'!DS$6:DS$257,'Aceite Virgen'!$A$6:$A$257,"&gt;="&amp;$A283,'Aceite Virgen'!$B$6:$B$257,"&lt;="&amp;$B283)</f>
        <v>1.48</v>
      </c>
      <c r="DT283" s="8">
        <f>SUMIFS('Aceite Virgen'!DT$6:DT$257,'Aceite Virgen'!$A$6:$A$257,"&gt;="&amp;$A283,'Aceite Virgen'!$B$6:$B$257,"&lt;="&amp;$B283)</f>
        <v>5.96</v>
      </c>
      <c r="DU283" s="8">
        <f>SUMIFS('Aceite Virgen'!DU$6:DU$257,'Aceite Virgen'!$A$6:$A$257,"&gt;="&amp;$A283,'Aceite Virgen'!$B$6:$B$257,"&lt;="&amp;$B283)</f>
        <v>0.98</v>
      </c>
      <c r="DV283" s="8">
        <f>SUMIFS('Aceite Virgen'!DV$6:DV$257,'Aceite Virgen'!$A$6:$A$257,"&gt;="&amp;$A283,'Aceite Virgen'!$B$6:$B$257,"&lt;="&amp;$B283)</f>
        <v>0</v>
      </c>
      <c r="DZ283" s="8">
        <f>SUMIFS('Aceite Virgen'!DZ$6:DZ$257,'Aceite Virgen'!$A$6:$A$257,"&gt;="&amp;$A283,'Aceite Virgen'!$B$6:$B$257,"&lt;="&amp;$B283)</f>
        <v>4.88</v>
      </c>
      <c r="EA283" s="8">
        <f>SUMIFS('Aceite Virgen'!EA$6:EA$257,'Aceite Virgen'!$A$6:$A$257,"&gt;="&amp;$A283,'Aceite Virgen'!$B$6:$B$257,"&lt;="&amp;$B283)</f>
        <v>0</v>
      </c>
      <c r="EB283" s="8">
        <f>SUMIFS('Aceite Virgen'!EB$6:EB$257,'Aceite Virgen'!$A$6:$A$257,"&gt;="&amp;$A283,'Aceite Virgen'!$B$6:$B$257,"&lt;="&amp;$B283)</f>
        <v>6.68</v>
      </c>
      <c r="EC283" s="8">
        <f>SUMIFS('Aceite Virgen'!EC$6:EC$257,'Aceite Virgen'!$A$6:$A$257,"&gt;="&amp;$A283,'Aceite Virgen'!$B$6:$B$257,"&lt;="&amp;$B283)</f>
        <v>0</v>
      </c>
      <c r="EG283" s="8">
        <f>SUMIFS('Aceite Virgen'!EG$6:EG$257,'Aceite Virgen'!$A$6:$A$257,"&gt;="&amp;$A283,'Aceite Virgen'!$B$6:$B$257,"&lt;="&amp;$B283)</f>
        <v>2.3199999999999998</v>
      </c>
      <c r="EH283" s="8">
        <f>SUMIFS('Aceite Virgen'!EH$6:EH$257,'Aceite Virgen'!$A$6:$A$257,"&gt;="&amp;$A283,'Aceite Virgen'!$B$6:$B$257,"&lt;="&amp;$B283)</f>
        <v>1.73</v>
      </c>
      <c r="EI283" s="8">
        <f>SUMIFS('Aceite Virgen'!EI$6:EI$257,'Aceite Virgen'!$A$6:$A$257,"&gt;="&amp;$A283,'Aceite Virgen'!$B$6:$B$257,"&lt;="&amp;$B283)</f>
        <v>2.91</v>
      </c>
      <c r="EJ283" s="8">
        <f>SUMIFS('Aceite Virgen'!EJ$6:EJ$257,'Aceite Virgen'!$A$6:$A$257,"&gt;="&amp;$A283,'Aceite Virgen'!$B$6:$B$257,"&lt;="&amp;$B283)</f>
        <v>0</v>
      </c>
      <c r="EN283" s="8">
        <f>SUMIFS('Aceite Virgen'!EN$6:EN$257,'Aceite Virgen'!$A$6:$A$257,"&gt;="&amp;$A283,'Aceite Virgen'!$B$6:$B$257,"&lt;="&amp;$B283)</f>
        <v>1.7799999999999998</v>
      </c>
      <c r="EO283" s="8">
        <f>SUMIFS('Aceite Virgen'!EO$6:EO$257,'Aceite Virgen'!$A$6:$A$257,"&gt;="&amp;$A283,'Aceite Virgen'!$B$6:$B$257,"&lt;="&amp;$B283)</f>
        <v>1.74</v>
      </c>
      <c r="EP283" s="8">
        <f>SUMIFS('Aceite Virgen'!EP$6:EP$257,'Aceite Virgen'!$A$6:$A$257,"&gt;="&amp;$A283,'Aceite Virgen'!$B$6:$B$257,"&lt;="&amp;$B283)</f>
        <v>2.33</v>
      </c>
      <c r="EQ283" s="8">
        <f>SUMIFS('Aceite Virgen'!EQ$6:EQ$257,'Aceite Virgen'!$A$6:$A$257,"&gt;="&amp;$A283,'Aceite Virgen'!$B$6:$B$257,"&lt;="&amp;$B283)</f>
        <v>0</v>
      </c>
    </row>
    <row r="284" spans="1:147" x14ac:dyDescent="0.3">
      <c r="A284" s="14">
        <f>'TAM Aceite Virgen'!B32</f>
        <v>4.5999999999999996</v>
      </c>
      <c r="B284" s="14">
        <f>'TAM Aceite Virgen'!C32</f>
        <v>4.7</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0</v>
      </c>
      <c r="O284" s="14"/>
      <c r="P284" s="14"/>
      <c r="Q284" s="14"/>
      <c r="R284" s="8">
        <f>SUMIFS('Aceite Virgen'!R$6:R$257,'Aceite Virgen'!$A$6:$A$257,"&gt;="&amp;$A284,'Aceite Virgen'!$B$6:$B$257,"&lt;="&amp;$B284)</f>
        <v>0</v>
      </c>
      <c r="S284" s="8">
        <f>SUMIFS('Aceite Virgen'!S$6:S$257,'Aceite Virgen'!$A$6:$A$257,"&gt;="&amp;$A284,'Aceite Virgen'!$B$6:$B$257,"&lt;="&amp;$B284)</f>
        <v>0</v>
      </c>
      <c r="T284" s="8">
        <f>SUMIFS('Aceite Virgen'!T$6:T$257,'Aceite Virgen'!$A$6:$A$257,"&gt;="&amp;$A284,'Aceite Virgen'!$B$6:$B$257,"&lt;="&amp;$B284)</f>
        <v>0</v>
      </c>
      <c r="U284" s="8">
        <f>SUMIFS('Aceite Virgen'!U$6:U$257,'Aceite Virgen'!$A$6:$A$257,"&gt;="&amp;$A284,'Aceite Virgen'!$B$6:$B$257,"&lt;="&amp;$B284)</f>
        <v>0</v>
      </c>
      <c r="V284" s="14"/>
      <c r="W284" s="14"/>
      <c r="X284" s="14"/>
      <c r="Y284" s="8">
        <f>SUMIFS('Aceite Virgen'!Y$6:Y$257,'Aceite Virgen'!$A$6:$A$257,"&gt;="&amp;$A284,'Aceite Virgen'!$B$6:$B$257,"&lt;="&amp;$B284)</f>
        <v>0.76</v>
      </c>
      <c r="Z284" s="8">
        <f>SUMIFS('Aceite Virgen'!Z$6:Z$257,'Aceite Virgen'!$A$6:$A$257,"&gt;="&amp;$A284,'Aceite Virgen'!$B$6:$B$257,"&lt;="&amp;$B284)</f>
        <v>0</v>
      </c>
      <c r="AA284" s="8">
        <f>SUMIFS('Aceite Virgen'!AA$6:AA$257,'Aceite Virgen'!$A$6:$A$257,"&gt;="&amp;$A284,'Aceite Virgen'!$B$6:$B$257,"&lt;="&amp;$B284)</f>
        <v>0.98</v>
      </c>
      <c r="AB284" s="8">
        <f>SUMIFS('Aceite Virgen'!AB$6:AB$257,'Aceite Virgen'!$A$6:$A$257,"&gt;="&amp;$A284,'Aceite Virgen'!$B$6:$B$257,"&lt;="&amp;$B284)</f>
        <v>0</v>
      </c>
      <c r="AC284" s="14"/>
      <c r="AD284" s="14"/>
      <c r="AE284" s="14"/>
      <c r="AF284" s="8">
        <f>SUMIFS('Aceite Virgen'!AF$6:AF$257,'Aceite Virgen'!$A$6:$A$257,"&gt;="&amp;$A284,'Aceite Virgen'!$B$6:$B$257,"&lt;="&amp;$B284)</f>
        <v>0.31</v>
      </c>
      <c r="AG284" s="8">
        <f>SUMIFS('Aceite Virgen'!AG$6:AG$257,'Aceite Virgen'!$A$6:$A$257,"&gt;="&amp;$A284,'Aceite Virgen'!$B$6:$B$257,"&lt;="&amp;$B284)</f>
        <v>0.61</v>
      </c>
      <c r="AH284" s="8">
        <f>SUMIFS('Aceite Virgen'!AH$6:AH$257,'Aceite Virgen'!$A$6:$A$257,"&gt;="&amp;$A284,'Aceite Virgen'!$B$6:$B$257,"&lt;="&amp;$B284)</f>
        <v>0.31</v>
      </c>
      <c r="AI284" s="8">
        <f>SUMIFS('Aceite Virgen'!AI$6:AI$257,'Aceite Virgen'!$A$6:$A$257,"&gt;="&amp;$A284,'Aceite Virgen'!$B$6:$B$257,"&lt;="&amp;$B284)</f>
        <v>0</v>
      </c>
      <c r="AJ284" s="14"/>
      <c r="AK284" s="14"/>
      <c r="AL284" s="14"/>
      <c r="AM284" s="8">
        <f>SUMIFS('Aceite Virgen'!AM$6:AM$257,'Aceite Virgen'!$A$6:$A$257,"&gt;="&amp;$A284,'Aceite Virgen'!$B$6:$B$257,"&lt;="&amp;$B284)</f>
        <v>0.25</v>
      </c>
      <c r="AN284" s="8">
        <f>SUMIFS('Aceite Virgen'!AN$6:AN$257,'Aceite Virgen'!$A$6:$A$257,"&gt;="&amp;$A284,'Aceite Virgen'!$B$6:$B$257,"&lt;="&amp;$B284)</f>
        <v>2.16</v>
      </c>
      <c r="AO284" s="8">
        <f>SUMIFS('Aceite Virgen'!AO$6:AO$257,'Aceite Virgen'!$A$6:$A$257,"&gt;="&amp;$A284,'Aceite Virgen'!$B$6:$B$257,"&lt;="&amp;$B284)</f>
        <v>0.06</v>
      </c>
      <c r="AP284" s="8">
        <f>SUMIFS('Aceite Virgen'!AP$6:AP$257,'Aceite Virgen'!$A$6:$A$257,"&gt;="&amp;$A284,'Aceite Virgen'!$B$6:$B$257,"&lt;="&amp;$B284)</f>
        <v>0</v>
      </c>
      <c r="AQ284" s="14"/>
      <c r="AR284" s="14"/>
      <c r="AT284" s="8">
        <f>SUMIFS('Aceite Virgen'!AT$6:AT$257,'Aceite Virgen'!$A$6:$A$257,"&gt;="&amp;$A284,'Aceite Virgen'!$B$6:$B$257,"&lt;="&amp;$B284)</f>
        <v>0.49</v>
      </c>
      <c r="AU284" s="8">
        <f>SUMIFS('Aceite Virgen'!AU$6:AU$257,'Aceite Virgen'!$A$6:$A$257,"&gt;="&amp;$A284,'Aceite Virgen'!$B$6:$B$257,"&lt;="&amp;$B284)</f>
        <v>2.5</v>
      </c>
      <c r="AV284" s="8">
        <f>SUMIFS('Aceite Virgen'!AV$6:AV$257,'Aceite Virgen'!$A$6:$A$257,"&gt;="&amp;$A284,'Aceite Virgen'!$B$6:$B$257,"&lt;="&amp;$B284)</f>
        <v>0.28000000000000003</v>
      </c>
      <c r="AW284" s="8">
        <f>SUMIFS('Aceite Virgen'!AW$6:AW$257,'Aceite Virgen'!$A$6:$A$257,"&gt;="&amp;$A284,'Aceite Virgen'!$B$6:$B$257,"&lt;="&amp;$B284)</f>
        <v>0</v>
      </c>
      <c r="BA284" s="8">
        <f>SUMIFS('Aceite Virgen'!BA$6:BA$257,'Aceite Virgen'!$A$6:$A$257,"&gt;="&amp;A284,'Aceite Virgen'!$B$6:$B$257,"&lt;="&amp;B284)</f>
        <v>0.04</v>
      </c>
      <c r="BB284" s="8">
        <f>SUMIFS('Aceite Virgen'!BB$6:BB$257,'Aceite Virgen'!$A$6:$A$257,"&gt;="&amp;$A284,'Aceite Virgen'!$B$6:$B$257,"&lt;="&amp;$B284)</f>
        <v>0</v>
      </c>
      <c r="BC284" s="8">
        <f>SUMIFS('Aceite Virgen'!BC$6:BC$257,'Aceite Virgen'!$A$6:$A$257,"&gt;="&amp;$A284,'Aceite Virgen'!$B$6:$B$257,"&lt;="&amp;$B284)</f>
        <v>0.05</v>
      </c>
      <c r="BD284" s="8">
        <f>SUMIFS('Aceite Virgen'!BD$6:BD$257,'Aceite Virgen'!$A$6:$A$257,"&gt;="&amp;$A284,'Aceite Virgen'!$B$6:$B$257,"&lt;="&amp;$B284)</f>
        <v>0</v>
      </c>
      <c r="BH284" s="8">
        <f>SUMIFS('Aceite Virgen'!BH$6:BH$257,'Aceite Virgen'!$A$6:$A$257,"&gt;="&amp;$A284,'Aceite Virgen'!$B$6:$B$257,"&lt;="&amp;$B284)</f>
        <v>0.66999999999999993</v>
      </c>
      <c r="BI284" s="8">
        <f>SUMIFS('Aceite Virgen'!BI$6:BI$257,'Aceite Virgen'!$A$6:$A$257,"&gt;="&amp;$A284,'Aceite Virgen'!$B$6:$B$257,"&lt;="&amp;$B284)</f>
        <v>0</v>
      </c>
      <c r="BJ284" s="8">
        <f>SUMIFS('Aceite Virgen'!BJ$6:BJ$257,'Aceite Virgen'!$A$6:$A$257,"&gt;="&amp;$A284,'Aceite Virgen'!$B$6:$B$257,"&lt;="&amp;$B284)</f>
        <v>0.77</v>
      </c>
      <c r="BK284" s="8">
        <f>SUMIFS('Aceite Virgen'!BK$6:BK$257,'Aceite Virgen'!$A$6:$A$257,"&gt;="&amp;$A284,'Aceite Virgen'!$B$6:$B$257,"&lt;="&amp;$B284)</f>
        <v>0</v>
      </c>
      <c r="BO284" s="8">
        <f>SUMIFS('Aceite Virgen'!BO$6:BO$257,'Aceite Virgen'!$A$6:$A$257,"&gt;="&amp;$A284,'Aceite Virgen'!$B$6:$B$257,"&lt;="&amp;$B284)</f>
        <v>0.06</v>
      </c>
      <c r="BP284" s="8">
        <f>SUMIFS('Aceite Virgen'!BP$6:BP$257,'Aceite Virgen'!$A$6:$A$257,"&gt;="&amp;$A284,'Aceite Virgen'!$B$6:$B$257,"&lt;="&amp;$B284)</f>
        <v>1</v>
      </c>
      <c r="BQ284" s="8">
        <f>SUMIFS('Aceite Virgen'!BQ$6:BQ$257,'Aceite Virgen'!$A$6:$A$257,"&gt;="&amp;$A284,'Aceite Virgen'!$B$6:$B$257,"&lt;="&amp;$B284)</f>
        <v>0</v>
      </c>
      <c r="BR284" s="8">
        <f>SUMIFS('Aceite Virgen'!BR$6:BR$257,'Aceite Virgen'!$A$6:$A$257,"&gt;="&amp;$A284,'Aceite Virgen'!$B$6:$B$257,"&lt;="&amp;$B284)</f>
        <v>0</v>
      </c>
      <c r="BV284" s="8">
        <f>SUMIFS('Aceite Virgen'!BV$6:BV$257,'Aceite Virgen'!$A$6:$A$257,"&gt;="&amp;$A284,'Aceite Virgen'!$B$6:$B$257,"&lt;="&amp;$B284)</f>
        <v>0.64</v>
      </c>
      <c r="BW284" s="8">
        <f>SUMIFS('Aceite Virgen'!BW$6:BW$257,'Aceite Virgen'!$A$6:$A$257,"&gt;="&amp;$A284,'Aceite Virgen'!$B$6:$B$257,"&lt;="&amp;$B284)</f>
        <v>0</v>
      </c>
      <c r="BX284" s="8">
        <f>SUMIFS('Aceite Virgen'!BX$6:BX$257,'Aceite Virgen'!$A$6:$A$257,"&gt;="&amp;$A284,'Aceite Virgen'!$B$6:$B$257,"&lt;="&amp;$B284)</f>
        <v>0.38</v>
      </c>
      <c r="BY284" s="8">
        <f>SUMIFS('Aceite Virgen'!BY$6:BY$257,'Aceite Virgen'!$A$6:$A$257,"&gt;="&amp;$A284,'Aceite Virgen'!$B$6:$B$257,"&lt;="&amp;$B284)</f>
        <v>0</v>
      </c>
      <c r="CC284" s="8">
        <f>SUMIFS('Aceite Virgen'!CC$6:CC$257,'Aceite Virgen'!$A$6:$A$257,"&gt;="&amp;$A284,'Aceite Virgen'!$B$6:$B$257,"&lt;="&amp;$B284)</f>
        <v>0.84000000000000008</v>
      </c>
      <c r="CD284" s="8">
        <f>SUMIFS('Aceite Virgen'!CD$6:CD$257,'Aceite Virgen'!$A$6:$A$257,"&gt;="&amp;$A284,'Aceite Virgen'!$B$6:$B$257,"&lt;="&amp;$B284)</f>
        <v>0</v>
      </c>
      <c r="CE284" s="8">
        <f>SUMIFS('Aceite Virgen'!CE$6:CE$257,'Aceite Virgen'!$A$6:$A$257,"&gt;="&amp;$A284,'Aceite Virgen'!$B$6:$B$257,"&lt;="&amp;$B284)</f>
        <v>1</v>
      </c>
      <c r="CF284" s="8">
        <f>SUMIFS('Aceite Virgen'!CF$6:CF$257,'Aceite Virgen'!$A$6:$A$257,"&gt;="&amp;$A284,'Aceite Virgen'!$B$6:$B$257,"&lt;="&amp;$B284)</f>
        <v>0</v>
      </c>
      <c r="CJ284" s="8">
        <f>SUMIFS('Aceite Virgen'!CJ$6:CJ$257,'Aceite Virgen'!$A$6:$A$257,"&gt;="&amp;$A284,'Aceite Virgen'!$B$6:$B$257,"&lt;="&amp;$B284)</f>
        <v>0.35</v>
      </c>
      <c r="CK284" s="8">
        <f>SUMIFS('Aceite Virgen'!CK$6:CK$257,'Aceite Virgen'!$A$6:$A$257,"&gt;="&amp;$A284,'Aceite Virgen'!$B$6:$B$257,"&lt;="&amp;$B284)</f>
        <v>0</v>
      </c>
      <c r="CL284" s="8">
        <f>SUMIFS('Aceite Virgen'!CL$6:CL$257,'Aceite Virgen'!$A$6:$A$257,"&gt;="&amp;$A284,'Aceite Virgen'!$B$6:$B$257,"&lt;="&amp;$B284)</f>
        <v>0.42000000000000004</v>
      </c>
      <c r="CM284" s="8">
        <f>SUMIFS('Aceite Virgen'!CM$6:CM$257,'Aceite Virgen'!$A$6:$A$257,"&gt;="&amp;$A284,'Aceite Virgen'!$B$6:$B$257,"&lt;="&amp;$B284)</f>
        <v>0</v>
      </c>
      <c r="CQ284" s="8">
        <f>SUMIFS('Aceite Virgen'!CQ$6:CQ$257,'Aceite Virgen'!$A$6:$A$257,"&gt;="&amp;$A284,'Aceite Virgen'!$B$6:$B$257,"&lt;="&amp;$B284)</f>
        <v>0.67</v>
      </c>
      <c r="CR284" s="8">
        <f>SUMIFS('Aceite Virgen'!CR$6:CR$257,'Aceite Virgen'!$A$6:$A$257,"&gt;="&amp;$A284,'Aceite Virgen'!$B$6:$B$257,"&lt;="&amp;$B284)</f>
        <v>0</v>
      </c>
      <c r="CS284" s="8">
        <f>SUMIFS('Aceite Virgen'!CS$6:CS$257,'Aceite Virgen'!$A$6:$A$257,"&gt;="&amp;$A284,'Aceite Virgen'!$B$6:$B$257,"&lt;="&amp;$B284)</f>
        <v>0.7</v>
      </c>
      <c r="CT284" s="8">
        <f>SUMIFS('Aceite Virgen'!CT$6:CT$257,'Aceite Virgen'!$A$6:$A$257,"&gt;="&amp;$A284,'Aceite Virgen'!$B$6:$B$257,"&lt;="&amp;$B284)</f>
        <v>1.81</v>
      </c>
      <c r="CX284" s="8">
        <f>SUMIFS('Aceite Virgen'!CX$6:CX$257,'Aceite Virgen'!$A$6:$A$257,"&gt;="&amp;$A284,'Aceite Virgen'!$B$6:$B$257,"&lt;="&amp;$B284)</f>
        <v>1.35</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c r="DE284" s="8">
        <f>SUMIFS('Aceite Virgen'!DE$6:DE$257,'Aceite Virgen'!$A$6:$A$257,"&gt;="&amp;$A284,'Aceite Virgen'!$B$6:$B$257,"&lt;="&amp;$B284)</f>
        <v>0.25</v>
      </c>
      <c r="DF284" s="8">
        <f>SUMIFS('Aceite Virgen'!DF$6:DF$257,'Aceite Virgen'!$A$6:$A$257,"&gt;="&amp;$A284,'Aceite Virgen'!$B$6:$B$257,"&lt;="&amp;$B284)</f>
        <v>0</v>
      </c>
      <c r="DG284" s="8">
        <f>SUMIFS('Aceite Virgen'!DG$6:DG$257,'Aceite Virgen'!$A$6:$A$257,"&gt;="&amp;$A284,'Aceite Virgen'!$B$6:$B$257,"&lt;="&amp;$B284)</f>
        <v>0.13</v>
      </c>
      <c r="DH284" s="8">
        <f>SUMIFS('Aceite Virgen'!DH$6:DH$257,'Aceite Virgen'!$A$6:$A$257,"&gt;="&amp;$A284,'Aceite Virgen'!$B$6:$B$257,"&lt;="&amp;$B284)</f>
        <v>0</v>
      </c>
      <c r="DL284" s="8">
        <f>SUMIFS('Aceite Virgen'!DL$6:DL$257,'Aceite Virgen'!$A$6:$A$257,"&gt;="&amp;$A284,'Aceite Virgen'!$B$6:$B$257,"&lt;="&amp;$B284)</f>
        <v>0.62</v>
      </c>
      <c r="DM284" s="8">
        <f>SUMIFS('Aceite Virgen'!DM$6:DM$257,'Aceite Virgen'!$A$6:$A$257,"&gt;="&amp;$A284,'Aceite Virgen'!$B$6:$B$257,"&lt;="&amp;$B284)</f>
        <v>0</v>
      </c>
      <c r="DN284" s="8">
        <f>SUMIFS('Aceite Virgen'!DN$6:DN$257,'Aceite Virgen'!$A$6:$A$257,"&gt;="&amp;$A284,'Aceite Virgen'!$B$6:$B$257,"&lt;="&amp;$B284)</f>
        <v>0.86</v>
      </c>
      <c r="DO284" s="8">
        <f>SUMIFS('Aceite Virgen'!DO$6:DO$257,'Aceite Virgen'!$A$6:$A$257,"&gt;="&amp;$A284,'Aceite Virgen'!$B$6:$B$257,"&lt;="&amp;$B284)</f>
        <v>0</v>
      </c>
      <c r="DS284" s="8">
        <f>SUMIFS('Aceite Virgen'!DS$6:DS$257,'Aceite Virgen'!$A$6:$A$257,"&gt;="&amp;$A284,'Aceite Virgen'!$B$6:$B$257,"&lt;="&amp;$B284)</f>
        <v>0.49</v>
      </c>
      <c r="DT284" s="8">
        <f>SUMIFS('Aceite Virgen'!DT$6:DT$257,'Aceite Virgen'!$A$6:$A$257,"&gt;="&amp;$A284,'Aceite Virgen'!$B$6:$B$257,"&lt;="&amp;$B284)</f>
        <v>0</v>
      </c>
      <c r="DU284" s="8">
        <f>SUMIFS('Aceite Virgen'!DU$6:DU$257,'Aceite Virgen'!$A$6:$A$257,"&gt;="&amp;$A284,'Aceite Virgen'!$B$6:$B$257,"&lt;="&amp;$B284)</f>
        <v>0.64</v>
      </c>
      <c r="DV284" s="8">
        <f>SUMIFS('Aceite Virgen'!DV$6:DV$257,'Aceite Virgen'!$A$6:$A$257,"&gt;="&amp;$A284,'Aceite Virgen'!$B$6:$B$257,"&lt;="&amp;$B284)</f>
        <v>0</v>
      </c>
      <c r="DZ284" s="8">
        <f>SUMIFS('Aceite Virgen'!DZ$6:DZ$257,'Aceite Virgen'!$A$6:$A$257,"&gt;="&amp;$A284,'Aceite Virgen'!$B$6:$B$257,"&lt;="&amp;$B284)</f>
        <v>0.65</v>
      </c>
      <c r="EA284" s="8">
        <f>SUMIFS('Aceite Virgen'!EA$6:EA$257,'Aceite Virgen'!$A$6:$A$257,"&gt;="&amp;$A284,'Aceite Virgen'!$B$6:$B$257,"&lt;="&amp;$B284)</f>
        <v>0</v>
      </c>
      <c r="EB284" s="8">
        <f>SUMIFS('Aceite Virgen'!EB$6:EB$257,'Aceite Virgen'!$A$6:$A$257,"&gt;="&amp;$A284,'Aceite Virgen'!$B$6:$B$257,"&lt;="&amp;$B284)</f>
        <v>0.31</v>
      </c>
      <c r="EC284" s="8">
        <f>SUMIFS('Aceite Virgen'!EC$6:EC$257,'Aceite Virgen'!$A$6:$A$257,"&gt;="&amp;$A284,'Aceite Virgen'!$B$6:$B$257,"&lt;="&amp;$B284)</f>
        <v>0</v>
      </c>
      <c r="EG284" s="8">
        <f>SUMIFS('Aceite Virgen'!EG$6:EG$257,'Aceite Virgen'!$A$6:$A$257,"&gt;="&amp;$A284,'Aceite Virgen'!$B$6:$B$257,"&lt;="&amp;$B284)</f>
        <v>2.52</v>
      </c>
      <c r="EH284" s="8">
        <f>SUMIFS('Aceite Virgen'!EH$6:EH$257,'Aceite Virgen'!$A$6:$A$257,"&gt;="&amp;$A284,'Aceite Virgen'!$B$6:$B$257,"&lt;="&amp;$B284)</f>
        <v>9.19</v>
      </c>
      <c r="EI284" s="8">
        <f>SUMIFS('Aceite Virgen'!EI$6:EI$257,'Aceite Virgen'!$A$6:$A$257,"&gt;="&amp;$A284,'Aceite Virgen'!$B$6:$B$257,"&lt;="&amp;$B284)</f>
        <v>0</v>
      </c>
      <c r="EJ284" s="8">
        <f>SUMIFS('Aceite Virgen'!EJ$6:EJ$257,'Aceite Virgen'!$A$6:$A$257,"&gt;="&amp;$A284,'Aceite Virgen'!$B$6:$B$257,"&lt;="&amp;$B284)</f>
        <v>7.28</v>
      </c>
      <c r="EN284" s="8">
        <f>SUMIFS('Aceite Virgen'!EN$6:EN$257,'Aceite Virgen'!$A$6:$A$257,"&gt;="&amp;$A284,'Aceite Virgen'!$B$6:$B$257,"&lt;="&amp;$B284)</f>
        <v>4.01</v>
      </c>
      <c r="EO284" s="8">
        <f>SUMIFS('Aceite Virgen'!EO$6:EO$257,'Aceite Virgen'!$A$6:$A$257,"&gt;="&amp;$A284,'Aceite Virgen'!$B$6:$B$257,"&lt;="&amp;$B284)</f>
        <v>8.98</v>
      </c>
      <c r="EP284" s="8">
        <f>SUMIFS('Aceite Virgen'!EP$6:EP$257,'Aceite Virgen'!$A$6:$A$257,"&gt;="&amp;$A284,'Aceite Virgen'!$B$6:$B$257,"&lt;="&amp;$B284)</f>
        <v>0.65</v>
      </c>
      <c r="EQ284" s="8">
        <f>SUMIFS('Aceite Virgen'!EQ$6:EQ$257,'Aceite Virgen'!$A$6:$A$257,"&gt;="&amp;$A284,'Aceite Virgen'!$B$6:$B$257,"&lt;="&amp;$B284)</f>
        <v>0</v>
      </c>
    </row>
    <row r="285" spans="1:147" x14ac:dyDescent="0.3">
      <c r="A285" s="14">
        <f>'TAM Aceite Virgen'!B33</f>
        <v>4.7</v>
      </c>
      <c r="B285" s="14">
        <f>'TAM Aceite Virgen'!C33</f>
        <v>0</v>
      </c>
      <c r="C285" s="14"/>
      <c r="D285" s="8">
        <f>SUMIF('Aceite Virgen'!$A$6:$A$257,"&gt;="&amp;$A285,'Aceite Virgen'!D$6:D$257)</f>
        <v>14.469999999999997</v>
      </c>
      <c r="E285" s="8">
        <f>SUMIF('Aceite Virgen'!$A$6:$A$257,"&gt;="&amp;$A285,'Aceite Virgen'!E$6:E$257)</f>
        <v>16.240000000000002</v>
      </c>
      <c r="F285" s="8">
        <f>SUMIF('Aceite Virgen'!$A$6:$A$257,"&gt;="&amp;$A285,'Aceite Virgen'!F$6:F$257)</f>
        <v>12.370000000000003</v>
      </c>
      <c r="G285" s="8">
        <f>SUMIF('Aceite Virgen'!$A$6:$A$257,"&gt;="&amp;$A285,'Aceite Virgen'!G$6:G$257)</f>
        <v>11.490000000000002</v>
      </c>
      <c r="H285" s="14"/>
      <c r="I285" s="14"/>
      <c r="J285" s="14"/>
      <c r="K285" s="8">
        <f>SUMIF('Aceite Virgen'!$A$6:$A$257,"&gt;="&amp;$A285,'Aceite Virgen'!K$6:K$257)</f>
        <v>19.520000000000003</v>
      </c>
      <c r="L285" s="8">
        <f>SUMIF('Aceite Virgen'!$A$6:$A$257,"&gt;="&amp;$A285,'Aceite Virgen'!L$6:L$257)</f>
        <v>38.71</v>
      </c>
      <c r="M285" s="8">
        <f>SUMIF('Aceite Virgen'!$A$6:$A$257,"&gt;="&amp;$A285,'Aceite Virgen'!M$6:M$257)</f>
        <v>15.579999999999998</v>
      </c>
      <c r="N285" s="8">
        <f>SUMIF('Aceite Virgen'!$A$6:$A$257,"&gt;="&amp;$A285,'Aceite Virgen'!N$6:N$257)</f>
        <v>6.68</v>
      </c>
      <c r="O285" s="14"/>
      <c r="P285" s="14"/>
      <c r="Q285" s="14"/>
      <c r="R285" s="8">
        <f>SUMIF('Aceite Virgen'!$A$6:$A$257,"&gt;="&amp;$A285,'Aceite Virgen'!R$6:R$257)</f>
        <v>20.389999999999997</v>
      </c>
      <c r="S285" s="8">
        <f>SUMIF('Aceite Virgen'!$A$6:$A$257,"&gt;="&amp;$A285,'Aceite Virgen'!S$6:S$257)</f>
        <v>34.03</v>
      </c>
      <c r="T285" s="8">
        <f>SUMIF('Aceite Virgen'!$A$6:$A$257,"&gt;="&amp;$A285,'Aceite Virgen'!T$6:T$257)</f>
        <v>18.55</v>
      </c>
      <c r="U285" s="8">
        <f>SUMIF('Aceite Virgen'!$A$6:$A$257,"&gt;="&amp;$A285,'Aceite Virgen'!U$6:U$257)</f>
        <v>4.5</v>
      </c>
      <c r="V285" s="14"/>
      <c r="W285" s="14"/>
      <c r="X285" s="14"/>
      <c r="Y285" s="8">
        <f>SUMIF('Aceite Virgen'!$A$6:$A$257,"&gt;="&amp;$A285,'Aceite Virgen'!Y$6:Y$257)</f>
        <v>14.099999999999996</v>
      </c>
      <c r="Z285" s="8">
        <f>SUMIF('Aceite Virgen'!$A$6:$A$257,"&gt;="&amp;$A285,'Aceite Virgen'!Z$6:Z$257)</f>
        <v>10.71</v>
      </c>
      <c r="AA285" s="8">
        <f>SUMIF('Aceite Virgen'!$A$6:$A$257,"&gt;="&amp;$A285,'Aceite Virgen'!AA$6:AA$257)</f>
        <v>14.909999999999998</v>
      </c>
      <c r="AB285" s="8">
        <f>SUMIF('Aceite Virgen'!$A$6:$A$257,"&gt;="&amp;$A285,'Aceite Virgen'!AB$6:AB$257)</f>
        <v>1.39</v>
      </c>
      <c r="AC285" s="14"/>
      <c r="AD285" s="14"/>
      <c r="AE285" s="14"/>
      <c r="AF285" s="8">
        <f>SUMIF('Aceite Virgen'!$A$6:$A$257,"&gt;="&amp;$A285,'Aceite Virgen'!AF$6:AF$257)</f>
        <v>8.7000000000000011</v>
      </c>
      <c r="AG285" s="8">
        <f>SUMIF('Aceite Virgen'!$A$6:$A$257,"&gt;="&amp;$A285,'Aceite Virgen'!AG$6:AG$257)</f>
        <v>30.5</v>
      </c>
      <c r="AH285" s="8">
        <f>SUMIF('Aceite Virgen'!$A$6:$A$257,"&gt;="&amp;$A285,'Aceite Virgen'!AH$6:AH$257)</f>
        <v>5.95</v>
      </c>
      <c r="AI285" s="8">
        <f>SUMIF('Aceite Virgen'!$A$6:$A$257,"&gt;="&amp;$A285,'Aceite Virgen'!AI$6:AI$257)</f>
        <v>6.23</v>
      </c>
      <c r="AJ285" s="14"/>
      <c r="AK285" s="14"/>
      <c r="AL285" s="14"/>
      <c r="AM285" s="8">
        <f>SUMIF('Aceite Virgen'!$A$6:$A$257,"&gt;="&amp;$A285,'Aceite Virgen'!AM$6:AM$257)</f>
        <v>9.629999999999999</v>
      </c>
      <c r="AN285" s="8">
        <f>SUMIF('Aceite Virgen'!$A$6:$A$257,"&gt;="&amp;$A285,'Aceite Virgen'!AN$6:AN$257)</f>
        <v>23.290000000000003</v>
      </c>
      <c r="AO285" s="8">
        <f>SUMIF('Aceite Virgen'!$A$6:$A$257,"&gt;="&amp;$A285,'Aceite Virgen'!AO$6:AO$257)</f>
        <v>7.2600000000000007</v>
      </c>
      <c r="AP285" s="8">
        <f>SUMIF('Aceite Virgen'!$A$6:$A$257,"&gt;="&amp;$A285,'Aceite Virgen'!AP$6:AP$257)</f>
        <v>4.8599999999999994</v>
      </c>
      <c r="AQ285" s="14"/>
      <c r="AR285" s="14"/>
      <c r="AT285" s="8">
        <f>SUMIF('Aceite Virgen'!$A$6:$A$257,"&gt;="&amp;$A285,'Aceite Virgen'!AT$6:AT$257)</f>
        <v>9.58</v>
      </c>
      <c r="AU285" s="8">
        <f>SUMIF('Aceite Virgen'!$A$6:$A$257,"&gt;="&amp;$A285,'Aceite Virgen'!AU$6:AU$257)</f>
        <v>26.87</v>
      </c>
      <c r="AV285" s="8">
        <f>SUMIF('Aceite Virgen'!$A$6:$A$257,"&gt;="&amp;$A285,'Aceite Virgen'!AV$6:AV$257)</f>
        <v>6.13</v>
      </c>
      <c r="AW285" s="8">
        <f>SUMIF('Aceite Virgen'!$A$6:$A$257,"&gt;="&amp;$A285,'Aceite Virgen'!AW$6:AW$257)</f>
        <v>5.78</v>
      </c>
      <c r="BA285" s="8">
        <f>SUMIF('Aceite Virgen'!$A$6:$A$257,"&gt;="&amp;$A285,'Aceite Virgen'!BA$6:BA$257)</f>
        <v>6.45</v>
      </c>
      <c r="BB285" s="8">
        <f>SUMIF('Aceite Virgen'!$A$6:$A$257,"&gt;="&amp;$A285,'Aceite Virgen'!BB$6:BB$257)</f>
        <v>13.03</v>
      </c>
      <c r="BC285" s="8">
        <f>SUMIF('Aceite Virgen'!$A$6:$A$257,"&gt;="&amp;$A285,'Aceite Virgen'!BC$6:BC$257)</f>
        <v>4.99</v>
      </c>
      <c r="BD285" s="8">
        <f>SUMIF('Aceite Virgen'!$A$6:$A$257,"&gt;="&amp;$A285,'Aceite Virgen'!BD$6:BD$257)</f>
        <v>1.92</v>
      </c>
      <c r="BH285" s="8">
        <f>SUMIF('Aceite Virgen'!$A$6:$A$257,"&gt;="&amp;$A285,'Aceite Virgen'!BH$6:BH$257)</f>
        <v>6</v>
      </c>
      <c r="BI285" s="8">
        <f>SUMIF('Aceite Virgen'!$A$6:$A$257,"&gt;="&amp;$A285,'Aceite Virgen'!BI$6:BI$257)</f>
        <v>27.600000000000005</v>
      </c>
      <c r="BJ285" s="8">
        <f>SUMIF('Aceite Virgen'!$A$6:$A$257,"&gt;="&amp;$A285,'Aceite Virgen'!BJ$6:BJ$257)</f>
        <v>4.2300000000000004</v>
      </c>
      <c r="BK285" s="8">
        <f>SUMIF('Aceite Virgen'!$A$6:$A$257,"&gt;="&amp;$A285,'Aceite Virgen'!BK$6:BK$257)</f>
        <v>2.1</v>
      </c>
      <c r="BO285" s="8">
        <f>SUMIF('Aceite Virgen'!$A$6:$A$257,"&gt;="&amp;$A285,'Aceite Virgen'!BO$6:BO$257)</f>
        <v>8.9599999999999991</v>
      </c>
      <c r="BP285" s="8">
        <f>SUMIF('Aceite Virgen'!$A$6:$A$257,"&gt;="&amp;$A285,'Aceite Virgen'!BP$6:BP$257)</f>
        <v>8.75</v>
      </c>
      <c r="BQ285" s="8">
        <f>SUMIF('Aceite Virgen'!$A$6:$A$257,"&gt;="&amp;$A285,'Aceite Virgen'!BQ$6:BQ$257)</f>
        <v>7.4299999999999988</v>
      </c>
      <c r="BR285" s="8">
        <f>SUMIF('Aceite Virgen'!$A$6:$A$257,"&gt;="&amp;$A285,'Aceite Virgen'!BR$6:BR$257)</f>
        <v>6.58</v>
      </c>
      <c r="BV285" s="8">
        <f>SUMIF('Aceite Virgen'!$A$6:$A$257,"&gt;="&amp;$A285,'Aceite Virgen'!BV$6:BV$257)</f>
        <v>9.3499999999999979</v>
      </c>
      <c r="BW285" s="8">
        <f>SUMIF('Aceite Virgen'!$A$6:$A$257,"&gt;="&amp;$A285,'Aceite Virgen'!BW$6:BW$257)</f>
        <v>25.75</v>
      </c>
      <c r="BX285" s="8">
        <f>SUMIF('Aceite Virgen'!$A$6:$A$257,"&gt;="&amp;$A285,'Aceite Virgen'!BX$6:BX$257)</f>
        <v>6.4099999999999984</v>
      </c>
      <c r="BY285" s="8">
        <f>SUMIF('Aceite Virgen'!$A$6:$A$257,"&gt;="&amp;$A285,'Aceite Virgen'!BY$6:BY$257)</f>
        <v>19.64</v>
      </c>
      <c r="CC285" s="8">
        <f>SUMIF('Aceite Virgen'!$A$6:$A$257,"&gt;="&amp;$A285,'Aceite Virgen'!CC$6:CC$257)</f>
        <v>9.8000000000000007</v>
      </c>
      <c r="CD285" s="8">
        <f>SUMIF('Aceite Virgen'!$A$6:$A$257,"&gt;="&amp;$A285,'Aceite Virgen'!CD$6:CD$257)</f>
        <v>20.150000000000002</v>
      </c>
      <c r="CE285" s="8">
        <f>SUMIF('Aceite Virgen'!$A$6:$A$257,"&gt;="&amp;$A285,'Aceite Virgen'!CE$6:CE$257)</f>
        <v>7.280000000000002</v>
      </c>
      <c r="CF285" s="8">
        <f>SUMIF('Aceite Virgen'!$A$6:$A$257,"&gt;="&amp;$A285,'Aceite Virgen'!CF$6:CF$257)</f>
        <v>9</v>
      </c>
      <c r="CJ285" s="8">
        <f>SUMIF('Aceite Virgen'!$A$6:$A$257,"&gt;="&amp;$A285,'Aceite Virgen'!CJ$6:CJ$257)</f>
        <v>10.120000000000003</v>
      </c>
      <c r="CK285" s="8">
        <f>SUMIF('Aceite Virgen'!$A$6:$A$257,"&gt;="&amp;$A285,'Aceite Virgen'!CK$6:CK$257)</f>
        <v>21.759999999999998</v>
      </c>
      <c r="CL285" s="8">
        <f>SUMIF('Aceite Virgen'!$A$6:$A$257,"&gt;="&amp;$A285,'Aceite Virgen'!CL$6:CL$257)</f>
        <v>7.8599999999999994</v>
      </c>
      <c r="CM285" s="8">
        <f>SUMIF('Aceite Virgen'!$A$6:$A$257,"&gt;="&amp;$A285,'Aceite Virgen'!CM$6:CM$257)</f>
        <v>1.21</v>
      </c>
      <c r="CQ285" s="8">
        <f>SUMIF('Aceite Virgen'!$A$6:$A$257,"&gt;="&amp;$A285,'Aceite Virgen'!CQ$6:CQ$257)</f>
        <v>16.380000000000003</v>
      </c>
      <c r="CR285" s="8">
        <f>SUMIF('Aceite Virgen'!$A$6:$A$257,"&gt;="&amp;$A285,'Aceite Virgen'!CR$6:CR$257)</f>
        <v>34.49</v>
      </c>
      <c r="CS285" s="8">
        <f>SUMIF('Aceite Virgen'!$A$6:$A$257,"&gt;="&amp;$A285,'Aceite Virgen'!CS$6:CS$257)</f>
        <v>14.010000000000002</v>
      </c>
      <c r="CT285" s="8">
        <f>SUMIF('Aceite Virgen'!$A$6:$A$257,"&gt;="&amp;$A285,'Aceite Virgen'!CT$6:CT$257)</f>
        <v>0</v>
      </c>
      <c r="CX285" s="8">
        <f>SUMIF('Aceite Virgen'!$A$6:$A$257,"&gt;="&amp;$A285,'Aceite Virgen'!CX$6:CX$257)</f>
        <v>16.05</v>
      </c>
      <c r="CY285" s="8">
        <f>SUMIF('Aceite Virgen'!$A$6:$A$257,"&gt;="&amp;$A285,'Aceite Virgen'!CY$6:CY$257)</f>
        <v>26.58</v>
      </c>
      <c r="CZ285" s="8">
        <f>SUMIF('Aceite Virgen'!$A$6:$A$257,"&gt;="&amp;$A285,'Aceite Virgen'!CZ$6:CZ$257)</f>
        <v>12.419999999999998</v>
      </c>
      <c r="DA285" s="8">
        <f>SUMIF('Aceite Virgen'!$A$6:$A$257,"&gt;="&amp;$A285,'Aceite Virgen'!DA$6:DA$257)</f>
        <v>6.62</v>
      </c>
      <c r="DE285" s="8">
        <f>SUMIF('Aceite Virgen'!$A$6:$A$257,"&gt;="&amp;$A285,'Aceite Virgen'!DE$6:DE$257)</f>
        <v>16.450000000000003</v>
      </c>
      <c r="DF285" s="8">
        <f>SUMIF('Aceite Virgen'!$A$6:$A$257,"&gt;="&amp;$A285,'Aceite Virgen'!DF$6:DF$257)</f>
        <v>20.83</v>
      </c>
      <c r="DG285" s="8">
        <f>SUMIF('Aceite Virgen'!$A$6:$A$257,"&gt;="&amp;$A285,'Aceite Virgen'!DG$6:DG$257)</f>
        <v>13.86</v>
      </c>
      <c r="DH285" s="8">
        <f>SUMIF('Aceite Virgen'!$A$6:$A$257,"&gt;="&amp;$A285,'Aceite Virgen'!DH$6:DH$257)</f>
        <v>4.92</v>
      </c>
      <c r="DL285" s="8">
        <f>SUMIF('Aceite Virgen'!$A$6:$A$257,"&gt;="&amp;$A285,'Aceite Virgen'!DL$6:DL$257)</f>
        <v>12.459999999999999</v>
      </c>
      <c r="DM285" s="8">
        <f>SUMIF('Aceite Virgen'!$A$6:$A$257,"&gt;="&amp;$A285,'Aceite Virgen'!DM$6:DM$257)</f>
        <v>16.009999999999998</v>
      </c>
      <c r="DN285" s="8">
        <f>SUMIF('Aceite Virgen'!$A$6:$A$257,"&gt;="&amp;$A285,'Aceite Virgen'!DN$6:DN$257)</f>
        <v>12.150000000000002</v>
      </c>
      <c r="DO285" s="8">
        <f>SUMIF('Aceite Virgen'!$A$6:$A$257,"&gt;="&amp;$A285,'Aceite Virgen'!DO$6:DO$257)</f>
        <v>1.52</v>
      </c>
      <c r="DS285" s="8">
        <f>SUMIF('Aceite Virgen'!$A$6:$A$257,"&gt;="&amp;$A285,'Aceite Virgen'!DS$6:DS$257)</f>
        <v>11.72</v>
      </c>
      <c r="DT285" s="8">
        <f>SUMIF('Aceite Virgen'!$A$6:$A$257,"&gt;="&amp;$A285,'Aceite Virgen'!DT$6:DT$257)</f>
        <v>15.51</v>
      </c>
      <c r="DU285" s="8">
        <f>SUMIF('Aceite Virgen'!$A$6:$A$257,"&gt;="&amp;$A285,'Aceite Virgen'!DU$6:DU$257)</f>
        <v>9.89</v>
      </c>
      <c r="DV285" s="8">
        <f>SUMIF('Aceite Virgen'!$A$6:$A$257,"&gt;="&amp;$A285,'Aceite Virgen'!DV$6:DV$257)</f>
        <v>2.5499999999999998</v>
      </c>
      <c r="DZ285" s="8">
        <f>SUMIF('Aceite Virgen'!$A$6:$A$257,"&gt;="&amp;$A285,'Aceite Virgen'!DZ$6:DZ$257)</f>
        <v>11.03</v>
      </c>
      <c r="EA285" s="8">
        <f>SUMIF('Aceite Virgen'!$A$6:$A$257,"&gt;="&amp;$A285,'Aceite Virgen'!EA$6:EA$257)</f>
        <v>14.450000000000001</v>
      </c>
      <c r="EB285" s="8">
        <f>SUMIF('Aceite Virgen'!$A$6:$A$257,"&gt;="&amp;$A285,'Aceite Virgen'!EB$6:EB$257)</f>
        <v>8.6199999999999992</v>
      </c>
      <c r="EC285" s="8">
        <f>SUMIF('Aceite Virgen'!$A$6:$A$257,"&gt;="&amp;$A285,'Aceite Virgen'!EC$6:EC$257)</f>
        <v>0</v>
      </c>
      <c r="EG285" s="8">
        <f>SUMIF('Aceite Virgen'!$A$6:$A$257,"&gt;="&amp;$A285,'Aceite Virgen'!EG$6:EG$257)</f>
        <v>15.709999999999997</v>
      </c>
      <c r="EH285" s="8">
        <f>SUMIF('Aceite Virgen'!$A$6:$A$257,"&gt;="&amp;$A285,'Aceite Virgen'!EH$6:EH$257)</f>
        <v>29.32</v>
      </c>
      <c r="EI285" s="8">
        <f>SUMIF('Aceite Virgen'!$A$6:$A$257,"&gt;="&amp;$A285,'Aceite Virgen'!EI$6:EI$257)</f>
        <v>11.98</v>
      </c>
      <c r="EJ285" s="8">
        <f>SUMIF('Aceite Virgen'!$A$6:$A$257,"&gt;="&amp;$A285,'Aceite Virgen'!EJ$6:EJ$257)</f>
        <v>2.5499999999999998</v>
      </c>
      <c r="EN285" s="8">
        <f>SUMIF('Aceite Virgen'!$A$6:$A$257,"&gt;="&amp;$A285,'Aceite Virgen'!EN$6:EN$257)</f>
        <v>9.990000000000002</v>
      </c>
      <c r="EO285" s="8">
        <f>SUMIF('Aceite Virgen'!$A$6:$A$257,"&gt;="&amp;$A285,'Aceite Virgen'!EO$6:EO$257)</f>
        <v>18.59</v>
      </c>
      <c r="EP285" s="8">
        <f>SUMIF('Aceite Virgen'!$A$6:$A$257,"&gt;="&amp;$A285,'Aceite Virgen'!EP$6:EP$257)</f>
        <v>3.8800000000000003</v>
      </c>
      <c r="EQ285" s="8">
        <f>SUMIF('Aceite Virgen'!$A$6:$A$257,"&gt;="&amp;$A285,'Aceite Virgen'!EQ$6:EQ$257)</f>
        <v>0</v>
      </c>
    </row>
    <row r="287" spans="1:147" x14ac:dyDescent="0.3">
      <c r="D287" s="11">
        <f>SUM(D262:D285)</f>
        <v>100.02000000000001</v>
      </c>
      <c r="E287" s="11">
        <f>SUM(E262:E285)</f>
        <v>100</v>
      </c>
      <c r="F287" s="11">
        <f>SUM(F262:F285)</f>
        <v>100.05000000000001</v>
      </c>
      <c r="G287" s="11">
        <f>SUM(G262:G285)</f>
        <v>100</v>
      </c>
      <c r="K287" s="11">
        <f>SUM(K262:K285)</f>
        <v>100.05000000000001</v>
      </c>
      <c r="L287" s="11">
        <f>SUM(L262:L285)</f>
        <v>100.01</v>
      </c>
      <c r="M287" s="11">
        <f>SUM(M262:M285)</f>
        <v>100</v>
      </c>
      <c r="N287" s="11">
        <f>SUM(N262:N285)</f>
        <v>100</v>
      </c>
      <c r="R287" s="11">
        <f>SUM(R262:R285)</f>
        <v>99.97</v>
      </c>
      <c r="S287" s="11">
        <f>SUM(S262:S285)</f>
        <v>99.990000000000009</v>
      </c>
      <c r="T287" s="11">
        <f>SUM(T262:T285)</f>
        <v>99.999999999999986</v>
      </c>
      <c r="U287" s="11">
        <f>SUM(U262:U285)</f>
        <v>99.99</v>
      </c>
      <c r="Y287" s="11">
        <f>SUM(Y262:Y285)</f>
        <v>99.960000000000022</v>
      </c>
      <c r="Z287" s="11">
        <f>SUM(Z262:Z285)</f>
        <v>100.00999999999999</v>
      </c>
      <c r="AA287" s="11">
        <f>SUM(AA262:AA285)</f>
        <v>100.02999999999999</v>
      </c>
      <c r="AB287" s="11">
        <f>SUM(AB262:AB285)</f>
        <v>99.990000000000009</v>
      </c>
      <c r="AF287" s="11">
        <f>SUM(AF262:AF285)</f>
        <v>100.01</v>
      </c>
      <c r="AG287" s="11">
        <f>SUM(AG262:AG285)</f>
        <v>99.97</v>
      </c>
      <c r="AH287" s="11">
        <f>SUM(AH262:AH285)</f>
        <v>100.02000000000001</v>
      </c>
      <c r="AI287" s="11">
        <f>SUM(AI262:AI285)</f>
        <v>100.01</v>
      </c>
      <c r="AM287" s="11">
        <f>SUM(AM262:AM285)</f>
        <v>99.990000000000009</v>
      </c>
      <c r="AN287" s="11">
        <f>SUM(AN262:AN285)</f>
        <v>100.01</v>
      </c>
      <c r="AO287" s="11">
        <f>SUM(AO262:AO285)</f>
        <v>100.03</v>
      </c>
      <c r="AP287" s="11">
        <f>SUM(AP262:AP285)</f>
        <v>99.99</v>
      </c>
      <c r="AT287" s="11">
        <f>SUM(AT262:AT285)</f>
        <v>99.96</v>
      </c>
      <c r="AU287" s="11">
        <f>SUM(AU262:AU285)</f>
        <v>100.00999999999998</v>
      </c>
      <c r="AV287" s="11">
        <f>SUM(AV262:AV285)</f>
        <v>100.00000000000001</v>
      </c>
      <c r="AW287" s="11">
        <f>SUM(AW262:AW285)</f>
        <v>100.01</v>
      </c>
      <c r="BA287" s="11">
        <f>SUM(BA262:BA285)</f>
        <v>100.04</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99.999999999999986</v>
      </c>
      <c r="BP287" s="11">
        <f>SUM(BP262:BP285)</f>
        <v>100.00000000000001</v>
      </c>
      <c r="BQ287" s="11">
        <f>SUM(BQ262:BQ285)</f>
        <v>99.95</v>
      </c>
      <c r="BR287" s="11">
        <f>SUM(BR262:BR285)</f>
        <v>99.999999999999986</v>
      </c>
      <c r="BV287" s="11">
        <f>SUM(BV262:BV285)</f>
        <v>99.97999999999999</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v>
      </c>
      <c r="CK287" s="11">
        <f>SUM(CK262:CK285)</f>
        <v>99.999999999999972</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100.00999999999998</v>
      </c>
      <c r="CY287" s="11">
        <f>SUM(CY262:CY285)</f>
        <v>99.98</v>
      </c>
      <c r="CZ287" s="11">
        <f>SUM(CZ262:CZ285)</f>
        <v>99.97999999999999</v>
      </c>
      <c r="DA287" s="11">
        <f>SUM(DA262:DA285)</f>
        <v>99.990000000000009</v>
      </c>
      <c r="DE287" s="11">
        <f>SUM(DE262:DE285)</f>
        <v>100.01</v>
      </c>
      <c r="DF287" s="11">
        <f>SUM(DF262:DF285)</f>
        <v>99.99</v>
      </c>
      <c r="DG287" s="11">
        <f>SUM(DG262:DG285)</f>
        <v>100.01</v>
      </c>
      <c r="DH287" s="11">
        <f>SUM(DH262:DH285)</f>
        <v>100</v>
      </c>
      <c r="DL287" s="11">
        <f>SUM(DL262:DL285)</f>
        <v>99.999999999999986</v>
      </c>
      <c r="DM287" s="11">
        <f>SUM(DM262:DM285)</f>
        <v>99.97999999999999</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100.00000000000003</v>
      </c>
      <c r="EC287" s="11">
        <f>SUM(EC262:EC285)</f>
        <v>100</v>
      </c>
      <c r="EG287" s="11">
        <f>SUM(EG262:EG285)</f>
        <v>99.999999999999957</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row>
  </sheetData>
  <mergeCells count="1">
    <mergeCell ref="A260:B260"/>
  </mergeCells>
  <conditionalFormatting sqref="BA287:BD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BH287:BK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BO287:BR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BV287:BY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AT287:AW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AM287:AP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AF287:AI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Y287:AB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R287:U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K287:N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D287:G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CC287:CF287">
    <cfRule type="cellIs" dxfId="33" priority="31" operator="greaterThan">
      <formula>100.1</formula>
    </cfRule>
    <cfRule type="cellIs" dxfId="32" priority="32" operator="greaterThan">
      <formula>99.8</formula>
    </cfRule>
    <cfRule type="cellIs" dxfId="31" priority="33" operator="lessThan">
      <formula>99.8</formula>
    </cfRule>
  </conditionalFormatting>
  <conditionalFormatting sqref="CJ287:CM287">
    <cfRule type="cellIs" dxfId="30" priority="28" operator="greaterThan">
      <formula>100.1</formula>
    </cfRule>
    <cfRule type="cellIs" dxfId="29" priority="29" operator="greaterThan">
      <formula>99.8</formula>
    </cfRule>
    <cfRule type="cellIs" dxfId="28" priority="30" operator="lessThan">
      <formula>99.8</formula>
    </cfRule>
  </conditionalFormatting>
  <conditionalFormatting sqref="CQ287:CT287">
    <cfRule type="cellIs" dxfId="27" priority="25" operator="greaterThan">
      <formula>100.1</formula>
    </cfRule>
    <cfRule type="cellIs" dxfId="26" priority="26" operator="greaterThan">
      <formula>99.8</formula>
    </cfRule>
    <cfRule type="cellIs" dxfId="25" priority="27" operator="lessThan">
      <formula>99.8</formula>
    </cfRule>
  </conditionalFormatting>
  <conditionalFormatting sqref="CX287:DA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DE287:DH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DL287:DO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DS287:DV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DZ287:EC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EG287:EJ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EN287:EQ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Discounts</v>
      </c>
      <c r="H2" s="41" t="s">
        <v>299</v>
      </c>
    </row>
    <row r="4" spans="2:17" x14ac:dyDescent="0.3">
      <c r="B4" s="25" t="s">
        <v>266</v>
      </c>
    </row>
    <row r="5" spans="2:17" hidden="1" x14ac:dyDescent="0.3">
      <c r="E5" s="39" t="str">
        <f t="shared" ref="E5:P5" si="0">E9&amp;$C$2</f>
        <v xml:space="preserve"> MARZO 18Discounts</v>
      </c>
      <c r="F5" s="39" t="str">
        <f t="shared" si="0"/>
        <v xml:space="preserve"> ABRIL 18Discounts</v>
      </c>
      <c r="G5" s="39" t="str">
        <f t="shared" si="0"/>
        <v xml:space="preserve"> MAYO 18Discounts</v>
      </c>
      <c r="H5" s="39" t="str">
        <f t="shared" si="0"/>
        <v xml:space="preserve"> JUNIO 18Discounts</v>
      </c>
      <c r="I5" s="39" t="str">
        <f t="shared" si="0"/>
        <v xml:space="preserve"> JULIO 18Discounts</v>
      </c>
      <c r="J5" s="39" t="str">
        <f t="shared" si="0"/>
        <v xml:space="preserve"> AGOSTO 18Discounts</v>
      </c>
      <c r="K5" s="39" t="str">
        <f t="shared" si="0"/>
        <v xml:space="preserve"> SEPTIEMBRE 18Discounts</v>
      </c>
      <c r="L5" s="39" t="str">
        <f t="shared" si="0"/>
        <v xml:space="preserve"> OCTUBRE 18Discounts</v>
      </c>
      <c r="M5" s="39" t="str">
        <f t="shared" si="0"/>
        <v xml:space="preserve"> NOVIEMBRE 18Discounts</v>
      </c>
      <c r="N5" s="39" t="str">
        <f t="shared" si="0"/>
        <v xml:space="preserve"> DICIEMBRE 18Discounts</v>
      </c>
      <c r="O5" s="39" t="str">
        <f t="shared" si="0"/>
        <v xml:space="preserve"> ENERO 19Discounts</v>
      </c>
      <c r="P5" s="39" t="str">
        <f t="shared" si="0"/>
        <v xml:space="preserve"> FEBRERO 19Discounts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MARZO 18</v>
      </c>
      <c r="F9" s="6" t="str">
        <f t="array" ref="F9">INDEX('Aceite de Oliva'!$A$260:$YR$260,,MAX(IF('Aceite de Oliva'!$A$260:$YR$260&lt;&gt;"",COLUMN('Aceite de Oliva'!$A$260:$YR$260)))-(7*F8))</f>
        <v xml:space="preserve"> ABRIL 18</v>
      </c>
      <c r="G9" s="6" t="str">
        <f t="array" ref="G9">INDEX('Aceite de Oliva'!$A$260:$YR$260,,MAX(IF('Aceite de Oliva'!$A$260:$YR$260&lt;&gt;"",COLUMN('Aceite de Oliva'!$A$260:$YR$260)))-(7*G8))</f>
        <v xml:space="preserve"> MAYO 18</v>
      </c>
      <c r="H9" s="6" t="str">
        <f t="array" ref="H9">INDEX('Aceite de Oliva'!$A$260:$YR$260,,MAX(IF('Aceite de Oliva'!$A$260:$YR$260&lt;&gt;"",COLUMN('Aceite de Oliva'!$A$260:$YR$260)))-(7*H8))</f>
        <v xml:space="preserve"> JUNIO 18</v>
      </c>
      <c r="I9" s="6" t="str">
        <f t="array" ref="I9">INDEX('Aceite de Oliva'!$A$260:$YR$260,,MAX(IF('Aceite de Oliva'!$A$260:$YR$260&lt;&gt;"",COLUMN('Aceite de Oliva'!$A$260:$YR$260)))-(7*I8))</f>
        <v xml:space="preserve"> JULIO 18</v>
      </c>
      <c r="J9" s="6" t="str">
        <f t="array" ref="J9">INDEX('Aceite de Oliva'!$A$260:$YR$260,,MAX(IF('Aceite de Oliva'!$A$260:$YR$260&lt;&gt;"",COLUMN('Aceite de Oliva'!$A$260:$YR$260)))-(7*J8))</f>
        <v xml:space="preserve"> AGOSTO 18</v>
      </c>
      <c r="K9" s="6" t="str">
        <f t="array" ref="K9">INDEX('Aceite de Oliva'!$A$260:$YR$260,,MAX(IF('Aceite de Oliva'!$A$260:$YR$260&lt;&gt;"",COLUMN('Aceite de Oliva'!$A$260:$YR$260)))-(7*K8))</f>
        <v xml:space="preserve"> SEPTIEMBRE 18</v>
      </c>
      <c r="L9" s="6" t="str">
        <f t="array" ref="L9">INDEX('Aceite de Oliva'!$A$260:$YR$260,,MAX(IF('Aceite de Oliva'!$A$260:$YR$260&lt;&gt;"",COLUMN('Aceite de Oliva'!$A$260:$YR$260)))-(7*L8))</f>
        <v xml:space="preserve"> OCTUBRE 18</v>
      </c>
      <c r="M9" s="6" t="str">
        <f t="array" ref="M9">INDEX('Aceite de Oliva'!$A$260:$YR$260,,MAX(IF('Aceite de Oliva'!$A$260:$YR$260&lt;&gt;"",COLUMN('Aceite de Oliva'!$A$260:$YR$260)))-(7*M8))</f>
        <v xml:space="preserve"> NOVIEMBRE 18</v>
      </c>
      <c r="N9" s="6" t="str">
        <f t="array" ref="N9">INDEX('Aceite de Oliva'!$A$260:$YR$260,,MAX(IF('Aceite de Oliva'!$A$260:$YR$260&lt;&gt;"",COLUMN('Aceite de Oliva'!$A$260:$YR$260)))-(7*N8))</f>
        <v xml:space="preserve"> DICIEMBRE 18</v>
      </c>
      <c r="O9" s="6" t="str">
        <f t="array" ref="O9">INDEX('Aceite de Oliva'!$A$260:$YR$260,,MAX(IF('Aceite de Oliva'!$A$260:$YR$260&lt;&gt;"",COLUMN('Aceite de Oliva'!$A$260:$YR$260)))-(7*O8))</f>
        <v xml:space="preserve"> ENERO 19</v>
      </c>
      <c r="P9" s="6" t="str">
        <f t="array" ref="P9">INDEX('Aceite de Oliva'!$A$260:$YR$260,,MAX(IF('Aceite de Oliva'!$A$260:$YR$260&lt;&gt;"",COLUMN('Aceite de Oliva'!$A$260:$YR$260))))</f>
        <v xml:space="preserve"> FEBRERO 19</v>
      </c>
    </row>
    <row r="10" spans="2:17" x14ac:dyDescent="0.3">
      <c r="B10" s="15"/>
      <c r="C10" s="24">
        <v>2.5</v>
      </c>
      <c r="E10" s="40">
        <f t="array" ref="E10">INDEX('Aceite Virgen Extra'!$A$259:$YR$285,MATCH($B10,'Aceite Virgen Extra'!$A$259:$A$285,0),MATCH(E$5,'Aceite Virgen Extra'!$A$259:$YR$259,0))</f>
        <v>0.25</v>
      </c>
      <c r="F10" s="40">
        <f t="array" ref="F10">INDEX('Aceite Virgen Extra'!$A$259:$YR$285,MATCH($B10,'Aceite Virgen Extra'!$A$259:$A$285,0),MATCH(F$5,'Aceite Virgen Extra'!$A$259:$YR$259,0))</f>
        <v>0</v>
      </c>
      <c r="G10" s="40">
        <f t="array" ref="G10">INDEX('Aceite Virgen Extra'!$A$259:$YR$285,MATCH($B10,'Aceite Virgen Extra'!$A$259:$A$285,0),MATCH(G$5,'Aceite Virgen Extra'!$A$259:$YR$259,0))</f>
        <v>0</v>
      </c>
      <c r="H10" s="40">
        <f t="array" ref="H10">INDEX('Aceite Virgen Extra'!$A$259:$YR$285,MATCH($B10,'Aceite Virgen Extra'!$A$259:$A$285,0),MATCH(H$5,'Aceite Virgen Extra'!$A$259:$YR$259,0))</f>
        <v>0</v>
      </c>
      <c r="I10" s="40">
        <f t="array" ref="I10">INDEX('Aceite Virgen Extra'!$A$259:$YR$285,MATCH($B10,'Aceite Virgen Extra'!$A$259:$A$285,0),MATCH(I$5,'Aceite Virgen Extra'!$A$259:$YR$259,0))</f>
        <v>0</v>
      </c>
      <c r="J10" s="40">
        <f t="array" ref="J10">INDEX('Aceite Virgen Extra'!$A$259:$YR$285,MATCH($B10,'Aceite Virgen Extra'!$A$259:$A$285,0),MATCH(J$5,'Aceite Virgen Extra'!$A$259:$YR$259,0))</f>
        <v>0.32</v>
      </c>
      <c r="K10" s="40">
        <f t="array" ref="K10">INDEX('Aceite Virgen Extra'!$A$259:$YR$285,MATCH($B10,'Aceite Virgen Extra'!$A$259:$A$285,0),MATCH(K$5,'Aceite Virgen Extra'!$A$259:$YR$259,0))</f>
        <v>0</v>
      </c>
      <c r="L10" s="40">
        <f t="array" ref="L10">INDEX('Aceite Virgen Extra'!$A$259:$YR$285,MATCH($B10,'Aceite Virgen Extra'!$A$259:$A$285,0),MATCH(L$5,'Aceite Virgen Extra'!$A$259:$YR$259,0))</f>
        <v>0</v>
      </c>
      <c r="M10" s="40">
        <f t="array" ref="M10">INDEX('Aceite Virgen Extra'!$A$259:$YR$285,MATCH($B10,'Aceite Virgen Extra'!$A$259:$A$285,0),MATCH(M$5,'Aceite Virgen Extra'!$A$259:$YR$259,0))</f>
        <v>0.75</v>
      </c>
      <c r="N10" s="40">
        <f t="array" ref="N10">INDEX('Aceite Virgen Extra'!$A$259:$YR$285,MATCH($B10,'Aceite Virgen Extra'!$A$259:$A$285,0),MATCH(N$5,'Aceite Virgen Extra'!$A$259:$YR$259,0))</f>
        <v>0.28000000000000003</v>
      </c>
      <c r="O10" s="40">
        <f t="array" ref="O10">INDEX('Aceite Virgen Extra'!$A$259:$YR$285,MATCH($B10,'Aceite Virgen Extra'!$A$259:$A$285,0),MATCH(O$5,'Aceite Virgen Extra'!$A$259:$YR$259,0))</f>
        <v>0</v>
      </c>
      <c r="P10" s="40">
        <f t="array" ref="P10">INDEX('Aceite Virgen Extra'!$A$259:$YR$285,MATCH($B10,'Aceite Virgen Extra'!$A$259:$A$285,0),MATCH(P$5,'Aceite Virgen Extra'!$A$259:$YR$259,0))</f>
        <v>0</v>
      </c>
    </row>
    <row r="11" spans="2:17" x14ac:dyDescent="0.3">
      <c r="B11" s="19">
        <f t="shared" ref="B11:B33" si="1">C10</f>
        <v>2.5</v>
      </c>
      <c r="C11" s="18">
        <f>ROUND(B11+$C$7,2)</f>
        <v>2.7</v>
      </c>
      <c r="E11" s="40">
        <f t="array" ref="E11">INDEX('Aceite Virgen Extra'!$A$259:$YR$285,MATCH($B11,'Aceite Virgen Extra'!$A$259:$A$285,0),MATCH(E$5,'Aceite Virgen Extra'!$A$259:$YR$259,0))</f>
        <v>0</v>
      </c>
      <c r="F11" s="40">
        <f t="array" ref="F11">INDEX('Aceite Virgen Extra'!$A$259:$YR$285,MATCH($B11,'Aceite Virgen Extra'!$A$259:$A$285,0),MATCH(F$5,'Aceite Virgen Extra'!$A$259:$YR$259,0))</f>
        <v>1.1200000000000001</v>
      </c>
      <c r="G11" s="40">
        <f t="array" ref="G11">INDEX('Aceite Virgen Extra'!$A$259:$YR$285,MATCH($B11,'Aceite Virgen Extra'!$A$259:$A$285,0),MATCH(G$5,'Aceite Virgen Extra'!$A$259:$YR$259,0))</f>
        <v>0</v>
      </c>
      <c r="H11" s="40">
        <f t="array" ref="H11">INDEX('Aceite Virgen Extra'!$A$259:$YR$285,MATCH($B11,'Aceite Virgen Extra'!$A$259:$A$285,0),MATCH(H$5,'Aceite Virgen Extra'!$A$259:$YR$259,0))</f>
        <v>0</v>
      </c>
      <c r="I11" s="40">
        <f t="array" ref="I11">INDEX('Aceite Virgen Extra'!$A$259:$YR$285,MATCH($B11,'Aceite Virgen Extra'!$A$259:$A$285,0),MATCH(I$5,'Aceite Virgen Extra'!$A$259:$YR$259,0))</f>
        <v>0</v>
      </c>
      <c r="J11" s="40">
        <f t="array" ref="J11">INDEX('Aceite Virgen Extra'!$A$259:$YR$285,MATCH($B11,'Aceite Virgen Extra'!$A$259:$A$285,0),MATCH(J$5,'Aceite Virgen Extra'!$A$259:$YR$259,0))</f>
        <v>0</v>
      </c>
      <c r="K11" s="40">
        <f t="array" ref="K11">INDEX('Aceite Virgen Extra'!$A$259:$YR$285,MATCH($B11,'Aceite Virgen Extra'!$A$259:$A$285,0),MATCH(K$5,'Aceite Virgen Extra'!$A$259:$YR$259,0))</f>
        <v>0</v>
      </c>
      <c r="L11" s="40">
        <f t="array" ref="L11">INDEX('Aceite Virgen Extra'!$A$259:$YR$285,MATCH($B11,'Aceite Virgen Extra'!$A$259:$A$285,0),MATCH(L$5,'Aceite Virgen Extra'!$A$259:$YR$259,0))</f>
        <v>0.25</v>
      </c>
      <c r="M11" s="40">
        <f t="array" ref="M11">INDEX('Aceite Virgen Extra'!$A$259:$YR$285,MATCH($B11,'Aceite Virgen Extra'!$A$259:$A$285,0),MATCH(M$5,'Aceite Virgen Extra'!$A$259:$YR$259,0))</f>
        <v>0.83</v>
      </c>
      <c r="N11" s="40">
        <f t="array" ref="N11">INDEX('Aceite Virgen Extra'!$A$259:$YR$285,MATCH($B11,'Aceite Virgen Extra'!$A$259:$A$285,0),MATCH(N$5,'Aceite Virgen Extra'!$A$259:$YR$259,0))</f>
        <v>0.37</v>
      </c>
      <c r="O11" s="40">
        <f t="array" ref="O11">INDEX('Aceite Virgen Extra'!$A$259:$YR$285,MATCH($B11,'Aceite Virgen Extra'!$A$259:$A$285,0),MATCH(O$5,'Aceite Virgen Extra'!$A$259:$YR$259,0))</f>
        <v>0.55000000000000004</v>
      </c>
      <c r="P11" s="40">
        <f t="array" ref="P11">INDEX('Aceite Virgen Extra'!$A$259:$YR$285,MATCH($B11,'Aceite Virgen Extra'!$A$259:$A$285,0),MATCH(P$5,'Aceite Virgen Extra'!$A$259:$YR$259,0))</f>
        <v>0</v>
      </c>
    </row>
    <row r="12" spans="2:17" x14ac:dyDescent="0.3">
      <c r="B12" s="19">
        <f t="shared" si="1"/>
        <v>2.7</v>
      </c>
      <c r="C12" s="18">
        <f t="shared" ref="C12:C32" si="2">ROUND(B12+$C$7,2)</f>
        <v>2.9</v>
      </c>
      <c r="E12" s="40">
        <f t="array" ref="E12">INDEX('Aceite Virgen Extra'!$A$259:$YR$285,MATCH($B12,'Aceite Virgen Extra'!$A$259:$A$285,0),MATCH(E$5,'Aceite Virgen Extra'!$A$259:$YR$259,0))</f>
        <v>0.23</v>
      </c>
      <c r="F12" s="40">
        <f t="array" ref="F12">INDEX('Aceite Virgen Extra'!$A$259:$YR$285,MATCH($B12,'Aceite Virgen Extra'!$A$259:$A$285,0),MATCH(F$5,'Aceite Virgen Extra'!$A$259:$YR$259,0))</f>
        <v>0.27</v>
      </c>
      <c r="G12" s="40">
        <f t="array" ref="G12">INDEX('Aceite Virgen Extra'!$A$259:$YR$285,MATCH($B12,'Aceite Virgen Extra'!$A$259:$A$285,0),MATCH(G$5,'Aceite Virgen Extra'!$A$259:$YR$259,0))</f>
        <v>0.80999999999999994</v>
      </c>
      <c r="H12" s="40">
        <f t="array" ref="H12">INDEX('Aceite Virgen Extra'!$A$259:$YR$285,MATCH($B12,'Aceite Virgen Extra'!$A$259:$A$285,0),MATCH(H$5,'Aceite Virgen Extra'!$A$259:$YR$259,0))</f>
        <v>0</v>
      </c>
      <c r="I12" s="40">
        <f t="array" ref="I12">INDEX('Aceite Virgen Extra'!$A$259:$YR$285,MATCH($B12,'Aceite Virgen Extra'!$A$259:$A$285,0),MATCH(I$5,'Aceite Virgen Extra'!$A$259:$YR$259,0))</f>
        <v>0</v>
      </c>
      <c r="J12" s="40">
        <f t="array" ref="J12">INDEX('Aceite Virgen Extra'!$A$259:$YR$285,MATCH($B12,'Aceite Virgen Extra'!$A$259:$A$285,0),MATCH(J$5,'Aceite Virgen Extra'!$A$259:$YR$259,0))</f>
        <v>0</v>
      </c>
      <c r="K12" s="40">
        <f t="array" ref="K12">INDEX('Aceite Virgen Extra'!$A$259:$YR$285,MATCH($B12,'Aceite Virgen Extra'!$A$259:$A$285,0),MATCH(K$5,'Aceite Virgen Extra'!$A$259:$YR$259,0))</f>
        <v>0</v>
      </c>
      <c r="L12" s="40">
        <f t="array" ref="L12">INDEX('Aceite Virgen Extra'!$A$259:$YR$285,MATCH($B12,'Aceite Virgen Extra'!$A$259:$A$285,0),MATCH(L$5,'Aceite Virgen Extra'!$A$259:$YR$259,0))</f>
        <v>1.46</v>
      </c>
      <c r="M12" s="40">
        <f t="array" ref="M12">INDEX('Aceite Virgen Extra'!$A$259:$YR$285,MATCH($B12,'Aceite Virgen Extra'!$A$259:$A$285,0),MATCH(M$5,'Aceite Virgen Extra'!$A$259:$YR$259,0))</f>
        <v>0.3</v>
      </c>
      <c r="N12" s="40">
        <f t="array" ref="N12">INDEX('Aceite Virgen Extra'!$A$259:$YR$285,MATCH($B12,'Aceite Virgen Extra'!$A$259:$A$285,0),MATCH(N$5,'Aceite Virgen Extra'!$A$259:$YR$259,0))</f>
        <v>0</v>
      </c>
      <c r="O12" s="40">
        <f t="array" ref="O12">INDEX('Aceite Virgen Extra'!$A$259:$YR$285,MATCH($B12,'Aceite Virgen Extra'!$A$259:$A$285,0),MATCH(O$5,'Aceite Virgen Extra'!$A$259:$YR$259,0))</f>
        <v>0</v>
      </c>
      <c r="P12" s="40">
        <f t="array" ref="P12">INDEX('Aceite Virgen Extra'!$A$259:$YR$285,MATCH($B12,'Aceite Virgen Extra'!$A$259:$A$285,0),MATCH(P$5,'Aceite Virgen Extra'!$A$259:$YR$259,0))</f>
        <v>0</v>
      </c>
    </row>
    <row r="13" spans="2:17" x14ac:dyDescent="0.3">
      <c r="B13" s="19">
        <f t="shared" si="1"/>
        <v>2.9</v>
      </c>
      <c r="C13" s="18">
        <f t="shared" si="2"/>
        <v>3.1</v>
      </c>
      <c r="E13" s="40">
        <f t="array" ref="E13">INDEX('Aceite Virgen Extra'!$A$259:$YR$285,MATCH($B13,'Aceite Virgen Extra'!$A$259:$A$285,0),MATCH(E$5,'Aceite Virgen Extra'!$A$259:$YR$259,0))</f>
        <v>0</v>
      </c>
      <c r="F13" s="40">
        <f t="array" ref="F13">INDEX('Aceite Virgen Extra'!$A$259:$YR$285,MATCH($B13,'Aceite Virgen Extra'!$A$259:$A$285,0),MATCH(F$5,'Aceite Virgen Extra'!$A$259:$YR$259,0))</f>
        <v>0.43</v>
      </c>
      <c r="G13" s="40">
        <f t="array" ref="G13">INDEX('Aceite Virgen Extra'!$A$259:$YR$285,MATCH($B13,'Aceite Virgen Extra'!$A$259:$A$285,0),MATCH(G$5,'Aceite Virgen Extra'!$A$259:$YR$259,0))</f>
        <v>0</v>
      </c>
      <c r="H13" s="40">
        <f t="array" ref="H13">INDEX('Aceite Virgen Extra'!$A$259:$YR$285,MATCH($B13,'Aceite Virgen Extra'!$A$259:$A$285,0),MATCH(H$5,'Aceite Virgen Extra'!$A$259:$YR$259,0))</f>
        <v>0</v>
      </c>
      <c r="I13" s="40">
        <f t="array" ref="I13">INDEX('Aceite Virgen Extra'!$A$259:$YR$285,MATCH($B13,'Aceite Virgen Extra'!$A$259:$A$285,0),MATCH(I$5,'Aceite Virgen Extra'!$A$259:$YR$259,0))</f>
        <v>0.85</v>
      </c>
      <c r="J13" s="40">
        <f t="array" ref="J13">INDEX('Aceite Virgen Extra'!$A$259:$YR$285,MATCH($B13,'Aceite Virgen Extra'!$A$259:$A$285,0),MATCH(J$5,'Aceite Virgen Extra'!$A$259:$YR$259,0))</f>
        <v>0</v>
      </c>
      <c r="K13" s="40">
        <f t="array" ref="K13">INDEX('Aceite Virgen Extra'!$A$259:$YR$285,MATCH($B13,'Aceite Virgen Extra'!$A$259:$A$285,0),MATCH(K$5,'Aceite Virgen Extra'!$A$259:$YR$259,0))</f>
        <v>0.51</v>
      </c>
      <c r="L13" s="40">
        <f t="array" ref="L13">INDEX('Aceite Virgen Extra'!$A$259:$YR$285,MATCH($B13,'Aceite Virgen Extra'!$A$259:$A$285,0),MATCH(L$5,'Aceite Virgen Extra'!$A$259:$YR$259,0))</f>
        <v>0.56000000000000005</v>
      </c>
      <c r="M13" s="40">
        <f t="array" ref="M13">INDEX('Aceite Virgen Extra'!$A$259:$YR$285,MATCH($B13,'Aceite Virgen Extra'!$A$259:$A$285,0),MATCH(M$5,'Aceite Virgen Extra'!$A$259:$YR$259,0))</f>
        <v>0</v>
      </c>
      <c r="N13" s="40">
        <f t="array" ref="N13">INDEX('Aceite Virgen Extra'!$A$259:$YR$285,MATCH($B13,'Aceite Virgen Extra'!$A$259:$A$285,0),MATCH(N$5,'Aceite Virgen Extra'!$A$259:$YR$259,0))</f>
        <v>0.44</v>
      </c>
      <c r="O13" s="40">
        <f t="array" ref="O13">INDEX('Aceite Virgen Extra'!$A$259:$YR$285,MATCH($B13,'Aceite Virgen Extra'!$A$259:$A$285,0),MATCH(O$5,'Aceite Virgen Extra'!$A$259:$YR$259,0))</f>
        <v>2.16</v>
      </c>
      <c r="P13" s="40">
        <f t="array" ref="P13">INDEX('Aceite Virgen Extra'!$A$259:$YR$285,MATCH($B13,'Aceite Virgen Extra'!$A$259:$A$285,0),MATCH(P$5,'Aceite Virgen Extra'!$A$259:$YR$259,0))</f>
        <v>0.96</v>
      </c>
    </row>
    <row r="14" spans="2:17" x14ac:dyDescent="0.3">
      <c r="B14" s="19">
        <f t="shared" si="1"/>
        <v>3.1</v>
      </c>
      <c r="C14" s="18">
        <f t="shared" si="2"/>
        <v>3.3</v>
      </c>
      <c r="E14" s="40">
        <f t="array" ref="E14">INDEX('Aceite Virgen Extra'!$A$259:$YR$285,MATCH($B14,'Aceite Virgen Extra'!$A$259:$A$285,0),MATCH(E$5,'Aceite Virgen Extra'!$A$259:$YR$259,0))</f>
        <v>0</v>
      </c>
      <c r="F14" s="40">
        <f t="array" ref="F14">INDEX('Aceite Virgen Extra'!$A$259:$YR$285,MATCH($B14,'Aceite Virgen Extra'!$A$259:$A$285,0),MATCH(F$5,'Aceite Virgen Extra'!$A$259:$YR$259,0))</f>
        <v>0</v>
      </c>
      <c r="G14" s="40">
        <f t="array" ref="G14">INDEX('Aceite Virgen Extra'!$A$259:$YR$285,MATCH($B14,'Aceite Virgen Extra'!$A$259:$A$285,0),MATCH(G$5,'Aceite Virgen Extra'!$A$259:$YR$259,0))</f>
        <v>0</v>
      </c>
      <c r="H14" s="40">
        <f t="array" ref="H14">INDEX('Aceite Virgen Extra'!$A$259:$YR$285,MATCH($B14,'Aceite Virgen Extra'!$A$259:$A$285,0),MATCH(H$5,'Aceite Virgen Extra'!$A$259:$YR$259,0))</f>
        <v>0.23</v>
      </c>
      <c r="I14" s="40">
        <f t="array" ref="I14">INDEX('Aceite Virgen Extra'!$A$259:$YR$285,MATCH($B14,'Aceite Virgen Extra'!$A$259:$A$285,0),MATCH(I$5,'Aceite Virgen Extra'!$A$259:$YR$259,0))</f>
        <v>0.49</v>
      </c>
      <c r="J14" s="40">
        <f t="array" ref="J14">INDEX('Aceite Virgen Extra'!$A$259:$YR$285,MATCH($B14,'Aceite Virgen Extra'!$A$259:$A$285,0),MATCH(J$5,'Aceite Virgen Extra'!$A$259:$YR$259,0))</f>
        <v>0</v>
      </c>
      <c r="K14" s="40">
        <f t="array" ref="K14">INDEX('Aceite Virgen Extra'!$A$259:$YR$285,MATCH($B14,'Aceite Virgen Extra'!$A$259:$A$285,0),MATCH(K$5,'Aceite Virgen Extra'!$A$259:$YR$259,0))</f>
        <v>0.56999999999999995</v>
      </c>
      <c r="L14" s="40">
        <f t="array" ref="L14">INDEX('Aceite Virgen Extra'!$A$259:$YR$285,MATCH($B14,'Aceite Virgen Extra'!$A$259:$A$285,0),MATCH(L$5,'Aceite Virgen Extra'!$A$259:$YR$259,0))</f>
        <v>2.3200000000000003</v>
      </c>
      <c r="M14" s="40">
        <f t="array" ref="M14">INDEX('Aceite Virgen Extra'!$A$259:$YR$285,MATCH($B14,'Aceite Virgen Extra'!$A$259:$A$285,0),MATCH(M$5,'Aceite Virgen Extra'!$A$259:$YR$259,0))</f>
        <v>0.28000000000000003</v>
      </c>
      <c r="N14" s="40">
        <f t="array" ref="N14">INDEX('Aceite Virgen Extra'!$A$259:$YR$285,MATCH($B14,'Aceite Virgen Extra'!$A$259:$A$285,0),MATCH(N$5,'Aceite Virgen Extra'!$A$259:$YR$259,0))</f>
        <v>0</v>
      </c>
      <c r="O14" s="40">
        <f t="array" ref="O14">INDEX('Aceite Virgen Extra'!$A$259:$YR$285,MATCH($B14,'Aceite Virgen Extra'!$A$259:$A$285,0),MATCH(O$5,'Aceite Virgen Extra'!$A$259:$YR$259,0))</f>
        <v>1.68</v>
      </c>
      <c r="P14" s="40">
        <f t="array" ref="P14">INDEX('Aceite Virgen Extra'!$A$259:$YR$285,MATCH($B14,'Aceite Virgen Extra'!$A$259:$A$285,0),MATCH(P$5,'Aceite Virgen Extra'!$A$259:$YR$259,0))</f>
        <v>0.76</v>
      </c>
    </row>
    <row r="15" spans="2:17" x14ac:dyDescent="0.3">
      <c r="B15" s="19">
        <f t="shared" si="1"/>
        <v>3.3</v>
      </c>
      <c r="C15" s="18">
        <f t="shared" si="2"/>
        <v>3.5</v>
      </c>
      <c r="E15" s="40">
        <f t="array" ref="E15">INDEX('Aceite Virgen Extra'!$A$259:$YR$285,MATCH($B15,'Aceite Virgen Extra'!$A$259:$A$285,0),MATCH(E$5,'Aceite Virgen Extra'!$A$259:$YR$259,0))</f>
        <v>5.58</v>
      </c>
      <c r="F15" s="40">
        <f t="array" ref="F15">INDEX('Aceite Virgen Extra'!$A$259:$YR$285,MATCH($B15,'Aceite Virgen Extra'!$A$259:$A$285,0),MATCH(F$5,'Aceite Virgen Extra'!$A$259:$YR$259,0))</f>
        <v>0.28999999999999998</v>
      </c>
      <c r="G15" s="40">
        <f t="array" ref="G15">INDEX('Aceite Virgen Extra'!$A$259:$YR$285,MATCH($B15,'Aceite Virgen Extra'!$A$259:$A$285,0),MATCH(G$5,'Aceite Virgen Extra'!$A$259:$YR$259,0))</f>
        <v>0.41000000000000003</v>
      </c>
      <c r="H15" s="40">
        <f t="array" ref="H15">INDEX('Aceite Virgen Extra'!$A$259:$YR$285,MATCH($B15,'Aceite Virgen Extra'!$A$259:$A$285,0),MATCH(H$5,'Aceite Virgen Extra'!$A$259:$YR$259,0))</f>
        <v>0.32</v>
      </c>
      <c r="I15" s="40">
        <f t="array" ref="I15">INDEX('Aceite Virgen Extra'!$A$259:$YR$285,MATCH($B15,'Aceite Virgen Extra'!$A$259:$A$285,0),MATCH(I$5,'Aceite Virgen Extra'!$A$259:$YR$259,0))</f>
        <v>0</v>
      </c>
      <c r="J15" s="40">
        <f t="array" ref="J15">INDEX('Aceite Virgen Extra'!$A$259:$YR$285,MATCH($B15,'Aceite Virgen Extra'!$A$259:$A$285,0),MATCH(J$5,'Aceite Virgen Extra'!$A$259:$YR$259,0))</f>
        <v>0</v>
      </c>
      <c r="K15" s="40">
        <f t="array" ref="K15">INDEX('Aceite Virgen Extra'!$A$259:$YR$285,MATCH($B15,'Aceite Virgen Extra'!$A$259:$A$285,0),MATCH(K$5,'Aceite Virgen Extra'!$A$259:$YR$259,0))</f>
        <v>2.2000000000000002</v>
      </c>
      <c r="L15" s="40">
        <f t="array" ref="L15">INDEX('Aceite Virgen Extra'!$A$259:$YR$285,MATCH($B15,'Aceite Virgen Extra'!$A$259:$A$285,0),MATCH(L$5,'Aceite Virgen Extra'!$A$259:$YR$259,0))</f>
        <v>3.42</v>
      </c>
      <c r="M15" s="40">
        <f t="array" ref="M15">INDEX('Aceite Virgen Extra'!$A$259:$YR$285,MATCH($B15,'Aceite Virgen Extra'!$A$259:$A$285,0),MATCH(M$5,'Aceite Virgen Extra'!$A$259:$YR$259,0))</f>
        <v>2.09</v>
      </c>
      <c r="N15" s="40">
        <f t="array" ref="N15">INDEX('Aceite Virgen Extra'!$A$259:$YR$285,MATCH($B15,'Aceite Virgen Extra'!$A$259:$A$285,0),MATCH(N$5,'Aceite Virgen Extra'!$A$259:$YR$259,0))</f>
        <v>1.3599999999999999</v>
      </c>
      <c r="O15" s="40">
        <f t="array" ref="O15">INDEX('Aceite Virgen Extra'!$A$259:$YR$285,MATCH($B15,'Aceite Virgen Extra'!$A$259:$A$285,0),MATCH(O$5,'Aceite Virgen Extra'!$A$259:$YR$259,0))</f>
        <v>1.87</v>
      </c>
      <c r="P15" s="40">
        <f t="array" ref="P15">INDEX('Aceite Virgen Extra'!$A$259:$YR$285,MATCH($B15,'Aceite Virgen Extra'!$A$259:$A$285,0),MATCH(P$5,'Aceite Virgen Extra'!$A$259:$YR$259,0))</f>
        <v>6.1999999999999993</v>
      </c>
    </row>
    <row r="16" spans="2:17" x14ac:dyDescent="0.3">
      <c r="B16" s="19">
        <f t="shared" si="1"/>
        <v>3.5</v>
      </c>
      <c r="C16" s="18">
        <f t="shared" si="2"/>
        <v>3.7</v>
      </c>
      <c r="E16" s="40">
        <f t="array" ref="E16">INDEX('Aceite Virgen Extra'!$A$259:$YR$285,MATCH($B16,'Aceite Virgen Extra'!$A$259:$A$285,0),MATCH(E$5,'Aceite Virgen Extra'!$A$259:$YR$259,0))</f>
        <v>0</v>
      </c>
      <c r="F16" s="40">
        <f t="array" ref="F16">INDEX('Aceite Virgen Extra'!$A$259:$YR$285,MATCH($B16,'Aceite Virgen Extra'!$A$259:$A$285,0),MATCH(F$5,'Aceite Virgen Extra'!$A$259:$YR$259,0))</f>
        <v>0.97</v>
      </c>
      <c r="G16" s="40">
        <f t="array" ref="G16">INDEX('Aceite Virgen Extra'!$A$259:$YR$285,MATCH($B16,'Aceite Virgen Extra'!$A$259:$A$285,0),MATCH(G$5,'Aceite Virgen Extra'!$A$259:$YR$259,0))</f>
        <v>0</v>
      </c>
      <c r="H16" s="40">
        <f t="array" ref="H16">INDEX('Aceite Virgen Extra'!$A$259:$YR$285,MATCH($B16,'Aceite Virgen Extra'!$A$259:$A$285,0),MATCH(H$5,'Aceite Virgen Extra'!$A$259:$YR$259,0))</f>
        <v>13.38</v>
      </c>
      <c r="I16" s="40">
        <f t="array" ref="I16">INDEX('Aceite Virgen Extra'!$A$259:$YR$285,MATCH($B16,'Aceite Virgen Extra'!$A$259:$A$285,0),MATCH(I$5,'Aceite Virgen Extra'!$A$259:$YR$259,0))</f>
        <v>22.090000000000003</v>
      </c>
      <c r="J16" s="40">
        <f t="array" ref="J16">INDEX('Aceite Virgen Extra'!$A$259:$YR$285,MATCH($B16,'Aceite Virgen Extra'!$A$259:$A$285,0),MATCH(J$5,'Aceite Virgen Extra'!$A$259:$YR$259,0))</f>
        <v>27.3</v>
      </c>
      <c r="K16" s="40">
        <f t="array" ref="K16">INDEX('Aceite Virgen Extra'!$A$259:$YR$285,MATCH($B16,'Aceite Virgen Extra'!$A$259:$A$285,0),MATCH(K$5,'Aceite Virgen Extra'!$A$259:$YR$259,0))</f>
        <v>16.36</v>
      </c>
      <c r="L16" s="40">
        <f t="array" ref="L16">INDEX('Aceite Virgen Extra'!$A$259:$YR$285,MATCH($B16,'Aceite Virgen Extra'!$A$259:$A$285,0),MATCH(L$5,'Aceite Virgen Extra'!$A$259:$YR$259,0))</f>
        <v>13.82</v>
      </c>
      <c r="M16" s="40">
        <f t="array" ref="M16">INDEX('Aceite Virgen Extra'!$A$259:$YR$285,MATCH($B16,'Aceite Virgen Extra'!$A$259:$A$285,0),MATCH(M$5,'Aceite Virgen Extra'!$A$259:$YR$259,0))</f>
        <v>17.04</v>
      </c>
      <c r="N16" s="40">
        <f t="array" ref="N16">INDEX('Aceite Virgen Extra'!$A$259:$YR$285,MATCH($B16,'Aceite Virgen Extra'!$A$259:$A$285,0),MATCH(N$5,'Aceite Virgen Extra'!$A$259:$YR$259,0))</f>
        <v>7.77</v>
      </c>
      <c r="O16" s="40">
        <f t="array" ref="O16">INDEX('Aceite Virgen Extra'!$A$259:$YR$285,MATCH($B16,'Aceite Virgen Extra'!$A$259:$A$285,0),MATCH(O$5,'Aceite Virgen Extra'!$A$259:$YR$259,0))</f>
        <v>14.34</v>
      </c>
      <c r="P16" s="40">
        <f t="array" ref="P16">INDEX('Aceite Virgen Extra'!$A$259:$YR$285,MATCH($B16,'Aceite Virgen Extra'!$A$259:$A$285,0),MATCH(P$5,'Aceite Virgen Extra'!$A$259:$YR$259,0))</f>
        <v>13.459999999999997</v>
      </c>
    </row>
    <row r="17" spans="2:16" x14ac:dyDescent="0.3">
      <c r="B17" s="19">
        <f t="shared" si="1"/>
        <v>3.7</v>
      </c>
      <c r="C17" s="18">
        <f t="shared" si="2"/>
        <v>3.9</v>
      </c>
      <c r="E17" s="40">
        <f t="array" ref="E17">INDEX('Aceite Virgen Extra'!$A$259:$YR$285,MATCH($B17,'Aceite Virgen Extra'!$A$259:$A$285,0),MATCH(E$5,'Aceite Virgen Extra'!$A$259:$YR$259,0))</f>
        <v>0.15</v>
      </c>
      <c r="F17" s="40">
        <f t="array" ref="F17">INDEX('Aceite Virgen Extra'!$A$259:$YR$285,MATCH($B17,'Aceite Virgen Extra'!$A$259:$A$285,0),MATCH(F$5,'Aceite Virgen Extra'!$A$259:$YR$259,0))</f>
        <v>0.42</v>
      </c>
      <c r="G17" s="40">
        <f t="array" ref="G17">INDEX('Aceite Virgen Extra'!$A$259:$YR$285,MATCH($B17,'Aceite Virgen Extra'!$A$259:$A$285,0),MATCH(G$5,'Aceite Virgen Extra'!$A$259:$YR$259,0))</f>
        <v>8.2600000000000016</v>
      </c>
      <c r="H17" s="40">
        <f t="array" ref="H17">INDEX('Aceite Virgen Extra'!$A$259:$YR$285,MATCH($B17,'Aceite Virgen Extra'!$A$259:$A$285,0),MATCH(H$5,'Aceite Virgen Extra'!$A$259:$YR$259,0))</f>
        <v>7.7700000000000005</v>
      </c>
      <c r="I17" s="40">
        <f t="array" ref="I17">INDEX('Aceite Virgen Extra'!$A$259:$YR$285,MATCH($B17,'Aceite Virgen Extra'!$A$259:$A$285,0),MATCH(I$5,'Aceite Virgen Extra'!$A$259:$YR$259,0))</f>
        <v>9.17</v>
      </c>
      <c r="J17" s="40">
        <f t="array" ref="J17">INDEX('Aceite Virgen Extra'!$A$259:$YR$285,MATCH($B17,'Aceite Virgen Extra'!$A$259:$A$285,0),MATCH(J$5,'Aceite Virgen Extra'!$A$259:$YR$259,0))</f>
        <v>16.39</v>
      </c>
      <c r="K17" s="40">
        <f t="array" ref="K17">INDEX('Aceite Virgen Extra'!$A$259:$YR$285,MATCH($B17,'Aceite Virgen Extra'!$A$259:$A$285,0),MATCH(K$5,'Aceite Virgen Extra'!$A$259:$YR$259,0))</f>
        <v>15.09</v>
      </c>
      <c r="L17" s="40">
        <f t="array" ref="L17">INDEX('Aceite Virgen Extra'!$A$259:$YR$285,MATCH($B17,'Aceite Virgen Extra'!$A$259:$A$285,0),MATCH(L$5,'Aceite Virgen Extra'!$A$259:$YR$259,0))</f>
        <v>20.05</v>
      </c>
      <c r="M17" s="40">
        <f t="array" ref="M17">INDEX('Aceite Virgen Extra'!$A$259:$YR$285,MATCH($B17,'Aceite Virgen Extra'!$A$259:$A$285,0),MATCH(M$5,'Aceite Virgen Extra'!$A$259:$YR$259,0))</f>
        <v>17.7</v>
      </c>
      <c r="N17" s="40">
        <f t="array" ref="N17">INDEX('Aceite Virgen Extra'!$A$259:$YR$285,MATCH($B17,'Aceite Virgen Extra'!$A$259:$A$285,0),MATCH(N$5,'Aceite Virgen Extra'!$A$259:$YR$259,0))</f>
        <v>15.12</v>
      </c>
      <c r="O17" s="40">
        <f t="array" ref="O17">INDEX('Aceite Virgen Extra'!$A$259:$YR$285,MATCH($B17,'Aceite Virgen Extra'!$A$259:$A$285,0),MATCH(O$5,'Aceite Virgen Extra'!$A$259:$YR$259,0))</f>
        <v>14.66</v>
      </c>
      <c r="P17" s="40">
        <f t="array" ref="P17">INDEX('Aceite Virgen Extra'!$A$259:$YR$285,MATCH($B17,'Aceite Virgen Extra'!$A$259:$A$285,0),MATCH(P$5,'Aceite Virgen Extra'!$A$259:$YR$259,0))</f>
        <v>24.26</v>
      </c>
    </row>
    <row r="18" spans="2:16" x14ac:dyDescent="0.3">
      <c r="B18" s="19">
        <f t="shared" si="1"/>
        <v>3.9</v>
      </c>
      <c r="C18" s="18">
        <f t="shared" si="2"/>
        <v>4.0999999999999996</v>
      </c>
      <c r="E18" s="40">
        <f t="array" ref="E18">INDEX('Aceite Virgen Extra'!$A$259:$YR$285,MATCH($B18,'Aceite Virgen Extra'!$A$259:$A$285,0),MATCH(E$5,'Aceite Virgen Extra'!$A$259:$YR$259,0))</f>
        <v>8.39</v>
      </c>
      <c r="F18" s="40">
        <f t="array" ref="F18">INDEX('Aceite Virgen Extra'!$A$259:$YR$285,MATCH($B18,'Aceite Virgen Extra'!$A$259:$A$285,0),MATCH(F$5,'Aceite Virgen Extra'!$A$259:$YR$259,0))</f>
        <v>17.61</v>
      </c>
      <c r="G18" s="40">
        <f t="array" ref="G18">INDEX('Aceite Virgen Extra'!$A$259:$YR$285,MATCH($B18,'Aceite Virgen Extra'!$A$259:$A$285,0),MATCH(G$5,'Aceite Virgen Extra'!$A$259:$YR$259,0))</f>
        <v>14.879999999999999</v>
      </c>
      <c r="H18" s="40">
        <f t="array" ref="H18">INDEX('Aceite Virgen Extra'!$A$259:$YR$285,MATCH($B18,'Aceite Virgen Extra'!$A$259:$A$285,0),MATCH(H$5,'Aceite Virgen Extra'!$A$259:$YR$259,0))</f>
        <v>36.120000000000005</v>
      </c>
      <c r="I18" s="40">
        <f t="array" ref="I18">INDEX('Aceite Virgen Extra'!$A$259:$YR$285,MATCH($B18,'Aceite Virgen Extra'!$A$259:$A$285,0),MATCH(I$5,'Aceite Virgen Extra'!$A$259:$YR$259,0))</f>
        <v>37.9</v>
      </c>
      <c r="J18" s="40">
        <f t="array" ref="J18">INDEX('Aceite Virgen Extra'!$A$259:$YR$285,MATCH($B18,'Aceite Virgen Extra'!$A$259:$A$285,0),MATCH(J$5,'Aceite Virgen Extra'!$A$259:$YR$259,0))</f>
        <v>24.21</v>
      </c>
      <c r="K18" s="40">
        <f t="array" ref="K18">INDEX('Aceite Virgen Extra'!$A$259:$YR$285,MATCH($B18,'Aceite Virgen Extra'!$A$259:$A$285,0),MATCH(K$5,'Aceite Virgen Extra'!$A$259:$YR$259,0))</f>
        <v>34.07</v>
      </c>
      <c r="L18" s="40">
        <f t="array" ref="L18">INDEX('Aceite Virgen Extra'!$A$259:$YR$285,MATCH($B18,'Aceite Virgen Extra'!$A$259:$A$285,0),MATCH(L$5,'Aceite Virgen Extra'!$A$259:$YR$259,0))</f>
        <v>29.63</v>
      </c>
      <c r="M18" s="40">
        <f t="array" ref="M18">INDEX('Aceite Virgen Extra'!$A$259:$YR$285,MATCH($B18,'Aceite Virgen Extra'!$A$259:$A$285,0),MATCH(M$5,'Aceite Virgen Extra'!$A$259:$YR$259,0))</f>
        <v>21.03</v>
      </c>
      <c r="N18" s="40">
        <f t="array" ref="N18">INDEX('Aceite Virgen Extra'!$A$259:$YR$285,MATCH($B18,'Aceite Virgen Extra'!$A$259:$A$285,0),MATCH(N$5,'Aceite Virgen Extra'!$A$259:$YR$259,0))</f>
        <v>23.65</v>
      </c>
      <c r="O18" s="40">
        <f t="array" ref="O18">INDEX('Aceite Virgen Extra'!$A$259:$YR$285,MATCH($B18,'Aceite Virgen Extra'!$A$259:$A$285,0),MATCH(O$5,'Aceite Virgen Extra'!$A$259:$YR$259,0))</f>
        <v>34.22</v>
      </c>
      <c r="P18" s="40">
        <f t="array" ref="P18">INDEX('Aceite Virgen Extra'!$A$259:$YR$285,MATCH($B18,'Aceite Virgen Extra'!$A$259:$A$285,0),MATCH(P$5,'Aceite Virgen Extra'!$A$259:$YR$259,0))</f>
        <v>22.08</v>
      </c>
    </row>
    <row r="19" spans="2:16" x14ac:dyDescent="0.3">
      <c r="B19" s="19">
        <f t="shared" si="1"/>
        <v>4.0999999999999996</v>
      </c>
      <c r="C19" s="18">
        <f t="shared" si="2"/>
        <v>4.3</v>
      </c>
      <c r="E19" s="40">
        <f t="array" ref="E19">INDEX('Aceite Virgen Extra'!$A$259:$YR$285,MATCH($B19,'Aceite Virgen Extra'!$A$259:$A$285,0),MATCH(E$5,'Aceite Virgen Extra'!$A$259:$YR$259,0))</f>
        <v>16.39</v>
      </c>
      <c r="F19" s="40">
        <f t="array" ref="F19">INDEX('Aceite Virgen Extra'!$A$259:$YR$285,MATCH($B19,'Aceite Virgen Extra'!$A$259:$A$285,0),MATCH(F$5,'Aceite Virgen Extra'!$A$259:$YR$259,0))</f>
        <v>21.909999999999997</v>
      </c>
      <c r="G19" s="40">
        <f t="array" ref="G19">INDEX('Aceite Virgen Extra'!$A$259:$YR$285,MATCH($B19,'Aceite Virgen Extra'!$A$259:$A$285,0),MATCH(G$5,'Aceite Virgen Extra'!$A$259:$YR$259,0))</f>
        <v>20.96</v>
      </c>
      <c r="H19" s="40">
        <f t="array" ref="H19">INDEX('Aceite Virgen Extra'!$A$259:$YR$285,MATCH($B19,'Aceite Virgen Extra'!$A$259:$A$285,0),MATCH(H$5,'Aceite Virgen Extra'!$A$259:$YR$259,0))</f>
        <v>3.74</v>
      </c>
      <c r="I19" s="40">
        <f t="array" ref="I19">INDEX('Aceite Virgen Extra'!$A$259:$YR$285,MATCH($B19,'Aceite Virgen Extra'!$A$259:$A$285,0),MATCH(I$5,'Aceite Virgen Extra'!$A$259:$YR$259,0))</f>
        <v>1.35</v>
      </c>
      <c r="J19" s="40">
        <f t="array" ref="J19">INDEX('Aceite Virgen Extra'!$A$259:$YR$285,MATCH($B19,'Aceite Virgen Extra'!$A$259:$A$285,0),MATCH(J$5,'Aceite Virgen Extra'!$A$259:$YR$259,0))</f>
        <v>0</v>
      </c>
      <c r="K19" s="40">
        <f t="array" ref="K19">INDEX('Aceite Virgen Extra'!$A$259:$YR$285,MATCH($B19,'Aceite Virgen Extra'!$A$259:$A$285,0),MATCH(K$5,'Aceite Virgen Extra'!$A$259:$YR$259,0))</f>
        <v>0</v>
      </c>
      <c r="L19" s="40">
        <f t="array" ref="L19">INDEX('Aceite Virgen Extra'!$A$259:$YR$285,MATCH($B19,'Aceite Virgen Extra'!$A$259:$A$285,0),MATCH(L$5,'Aceite Virgen Extra'!$A$259:$YR$259,0))</f>
        <v>0</v>
      </c>
      <c r="M19" s="40">
        <f t="array" ref="M19">INDEX('Aceite Virgen Extra'!$A$259:$YR$285,MATCH($B19,'Aceite Virgen Extra'!$A$259:$A$285,0),MATCH(M$5,'Aceite Virgen Extra'!$A$259:$YR$259,0))</f>
        <v>0</v>
      </c>
      <c r="N19" s="40">
        <f t="array" ref="N19">INDEX('Aceite Virgen Extra'!$A$259:$YR$285,MATCH($B19,'Aceite Virgen Extra'!$A$259:$A$285,0),MATCH(N$5,'Aceite Virgen Extra'!$A$259:$YR$259,0))</f>
        <v>4.4000000000000004</v>
      </c>
      <c r="O19" s="40">
        <f t="array" ref="O19">INDEX('Aceite Virgen Extra'!$A$259:$YR$285,MATCH($B19,'Aceite Virgen Extra'!$A$259:$A$285,0),MATCH(O$5,'Aceite Virgen Extra'!$A$259:$YR$259,0))</f>
        <v>0</v>
      </c>
      <c r="P19" s="40">
        <f t="array" ref="P19">INDEX('Aceite Virgen Extra'!$A$259:$YR$285,MATCH($B19,'Aceite Virgen Extra'!$A$259:$A$285,0),MATCH(P$5,'Aceite Virgen Extra'!$A$259:$YR$259,0))</f>
        <v>3.12</v>
      </c>
    </row>
    <row r="20" spans="2:16" x14ac:dyDescent="0.3">
      <c r="B20" s="19">
        <f t="shared" si="1"/>
        <v>4.3</v>
      </c>
      <c r="C20" s="18">
        <f t="shared" si="2"/>
        <v>4.5</v>
      </c>
      <c r="E20" s="40">
        <f t="array" ref="E20">INDEX('Aceite Virgen Extra'!$A$259:$YR$285,MATCH($B20,'Aceite Virgen Extra'!$A$259:$A$285,0),MATCH(E$5,'Aceite Virgen Extra'!$A$259:$YR$259,0))</f>
        <v>28.84</v>
      </c>
      <c r="F20" s="40">
        <f t="array" ref="F20">INDEX('Aceite Virgen Extra'!$A$259:$YR$285,MATCH($B20,'Aceite Virgen Extra'!$A$259:$A$285,0),MATCH(F$5,'Aceite Virgen Extra'!$A$259:$YR$259,0))</f>
        <v>26.15</v>
      </c>
      <c r="G20" s="40">
        <f t="array" ref="G20">INDEX('Aceite Virgen Extra'!$A$259:$YR$285,MATCH($B20,'Aceite Virgen Extra'!$A$259:$A$285,0),MATCH(G$5,'Aceite Virgen Extra'!$A$259:$YR$259,0))</f>
        <v>24.55</v>
      </c>
      <c r="H20" s="40">
        <f t="array" ref="H20">INDEX('Aceite Virgen Extra'!$A$259:$YR$285,MATCH($B20,'Aceite Virgen Extra'!$A$259:$A$285,0),MATCH(H$5,'Aceite Virgen Extra'!$A$259:$YR$259,0))</f>
        <v>8.5399999999999991</v>
      </c>
      <c r="I20" s="40">
        <f t="array" ref="I20">INDEX('Aceite Virgen Extra'!$A$259:$YR$285,MATCH($B20,'Aceite Virgen Extra'!$A$259:$A$285,0),MATCH(I$5,'Aceite Virgen Extra'!$A$259:$YR$259,0))</f>
        <v>5.09</v>
      </c>
      <c r="J20" s="40">
        <f t="array" ref="J20">INDEX('Aceite Virgen Extra'!$A$259:$YR$285,MATCH($B20,'Aceite Virgen Extra'!$A$259:$A$285,0),MATCH(J$5,'Aceite Virgen Extra'!$A$259:$YR$259,0))</f>
        <v>1.6099999999999999</v>
      </c>
      <c r="K20" s="40">
        <f t="array" ref="K20">INDEX('Aceite Virgen Extra'!$A$259:$YR$285,MATCH($B20,'Aceite Virgen Extra'!$A$259:$A$285,0),MATCH(K$5,'Aceite Virgen Extra'!$A$259:$YR$259,0))</f>
        <v>3.2699999999999996</v>
      </c>
      <c r="L20" s="40">
        <f t="array" ref="L20">INDEX('Aceite Virgen Extra'!$A$259:$YR$285,MATCH($B20,'Aceite Virgen Extra'!$A$259:$A$285,0),MATCH(L$5,'Aceite Virgen Extra'!$A$259:$YR$259,0))</f>
        <v>3.48</v>
      </c>
      <c r="M20" s="40">
        <f t="array" ref="M20">INDEX('Aceite Virgen Extra'!$A$259:$YR$285,MATCH($B20,'Aceite Virgen Extra'!$A$259:$A$285,0),MATCH(M$5,'Aceite Virgen Extra'!$A$259:$YR$259,0))</f>
        <v>3</v>
      </c>
      <c r="N20" s="40">
        <f t="array" ref="N20">INDEX('Aceite Virgen Extra'!$A$259:$YR$285,MATCH($B20,'Aceite Virgen Extra'!$A$259:$A$285,0),MATCH(N$5,'Aceite Virgen Extra'!$A$259:$YR$259,0))</f>
        <v>9.5</v>
      </c>
      <c r="O20" s="40">
        <f t="array" ref="O20">INDEX('Aceite Virgen Extra'!$A$259:$YR$285,MATCH($B20,'Aceite Virgen Extra'!$A$259:$A$285,0),MATCH(O$5,'Aceite Virgen Extra'!$A$259:$YR$259,0))</f>
        <v>0.37</v>
      </c>
      <c r="P20" s="40">
        <f t="array" ref="P20">INDEX('Aceite Virgen Extra'!$A$259:$YR$285,MATCH($B20,'Aceite Virgen Extra'!$A$259:$A$285,0),MATCH(P$5,'Aceite Virgen Extra'!$A$259:$YR$259,0))</f>
        <v>9.08</v>
      </c>
    </row>
    <row r="21" spans="2:16" x14ac:dyDescent="0.3">
      <c r="B21" s="19">
        <f t="shared" si="1"/>
        <v>4.5</v>
      </c>
      <c r="C21" s="18">
        <f t="shared" si="2"/>
        <v>4.7</v>
      </c>
      <c r="E21" s="40">
        <f t="array" ref="E21">INDEX('Aceite Virgen Extra'!$A$259:$YR$285,MATCH($B21,'Aceite Virgen Extra'!$A$259:$A$285,0),MATCH(E$5,'Aceite Virgen Extra'!$A$259:$YR$259,0))</f>
        <v>0</v>
      </c>
      <c r="F21" s="40">
        <f t="array" ref="F21">INDEX('Aceite Virgen Extra'!$A$259:$YR$285,MATCH($B21,'Aceite Virgen Extra'!$A$259:$A$285,0),MATCH(F$5,'Aceite Virgen Extra'!$A$259:$YR$259,0))</f>
        <v>1</v>
      </c>
      <c r="G21" s="40">
        <f t="array" ref="G21">INDEX('Aceite Virgen Extra'!$A$259:$YR$285,MATCH($B21,'Aceite Virgen Extra'!$A$259:$A$285,0),MATCH(G$5,'Aceite Virgen Extra'!$A$259:$YR$259,0))</f>
        <v>0.25</v>
      </c>
      <c r="H21" s="40">
        <f t="array" ref="H21">INDEX('Aceite Virgen Extra'!$A$259:$YR$285,MATCH($B21,'Aceite Virgen Extra'!$A$259:$A$285,0),MATCH(H$5,'Aceite Virgen Extra'!$A$259:$YR$259,0))</f>
        <v>0</v>
      </c>
      <c r="I21" s="40">
        <f t="array" ref="I21">INDEX('Aceite Virgen Extra'!$A$259:$YR$285,MATCH($B21,'Aceite Virgen Extra'!$A$259:$A$285,0),MATCH(I$5,'Aceite Virgen Extra'!$A$259:$YR$259,0))</f>
        <v>0</v>
      </c>
      <c r="J21" s="40">
        <f t="array" ref="J21">INDEX('Aceite Virgen Extra'!$A$259:$YR$285,MATCH($B21,'Aceite Virgen Extra'!$A$259:$A$285,0),MATCH(J$5,'Aceite Virgen Extra'!$A$259:$YR$259,0))</f>
        <v>2.84</v>
      </c>
      <c r="K21" s="40">
        <f t="array" ref="K21">INDEX('Aceite Virgen Extra'!$A$259:$YR$285,MATCH($B21,'Aceite Virgen Extra'!$A$259:$A$285,0),MATCH(K$5,'Aceite Virgen Extra'!$A$259:$YR$259,0))</f>
        <v>3.92</v>
      </c>
      <c r="L21" s="40">
        <f t="array" ref="L21">INDEX('Aceite Virgen Extra'!$A$259:$YR$285,MATCH($B21,'Aceite Virgen Extra'!$A$259:$A$285,0),MATCH(L$5,'Aceite Virgen Extra'!$A$259:$YR$259,0))</f>
        <v>0.27</v>
      </c>
      <c r="M21" s="40">
        <f t="array" ref="M21">INDEX('Aceite Virgen Extra'!$A$259:$YR$285,MATCH($B21,'Aceite Virgen Extra'!$A$259:$A$285,0),MATCH(M$5,'Aceite Virgen Extra'!$A$259:$YR$259,0))</f>
        <v>0.47</v>
      </c>
      <c r="N21" s="40">
        <f t="array" ref="N21">INDEX('Aceite Virgen Extra'!$A$259:$YR$285,MATCH($B21,'Aceite Virgen Extra'!$A$259:$A$285,0),MATCH(N$5,'Aceite Virgen Extra'!$A$259:$YR$259,0))</f>
        <v>0</v>
      </c>
      <c r="O21" s="40">
        <f t="array" ref="O21">INDEX('Aceite Virgen Extra'!$A$259:$YR$285,MATCH($B21,'Aceite Virgen Extra'!$A$259:$A$285,0),MATCH(O$5,'Aceite Virgen Extra'!$A$259:$YR$259,0))</f>
        <v>0</v>
      </c>
      <c r="P21" s="40">
        <f t="array" ref="P21">INDEX('Aceite Virgen Extra'!$A$259:$YR$285,MATCH($B21,'Aceite Virgen Extra'!$A$259:$A$285,0),MATCH(P$5,'Aceite Virgen Extra'!$A$259:$YR$259,0))</f>
        <v>1.62</v>
      </c>
    </row>
    <row r="22" spans="2:16" x14ac:dyDescent="0.3">
      <c r="B22" s="19">
        <f t="shared" si="1"/>
        <v>4.7</v>
      </c>
      <c r="C22" s="18">
        <f t="shared" si="2"/>
        <v>4.9000000000000004</v>
      </c>
      <c r="E22" s="40">
        <f t="array" ref="E22">INDEX('Aceite Virgen Extra'!$A$259:$YR$285,MATCH($B22,'Aceite Virgen Extra'!$A$259:$A$285,0),MATCH(E$5,'Aceite Virgen Extra'!$A$259:$YR$259,0))</f>
        <v>0</v>
      </c>
      <c r="F22" s="40">
        <f t="array" ref="F22">INDEX('Aceite Virgen Extra'!$A$259:$YR$285,MATCH($B22,'Aceite Virgen Extra'!$A$259:$A$285,0),MATCH(F$5,'Aceite Virgen Extra'!$A$259:$YR$259,0))</f>
        <v>2.93</v>
      </c>
      <c r="G22" s="40">
        <f t="array" ref="G22">INDEX('Aceite Virgen Extra'!$A$259:$YR$285,MATCH($B22,'Aceite Virgen Extra'!$A$259:$A$285,0),MATCH(G$5,'Aceite Virgen Extra'!$A$259:$YR$259,0))</f>
        <v>0.63</v>
      </c>
      <c r="H22" s="40">
        <f t="array" ref="H22">INDEX('Aceite Virgen Extra'!$A$259:$YR$285,MATCH($B22,'Aceite Virgen Extra'!$A$259:$A$285,0),MATCH(H$5,'Aceite Virgen Extra'!$A$259:$YR$259,0))</f>
        <v>1.1800000000000002</v>
      </c>
      <c r="I22" s="40">
        <f t="array" ref="I22">INDEX('Aceite Virgen Extra'!$A$259:$YR$285,MATCH($B22,'Aceite Virgen Extra'!$A$259:$A$285,0),MATCH(I$5,'Aceite Virgen Extra'!$A$259:$YR$259,0))</f>
        <v>1.46</v>
      </c>
      <c r="J22" s="40">
        <f t="array" ref="J22">INDEX('Aceite Virgen Extra'!$A$259:$YR$285,MATCH($B22,'Aceite Virgen Extra'!$A$259:$A$285,0),MATCH(J$5,'Aceite Virgen Extra'!$A$259:$YR$259,0))</f>
        <v>3.53</v>
      </c>
      <c r="K22" s="40">
        <f t="array" ref="K22">INDEX('Aceite Virgen Extra'!$A$259:$YR$285,MATCH($B22,'Aceite Virgen Extra'!$A$259:$A$285,0),MATCH(K$5,'Aceite Virgen Extra'!$A$259:$YR$259,0))</f>
        <v>0.32</v>
      </c>
      <c r="L22" s="40">
        <f t="array" ref="L22">INDEX('Aceite Virgen Extra'!$A$259:$YR$285,MATCH($B22,'Aceite Virgen Extra'!$A$259:$A$285,0),MATCH(L$5,'Aceite Virgen Extra'!$A$259:$YR$259,0))</f>
        <v>0</v>
      </c>
      <c r="M22" s="40">
        <f t="array" ref="M22">INDEX('Aceite Virgen Extra'!$A$259:$YR$285,MATCH($B22,'Aceite Virgen Extra'!$A$259:$A$285,0),MATCH(M$5,'Aceite Virgen Extra'!$A$259:$YR$259,0))</f>
        <v>1.23</v>
      </c>
      <c r="N22" s="40">
        <f t="array" ref="N22">INDEX('Aceite Virgen Extra'!$A$259:$YR$285,MATCH($B22,'Aceite Virgen Extra'!$A$259:$A$285,0),MATCH(N$5,'Aceite Virgen Extra'!$A$259:$YR$259,0))</f>
        <v>2.0699999999999998</v>
      </c>
      <c r="O22" s="40">
        <f t="array" ref="O22">INDEX('Aceite Virgen Extra'!$A$259:$YR$285,MATCH($B22,'Aceite Virgen Extra'!$A$259:$A$285,0),MATCH(O$5,'Aceite Virgen Extra'!$A$259:$YR$259,0))</f>
        <v>8.64</v>
      </c>
      <c r="P22" s="40">
        <f t="array" ref="P22">INDEX('Aceite Virgen Extra'!$A$259:$YR$285,MATCH($B22,'Aceite Virgen Extra'!$A$259:$A$285,0),MATCH(P$5,'Aceite Virgen Extra'!$A$259:$YR$259,0))</f>
        <v>0</v>
      </c>
    </row>
    <row r="23" spans="2:16" x14ac:dyDescent="0.3">
      <c r="B23" s="19">
        <f t="shared" si="1"/>
        <v>4.9000000000000004</v>
      </c>
      <c r="C23" s="18">
        <f t="shared" si="2"/>
        <v>5.0999999999999996</v>
      </c>
      <c r="E23" s="40">
        <f t="array" ref="E23">INDEX('Aceite Virgen Extra'!$A$259:$YR$285,MATCH($B23,'Aceite Virgen Extra'!$A$259:$A$285,0),MATCH(E$5,'Aceite Virgen Extra'!$A$259:$YR$259,0))</f>
        <v>13.33</v>
      </c>
      <c r="F23" s="40">
        <f t="array" ref="F23">INDEX('Aceite Virgen Extra'!$A$259:$YR$285,MATCH($B23,'Aceite Virgen Extra'!$A$259:$A$285,0),MATCH(F$5,'Aceite Virgen Extra'!$A$259:$YR$259,0))</f>
        <v>9.9899999999999984</v>
      </c>
      <c r="G23" s="40">
        <f t="array" ref="G23">INDEX('Aceite Virgen Extra'!$A$259:$YR$285,MATCH($B23,'Aceite Virgen Extra'!$A$259:$A$285,0),MATCH(G$5,'Aceite Virgen Extra'!$A$259:$YR$259,0))</f>
        <v>7.67</v>
      </c>
      <c r="H23" s="40">
        <f t="array" ref="H23">INDEX('Aceite Virgen Extra'!$A$259:$YR$285,MATCH($B23,'Aceite Virgen Extra'!$A$259:$A$285,0),MATCH(H$5,'Aceite Virgen Extra'!$A$259:$YR$259,0))</f>
        <v>7.78</v>
      </c>
      <c r="I23" s="40">
        <f t="array" ref="I23">INDEX('Aceite Virgen Extra'!$A$259:$YR$285,MATCH($B23,'Aceite Virgen Extra'!$A$259:$A$285,0),MATCH(I$5,'Aceite Virgen Extra'!$A$259:$YR$259,0))</f>
        <v>7.08</v>
      </c>
      <c r="J23" s="40">
        <f t="array" ref="J23">INDEX('Aceite Virgen Extra'!$A$259:$YR$285,MATCH($B23,'Aceite Virgen Extra'!$A$259:$A$285,0),MATCH(J$5,'Aceite Virgen Extra'!$A$259:$YR$259,0))</f>
        <v>7.1</v>
      </c>
      <c r="K23" s="40">
        <f t="array" ref="K23">INDEX('Aceite Virgen Extra'!$A$259:$YR$285,MATCH($B23,'Aceite Virgen Extra'!$A$259:$A$285,0),MATCH(K$5,'Aceite Virgen Extra'!$A$259:$YR$259,0))</f>
        <v>8.2000000000000011</v>
      </c>
      <c r="L23" s="40">
        <f t="array" ref="L23">INDEX('Aceite Virgen Extra'!$A$259:$YR$285,MATCH($B23,'Aceite Virgen Extra'!$A$259:$A$285,0),MATCH(L$5,'Aceite Virgen Extra'!$A$259:$YR$259,0))</f>
        <v>5.13</v>
      </c>
      <c r="M23" s="40">
        <f t="array" ref="M23">INDEX('Aceite Virgen Extra'!$A$259:$YR$285,MATCH($B23,'Aceite Virgen Extra'!$A$259:$A$285,0),MATCH(M$5,'Aceite Virgen Extra'!$A$259:$YR$259,0))</f>
        <v>2.33</v>
      </c>
      <c r="N23" s="40">
        <f t="array" ref="N23">INDEX('Aceite Virgen Extra'!$A$259:$YR$285,MATCH($B23,'Aceite Virgen Extra'!$A$259:$A$285,0),MATCH(N$5,'Aceite Virgen Extra'!$A$259:$YR$259,0))</f>
        <v>5.3900000000000006</v>
      </c>
      <c r="O23" s="40">
        <f t="array" ref="O23">INDEX('Aceite Virgen Extra'!$A$259:$YR$285,MATCH($B23,'Aceite Virgen Extra'!$A$259:$A$285,0),MATCH(O$5,'Aceite Virgen Extra'!$A$259:$YR$259,0))</f>
        <v>6.81</v>
      </c>
      <c r="P23" s="40">
        <f t="array" ref="P23">INDEX('Aceite Virgen Extra'!$A$259:$YR$285,MATCH($B23,'Aceite Virgen Extra'!$A$259:$A$285,0),MATCH(P$5,'Aceite Virgen Extra'!$A$259:$YR$259,0))</f>
        <v>5.35</v>
      </c>
    </row>
    <row r="24" spans="2:16" x14ac:dyDescent="0.3">
      <c r="B24" s="19">
        <f t="shared" si="1"/>
        <v>5.0999999999999996</v>
      </c>
      <c r="C24" s="18">
        <f t="shared" si="2"/>
        <v>5.3</v>
      </c>
      <c r="E24" s="40">
        <f t="array" ref="E24">INDEX('Aceite Virgen Extra'!$A$259:$YR$285,MATCH($B24,'Aceite Virgen Extra'!$A$259:$A$285,0),MATCH(E$5,'Aceite Virgen Extra'!$A$259:$YR$259,0))</f>
        <v>0</v>
      </c>
      <c r="F24" s="40">
        <f t="array" ref="F24">INDEX('Aceite Virgen Extra'!$A$259:$YR$285,MATCH($B24,'Aceite Virgen Extra'!$A$259:$A$285,0),MATCH(F$5,'Aceite Virgen Extra'!$A$259:$YR$259,0))</f>
        <v>0</v>
      </c>
      <c r="G24" s="40">
        <f t="array" ref="G24">INDEX('Aceite Virgen Extra'!$A$259:$YR$285,MATCH($B24,'Aceite Virgen Extra'!$A$259:$A$285,0),MATCH(G$5,'Aceite Virgen Extra'!$A$259:$YR$259,0))</f>
        <v>1.25</v>
      </c>
      <c r="H24" s="40">
        <f t="array" ref="H24">INDEX('Aceite Virgen Extra'!$A$259:$YR$285,MATCH($B24,'Aceite Virgen Extra'!$A$259:$A$285,0),MATCH(H$5,'Aceite Virgen Extra'!$A$259:$YR$259,0))</f>
        <v>0</v>
      </c>
      <c r="I24" s="40">
        <f t="array" ref="I24">INDEX('Aceite Virgen Extra'!$A$259:$YR$285,MATCH($B24,'Aceite Virgen Extra'!$A$259:$A$285,0),MATCH(I$5,'Aceite Virgen Extra'!$A$259:$YR$259,0))</f>
        <v>0</v>
      </c>
      <c r="J24" s="40">
        <f t="array" ref="J24">INDEX('Aceite Virgen Extra'!$A$259:$YR$285,MATCH($B24,'Aceite Virgen Extra'!$A$259:$A$285,0),MATCH(J$5,'Aceite Virgen Extra'!$A$259:$YR$259,0))</f>
        <v>1.85</v>
      </c>
      <c r="K24" s="40">
        <f t="array" ref="K24">INDEX('Aceite Virgen Extra'!$A$259:$YR$285,MATCH($B24,'Aceite Virgen Extra'!$A$259:$A$285,0),MATCH(K$5,'Aceite Virgen Extra'!$A$259:$YR$259,0))</f>
        <v>0.8</v>
      </c>
      <c r="L24" s="40">
        <f t="array" ref="L24">INDEX('Aceite Virgen Extra'!$A$259:$YR$285,MATCH($B24,'Aceite Virgen Extra'!$A$259:$A$285,0),MATCH(L$5,'Aceite Virgen Extra'!$A$259:$YR$259,0))</f>
        <v>0</v>
      </c>
      <c r="M24" s="40">
        <f t="array" ref="M24">INDEX('Aceite Virgen Extra'!$A$259:$YR$285,MATCH($B24,'Aceite Virgen Extra'!$A$259:$A$285,0),MATCH(M$5,'Aceite Virgen Extra'!$A$259:$YR$259,0))</f>
        <v>11.92</v>
      </c>
      <c r="N24" s="40">
        <f t="array" ref="N24">INDEX('Aceite Virgen Extra'!$A$259:$YR$285,MATCH($B24,'Aceite Virgen Extra'!$A$259:$A$285,0),MATCH(N$5,'Aceite Virgen Extra'!$A$259:$YR$259,0))</f>
        <v>14.77</v>
      </c>
      <c r="O24" s="40">
        <f t="array" ref="O24">INDEX('Aceite Virgen Extra'!$A$259:$YR$285,MATCH($B24,'Aceite Virgen Extra'!$A$259:$A$285,0),MATCH(O$5,'Aceite Virgen Extra'!$A$259:$YR$259,0))</f>
        <v>2.3199999999999998</v>
      </c>
      <c r="P24" s="40">
        <f t="array" ref="P24">INDEX('Aceite Virgen Extra'!$A$259:$YR$285,MATCH($B24,'Aceite Virgen Extra'!$A$259:$A$285,0),MATCH(P$5,'Aceite Virgen Extra'!$A$259:$YR$259,0))</f>
        <v>1.33</v>
      </c>
    </row>
    <row r="25" spans="2:16" x14ac:dyDescent="0.3">
      <c r="B25" s="19">
        <f t="shared" si="1"/>
        <v>5.3</v>
      </c>
      <c r="C25" s="18">
        <f t="shared" si="2"/>
        <v>5.5</v>
      </c>
      <c r="E25" s="40">
        <f t="array" ref="E25">INDEX('Aceite Virgen Extra'!$A$259:$YR$285,MATCH($B25,'Aceite Virgen Extra'!$A$259:$A$285,0),MATCH(E$5,'Aceite Virgen Extra'!$A$259:$YR$259,0))</f>
        <v>0.86</v>
      </c>
      <c r="F25" s="40">
        <f t="array" ref="F25">INDEX('Aceite Virgen Extra'!$A$259:$YR$285,MATCH($B25,'Aceite Virgen Extra'!$A$259:$A$285,0),MATCH(F$5,'Aceite Virgen Extra'!$A$259:$YR$259,0))</f>
        <v>1.49</v>
      </c>
      <c r="G25" s="40">
        <f t="array" ref="G25">INDEX('Aceite Virgen Extra'!$A$259:$YR$285,MATCH($B25,'Aceite Virgen Extra'!$A$259:$A$285,0),MATCH(G$5,'Aceite Virgen Extra'!$A$259:$YR$259,0))</f>
        <v>4.53</v>
      </c>
      <c r="H25" s="40">
        <f t="array" ref="H25">INDEX('Aceite Virgen Extra'!$A$259:$YR$285,MATCH($B25,'Aceite Virgen Extra'!$A$259:$A$285,0),MATCH(H$5,'Aceite Virgen Extra'!$A$259:$YR$259,0))</f>
        <v>1.23</v>
      </c>
      <c r="I25" s="40">
        <f t="array" ref="I25">INDEX('Aceite Virgen Extra'!$A$259:$YR$285,MATCH($B25,'Aceite Virgen Extra'!$A$259:$A$285,0),MATCH(I$5,'Aceite Virgen Extra'!$A$259:$YR$259,0))</f>
        <v>0.83</v>
      </c>
      <c r="J25" s="40">
        <f t="array" ref="J25">INDEX('Aceite Virgen Extra'!$A$259:$YR$285,MATCH($B25,'Aceite Virgen Extra'!$A$259:$A$285,0),MATCH(J$5,'Aceite Virgen Extra'!$A$259:$YR$259,0))</f>
        <v>0</v>
      </c>
      <c r="K25" s="40">
        <f t="array" ref="K25">INDEX('Aceite Virgen Extra'!$A$259:$YR$285,MATCH($B25,'Aceite Virgen Extra'!$A$259:$A$285,0),MATCH(K$5,'Aceite Virgen Extra'!$A$259:$YR$259,0))</f>
        <v>0</v>
      </c>
      <c r="L25" s="40">
        <f t="array" ref="L25">INDEX('Aceite Virgen Extra'!$A$259:$YR$285,MATCH($B25,'Aceite Virgen Extra'!$A$259:$A$285,0),MATCH(L$5,'Aceite Virgen Extra'!$A$259:$YR$259,0))</f>
        <v>0.69</v>
      </c>
      <c r="M25" s="40">
        <f t="array" ref="M25">INDEX('Aceite Virgen Extra'!$A$259:$YR$285,MATCH($B25,'Aceite Virgen Extra'!$A$259:$A$285,0),MATCH(M$5,'Aceite Virgen Extra'!$A$259:$YR$259,0))</f>
        <v>0.77</v>
      </c>
      <c r="N25" s="40">
        <f t="array" ref="N25">INDEX('Aceite Virgen Extra'!$A$259:$YR$285,MATCH($B25,'Aceite Virgen Extra'!$A$259:$A$285,0),MATCH(N$5,'Aceite Virgen Extra'!$A$259:$YR$259,0))</f>
        <v>0.21</v>
      </c>
      <c r="O25" s="40">
        <f t="array" ref="O25">INDEX('Aceite Virgen Extra'!$A$259:$YR$285,MATCH($B25,'Aceite Virgen Extra'!$A$259:$A$285,0),MATCH(O$5,'Aceite Virgen Extra'!$A$259:$YR$259,0))</f>
        <v>0</v>
      </c>
      <c r="P25" s="40">
        <f t="array" ref="P25">INDEX('Aceite Virgen Extra'!$A$259:$YR$285,MATCH($B25,'Aceite Virgen Extra'!$A$259:$A$285,0),MATCH(P$5,'Aceite Virgen Extra'!$A$259:$YR$259,0))</f>
        <v>0</v>
      </c>
    </row>
    <row r="26" spans="2:16" x14ac:dyDescent="0.3">
      <c r="B26" s="19">
        <f t="shared" si="1"/>
        <v>5.5</v>
      </c>
      <c r="C26" s="18">
        <f t="shared" si="2"/>
        <v>5.7</v>
      </c>
      <c r="E26" s="40">
        <f t="array" ref="E26">INDEX('Aceite Virgen Extra'!$A$259:$YR$285,MATCH($B26,'Aceite Virgen Extra'!$A$259:$A$285,0),MATCH(E$5,'Aceite Virgen Extra'!$A$259:$YR$259,0))</f>
        <v>1.61</v>
      </c>
      <c r="F26" s="40">
        <f t="array" ref="F26">INDEX('Aceite Virgen Extra'!$A$259:$YR$285,MATCH($B26,'Aceite Virgen Extra'!$A$259:$A$285,0),MATCH(F$5,'Aceite Virgen Extra'!$A$259:$YR$259,0))</f>
        <v>0.76</v>
      </c>
      <c r="G26" s="40">
        <f t="array" ref="G26">INDEX('Aceite Virgen Extra'!$A$259:$YR$285,MATCH($B26,'Aceite Virgen Extra'!$A$259:$A$285,0),MATCH(G$5,'Aceite Virgen Extra'!$A$259:$YR$259,0))</f>
        <v>0</v>
      </c>
      <c r="H26" s="40">
        <f t="array" ref="H26">INDEX('Aceite Virgen Extra'!$A$259:$YR$285,MATCH($B26,'Aceite Virgen Extra'!$A$259:$A$285,0),MATCH(H$5,'Aceite Virgen Extra'!$A$259:$YR$259,0))</f>
        <v>0</v>
      </c>
      <c r="I26" s="40">
        <f t="array" ref="I26">INDEX('Aceite Virgen Extra'!$A$259:$YR$285,MATCH($B26,'Aceite Virgen Extra'!$A$259:$A$285,0),MATCH(I$5,'Aceite Virgen Extra'!$A$259:$YR$259,0))</f>
        <v>0.67999999999999994</v>
      </c>
      <c r="J26" s="40">
        <f t="array" ref="J26">INDEX('Aceite Virgen Extra'!$A$259:$YR$285,MATCH($B26,'Aceite Virgen Extra'!$A$259:$A$285,0),MATCH(J$5,'Aceite Virgen Extra'!$A$259:$YR$259,0))</f>
        <v>0</v>
      </c>
      <c r="K26" s="40">
        <f t="array" ref="K26">INDEX('Aceite Virgen Extra'!$A$259:$YR$285,MATCH($B26,'Aceite Virgen Extra'!$A$259:$A$285,0),MATCH(K$5,'Aceite Virgen Extra'!$A$259:$YR$259,0))</f>
        <v>0.37</v>
      </c>
      <c r="L26" s="40">
        <f t="array" ref="L26">INDEX('Aceite Virgen Extra'!$A$259:$YR$285,MATCH($B26,'Aceite Virgen Extra'!$A$259:$A$285,0),MATCH(L$5,'Aceite Virgen Extra'!$A$259:$YR$259,0))</f>
        <v>1.5</v>
      </c>
      <c r="M26" s="40">
        <f t="array" ref="M26">INDEX('Aceite Virgen Extra'!$A$259:$YR$285,MATCH($B26,'Aceite Virgen Extra'!$A$259:$A$285,0),MATCH(M$5,'Aceite Virgen Extra'!$A$259:$YR$259,0))</f>
        <v>0</v>
      </c>
      <c r="N26" s="40">
        <f t="array" ref="N26">INDEX('Aceite Virgen Extra'!$A$259:$YR$285,MATCH($B26,'Aceite Virgen Extra'!$A$259:$A$285,0),MATCH(N$5,'Aceite Virgen Extra'!$A$259:$YR$259,0))</f>
        <v>0.37</v>
      </c>
      <c r="O26" s="40">
        <f t="array" ref="O26">INDEX('Aceite Virgen Extra'!$A$259:$YR$285,MATCH($B26,'Aceite Virgen Extra'!$A$259:$A$285,0),MATCH(O$5,'Aceite Virgen Extra'!$A$259:$YR$259,0))</f>
        <v>0.31</v>
      </c>
      <c r="P26" s="40">
        <f t="array" ref="P26">INDEX('Aceite Virgen Extra'!$A$259:$YR$285,MATCH($B26,'Aceite Virgen Extra'!$A$259:$A$285,0),MATCH(P$5,'Aceite Virgen Extra'!$A$259:$YR$259,0))</f>
        <v>0</v>
      </c>
    </row>
    <row r="27" spans="2:16" x14ac:dyDescent="0.3">
      <c r="B27" s="19">
        <f t="shared" si="1"/>
        <v>5.7</v>
      </c>
      <c r="C27" s="18">
        <f t="shared" si="2"/>
        <v>5.9</v>
      </c>
      <c r="E27" s="40">
        <f t="array" ref="E27">INDEX('Aceite Virgen Extra'!$A$259:$YR$285,MATCH($B27,'Aceite Virgen Extra'!$A$259:$A$285,0),MATCH(E$5,'Aceite Virgen Extra'!$A$259:$YR$259,0))</f>
        <v>3.6399999999999997</v>
      </c>
      <c r="F27" s="40">
        <f t="array" ref="F27">INDEX('Aceite Virgen Extra'!$A$259:$YR$285,MATCH($B27,'Aceite Virgen Extra'!$A$259:$A$285,0),MATCH(F$5,'Aceite Virgen Extra'!$A$259:$YR$259,0))</f>
        <v>1.46</v>
      </c>
      <c r="G27" s="40">
        <f t="array" ref="G27">INDEX('Aceite Virgen Extra'!$A$259:$YR$285,MATCH($B27,'Aceite Virgen Extra'!$A$259:$A$285,0),MATCH(G$5,'Aceite Virgen Extra'!$A$259:$YR$259,0))</f>
        <v>2.19</v>
      </c>
      <c r="H27" s="40">
        <f t="array" ref="H27">INDEX('Aceite Virgen Extra'!$A$259:$YR$285,MATCH($B27,'Aceite Virgen Extra'!$A$259:$A$285,0),MATCH(H$5,'Aceite Virgen Extra'!$A$259:$YR$259,0))</f>
        <v>3.18</v>
      </c>
      <c r="I27" s="40">
        <f t="array" ref="I27">INDEX('Aceite Virgen Extra'!$A$259:$YR$285,MATCH($B27,'Aceite Virgen Extra'!$A$259:$A$285,0),MATCH(I$5,'Aceite Virgen Extra'!$A$259:$YR$259,0))</f>
        <v>4.93</v>
      </c>
      <c r="J27" s="40">
        <f t="array" ref="J27">INDEX('Aceite Virgen Extra'!$A$259:$YR$285,MATCH($B27,'Aceite Virgen Extra'!$A$259:$A$285,0),MATCH(J$5,'Aceite Virgen Extra'!$A$259:$YR$259,0))</f>
        <v>1.53</v>
      </c>
      <c r="K27" s="40">
        <f t="array" ref="K27">INDEX('Aceite Virgen Extra'!$A$259:$YR$285,MATCH($B27,'Aceite Virgen Extra'!$A$259:$A$285,0),MATCH(K$5,'Aceite Virgen Extra'!$A$259:$YR$259,0))</f>
        <v>2.67</v>
      </c>
      <c r="L27" s="40">
        <f t="array" ref="L27">INDEX('Aceite Virgen Extra'!$A$259:$YR$285,MATCH($B27,'Aceite Virgen Extra'!$A$259:$A$285,0),MATCH(L$5,'Aceite Virgen Extra'!$A$259:$YR$259,0))</f>
        <v>2.52</v>
      </c>
      <c r="M27" s="40">
        <f t="array" ref="M27">INDEX('Aceite Virgen Extra'!$A$259:$YR$285,MATCH($B27,'Aceite Virgen Extra'!$A$259:$A$285,0),MATCH(M$5,'Aceite Virgen Extra'!$A$259:$YR$259,0))</f>
        <v>5.93</v>
      </c>
      <c r="N27" s="40">
        <f t="array" ref="N27">INDEX('Aceite Virgen Extra'!$A$259:$YR$285,MATCH($B27,'Aceite Virgen Extra'!$A$259:$A$285,0),MATCH(N$5,'Aceite Virgen Extra'!$A$259:$YR$259,0))</f>
        <v>1.44</v>
      </c>
      <c r="O27" s="40">
        <f t="array" ref="O27">INDEX('Aceite Virgen Extra'!$A$259:$YR$285,MATCH($B27,'Aceite Virgen Extra'!$A$259:$A$285,0),MATCH(O$5,'Aceite Virgen Extra'!$A$259:$YR$259,0))</f>
        <v>1.06</v>
      </c>
      <c r="P27" s="40">
        <f t="array" ref="P27">INDEX('Aceite Virgen Extra'!$A$259:$YR$285,MATCH($B27,'Aceite Virgen Extra'!$A$259:$A$285,0),MATCH(P$5,'Aceite Virgen Extra'!$A$259:$YR$259,0))</f>
        <v>0.5</v>
      </c>
    </row>
    <row r="28" spans="2:16" x14ac:dyDescent="0.3">
      <c r="B28" s="19">
        <f t="shared" si="1"/>
        <v>5.9</v>
      </c>
      <c r="C28" s="18">
        <f t="shared" si="2"/>
        <v>6.1</v>
      </c>
      <c r="E28" s="40">
        <f t="array" ref="E28">INDEX('Aceite Virgen Extra'!$A$259:$YR$285,MATCH($B28,'Aceite Virgen Extra'!$A$259:$A$285,0),MATCH(E$5,'Aceite Virgen Extra'!$A$259:$YR$259,0))</f>
        <v>8.9</v>
      </c>
      <c r="F28" s="40">
        <f t="array" ref="F28">INDEX('Aceite Virgen Extra'!$A$259:$YR$285,MATCH($B28,'Aceite Virgen Extra'!$A$259:$A$285,0),MATCH(F$5,'Aceite Virgen Extra'!$A$259:$YR$259,0))</f>
        <v>6.09</v>
      </c>
      <c r="G28" s="40">
        <f t="array" ref="G28">INDEX('Aceite Virgen Extra'!$A$259:$YR$285,MATCH($B28,'Aceite Virgen Extra'!$A$259:$A$285,0),MATCH(G$5,'Aceite Virgen Extra'!$A$259:$YR$259,0))</f>
        <v>5.55</v>
      </c>
      <c r="H28" s="40">
        <f t="array" ref="H28">INDEX('Aceite Virgen Extra'!$A$259:$YR$285,MATCH($B28,'Aceite Virgen Extra'!$A$259:$A$285,0),MATCH(H$5,'Aceite Virgen Extra'!$A$259:$YR$259,0))</f>
        <v>8.59</v>
      </c>
      <c r="I28" s="40">
        <f t="array" ref="I28">INDEX('Aceite Virgen Extra'!$A$259:$YR$285,MATCH($B28,'Aceite Virgen Extra'!$A$259:$A$285,0),MATCH(I$5,'Aceite Virgen Extra'!$A$259:$YR$259,0))</f>
        <v>5.95</v>
      </c>
      <c r="J28" s="40">
        <f t="array" ref="J28">INDEX('Aceite Virgen Extra'!$A$259:$YR$285,MATCH($B28,'Aceite Virgen Extra'!$A$259:$A$285,0),MATCH(J$5,'Aceite Virgen Extra'!$A$259:$YR$259,0))</f>
        <v>6.68</v>
      </c>
      <c r="K28" s="40">
        <f t="array" ref="K28">INDEX('Aceite Virgen Extra'!$A$259:$YR$285,MATCH($B28,'Aceite Virgen Extra'!$A$259:$A$285,0),MATCH(K$5,'Aceite Virgen Extra'!$A$259:$YR$259,0))</f>
        <v>7.53</v>
      </c>
      <c r="L28" s="40">
        <f t="array" ref="L28">INDEX('Aceite Virgen Extra'!$A$259:$YR$285,MATCH($B28,'Aceite Virgen Extra'!$A$259:$A$285,0),MATCH(L$5,'Aceite Virgen Extra'!$A$259:$YR$259,0))</f>
        <v>10.1</v>
      </c>
      <c r="M28" s="40">
        <f t="array" ref="M28">INDEX('Aceite Virgen Extra'!$A$259:$YR$285,MATCH($B28,'Aceite Virgen Extra'!$A$259:$A$285,0),MATCH(M$5,'Aceite Virgen Extra'!$A$259:$YR$259,0))</f>
        <v>12.950000000000001</v>
      </c>
      <c r="N28" s="40">
        <f t="array" ref="N28">INDEX('Aceite Virgen Extra'!$A$259:$YR$285,MATCH($B28,'Aceite Virgen Extra'!$A$259:$A$285,0),MATCH(N$5,'Aceite Virgen Extra'!$A$259:$YR$259,0))</f>
        <v>6.74</v>
      </c>
      <c r="O28" s="40">
        <f t="array" ref="O28">INDEX('Aceite Virgen Extra'!$A$259:$YR$285,MATCH($B28,'Aceite Virgen Extra'!$A$259:$A$285,0),MATCH(O$5,'Aceite Virgen Extra'!$A$259:$YR$259,0))</f>
        <v>2.31</v>
      </c>
      <c r="P28" s="40">
        <f t="array" ref="P28">INDEX('Aceite Virgen Extra'!$A$259:$YR$285,MATCH($B28,'Aceite Virgen Extra'!$A$259:$A$285,0),MATCH(P$5,'Aceite Virgen Extra'!$A$259:$YR$259,0))</f>
        <v>6.86</v>
      </c>
    </row>
    <row r="29" spans="2:16" x14ac:dyDescent="0.3">
      <c r="B29" s="19">
        <f t="shared" si="1"/>
        <v>6.1</v>
      </c>
      <c r="C29" s="18">
        <f t="shared" si="2"/>
        <v>6.3</v>
      </c>
      <c r="E29" s="40">
        <f t="array" ref="E29">INDEX('Aceite Virgen Extra'!$A$259:$YR$285,MATCH($B29,'Aceite Virgen Extra'!$A$259:$A$285,0),MATCH(E$5,'Aceite Virgen Extra'!$A$259:$YR$259,0))</f>
        <v>0.57999999999999996</v>
      </c>
      <c r="F29" s="40">
        <f t="array" ref="F29">INDEX('Aceite Virgen Extra'!$A$259:$YR$285,MATCH($B29,'Aceite Virgen Extra'!$A$259:$A$285,0),MATCH(F$5,'Aceite Virgen Extra'!$A$259:$YR$259,0))</f>
        <v>0</v>
      </c>
      <c r="G29" s="40">
        <f t="array" ref="G29">INDEX('Aceite Virgen Extra'!$A$259:$YR$285,MATCH($B29,'Aceite Virgen Extra'!$A$259:$A$285,0),MATCH(G$5,'Aceite Virgen Extra'!$A$259:$YR$259,0))</f>
        <v>0.69</v>
      </c>
      <c r="H29" s="40">
        <f t="array" ref="H29">INDEX('Aceite Virgen Extra'!$A$259:$YR$285,MATCH($B29,'Aceite Virgen Extra'!$A$259:$A$285,0),MATCH(H$5,'Aceite Virgen Extra'!$A$259:$YR$259,0))</f>
        <v>0.34</v>
      </c>
      <c r="I29" s="40">
        <f t="array" ref="I29">INDEX('Aceite Virgen Extra'!$A$259:$YR$285,MATCH($B29,'Aceite Virgen Extra'!$A$259:$A$285,0),MATCH(I$5,'Aceite Virgen Extra'!$A$259:$YR$259,0))</f>
        <v>0</v>
      </c>
      <c r="J29" s="40">
        <f t="array" ref="J29">INDEX('Aceite Virgen Extra'!$A$259:$YR$285,MATCH($B29,'Aceite Virgen Extra'!$A$259:$A$285,0),MATCH(J$5,'Aceite Virgen Extra'!$A$259:$YR$259,0))</f>
        <v>0</v>
      </c>
      <c r="K29" s="40">
        <f t="array" ref="K29">INDEX('Aceite Virgen Extra'!$A$259:$YR$285,MATCH($B29,'Aceite Virgen Extra'!$A$259:$A$285,0),MATCH(K$5,'Aceite Virgen Extra'!$A$259:$YR$259,0))</f>
        <v>0</v>
      </c>
      <c r="L29" s="40">
        <f t="array" ref="L29">INDEX('Aceite Virgen Extra'!$A$259:$YR$285,MATCH($B29,'Aceite Virgen Extra'!$A$259:$A$285,0),MATCH(L$5,'Aceite Virgen Extra'!$A$259:$YR$259,0))</f>
        <v>0</v>
      </c>
      <c r="M29" s="40">
        <f t="array" ref="M29">INDEX('Aceite Virgen Extra'!$A$259:$YR$285,MATCH($B29,'Aceite Virgen Extra'!$A$259:$A$285,0),MATCH(M$5,'Aceite Virgen Extra'!$A$259:$YR$259,0))</f>
        <v>0</v>
      </c>
      <c r="N29" s="40">
        <f t="array" ref="N29">INDEX('Aceite Virgen Extra'!$A$259:$YR$285,MATCH($B29,'Aceite Virgen Extra'!$A$259:$A$285,0),MATCH(N$5,'Aceite Virgen Extra'!$A$259:$YR$259,0))</f>
        <v>0</v>
      </c>
      <c r="O29" s="40">
        <f t="array" ref="O29">INDEX('Aceite Virgen Extra'!$A$259:$YR$285,MATCH($B29,'Aceite Virgen Extra'!$A$259:$A$285,0),MATCH(O$5,'Aceite Virgen Extra'!$A$259:$YR$259,0))</f>
        <v>0</v>
      </c>
      <c r="P29" s="40">
        <f t="array" ref="P29">INDEX('Aceite Virgen Extra'!$A$259:$YR$285,MATCH($B29,'Aceite Virgen Extra'!$A$259:$A$285,0),MATCH(P$5,'Aceite Virgen Extra'!$A$259:$YR$259,0))</f>
        <v>0</v>
      </c>
    </row>
    <row r="30" spans="2:16" x14ac:dyDescent="0.3">
      <c r="B30" s="19">
        <f t="shared" si="1"/>
        <v>6.3</v>
      </c>
      <c r="C30" s="18">
        <f t="shared" si="2"/>
        <v>6.5</v>
      </c>
      <c r="E30" s="40">
        <f t="array" ref="E30">INDEX('Aceite Virgen Extra'!$A$259:$YR$285,MATCH($B30,'Aceite Virgen Extra'!$A$259:$A$285,0),MATCH(E$5,'Aceite Virgen Extra'!$A$259:$YR$259,0))</f>
        <v>1.03</v>
      </c>
      <c r="F30" s="40">
        <f t="array" ref="F30">INDEX('Aceite Virgen Extra'!$A$259:$YR$285,MATCH($B30,'Aceite Virgen Extra'!$A$259:$A$285,0),MATCH(F$5,'Aceite Virgen Extra'!$A$259:$YR$259,0))</f>
        <v>1.19</v>
      </c>
      <c r="G30" s="40">
        <f t="array" ref="G30">INDEX('Aceite Virgen Extra'!$A$259:$YR$285,MATCH($B30,'Aceite Virgen Extra'!$A$259:$A$285,0),MATCH(G$5,'Aceite Virgen Extra'!$A$259:$YR$259,0))</f>
        <v>1.57</v>
      </c>
      <c r="H30" s="40">
        <f t="array" ref="H30">INDEX('Aceite Virgen Extra'!$A$259:$YR$285,MATCH($B30,'Aceite Virgen Extra'!$A$259:$A$285,0),MATCH(H$5,'Aceite Virgen Extra'!$A$259:$YR$259,0))</f>
        <v>2.57</v>
      </c>
      <c r="I30" s="40">
        <f t="array" ref="I30">INDEX('Aceite Virgen Extra'!$A$259:$YR$285,MATCH($B30,'Aceite Virgen Extra'!$A$259:$A$285,0),MATCH(I$5,'Aceite Virgen Extra'!$A$259:$YR$259,0))</f>
        <v>0</v>
      </c>
      <c r="J30" s="40">
        <f t="array" ref="J30">INDEX('Aceite Virgen Extra'!$A$259:$YR$285,MATCH($B30,'Aceite Virgen Extra'!$A$259:$A$285,0),MATCH(J$5,'Aceite Virgen Extra'!$A$259:$YR$259,0))</f>
        <v>0</v>
      </c>
      <c r="K30" s="40">
        <f t="array" ref="K30">INDEX('Aceite Virgen Extra'!$A$259:$YR$285,MATCH($B30,'Aceite Virgen Extra'!$A$259:$A$285,0),MATCH(K$5,'Aceite Virgen Extra'!$A$259:$YR$259,0))</f>
        <v>0</v>
      </c>
      <c r="L30" s="40">
        <f t="array" ref="L30">INDEX('Aceite Virgen Extra'!$A$259:$YR$285,MATCH($B30,'Aceite Virgen Extra'!$A$259:$A$285,0),MATCH(L$5,'Aceite Virgen Extra'!$A$259:$YR$259,0))</f>
        <v>0</v>
      </c>
      <c r="M30" s="40">
        <f t="array" ref="M30">INDEX('Aceite Virgen Extra'!$A$259:$YR$285,MATCH($B30,'Aceite Virgen Extra'!$A$259:$A$285,0),MATCH(M$5,'Aceite Virgen Extra'!$A$259:$YR$259,0))</f>
        <v>0</v>
      </c>
      <c r="N30" s="40">
        <f t="array" ref="N30">INDEX('Aceite Virgen Extra'!$A$259:$YR$285,MATCH($B30,'Aceite Virgen Extra'!$A$259:$A$285,0),MATCH(N$5,'Aceite Virgen Extra'!$A$259:$YR$259,0))</f>
        <v>0.3</v>
      </c>
      <c r="O30" s="40">
        <f t="array" ref="O30">INDEX('Aceite Virgen Extra'!$A$259:$YR$285,MATCH($B30,'Aceite Virgen Extra'!$A$259:$A$285,0),MATCH(O$5,'Aceite Virgen Extra'!$A$259:$YR$259,0))</f>
        <v>1.01</v>
      </c>
      <c r="P30" s="40">
        <f t="array" ref="P30">INDEX('Aceite Virgen Extra'!$A$259:$YR$285,MATCH($B30,'Aceite Virgen Extra'!$A$259:$A$285,0),MATCH(P$5,'Aceite Virgen Extra'!$A$259:$YR$259,0))</f>
        <v>0</v>
      </c>
    </row>
    <row r="31" spans="2:16" x14ac:dyDescent="0.3">
      <c r="B31" s="19">
        <f t="shared" si="1"/>
        <v>6.5</v>
      </c>
      <c r="C31" s="18">
        <f t="shared" si="2"/>
        <v>6.7</v>
      </c>
      <c r="E31" s="40">
        <f t="array" ref="E31">INDEX('Aceite Virgen Extra'!$A$259:$YR$285,MATCH($B31,'Aceite Virgen Extra'!$A$259:$A$285,0),MATCH(E$5,'Aceite Virgen Extra'!$A$259:$YR$259,0))</f>
        <v>0.59</v>
      </c>
      <c r="F31" s="40">
        <f t="array" ref="F31">INDEX('Aceite Virgen Extra'!$A$259:$YR$285,MATCH($B31,'Aceite Virgen Extra'!$A$259:$A$285,0),MATCH(F$5,'Aceite Virgen Extra'!$A$259:$YR$259,0))</f>
        <v>3.5</v>
      </c>
      <c r="G31" s="40">
        <f t="array" ref="G31">INDEX('Aceite Virgen Extra'!$A$259:$YR$285,MATCH($B31,'Aceite Virgen Extra'!$A$259:$A$285,0),MATCH(G$5,'Aceite Virgen Extra'!$A$259:$YR$259,0))</f>
        <v>0.62</v>
      </c>
      <c r="H31" s="40">
        <f t="array" ref="H31">INDEX('Aceite Virgen Extra'!$A$259:$YR$285,MATCH($B31,'Aceite Virgen Extra'!$A$259:$A$285,0),MATCH(H$5,'Aceite Virgen Extra'!$A$259:$YR$259,0))</f>
        <v>0.26</v>
      </c>
      <c r="I31" s="40">
        <f t="array" ref="I31">INDEX('Aceite Virgen Extra'!$A$259:$YR$285,MATCH($B31,'Aceite Virgen Extra'!$A$259:$A$285,0),MATCH(I$5,'Aceite Virgen Extra'!$A$259:$YR$259,0))</f>
        <v>0.28999999999999998</v>
      </c>
      <c r="J31" s="40">
        <f t="array" ref="J31">INDEX('Aceite Virgen Extra'!$A$259:$YR$285,MATCH($B31,'Aceite Virgen Extra'!$A$259:$A$285,0),MATCH(J$5,'Aceite Virgen Extra'!$A$259:$YR$259,0))</f>
        <v>1.03</v>
      </c>
      <c r="K31" s="40">
        <f t="array" ref="K31">INDEX('Aceite Virgen Extra'!$A$259:$YR$285,MATCH($B31,'Aceite Virgen Extra'!$A$259:$A$285,0),MATCH(K$5,'Aceite Virgen Extra'!$A$259:$YR$259,0))</f>
        <v>0.78</v>
      </c>
      <c r="L31" s="40">
        <f t="array" ref="L31">INDEX('Aceite Virgen Extra'!$A$259:$YR$285,MATCH($B31,'Aceite Virgen Extra'!$A$259:$A$285,0),MATCH(L$5,'Aceite Virgen Extra'!$A$259:$YR$259,0))</f>
        <v>0.55000000000000004</v>
      </c>
      <c r="M31" s="40">
        <f t="array" ref="M31">INDEX('Aceite Virgen Extra'!$A$259:$YR$285,MATCH($B31,'Aceite Virgen Extra'!$A$259:$A$285,0),MATCH(M$5,'Aceite Virgen Extra'!$A$259:$YR$259,0))</f>
        <v>0.53</v>
      </c>
      <c r="N31" s="40">
        <f t="array" ref="N31">INDEX('Aceite Virgen Extra'!$A$259:$YR$285,MATCH($B31,'Aceite Virgen Extra'!$A$259:$A$285,0),MATCH(N$5,'Aceite Virgen Extra'!$A$259:$YR$259,0))</f>
        <v>0</v>
      </c>
      <c r="O31" s="40">
        <f t="array" ref="O31">INDEX('Aceite Virgen Extra'!$A$259:$YR$285,MATCH($B31,'Aceite Virgen Extra'!$A$259:$A$285,0),MATCH(O$5,'Aceite Virgen Extra'!$A$259:$YR$259,0))</f>
        <v>1.19</v>
      </c>
      <c r="P31" s="40">
        <f t="array" ref="P31">INDEX('Aceite Virgen Extra'!$A$259:$YR$285,MATCH($B31,'Aceite Virgen Extra'!$A$259:$A$285,0),MATCH(P$5,'Aceite Virgen Extra'!$A$259:$YR$259,0))</f>
        <v>1.39</v>
      </c>
    </row>
    <row r="32" spans="2:16" x14ac:dyDescent="0.3">
      <c r="B32" s="19">
        <f t="shared" si="1"/>
        <v>6.7</v>
      </c>
      <c r="C32" s="18">
        <f t="shared" si="2"/>
        <v>6.9</v>
      </c>
      <c r="E32" s="40">
        <f t="array" ref="E32">INDEX('Aceite Virgen Extra'!$A$259:$YR$285,MATCH($B32,'Aceite Virgen Extra'!$A$259:$A$285,0),MATCH(E$5,'Aceite Virgen Extra'!$A$259:$YR$259,0))</f>
        <v>0</v>
      </c>
      <c r="F32" s="40">
        <f t="array" ref="F32">INDEX('Aceite Virgen Extra'!$A$259:$YR$285,MATCH($B32,'Aceite Virgen Extra'!$A$259:$A$285,0),MATCH(F$5,'Aceite Virgen Extra'!$A$259:$YR$259,0))</f>
        <v>0</v>
      </c>
      <c r="G32" s="40">
        <f t="array" ref="G32">INDEX('Aceite Virgen Extra'!$A$259:$YR$285,MATCH($B32,'Aceite Virgen Extra'!$A$259:$A$285,0),MATCH(G$5,'Aceite Virgen Extra'!$A$259:$YR$259,0))</f>
        <v>1.03</v>
      </c>
      <c r="H32" s="40">
        <f t="array" ref="H32">INDEX('Aceite Virgen Extra'!$A$259:$YR$285,MATCH($B32,'Aceite Virgen Extra'!$A$259:$A$285,0),MATCH(H$5,'Aceite Virgen Extra'!$A$259:$YR$259,0))</f>
        <v>0.25</v>
      </c>
      <c r="I32" s="40">
        <f t="array" ref="I32">INDEX('Aceite Virgen Extra'!$A$259:$YR$285,MATCH($B32,'Aceite Virgen Extra'!$A$259:$A$285,0),MATCH(I$5,'Aceite Virgen Extra'!$A$259:$YR$259,0))</f>
        <v>0.49</v>
      </c>
      <c r="J32" s="40">
        <f t="array" ref="J32">INDEX('Aceite Virgen Extra'!$A$259:$YR$285,MATCH($B32,'Aceite Virgen Extra'!$A$259:$A$285,0),MATCH(J$5,'Aceite Virgen Extra'!$A$259:$YR$259,0))</f>
        <v>0.41</v>
      </c>
      <c r="K32" s="40">
        <f t="array" ref="K32">INDEX('Aceite Virgen Extra'!$A$259:$YR$285,MATCH($B32,'Aceite Virgen Extra'!$A$259:$A$285,0),MATCH(K$5,'Aceite Virgen Extra'!$A$259:$YR$259,0))</f>
        <v>1.23</v>
      </c>
      <c r="L32" s="40">
        <f t="array" ref="L32">INDEX('Aceite Virgen Extra'!$A$259:$YR$285,MATCH($B32,'Aceite Virgen Extra'!$A$259:$A$285,0),MATCH(L$5,'Aceite Virgen Extra'!$A$259:$YR$259,0))</f>
        <v>0</v>
      </c>
      <c r="M32" s="40">
        <f t="array" ref="M32">INDEX('Aceite Virgen Extra'!$A$259:$YR$285,MATCH($B32,'Aceite Virgen Extra'!$A$259:$A$285,0),MATCH(M$5,'Aceite Virgen Extra'!$A$259:$YR$259,0))</f>
        <v>0</v>
      </c>
      <c r="N32" s="40">
        <f t="array" ref="N32">INDEX('Aceite Virgen Extra'!$A$259:$YR$285,MATCH($B32,'Aceite Virgen Extra'!$A$259:$A$285,0),MATCH(N$5,'Aceite Virgen Extra'!$A$259:$YR$259,0))</f>
        <v>0</v>
      </c>
      <c r="O32" s="40">
        <f t="array" ref="O32">INDEX('Aceite Virgen Extra'!$A$259:$YR$285,MATCH($B32,'Aceite Virgen Extra'!$A$259:$A$285,0),MATCH(O$5,'Aceite Virgen Extra'!$A$259:$YR$259,0))</f>
        <v>0</v>
      </c>
      <c r="P32" s="40">
        <f t="array" ref="P32">INDEX('Aceite Virgen Extra'!$A$259:$YR$285,MATCH($B32,'Aceite Virgen Extra'!$A$259:$A$285,0),MATCH(P$5,'Aceite Virgen Extra'!$A$259:$YR$259,0))</f>
        <v>0</v>
      </c>
    </row>
    <row r="33" spans="2:16" x14ac:dyDescent="0.3">
      <c r="B33" s="54">
        <f t="shared" si="1"/>
        <v>6.9</v>
      </c>
      <c r="C33" s="18"/>
      <c r="E33" s="40">
        <f t="array" ref="E33">INDEX('Aceite Virgen Extra'!$A$259:$YR$285,MATCH($B33,'Aceite Virgen Extra'!$A$259:$A$285,0),MATCH(E$5,'Aceite Virgen Extra'!$A$259:$YR$259,0))</f>
        <v>9.64</v>
      </c>
      <c r="F33" s="40">
        <f t="array" ref="F33">INDEX('Aceite Virgen Extra'!$A$259:$YR$285,MATCH($B33,'Aceite Virgen Extra'!$A$259:$A$285,0),MATCH(F$5,'Aceite Virgen Extra'!$A$259:$YR$259,0))</f>
        <v>2.44</v>
      </c>
      <c r="G33" s="40">
        <f t="array" ref="G33">INDEX('Aceite Virgen Extra'!$A$259:$YR$285,MATCH($B33,'Aceite Virgen Extra'!$A$259:$A$285,0),MATCH(G$5,'Aceite Virgen Extra'!$A$259:$YR$259,0))</f>
        <v>4.1500000000000004</v>
      </c>
      <c r="H33" s="40">
        <f t="array" ref="H33">INDEX('Aceite Virgen Extra'!$A$259:$YR$285,MATCH($B33,'Aceite Virgen Extra'!$A$259:$A$285,0),MATCH(H$5,'Aceite Virgen Extra'!$A$259:$YR$259,0))</f>
        <v>4.5299999999999994</v>
      </c>
      <c r="I33" s="40">
        <f t="array" ref="I33">INDEX('Aceite Virgen Extra'!$A$259:$YR$285,MATCH($B33,'Aceite Virgen Extra'!$A$259:$A$285,0),MATCH(I$5,'Aceite Virgen Extra'!$A$259:$YR$259,0))</f>
        <v>1.35</v>
      </c>
      <c r="J33" s="40">
        <f t="array" ref="J33">INDEX('Aceite Virgen Extra'!$A$259:$YR$285,MATCH($B33,'Aceite Virgen Extra'!$A$259:$A$285,0),MATCH(J$5,'Aceite Virgen Extra'!$A$259:$YR$259,0))</f>
        <v>5.18</v>
      </c>
      <c r="K33" s="40">
        <f t="array" ref="K33">INDEX('Aceite Virgen Extra'!$A$259:$YR$285,MATCH($B33,'Aceite Virgen Extra'!$A$259:$A$285,0),MATCH(K$5,'Aceite Virgen Extra'!$A$259:$YR$259,0))</f>
        <v>2.11</v>
      </c>
      <c r="L33" s="40">
        <f t="array" ref="L33">INDEX('Aceite Virgen Extra'!$A$259:$YR$285,MATCH($B33,'Aceite Virgen Extra'!$A$259:$A$285,0),MATCH(L$5,'Aceite Virgen Extra'!$A$259:$YR$259,0))</f>
        <v>4.21</v>
      </c>
      <c r="M33" s="40">
        <f t="array" ref="M33">INDEX('Aceite Virgen Extra'!$A$259:$YR$285,MATCH($B33,'Aceite Virgen Extra'!$A$259:$A$285,0),MATCH(M$5,'Aceite Virgen Extra'!$A$259:$YR$259,0))</f>
        <v>0.85</v>
      </c>
      <c r="N33" s="40">
        <f t="array" ref="N33">INDEX('Aceite Virgen Extra'!$A$259:$YR$285,MATCH($B33,'Aceite Virgen Extra'!$A$259:$A$285,0),MATCH(N$5,'Aceite Virgen Extra'!$A$259:$YR$259,0))</f>
        <v>5.8199999999999994</v>
      </c>
      <c r="O33" s="40">
        <f t="array" ref="O33">INDEX('Aceite Virgen Extra'!$A$259:$YR$285,MATCH($B33,'Aceite Virgen Extra'!$A$259:$A$285,0),MATCH(O$5,'Aceite Virgen Extra'!$A$259:$YR$259,0))</f>
        <v>6.45</v>
      </c>
      <c r="P33" s="40">
        <f t="array" ref="P33">INDEX('Aceite Virgen Extra'!$A$259:$YR$285,MATCH($B33,'Aceite Virgen Extra'!$A$259:$A$285,0),MATCH(P$5,'Aceite Virgen Extra'!$A$259:$YR$259,0))</f>
        <v>3.02</v>
      </c>
    </row>
    <row r="34" spans="2:16" x14ac:dyDescent="0.3">
      <c r="P34" s="38"/>
    </row>
    <row r="35" spans="2:16" x14ac:dyDescent="0.3">
      <c r="E35" s="40">
        <f>SUM(E10:E34)</f>
        <v>100.01</v>
      </c>
      <c r="F35" s="40">
        <f t="shared" ref="F35:P35" si="3">SUM(F10:F34)</f>
        <v>100.01999999999998</v>
      </c>
      <c r="G35" s="40">
        <f t="shared" si="3"/>
        <v>100</v>
      </c>
      <c r="H35" s="40">
        <f t="shared" si="3"/>
        <v>100.01000000000003</v>
      </c>
      <c r="I35" s="40">
        <f t="shared" si="3"/>
        <v>99.999999999999986</v>
      </c>
      <c r="J35" s="40">
        <f t="shared" si="3"/>
        <v>99.97999999999999</v>
      </c>
      <c r="K35" s="40">
        <f t="shared" si="3"/>
        <v>100.00000000000001</v>
      </c>
      <c r="L35" s="40">
        <f t="shared" si="3"/>
        <v>99.959999999999965</v>
      </c>
      <c r="M35" s="40">
        <f t="shared" si="3"/>
        <v>99.999999999999986</v>
      </c>
      <c r="N35" s="40">
        <f t="shared" si="3"/>
        <v>99.999999999999972</v>
      </c>
      <c r="O35" s="40">
        <f t="shared" si="3"/>
        <v>99.950000000000017</v>
      </c>
      <c r="P35" s="40">
        <f t="shared" si="3"/>
        <v>99.99</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A13" sqref="A13:XFD1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Discounts</v>
      </c>
      <c r="H2" s="41" t="s">
        <v>298</v>
      </c>
    </row>
    <row r="4" spans="2:17" x14ac:dyDescent="0.3">
      <c r="B4" s="25" t="s">
        <v>266</v>
      </c>
    </row>
    <row r="5" spans="2:17" hidden="1" x14ac:dyDescent="0.3">
      <c r="E5" s="39" t="str">
        <f t="shared" ref="E5:P5" si="0">E9&amp;$C$2</f>
        <v xml:space="preserve"> MARZO 18Discounts</v>
      </c>
      <c r="F5" s="39" t="str">
        <f t="shared" si="0"/>
        <v xml:space="preserve"> ABRIL 18Discounts</v>
      </c>
      <c r="G5" s="39" t="str">
        <f t="shared" si="0"/>
        <v xml:space="preserve"> MAYO 18Discounts</v>
      </c>
      <c r="H5" s="39" t="str">
        <f t="shared" si="0"/>
        <v xml:space="preserve"> JUNIO 18Discounts</v>
      </c>
      <c r="I5" s="39" t="str">
        <f t="shared" si="0"/>
        <v xml:space="preserve"> JULIO 18Discounts</v>
      </c>
      <c r="J5" s="39" t="str">
        <f t="shared" si="0"/>
        <v xml:space="preserve"> AGOSTO 18Discounts</v>
      </c>
      <c r="K5" s="39" t="str">
        <f t="shared" si="0"/>
        <v xml:space="preserve"> SEPTIEMBRE 18Discounts</v>
      </c>
      <c r="L5" s="39" t="str">
        <f t="shared" si="0"/>
        <v xml:space="preserve"> OCTUBRE 18Discounts</v>
      </c>
      <c r="M5" s="39" t="str">
        <f t="shared" si="0"/>
        <v xml:space="preserve"> NOVIEMBRE 18Discounts</v>
      </c>
      <c r="N5" s="39" t="str">
        <f t="shared" si="0"/>
        <v xml:space="preserve"> DICIEMBRE 18Discounts</v>
      </c>
      <c r="O5" s="39" t="str">
        <f t="shared" si="0"/>
        <v xml:space="preserve"> ENERO 19Discounts</v>
      </c>
      <c r="P5" s="39" t="str">
        <f t="shared" si="0"/>
        <v xml:space="preserve"> FEBRERO 19Discounts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MARZO 18</v>
      </c>
      <c r="F9" s="6" t="str">
        <f t="array" ref="F9">INDEX('Aceite de Oliva'!$A$260:$YR$260,,MAX(IF('Aceite de Oliva'!$A$260:$YR$260&lt;&gt;"",COLUMN('Aceite de Oliva'!$A$260:$YR$260)))-(7*F8))</f>
        <v xml:space="preserve"> ABRIL 18</v>
      </c>
      <c r="G9" s="6" t="str">
        <f t="array" ref="G9">INDEX('Aceite de Oliva'!$A$260:$YR$260,,MAX(IF('Aceite de Oliva'!$A$260:$YR$260&lt;&gt;"",COLUMN('Aceite de Oliva'!$A$260:$YR$260)))-(7*G8))</f>
        <v xml:space="preserve"> MAYO 18</v>
      </c>
      <c r="H9" s="6" t="str">
        <f t="array" ref="H9">INDEX('Aceite de Oliva'!$A$260:$YR$260,,MAX(IF('Aceite de Oliva'!$A$260:$YR$260&lt;&gt;"",COLUMN('Aceite de Oliva'!$A$260:$YR$260)))-(7*H8))</f>
        <v xml:space="preserve"> JUNIO 18</v>
      </c>
      <c r="I9" s="6" t="str">
        <f t="array" ref="I9">INDEX('Aceite de Oliva'!$A$260:$YR$260,,MAX(IF('Aceite de Oliva'!$A$260:$YR$260&lt;&gt;"",COLUMN('Aceite de Oliva'!$A$260:$YR$260)))-(7*I8))</f>
        <v xml:space="preserve"> JULIO 18</v>
      </c>
      <c r="J9" s="6" t="str">
        <f t="array" ref="J9">INDEX('Aceite de Oliva'!$A$260:$YR$260,,MAX(IF('Aceite de Oliva'!$A$260:$YR$260&lt;&gt;"",COLUMN('Aceite de Oliva'!$A$260:$YR$260)))-(7*J8))</f>
        <v xml:space="preserve"> AGOSTO 18</v>
      </c>
      <c r="K9" s="6" t="str">
        <f t="array" ref="K9">INDEX('Aceite de Oliva'!$A$260:$YR$260,,MAX(IF('Aceite de Oliva'!$A$260:$YR$260&lt;&gt;"",COLUMN('Aceite de Oliva'!$A$260:$YR$260)))-(7*K8))</f>
        <v xml:space="preserve"> SEPTIEMBRE 18</v>
      </c>
      <c r="L9" s="6" t="str">
        <f t="array" ref="L9">INDEX('Aceite de Oliva'!$A$260:$YR$260,,MAX(IF('Aceite de Oliva'!$A$260:$YR$260&lt;&gt;"",COLUMN('Aceite de Oliva'!$A$260:$YR$260)))-(7*L8))</f>
        <v xml:space="preserve"> OCTUBRE 18</v>
      </c>
      <c r="M9" s="6" t="str">
        <f t="array" ref="M9">INDEX('Aceite de Oliva'!$A$260:$YR$260,,MAX(IF('Aceite de Oliva'!$A$260:$YR$260&lt;&gt;"",COLUMN('Aceite de Oliva'!$A$260:$YR$260)))-(7*M8))</f>
        <v xml:space="preserve"> NOVIEMBRE 18</v>
      </c>
      <c r="N9" s="6" t="str">
        <f t="array" ref="N9">INDEX('Aceite de Oliva'!$A$260:$YR$260,,MAX(IF('Aceite de Oliva'!$A$260:$YR$260&lt;&gt;"",COLUMN('Aceite de Oliva'!$A$260:$YR$260)))-(7*N8))</f>
        <v xml:space="preserve"> DICIEMBRE 18</v>
      </c>
      <c r="O9" s="6" t="str">
        <f t="array" ref="O9">INDEX('Aceite de Oliva'!$A$260:$YR$260,,MAX(IF('Aceite de Oliva'!$A$260:$YR$260&lt;&gt;"",COLUMN('Aceite de Oliva'!$A$260:$YR$260)))-(7*O8))</f>
        <v xml:space="preserve"> ENERO 19</v>
      </c>
      <c r="P9" s="6" t="str">
        <f t="array" ref="P9">INDEX('Aceite de Oliva'!$A$260:$YR$260,,MAX(IF('Aceite de Oliva'!$A$260:$YR$260&lt;&gt;"",COLUMN('Aceite de Oliva'!$A$260:$YR$260))))</f>
        <v xml:space="preserve"> FEBRERO 19</v>
      </c>
    </row>
    <row r="10" spans="2:17" x14ac:dyDescent="0.3">
      <c r="B10" s="15"/>
      <c r="C10" s="24">
        <v>2.5</v>
      </c>
      <c r="E10" s="40">
        <f t="array" ref="E10">INDEX('Aceite Virgen'!$A$259:$YR$285,MATCH($B10,'Aceite Virgen'!$A$259:$A$285,0),MATCH(E$5,'Aceite Virgen'!$A$259:$YR$259,0))</f>
        <v>0</v>
      </c>
      <c r="F10" s="40">
        <f t="array" ref="F10">INDEX('Aceite Virgen'!$A$259:$YR$285,MATCH($B10,'Aceite Virgen'!$A$259:$A$285,0),MATCH(F$5,'Aceite Virgen'!$A$259:$YR$259,0))</f>
        <v>0</v>
      </c>
      <c r="G10" s="40">
        <f t="array" ref="G10">INDEX('Aceite Virgen'!$A$259:$YR$285,MATCH($B10,'Aceite Virgen'!$A$259:$A$285,0),MATCH(G$5,'Aceite Virgen'!$A$259:$YR$259,0))</f>
        <v>0</v>
      </c>
      <c r="H10" s="40">
        <f t="array" ref="H10">INDEX('Aceite Virgen'!$A$259:$YR$285,MATCH($B10,'Aceite Virgen'!$A$259:$A$285,0),MATCH(H$5,'Aceite Virgen'!$A$259:$YR$259,0))</f>
        <v>0</v>
      </c>
      <c r="I10" s="40">
        <f t="array" ref="I10">INDEX('Aceite Virgen'!$A$259:$YR$285,MATCH($B10,'Aceite Virgen'!$A$259:$A$285,0),MATCH(I$5,'Aceite Virgen'!$A$259:$YR$259,0))</f>
        <v>0</v>
      </c>
      <c r="J10" s="40">
        <f t="array" ref="J10">INDEX('Aceite Virgen'!$A$259:$YR$285,MATCH($B10,'Aceite Virgen'!$A$259:$A$285,0),MATCH(J$5,'Aceite Virgen'!$A$259:$YR$259,0))</f>
        <v>0</v>
      </c>
      <c r="K10" s="40">
        <f t="array" ref="K10">INDEX('Aceite Virgen'!$A$259:$YR$285,MATCH($B10,'Aceite Virgen'!$A$259:$A$285,0),MATCH(K$5,'Aceite Virgen'!$A$259:$YR$259,0))</f>
        <v>0</v>
      </c>
      <c r="L10" s="40">
        <f t="array" ref="L10">INDEX('Aceite Virgen'!$A$259:$YR$285,MATCH($B10,'Aceite Virgen'!$A$259:$A$285,0),MATCH(L$5,'Aceite Virgen'!$A$259:$YR$259,0))</f>
        <v>0</v>
      </c>
      <c r="M10" s="40">
        <f t="array" ref="M10">INDEX('Aceite Virgen'!$A$259:$YR$285,MATCH($B10,'Aceite Virgen'!$A$259:$A$285,0),MATCH(M$5,'Aceite Virgen'!$A$259:$YR$259,0))</f>
        <v>0</v>
      </c>
      <c r="N10" s="40">
        <f t="array" ref="N10">INDEX('Aceite Virgen'!$A$259:$YR$285,MATCH($B10,'Aceite Virgen'!$A$259:$A$285,0),MATCH(N$5,'Aceite Virgen'!$A$259:$YR$259,0))</f>
        <v>0</v>
      </c>
      <c r="O10" s="40">
        <f t="array" ref="O10">INDEX('Aceite Virgen'!$A$259:$YR$285,MATCH($B10,'Aceite Virgen'!$A$259:$A$285,0),MATCH(O$5,'Aceite Virgen'!$A$259:$YR$259,0))</f>
        <v>0</v>
      </c>
      <c r="P10" s="40">
        <f t="array" ref="P10">INDEX('Aceite Virgen'!$A$259:$YR$285,MATCH($B10,'Aceite Virgen'!$A$259:$A$285,0),MATCH(P$5,'Aceite Virgen'!$A$259:$YR$259,0))</f>
        <v>7.79</v>
      </c>
    </row>
    <row r="11" spans="2:17" x14ac:dyDescent="0.3">
      <c r="B11" s="19">
        <f t="shared" ref="B11:B33" si="1">C10</f>
        <v>2.5</v>
      </c>
      <c r="C11" s="18">
        <f>ROUND(B11+$C$7,2)</f>
        <v>2.6</v>
      </c>
      <c r="E11" s="40">
        <f t="array" ref="E11">INDEX('Aceite Virgen'!$A$259:$YR$285,MATCH($B11,'Aceite Virgen'!$A$259:$A$285,0),MATCH(E$5,'Aceite Virgen'!$A$259:$YR$259,0))</f>
        <v>0</v>
      </c>
      <c r="F11" s="40">
        <f t="array" ref="F11">INDEX('Aceite Virgen'!$A$259:$YR$285,MATCH($B11,'Aceite Virgen'!$A$259:$A$285,0),MATCH(F$5,'Aceite Virgen'!$A$259:$YR$259,0))</f>
        <v>0</v>
      </c>
      <c r="G11" s="40">
        <f t="array" ref="G11">INDEX('Aceite Virgen'!$A$259:$YR$285,MATCH($B11,'Aceite Virgen'!$A$259:$A$285,0),MATCH(G$5,'Aceite Virgen'!$A$259:$YR$259,0))</f>
        <v>0</v>
      </c>
      <c r="H11" s="40">
        <f t="array" ref="H11">INDEX('Aceite Virgen'!$A$259:$YR$285,MATCH($B11,'Aceite Virgen'!$A$259:$A$285,0),MATCH(H$5,'Aceite Virgen'!$A$259:$YR$259,0))</f>
        <v>0</v>
      </c>
      <c r="I11" s="40">
        <f t="array" ref="I11">INDEX('Aceite Virgen'!$A$259:$YR$285,MATCH($B11,'Aceite Virgen'!$A$259:$A$285,0),MATCH(I$5,'Aceite Virgen'!$A$259:$YR$259,0))</f>
        <v>1.91</v>
      </c>
      <c r="J11" s="40">
        <f t="array" ref="J11">INDEX('Aceite Virgen'!$A$259:$YR$285,MATCH($B11,'Aceite Virgen'!$A$259:$A$285,0),MATCH(J$5,'Aceite Virgen'!$A$259:$YR$259,0))</f>
        <v>0</v>
      </c>
      <c r="K11" s="40">
        <f t="array" ref="K11">INDEX('Aceite Virgen'!$A$259:$YR$285,MATCH($B11,'Aceite Virgen'!$A$259:$A$285,0),MATCH(K$5,'Aceite Virgen'!$A$259:$YR$259,0))</f>
        <v>0</v>
      </c>
      <c r="L11" s="40">
        <f t="array" ref="L11">INDEX('Aceite Virgen'!$A$259:$YR$285,MATCH($B11,'Aceite Virgen'!$A$259:$A$285,0),MATCH(L$5,'Aceite Virgen'!$A$259:$YR$259,0))</f>
        <v>0</v>
      </c>
      <c r="M11" s="40">
        <f t="array" ref="M11">INDEX('Aceite Virgen'!$A$259:$YR$285,MATCH($B11,'Aceite Virgen'!$A$259:$A$285,0),MATCH(M$5,'Aceite Virgen'!$A$259:$YR$259,0))</f>
        <v>0</v>
      </c>
      <c r="N11" s="40">
        <f t="array" ref="N11">INDEX('Aceite Virgen'!$A$259:$YR$285,MATCH($B11,'Aceite Virgen'!$A$259:$A$285,0),MATCH(N$5,'Aceite Virgen'!$A$259:$YR$259,0))</f>
        <v>0</v>
      </c>
      <c r="O11" s="40">
        <f t="array" ref="O11">INDEX('Aceite Virgen'!$A$259:$YR$285,MATCH($B11,'Aceite Virgen'!$A$259:$A$285,0),MATCH(O$5,'Aceite Virgen'!$A$259:$YR$259,0))</f>
        <v>0</v>
      </c>
      <c r="P11" s="40">
        <f t="array" ref="P11">INDEX('Aceite Virgen'!$A$259:$YR$285,MATCH($B11,'Aceite Virgen'!$A$259:$A$285,0),MATCH(P$5,'Aceite Virgen'!$A$259:$YR$259,0))</f>
        <v>0</v>
      </c>
    </row>
    <row r="12" spans="2:17" x14ac:dyDescent="0.3">
      <c r="B12" s="19">
        <f t="shared" si="1"/>
        <v>2.6</v>
      </c>
      <c r="C12" s="18">
        <f t="shared" ref="C12:C32" si="2">ROUND(B12+$C$7,2)</f>
        <v>2.7</v>
      </c>
      <c r="E12" s="40">
        <f t="array" ref="E12">INDEX('Aceite Virgen'!$A$259:$YR$285,MATCH($B12,'Aceite Virgen'!$A$259:$A$285,0),MATCH(E$5,'Aceite Virgen'!$A$259:$YR$259,0))</f>
        <v>0</v>
      </c>
      <c r="F12" s="40">
        <f t="array" ref="F12">INDEX('Aceite Virgen'!$A$259:$YR$285,MATCH($B12,'Aceite Virgen'!$A$259:$A$285,0),MATCH(F$5,'Aceite Virgen'!$A$259:$YR$259,0))</f>
        <v>0</v>
      </c>
      <c r="G12" s="40">
        <f t="array" ref="G12">INDEX('Aceite Virgen'!$A$259:$YR$285,MATCH($B12,'Aceite Virgen'!$A$259:$A$285,0),MATCH(G$5,'Aceite Virgen'!$A$259:$YR$259,0))</f>
        <v>0</v>
      </c>
      <c r="H12" s="40">
        <f t="array" ref="H12">INDEX('Aceite Virgen'!$A$259:$YR$285,MATCH($B12,'Aceite Virgen'!$A$259:$A$285,0),MATCH(H$5,'Aceite Virgen'!$A$259:$YR$259,0))</f>
        <v>0</v>
      </c>
      <c r="I12" s="40">
        <f t="array" ref="I12">INDEX('Aceite Virgen'!$A$259:$YR$285,MATCH($B12,'Aceite Virgen'!$A$259:$A$285,0),MATCH(I$5,'Aceite Virgen'!$A$259:$YR$259,0))</f>
        <v>0</v>
      </c>
      <c r="J12" s="40">
        <f t="array" ref="J12">INDEX('Aceite Virgen'!$A$259:$YR$285,MATCH($B12,'Aceite Virgen'!$A$259:$A$285,0),MATCH(J$5,'Aceite Virgen'!$A$259:$YR$259,0))</f>
        <v>0</v>
      </c>
      <c r="K12" s="40">
        <f t="array" ref="K12">INDEX('Aceite Virgen'!$A$259:$YR$285,MATCH($B12,'Aceite Virgen'!$A$259:$A$285,0),MATCH(K$5,'Aceite Virgen'!$A$259:$YR$259,0))</f>
        <v>0</v>
      </c>
      <c r="L12" s="40">
        <f t="array" ref="L12">INDEX('Aceite Virgen'!$A$259:$YR$285,MATCH($B12,'Aceite Virgen'!$A$259:$A$285,0),MATCH(L$5,'Aceite Virgen'!$A$259:$YR$259,0))</f>
        <v>0</v>
      </c>
      <c r="M12" s="40">
        <f t="array" ref="M12">INDEX('Aceite Virgen'!$A$259:$YR$285,MATCH($B12,'Aceite Virgen'!$A$259:$A$285,0),MATCH(M$5,'Aceite Virgen'!$A$259:$YR$259,0))</f>
        <v>7.71</v>
      </c>
      <c r="N12" s="40">
        <f t="array" ref="N12">INDEX('Aceite Virgen'!$A$259:$YR$285,MATCH($B12,'Aceite Virgen'!$A$259:$A$285,0),MATCH(N$5,'Aceite Virgen'!$A$259:$YR$259,0))</f>
        <v>0</v>
      </c>
      <c r="O12" s="40">
        <f t="array" ref="O12">INDEX('Aceite Virgen'!$A$259:$YR$285,MATCH($B12,'Aceite Virgen'!$A$259:$A$285,0),MATCH(O$5,'Aceite Virgen'!$A$259:$YR$259,0))</f>
        <v>0</v>
      </c>
      <c r="P12" s="40">
        <f t="array" ref="P12">INDEX('Aceite Virgen'!$A$259:$YR$285,MATCH($B12,'Aceite Virgen'!$A$259:$A$285,0),MATCH(P$5,'Aceite Virgen'!$A$259:$YR$259,0))</f>
        <v>2.5299999999999998</v>
      </c>
    </row>
    <row r="13" spans="2:17" x14ac:dyDescent="0.3">
      <c r="B13" s="19">
        <f t="shared" si="1"/>
        <v>2.7</v>
      </c>
      <c r="C13" s="18">
        <f t="shared" si="2"/>
        <v>2.8</v>
      </c>
      <c r="E13" s="40">
        <f t="array" ref="E13">INDEX('Aceite Virgen'!$A$259:$YR$285,MATCH($B13,'Aceite Virgen'!$A$259:$A$285,0),MATCH(E$5,'Aceite Virgen'!$A$259:$YR$259,0))</f>
        <v>0</v>
      </c>
      <c r="F13" s="40">
        <f t="array" ref="F13">INDEX('Aceite Virgen'!$A$259:$YR$285,MATCH($B13,'Aceite Virgen'!$A$259:$A$285,0),MATCH(F$5,'Aceite Virgen'!$A$259:$YR$259,0))</f>
        <v>0</v>
      </c>
      <c r="G13" s="40">
        <f t="array" ref="G13">INDEX('Aceite Virgen'!$A$259:$YR$285,MATCH($B13,'Aceite Virgen'!$A$259:$A$285,0),MATCH(G$5,'Aceite Virgen'!$A$259:$YR$259,0))</f>
        <v>0</v>
      </c>
      <c r="H13" s="40">
        <f t="array" ref="H13">INDEX('Aceite Virgen'!$A$259:$YR$285,MATCH($B13,'Aceite Virgen'!$A$259:$A$285,0),MATCH(H$5,'Aceite Virgen'!$A$259:$YR$259,0))</f>
        <v>0</v>
      </c>
      <c r="I13" s="40">
        <f t="array" ref="I13">INDEX('Aceite Virgen'!$A$259:$YR$285,MATCH($B13,'Aceite Virgen'!$A$259:$A$285,0),MATCH(I$5,'Aceite Virgen'!$A$259:$YR$259,0))</f>
        <v>0</v>
      </c>
      <c r="J13" s="40">
        <f t="array" ref="J13">INDEX('Aceite Virgen'!$A$259:$YR$285,MATCH($B13,'Aceite Virgen'!$A$259:$A$285,0),MATCH(J$5,'Aceite Virgen'!$A$259:$YR$259,0))</f>
        <v>0</v>
      </c>
      <c r="K13" s="40">
        <f t="array" ref="K13">INDEX('Aceite Virgen'!$A$259:$YR$285,MATCH($B13,'Aceite Virgen'!$A$259:$A$285,0),MATCH(K$5,'Aceite Virgen'!$A$259:$YR$259,0))</f>
        <v>0</v>
      </c>
      <c r="L13" s="40">
        <f t="array" ref="L13">INDEX('Aceite Virgen'!$A$259:$YR$285,MATCH($B13,'Aceite Virgen'!$A$259:$A$285,0),MATCH(L$5,'Aceite Virgen'!$A$259:$YR$259,0))</f>
        <v>0</v>
      </c>
      <c r="M13" s="40">
        <f t="array" ref="M13">INDEX('Aceite Virgen'!$A$259:$YR$285,MATCH($B13,'Aceite Virgen'!$A$259:$A$285,0),MATCH(M$5,'Aceite Virgen'!$A$259:$YR$259,0))</f>
        <v>0</v>
      </c>
      <c r="N13" s="40">
        <f t="array" ref="N13">INDEX('Aceite Virgen'!$A$259:$YR$285,MATCH($B13,'Aceite Virgen'!$A$259:$A$285,0),MATCH(N$5,'Aceite Virgen'!$A$259:$YR$259,0))</f>
        <v>0</v>
      </c>
      <c r="O13" s="40">
        <f t="array" ref="O13">INDEX('Aceite Virgen'!$A$259:$YR$285,MATCH($B13,'Aceite Virgen'!$A$259:$A$285,0),MATCH(O$5,'Aceite Virgen'!$A$259:$YR$259,0))</f>
        <v>0</v>
      </c>
      <c r="P13" s="40">
        <f t="array" ref="P13">INDEX('Aceite Virgen'!$A$259:$YR$285,MATCH($B13,'Aceite Virgen'!$A$259:$A$285,0),MATCH(P$5,'Aceite Virgen'!$A$259:$YR$259,0))</f>
        <v>0</v>
      </c>
    </row>
    <row r="14" spans="2:17" x14ac:dyDescent="0.3">
      <c r="B14" s="19">
        <f t="shared" si="1"/>
        <v>2.8</v>
      </c>
      <c r="C14" s="18">
        <f t="shared" si="2"/>
        <v>2.9</v>
      </c>
      <c r="E14" s="40">
        <f t="array" ref="E14">INDEX('Aceite Virgen'!$A$259:$YR$285,MATCH($B14,'Aceite Virgen'!$A$259:$A$285,0),MATCH(E$5,'Aceite Virgen'!$A$259:$YR$259,0))</f>
        <v>0</v>
      </c>
      <c r="F14" s="40">
        <f t="array" ref="F14">INDEX('Aceite Virgen'!$A$259:$YR$285,MATCH($B14,'Aceite Virgen'!$A$259:$A$285,0),MATCH(F$5,'Aceite Virgen'!$A$259:$YR$259,0))</f>
        <v>0</v>
      </c>
      <c r="G14" s="40">
        <f t="array" ref="G14">INDEX('Aceite Virgen'!$A$259:$YR$285,MATCH($B14,'Aceite Virgen'!$A$259:$A$285,0),MATCH(G$5,'Aceite Virgen'!$A$259:$YR$259,0))</f>
        <v>0</v>
      </c>
      <c r="H14" s="40">
        <f t="array" ref="H14">INDEX('Aceite Virgen'!$A$259:$YR$285,MATCH($B14,'Aceite Virgen'!$A$259:$A$285,0),MATCH(H$5,'Aceite Virgen'!$A$259:$YR$259,0))</f>
        <v>0</v>
      </c>
      <c r="I14" s="40">
        <f t="array" ref="I14">INDEX('Aceite Virgen'!$A$259:$YR$285,MATCH($B14,'Aceite Virgen'!$A$259:$A$285,0),MATCH(I$5,'Aceite Virgen'!$A$259:$YR$259,0))</f>
        <v>0</v>
      </c>
      <c r="J14" s="40">
        <f t="array" ref="J14">INDEX('Aceite Virgen'!$A$259:$YR$285,MATCH($B14,'Aceite Virgen'!$A$259:$A$285,0),MATCH(J$5,'Aceite Virgen'!$A$259:$YR$259,0))</f>
        <v>0</v>
      </c>
      <c r="K14" s="40">
        <f t="array" ref="K14">INDEX('Aceite Virgen'!$A$259:$YR$285,MATCH($B14,'Aceite Virgen'!$A$259:$A$285,0),MATCH(K$5,'Aceite Virgen'!$A$259:$YR$259,0))</f>
        <v>0</v>
      </c>
      <c r="L14" s="40">
        <f t="array" ref="L14">INDEX('Aceite Virgen'!$A$259:$YR$285,MATCH($B14,'Aceite Virgen'!$A$259:$A$285,0),MATCH(L$5,'Aceite Virgen'!$A$259:$YR$259,0))</f>
        <v>0</v>
      </c>
      <c r="M14" s="40">
        <f t="array" ref="M14">INDEX('Aceite Virgen'!$A$259:$YR$285,MATCH($B14,'Aceite Virgen'!$A$259:$A$285,0),MATCH(M$5,'Aceite Virgen'!$A$259:$YR$259,0))</f>
        <v>0</v>
      </c>
      <c r="N14" s="40">
        <f t="array" ref="N14">INDEX('Aceite Virgen'!$A$259:$YR$285,MATCH($B14,'Aceite Virgen'!$A$259:$A$285,0),MATCH(N$5,'Aceite Virgen'!$A$259:$YR$259,0))</f>
        <v>32.43</v>
      </c>
      <c r="O14" s="40">
        <f t="array" ref="O14">INDEX('Aceite Virgen'!$A$259:$YR$285,MATCH($B14,'Aceite Virgen'!$A$259:$A$285,0),MATCH(O$5,'Aceite Virgen'!$A$259:$YR$259,0))</f>
        <v>21.27</v>
      </c>
      <c r="P14" s="40">
        <f t="array" ref="P14">INDEX('Aceite Virgen'!$A$259:$YR$285,MATCH($B14,'Aceite Virgen'!$A$259:$A$285,0),MATCH(P$5,'Aceite Virgen'!$A$259:$YR$259,0))</f>
        <v>47.53</v>
      </c>
    </row>
    <row r="15" spans="2:17" x14ac:dyDescent="0.3">
      <c r="B15" s="19">
        <f t="shared" si="1"/>
        <v>2.9</v>
      </c>
      <c r="C15" s="18">
        <f t="shared" si="2"/>
        <v>3</v>
      </c>
      <c r="E15" s="40">
        <f t="array" ref="E15">INDEX('Aceite Virgen'!$A$259:$YR$285,MATCH($B15,'Aceite Virgen'!$A$259:$A$285,0),MATCH(E$5,'Aceite Virgen'!$A$259:$YR$259,0))</f>
        <v>0</v>
      </c>
      <c r="F15" s="40">
        <f t="array" ref="F15">INDEX('Aceite Virgen'!$A$259:$YR$285,MATCH($B15,'Aceite Virgen'!$A$259:$A$285,0),MATCH(F$5,'Aceite Virgen'!$A$259:$YR$259,0))</f>
        <v>1.06</v>
      </c>
      <c r="G15" s="40">
        <f t="array" ref="G15">INDEX('Aceite Virgen'!$A$259:$YR$285,MATCH($B15,'Aceite Virgen'!$A$259:$A$285,0),MATCH(G$5,'Aceite Virgen'!$A$259:$YR$259,0))</f>
        <v>19.18</v>
      </c>
      <c r="H15" s="40">
        <f t="array" ref="H15">INDEX('Aceite Virgen'!$A$259:$YR$285,MATCH($B15,'Aceite Virgen'!$A$259:$A$285,0),MATCH(H$5,'Aceite Virgen'!$A$259:$YR$259,0))</f>
        <v>0</v>
      </c>
      <c r="I15" s="40">
        <f t="array" ref="I15">INDEX('Aceite Virgen'!$A$259:$YR$285,MATCH($B15,'Aceite Virgen'!$A$259:$A$285,0),MATCH(I$5,'Aceite Virgen'!$A$259:$YR$259,0))</f>
        <v>0</v>
      </c>
      <c r="J15" s="40">
        <f t="array" ref="J15">INDEX('Aceite Virgen'!$A$259:$YR$285,MATCH($B15,'Aceite Virgen'!$A$259:$A$285,0),MATCH(J$5,'Aceite Virgen'!$A$259:$YR$259,0))</f>
        <v>8.16</v>
      </c>
      <c r="K15" s="40">
        <f t="array" ref="K15">INDEX('Aceite Virgen'!$A$259:$YR$285,MATCH($B15,'Aceite Virgen'!$A$259:$A$285,0),MATCH(K$5,'Aceite Virgen'!$A$259:$YR$259,0))</f>
        <v>8.86</v>
      </c>
      <c r="L15" s="40">
        <f t="array" ref="L15">INDEX('Aceite Virgen'!$A$259:$YR$285,MATCH($B15,'Aceite Virgen'!$A$259:$A$285,0),MATCH(L$5,'Aceite Virgen'!$A$259:$YR$259,0))</f>
        <v>3.04</v>
      </c>
      <c r="M15" s="40">
        <f t="array" ref="M15">INDEX('Aceite Virgen'!$A$259:$YR$285,MATCH($B15,'Aceite Virgen'!$A$259:$A$285,0),MATCH(M$5,'Aceite Virgen'!$A$259:$YR$259,0))</f>
        <v>0</v>
      </c>
      <c r="N15" s="40">
        <f t="array" ref="N15">INDEX('Aceite Virgen'!$A$259:$YR$285,MATCH($B15,'Aceite Virgen'!$A$259:$A$285,0),MATCH(N$5,'Aceite Virgen'!$A$259:$YR$259,0))</f>
        <v>0</v>
      </c>
      <c r="O15" s="40">
        <f t="array" ref="O15">INDEX('Aceite Virgen'!$A$259:$YR$285,MATCH($B15,'Aceite Virgen'!$A$259:$A$285,0),MATCH(O$5,'Aceite Virgen'!$A$259:$YR$259,0))</f>
        <v>0</v>
      </c>
      <c r="P15" s="40">
        <f t="array" ref="P15">INDEX('Aceite Virgen'!$A$259:$YR$285,MATCH($B15,'Aceite Virgen'!$A$259:$A$285,0),MATCH(P$5,'Aceite Virgen'!$A$259:$YR$259,0))</f>
        <v>0</v>
      </c>
    </row>
    <row r="16" spans="2:17" x14ac:dyDescent="0.3">
      <c r="B16" s="19">
        <f t="shared" si="1"/>
        <v>3</v>
      </c>
      <c r="C16" s="18">
        <f t="shared" si="2"/>
        <v>3.1</v>
      </c>
      <c r="E16" s="40">
        <f t="array" ref="E16">INDEX('Aceite Virgen'!$A$259:$YR$285,MATCH($B16,'Aceite Virgen'!$A$259:$A$285,0),MATCH(E$5,'Aceite Virgen'!$A$259:$YR$259,0))</f>
        <v>0</v>
      </c>
      <c r="F16" s="40">
        <f t="array" ref="F16">INDEX('Aceite Virgen'!$A$259:$YR$285,MATCH($B16,'Aceite Virgen'!$A$259:$A$285,0),MATCH(F$5,'Aceite Virgen'!$A$259:$YR$259,0))</f>
        <v>0</v>
      </c>
      <c r="G16" s="40">
        <f t="array" ref="G16">INDEX('Aceite Virgen'!$A$259:$YR$285,MATCH($B16,'Aceite Virgen'!$A$259:$A$285,0),MATCH(G$5,'Aceite Virgen'!$A$259:$YR$259,0))</f>
        <v>0</v>
      </c>
      <c r="H16" s="40">
        <f t="array" ref="H16">INDEX('Aceite Virgen'!$A$259:$YR$285,MATCH($B16,'Aceite Virgen'!$A$259:$A$285,0),MATCH(H$5,'Aceite Virgen'!$A$259:$YR$259,0))</f>
        <v>0</v>
      </c>
      <c r="I16" s="40">
        <f t="array" ref="I16">INDEX('Aceite Virgen'!$A$259:$YR$285,MATCH($B16,'Aceite Virgen'!$A$259:$A$285,0),MATCH(I$5,'Aceite Virgen'!$A$259:$YR$259,0))</f>
        <v>2.13</v>
      </c>
      <c r="J16" s="40">
        <f t="array" ref="J16">INDEX('Aceite Virgen'!$A$259:$YR$285,MATCH($B16,'Aceite Virgen'!$A$259:$A$285,0),MATCH(J$5,'Aceite Virgen'!$A$259:$YR$259,0))</f>
        <v>0</v>
      </c>
      <c r="K16" s="40">
        <f t="array" ref="K16">INDEX('Aceite Virgen'!$A$259:$YR$285,MATCH($B16,'Aceite Virgen'!$A$259:$A$285,0),MATCH(K$5,'Aceite Virgen'!$A$259:$YR$259,0))</f>
        <v>0</v>
      </c>
      <c r="L16" s="40">
        <f t="array" ref="L16">INDEX('Aceite Virgen'!$A$259:$YR$285,MATCH($B16,'Aceite Virgen'!$A$259:$A$285,0),MATCH(L$5,'Aceite Virgen'!$A$259:$YR$259,0))</f>
        <v>49.94</v>
      </c>
      <c r="M16" s="40">
        <f t="array" ref="M16">INDEX('Aceite Virgen'!$A$259:$YR$285,MATCH($B16,'Aceite Virgen'!$A$259:$A$285,0),MATCH(M$5,'Aceite Virgen'!$A$259:$YR$259,0))</f>
        <v>16.48</v>
      </c>
      <c r="N16" s="40">
        <f t="array" ref="N16">INDEX('Aceite Virgen'!$A$259:$YR$285,MATCH($B16,'Aceite Virgen'!$A$259:$A$285,0),MATCH(N$5,'Aceite Virgen'!$A$259:$YR$259,0))</f>
        <v>14.28</v>
      </c>
      <c r="O16" s="40">
        <f t="array" ref="O16">INDEX('Aceite Virgen'!$A$259:$YR$285,MATCH($B16,'Aceite Virgen'!$A$259:$A$285,0),MATCH(O$5,'Aceite Virgen'!$A$259:$YR$259,0))</f>
        <v>5.53</v>
      </c>
      <c r="P16" s="40">
        <f t="array" ref="P16">INDEX('Aceite Virgen'!$A$259:$YR$285,MATCH($B16,'Aceite Virgen'!$A$259:$A$285,0),MATCH(P$5,'Aceite Virgen'!$A$259:$YR$259,0))</f>
        <v>4.59</v>
      </c>
    </row>
    <row r="17" spans="2:16" x14ac:dyDescent="0.3">
      <c r="B17" s="19">
        <f t="shared" si="1"/>
        <v>3.1</v>
      </c>
      <c r="C17" s="18">
        <f t="shared" si="2"/>
        <v>3.2</v>
      </c>
      <c r="E17" s="40">
        <f t="array" ref="E17">INDEX('Aceite Virgen'!$A$259:$YR$285,MATCH($B17,'Aceite Virgen'!$A$259:$A$285,0),MATCH(E$5,'Aceite Virgen'!$A$259:$YR$259,0))</f>
        <v>0</v>
      </c>
      <c r="F17" s="40">
        <f t="array" ref="F17">INDEX('Aceite Virgen'!$A$259:$YR$285,MATCH($B17,'Aceite Virgen'!$A$259:$A$285,0),MATCH(F$5,'Aceite Virgen'!$A$259:$YR$259,0))</f>
        <v>0</v>
      </c>
      <c r="G17" s="40">
        <f t="array" ref="G17">INDEX('Aceite Virgen'!$A$259:$YR$285,MATCH($B17,'Aceite Virgen'!$A$259:$A$285,0),MATCH(G$5,'Aceite Virgen'!$A$259:$YR$259,0))</f>
        <v>0</v>
      </c>
      <c r="H17" s="40">
        <f t="array" ref="H17">INDEX('Aceite Virgen'!$A$259:$YR$285,MATCH($B17,'Aceite Virgen'!$A$259:$A$285,0),MATCH(H$5,'Aceite Virgen'!$A$259:$YR$259,0))</f>
        <v>0</v>
      </c>
      <c r="I17" s="40">
        <f t="array" ref="I17">INDEX('Aceite Virgen'!$A$259:$YR$285,MATCH($B17,'Aceite Virgen'!$A$259:$A$285,0),MATCH(I$5,'Aceite Virgen'!$A$259:$YR$259,0))</f>
        <v>0</v>
      </c>
      <c r="J17" s="40">
        <f t="array" ref="J17">INDEX('Aceite Virgen'!$A$259:$YR$285,MATCH($B17,'Aceite Virgen'!$A$259:$A$285,0),MATCH(J$5,'Aceite Virgen'!$A$259:$YR$259,0))</f>
        <v>0</v>
      </c>
      <c r="K17" s="40">
        <f t="array" ref="K17">INDEX('Aceite Virgen'!$A$259:$YR$285,MATCH($B17,'Aceite Virgen'!$A$259:$A$285,0),MATCH(K$5,'Aceite Virgen'!$A$259:$YR$259,0))</f>
        <v>0</v>
      </c>
      <c r="L17" s="40">
        <f t="array" ref="L17">INDEX('Aceite Virgen'!$A$259:$YR$285,MATCH($B17,'Aceite Virgen'!$A$259:$A$285,0),MATCH(L$5,'Aceite Virgen'!$A$259:$YR$259,0))</f>
        <v>0</v>
      </c>
      <c r="M17" s="40">
        <f t="array" ref="M17">INDEX('Aceite Virgen'!$A$259:$YR$285,MATCH($B17,'Aceite Virgen'!$A$259:$A$285,0),MATCH(M$5,'Aceite Virgen'!$A$259:$YR$259,0))</f>
        <v>0</v>
      </c>
      <c r="N17" s="40">
        <f t="array" ref="N17">INDEX('Aceite Virgen'!$A$259:$YR$285,MATCH($B17,'Aceite Virgen'!$A$259:$A$285,0),MATCH(N$5,'Aceite Virgen'!$A$259:$YR$259,0))</f>
        <v>2.1</v>
      </c>
      <c r="O17" s="40">
        <f t="array" ref="O17">INDEX('Aceite Virgen'!$A$259:$YR$285,MATCH($B17,'Aceite Virgen'!$A$259:$A$285,0),MATCH(O$5,'Aceite Virgen'!$A$259:$YR$259,0))</f>
        <v>0</v>
      </c>
      <c r="P17" s="40">
        <f t="array" ref="P17">INDEX('Aceite Virgen'!$A$259:$YR$285,MATCH($B17,'Aceite Virgen'!$A$259:$A$285,0),MATCH(P$5,'Aceite Virgen'!$A$259:$YR$259,0))</f>
        <v>0</v>
      </c>
    </row>
    <row r="18" spans="2:16" x14ac:dyDescent="0.3">
      <c r="B18" s="19">
        <f t="shared" si="1"/>
        <v>3.2</v>
      </c>
      <c r="C18" s="18">
        <f t="shared" si="2"/>
        <v>3.3</v>
      </c>
      <c r="E18" s="40">
        <f t="array" ref="E18">INDEX('Aceite Virgen'!$A$259:$YR$285,MATCH($B18,'Aceite Virgen'!$A$259:$A$285,0),MATCH(E$5,'Aceite Virgen'!$A$259:$YR$259,0))</f>
        <v>0</v>
      </c>
      <c r="F18" s="40">
        <f t="array" ref="F18">INDEX('Aceite Virgen'!$A$259:$YR$285,MATCH($B18,'Aceite Virgen'!$A$259:$A$285,0),MATCH(F$5,'Aceite Virgen'!$A$259:$YR$259,0))</f>
        <v>0</v>
      </c>
      <c r="G18" s="40">
        <f t="array" ref="G18">INDEX('Aceite Virgen'!$A$259:$YR$285,MATCH($B18,'Aceite Virgen'!$A$259:$A$285,0),MATCH(G$5,'Aceite Virgen'!$A$259:$YR$259,0))</f>
        <v>0</v>
      </c>
      <c r="H18" s="40">
        <f t="array" ref="H18">INDEX('Aceite Virgen'!$A$259:$YR$285,MATCH($B18,'Aceite Virgen'!$A$259:$A$285,0),MATCH(H$5,'Aceite Virgen'!$A$259:$YR$259,0))</f>
        <v>0</v>
      </c>
      <c r="I18" s="40">
        <f t="array" ref="I18">INDEX('Aceite Virgen'!$A$259:$YR$285,MATCH($B18,'Aceite Virgen'!$A$259:$A$285,0),MATCH(I$5,'Aceite Virgen'!$A$259:$YR$259,0))</f>
        <v>3.17</v>
      </c>
      <c r="J18" s="40">
        <f t="array" ref="J18">INDEX('Aceite Virgen'!$A$259:$YR$285,MATCH($B18,'Aceite Virgen'!$A$259:$A$285,0),MATCH(J$5,'Aceite Virgen'!$A$259:$YR$259,0))</f>
        <v>0</v>
      </c>
      <c r="K18" s="40">
        <f t="array" ref="K18">INDEX('Aceite Virgen'!$A$259:$YR$285,MATCH($B18,'Aceite Virgen'!$A$259:$A$285,0),MATCH(K$5,'Aceite Virgen'!$A$259:$YR$259,0))</f>
        <v>0</v>
      </c>
      <c r="L18" s="40">
        <f t="array" ref="L18">INDEX('Aceite Virgen'!$A$259:$YR$285,MATCH($B18,'Aceite Virgen'!$A$259:$A$285,0),MATCH(L$5,'Aceite Virgen'!$A$259:$YR$259,0))</f>
        <v>0</v>
      </c>
      <c r="M18" s="40">
        <f t="array" ref="M18">INDEX('Aceite Virgen'!$A$259:$YR$285,MATCH($B18,'Aceite Virgen'!$A$259:$A$285,0),MATCH(M$5,'Aceite Virgen'!$A$259:$YR$259,0))</f>
        <v>0</v>
      </c>
      <c r="N18" s="40">
        <f t="array" ref="N18">INDEX('Aceite Virgen'!$A$259:$YR$285,MATCH($B18,'Aceite Virgen'!$A$259:$A$285,0),MATCH(N$5,'Aceite Virgen'!$A$259:$YR$259,0))</f>
        <v>0</v>
      </c>
      <c r="O18" s="40">
        <f t="array" ref="O18">INDEX('Aceite Virgen'!$A$259:$YR$285,MATCH($B18,'Aceite Virgen'!$A$259:$A$285,0),MATCH(O$5,'Aceite Virgen'!$A$259:$YR$259,0))</f>
        <v>0</v>
      </c>
      <c r="P18" s="40">
        <f t="array" ref="P18">INDEX('Aceite Virgen'!$A$259:$YR$285,MATCH($B18,'Aceite Virgen'!$A$259:$A$285,0),MATCH(P$5,'Aceite Virgen'!$A$259:$YR$259,0))</f>
        <v>0</v>
      </c>
    </row>
    <row r="19" spans="2:16" x14ac:dyDescent="0.3">
      <c r="B19" s="19">
        <f t="shared" si="1"/>
        <v>3.3</v>
      </c>
      <c r="C19" s="18">
        <f t="shared" si="2"/>
        <v>3.4</v>
      </c>
      <c r="E19" s="40">
        <f t="array" ref="E19">INDEX('Aceite Virgen'!$A$259:$YR$285,MATCH($B19,'Aceite Virgen'!$A$259:$A$285,0),MATCH(E$5,'Aceite Virgen'!$A$259:$YR$259,0))</f>
        <v>0</v>
      </c>
      <c r="F19" s="40">
        <f t="array" ref="F19">INDEX('Aceite Virgen'!$A$259:$YR$285,MATCH($B19,'Aceite Virgen'!$A$259:$A$285,0),MATCH(F$5,'Aceite Virgen'!$A$259:$YR$259,0))</f>
        <v>0</v>
      </c>
      <c r="G19" s="40">
        <f t="array" ref="G19">INDEX('Aceite Virgen'!$A$259:$YR$285,MATCH($B19,'Aceite Virgen'!$A$259:$A$285,0),MATCH(G$5,'Aceite Virgen'!$A$259:$YR$259,0))</f>
        <v>0</v>
      </c>
      <c r="H19" s="40">
        <f t="array" ref="H19">INDEX('Aceite Virgen'!$A$259:$YR$285,MATCH($B19,'Aceite Virgen'!$A$259:$A$285,0),MATCH(H$5,'Aceite Virgen'!$A$259:$YR$259,0))</f>
        <v>0</v>
      </c>
      <c r="I19" s="40">
        <f t="array" ref="I19">INDEX('Aceite Virgen'!$A$259:$YR$285,MATCH($B19,'Aceite Virgen'!$A$259:$A$285,0),MATCH(I$5,'Aceite Virgen'!$A$259:$YR$259,0))</f>
        <v>2.34</v>
      </c>
      <c r="J19" s="40">
        <f t="array" ref="J19">INDEX('Aceite Virgen'!$A$259:$YR$285,MATCH($B19,'Aceite Virgen'!$A$259:$A$285,0),MATCH(J$5,'Aceite Virgen'!$A$259:$YR$259,0))</f>
        <v>0</v>
      </c>
      <c r="K19" s="40">
        <f t="array" ref="K19">INDEX('Aceite Virgen'!$A$259:$YR$285,MATCH($B19,'Aceite Virgen'!$A$259:$A$285,0),MATCH(K$5,'Aceite Virgen'!$A$259:$YR$259,0))</f>
        <v>0</v>
      </c>
      <c r="L19" s="40">
        <f t="array" ref="L19">INDEX('Aceite Virgen'!$A$259:$YR$285,MATCH($B19,'Aceite Virgen'!$A$259:$A$285,0),MATCH(L$5,'Aceite Virgen'!$A$259:$YR$259,0))</f>
        <v>26.84</v>
      </c>
      <c r="M19" s="40">
        <f t="array" ref="M19">INDEX('Aceite Virgen'!$A$259:$YR$285,MATCH($B19,'Aceite Virgen'!$A$259:$A$285,0),MATCH(M$5,'Aceite Virgen'!$A$259:$YR$259,0))</f>
        <v>62.33</v>
      </c>
      <c r="N19" s="40">
        <f t="array" ref="N19">INDEX('Aceite Virgen'!$A$259:$YR$285,MATCH($B19,'Aceite Virgen'!$A$259:$A$285,0),MATCH(N$5,'Aceite Virgen'!$A$259:$YR$259,0))</f>
        <v>35.950000000000003</v>
      </c>
      <c r="O19" s="40">
        <f t="array" ref="O19">INDEX('Aceite Virgen'!$A$259:$YR$285,MATCH($B19,'Aceite Virgen'!$A$259:$A$285,0),MATCH(O$5,'Aceite Virgen'!$A$259:$YR$259,0))</f>
        <v>42.98</v>
      </c>
      <c r="P19" s="40">
        <f t="array" ref="P19">INDEX('Aceite Virgen'!$A$259:$YR$285,MATCH($B19,'Aceite Virgen'!$A$259:$A$285,0),MATCH(P$5,'Aceite Virgen'!$A$259:$YR$259,0))</f>
        <v>23.7</v>
      </c>
    </row>
    <row r="20" spans="2:16" x14ac:dyDescent="0.3">
      <c r="B20" s="19">
        <f t="shared" si="1"/>
        <v>3.4</v>
      </c>
      <c r="C20" s="18">
        <f t="shared" si="2"/>
        <v>3.5</v>
      </c>
      <c r="E20" s="40">
        <f t="array" ref="E20">INDEX('Aceite Virgen'!$A$259:$YR$285,MATCH($B20,'Aceite Virgen'!$A$259:$A$285,0),MATCH(E$5,'Aceite Virgen'!$A$259:$YR$259,0))</f>
        <v>0</v>
      </c>
      <c r="F20" s="40">
        <f t="array" ref="F20">INDEX('Aceite Virgen'!$A$259:$YR$285,MATCH($B20,'Aceite Virgen'!$A$259:$A$285,0),MATCH(F$5,'Aceite Virgen'!$A$259:$YR$259,0))</f>
        <v>0</v>
      </c>
      <c r="G20" s="40">
        <f t="array" ref="G20">INDEX('Aceite Virgen'!$A$259:$YR$285,MATCH($B20,'Aceite Virgen'!$A$259:$A$285,0),MATCH(G$5,'Aceite Virgen'!$A$259:$YR$259,0))</f>
        <v>0</v>
      </c>
      <c r="H20" s="40">
        <f t="array" ref="H20">INDEX('Aceite Virgen'!$A$259:$YR$285,MATCH($B20,'Aceite Virgen'!$A$259:$A$285,0),MATCH(H$5,'Aceite Virgen'!$A$259:$YR$259,0))</f>
        <v>8.31</v>
      </c>
      <c r="I20" s="40">
        <f t="array" ref="I20">INDEX('Aceite Virgen'!$A$259:$YR$285,MATCH($B20,'Aceite Virgen'!$A$259:$A$285,0),MATCH(I$5,'Aceite Virgen'!$A$259:$YR$259,0))</f>
        <v>6.34</v>
      </c>
      <c r="J20" s="40">
        <f t="array" ref="J20">INDEX('Aceite Virgen'!$A$259:$YR$285,MATCH($B20,'Aceite Virgen'!$A$259:$A$285,0),MATCH(J$5,'Aceite Virgen'!$A$259:$YR$259,0))</f>
        <v>2.35</v>
      </c>
      <c r="K20" s="40">
        <f t="array" ref="K20">INDEX('Aceite Virgen'!$A$259:$YR$285,MATCH($B20,'Aceite Virgen'!$A$259:$A$285,0),MATCH(K$5,'Aceite Virgen'!$A$259:$YR$259,0))</f>
        <v>5.15</v>
      </c>
      <c r="L20" s="40">
        <f t="array" ref="L20">INDEX('Aceite Virgen'!$A$259:$YR$285,MATCH($B20,'Aceite Virgen'!$A$259:$A$285,0),MATCH(L$5,'Aceite Virgen'!$A$259:$YR$259,0))</f>
        <v>0.6</v>
      </c>
      <c r="M20" s="40">
        <f t="array" ref="M20">INDEX('Aceite Virgen'!$A$259:$YR$285,MATCH($B20,'Aceite Virgen'!$A$259:$A$285,0),MATCH(M$5,'Aceite Virgen'!$A$259:$YR$259,0))</f>
        <v>0</v>
      </c>
      <c r="N20" s="40">
        <f t="array" ref="N20">INDEX('Aceite Virgen'!$A$259:$YR$285,MATCH($B20,'Aceite Virgen'!$A$259:$A$285,0),MATCH(N$5,'Aceite Virgen'!$A$259:$YR$259,0))</f>
        <v>0</v>
      </c>
      <c r="O20" s="40">
        <f t="array" ref="O20">INDEX('Aceite Virgen'!$A$259:$YR$285,MATCH($B20,'Aceite Virgen'!$A$259:$A$285,0),MATCH(O$5,'Aceite Virgen'!$A$259:$YR$259,0))</f>
        <v>1.59</v>
      </c>
      <c r="P20" s="40">
        <f t="array" ref="P20">INDEX('Aceite Virgen'!$A$259:$YR$285,MATCH($B20,'Aceite Virgen'!$A$259:$A$285,0),MATCH(P$5,'Aceite Virgen'!$A$259:$YR$259,0))</f>
        <v>0</v>
      </c>
    </row>
    <row r="21" spans="2:16" x14ac:dyDescent="0.3">
      <c r="B21" s="19">
        <f t="shared" si="1"/>
        <v>3.5</v>
      </c>
      <c r="C21" s="18">
        <f t="shared" si="2"/>
        <v>3.6</v>
      </c>
      <c r="E21" s="40">
        <f t="array" ref="E21">INDEX('Aceite Virgen'!$A$259:$YR$285,MATCH($B21,'Aceite Virgen'!$A$259:$A$285,0),MATCH(E$5,'Aceite Virgen'!$A$259:$YR$259,0))</f>
        <v>0</v>
      </c>
      <c r="F21" s="40">
        <f t="array" ref="F21">INDEX('Aceite Virgen'!$A$259:$YR$285,MATCH($B21,'Aceite Virgen'!$A$259:$A$285,0),MATCH(F$5,'Aceite Virgen'!$A$259:$YR$259,0))</f>
        <v>0</v>
      </c>
      <c r="G21" s="40">
        <f t="array" ref="G21">INDEX('Aceite Virgen'!$A$259:$YR$285,MATCH($B21,'Aceite Virgen'!$A$259:$A$285,0),MATCH(G$5,'Aceite Virgen'!$A$259:$YR$259,0))</f>
        <v>0</v>
      </c>
      <c r="H21" s="40">
        <f t="array" ref="H21">INDEX('Aceite Virgen'!$A$259:$YR$285,MATCH($B21,'Aceite Virgen'!$A$259:$A$285,0),MATCH(H$5,'Aceite Virgen'!$A$259:$YR$259,0))</f>
        <v>45.68</v>
      </c>
      <c r="I21" s="40">
        <f t="array" ref="I21">INDEX('Aceite Virgen'!$A$259:$YR$285,MATCH($B21,'Aceite Virgen'!$A$259:$A$285,0),MATCH(I$5,'Aceite Virgen'!$A$259:$YR$259,0))</f>
        <v>46.41</v>
      </c>
      <c r="J21" s="40">
        <f t="array" ref="J21">INDEX('Aceite Virgen'!$A$259:$YR$285,MATCH($B21,'Aceite Virgen'!$A$259:$A$285,0),MATCH(J$5,'Aceite Virgen'!$A$259:$YR$259,0))</f>
        <v>16.66</v>
      </c>
      <c r="K21" s="40">
        <f t="array" ref="K21">INDEX('Aceite Virgen'!$A$259:$YR$285,MATCH($B21,'Aceite Virgen'!$A$259:$A$285,0),MATCH(K$5,'Aceite Virgen'!$A$259:$YR$259,0))</f>
        <v>0</v>
      </c>
      <c r="L21" s="40">
        <f t="array" ref="L21">INDEX('Aceite Virgen'!$A$259:$YR$285,MATCH($B21,'Aceite Virgen'!$A$259:$A$285,0),MATCH(L$5,'Aceite Virgen'!$A$259:$YR$259,0))</f>
        <v>2.83</v>
      </c>
      <c r="M21" s="40">
        <f t="array" ref="M21">INDEX('Aceite Virgen'!$A$259:$YR$285,MATCH($B21,'Aceite Virgen'!$A$259:$A$285,0),MATCH(M$5,'Aceite Virgen'!$A$259:$YR$259,0))</f>
        <v>0</v>
      </c>
      <c r="N21" s="40">
        <f t="array" ref="N21">INDEX('Aceite Virgen'!$A$259:$YR$285,MATCH($B21,'Aceite Virgen'!$A$259:$A$285,0),MATCH(N$5,'Aceite Virgen'!$A$259:$YR$259,0))</f>
        <v>0</v>
      </c>
      <c r="O21" s="40">
        <f t="array" ref="O21">INDEX('Aceite Virgen'!$A$259:$YR$285,MATCH($B21,'Aceite Virgen'!$A$259:$A$285,0),MATCH(O$5,'Aceite Virgen'!$A$259:$YR$259,0))</f>
        <v>0</v>
      </c>
      <c r="P21" s="40">
        <f t="array" ref="P21">INDEX('Aceite Virgen'!$A$259:$YR$285,MATCH($B21,'Aceite Virgen'!$A$259:$A$285,0),MATCH(P$5,'Aceite Virgen'!$A$259:$YR$259,0))</f>
        <v>12.84</v>
      </c>
    </row>
    <row r="22" spans="2:16" x14ac:dyDescent="0.3">
      <c r="B22" s="19">
        <f t="shared" si="1"/>
        <v>3.6</v>
      </c>
      <c r="C22" s="18">
        <f t="shared" si="2"/>
        <v>3.7</v>
      </c>
      <c r="E22" s="40">
        <f t="array" ref="E22">INDEX('Aceite Virgen'!$A$259:$YR$285,MATCH($B22,'Aceite Virgen'!$A$259:$A$285,0),MATCH(E$5,'Aceite Virgen'!$A$259:$YR$259,0))</f>
        <v>2.4</v>
      </c>
      <c r="F22" s="40">
        <f t="array" ref="F22">INDEX('Aceite Virgen'!$A$259:$YR$285,MATCH($B22,'Aceite Virgen'!$A$259:$A$285,0),MATCH(F$5,'Aceite Virgen'!$A$259:$YR$259,0))</f>
        <v>6.82</v>
      </c>
      <c r="G22" s="40">
        <f t="array" ref="G22">INDEX('Aceite Virgen'!$A$259:$YR$285,MATCH($B22,'Aceite Virgen'!$A$259:$A$285,0),MATCH(G$5,'Aceite Virgen'!$A$259:$YR$259,0))</f>
        <v>32.01</v>
      </c>
      <c r="H22" s="40">
        <f t="array" ref="H22">INDEX('Aceite Virgen'!$A$259:$YR$285,MATCH($B22,'Aceite Virgen'!$A$259:$A$285,0),MATCH(H$5,'Aceite Virgen'!$A$259:$YR$259,0))</f>
        <v>11.85</v>
      </c>
      <c r="I22" s="40">
        <f t="array" ref="I22">INDEX('Aceite Virgen'!$A$259:$YR$285,MATCH($B22,'Aceite Virgen'!$A$259:$A$285,0),MATCH(I$5,'Aceite Virgen'!$A$259:$YR$259,0))</f>
        <v>11.65</v>
      </c>
      <c r="J22" s="40">
        <f t="array" ref="J22">INDEX('Aceite Virgen'!$A$259:$YR$285,MATCH($B22,'Aceite Virgen'!$A$259:$A$285,0),MATCH(J$5,'Aceite Virgen'!$A$259:$YR$259,0))</f>
        <v>42.76</v>
      </c>
      <c r="K22" s="40">
        <f t="array" ref="K22">INDEX('Aceite Virgen'!$A$259:$YR$285,MATCH($B22,'Aceite Virgen'!$A$259:$A$285,0),MATCH(K$5,'Aceite Virgen'!$A$259:$YR$259,0))</f>
        <v>81.069999999999993</v>
      </c>
      <c r="L22" s="40">
        <f t="array" ref="L22">INDEX('Aceite Virgen'!$A$259:$YR$285,MATCH($B22,'Aceite Virgen'!$A$259:$A$285,0),MATCH(L$5,'Aceite Virgen'!$A$259:$YR$259,0))</f>
        <v>13.05</v>
      </c>
      <c r="M22" s="40">
        <f t="array" ref="M22">INDEX('Aceite Virgen'!$A$259:$YR$285,MATCH($B22,'Aceite Virgen'!$A$259:$A$285,0),MATCH(M$5,'Aceite Virgen'!$A$259:$YR$259,0))</f>
        <v>0</v>
      </c>
      <c r="N22" s="40">
        <f t="array" ref="N22">INDEX('Aceite Virgen'!$A$259:$YR$285,MATCH($B22,'Aceite Virgen'!$A$259:$A$285,0),MATCH(N$5,'Aceite Virgen'!$A$259:$YR$259,0))</f>
        <v>0</v>
      </c>
      <c r="O22" s="40">
        <f t="array" ref="O22">INDEX('Aceite Virgen'!$A$259:$YR$285,MATCH($B22,'Aceite Virgen'!$A$259:$A$285,0),MATCH(O$5,'Aceite Virgen'!$A$259:$YR$259,0))</f>
        <v>16.87</v>
      </c>
      <c r="P22" s="40">
        <f t="array" ref="P22">INDEX('Aceite Virgen'!$A$259:$YR$285,MATCH($B22,'Aceite Virgen'!$A$259:$A$285,0),MATCH(P$5,'Aceite Virgen'!$A$259:$YR$259,0))</f>
        <v>1.02</v>
      </c>
    </row>
    <row r="23" spans="2:16" x14ac:dyDescent="0.3">
      <c r="B23" s="19">
        <f t="shared" si="1"/>
        <v>3.7</v>
      </c>
      <c r="C23" s="18">
        <f t="shared" si="2"/>
        <v>3.8</v>
      </c>
      <c r="E23" s="40">
        <f t="array" ref="E23">INDEX('Aceite Virgen'!$A$259:$YR$285,MATCH($B23,'Aceite Virgen'!$A$259:$A$285,0),MATCH(E$5,'Aceite Virgen'!$A$259:$YR$259,0))</f>
        <v>47.3</v>
      </c>
      <c r="F23" s="40">
        <f t="array" ref="F23">INDEX('Aceite Virgen'!$A$259:$YR$285,MATCH($B23,'Aceite Virgen'!$A$259:$A$285,0),MATCH(F$5,'Aceite Virgen'!$A$259:$YR$259,0))</f>
        <v>9.2799999999999994</v>
      </c>
      <c r="G23" s="40">
        <f t="array" ref="G23">INDEX('Aceite Virgen'!$A$259:$YR$285,MATCH($B23,'Aceite Virgen'!$A$259:$A$285,0),MATCH(G$5,'Aceite Virgen'!$A$259:$YR$259,0))</f>
        <v>0</v>
      </c>
      <c r="H23" s="40">
        <f t="array" ref="H23">INDEX('Aceite Virgen'!$A$259:$YR$285,MATCH($B23,'Aceite Virgen'!$A$259:$A$285,0),MATCH(H$5,'Aceite Virgen'!$A$259:$YR$259,0))</f>
        <v>0</v>
      </c>
      <c r="I23" s="40">
        <f t="array" ref="I23">INDEX('Aceite Virgen'!$A$259:$YR$285,MATCH($B23,'Aceite Virgen'!$A$259:$A$285,0),MATCH(I$5,'Aceite Virgen'!$A$259:$YR$259,0))</f>
        <v>0</v>
      </c>
      <c r="J23" s="40">
        <f t="array" ref="J23">INDEX('Aceite Virgen'!$A$259:$YR$285,MATCH($B23,'Aceite Virgen'!$A$259:$A$285,0),MATCH(J$5,'Aceite Virgen'!$A$259:$YR$259,0))</f>
        <v>0</v>
      </c>
      <c r="K23" s="40">
        <f t="array" ref="K23">INDEX('Aceite Virgen'!$A$259:$YR$285,MATCH($B23,'Aceite Virgen'!$A$259:$A$285,0),MATCH(K$5,'Aceite Virgen'!$A$259:$YR$259,0))</f>
        <v>0</v>
      </c>
      <c r="L23" s="40">
        <f t="array" ref="L23">INDEX('Aceite Virgen'!$A$259:$YR$285,MATCH($B23,'Aceite Virgen'!$A$259:$A$285,0),MATCH(L$5,'Aceite Virgen'!$A$259:$YR$259,0))</f>
        <v>0</v>
      </c>
      <c r="M23" s="40">
        <f t="array" ref="M23">INDEX('Aceite Virgen'!$A$259:$YR$285,MATCH($B23,'Aceite Virgen'!$A$259:$A$285,0),MATCH(M$5,'Aceite Virgen'!$A$259:$YR$259,0))</f>
        <v>0</v>
      </c>
      <c r="N23" s="40">
        <f t="array" ref="N23">INDEX('Aceite Virgen'!$A$259:$YR$285,MATCH($B23,'Aceite Virgen'!$A$259:$A$285,0),MATCH(N$5,'Aceite Virgen'!$A$259:$YR$259,0))</f>
        <v>0</v>
      </c>
      <c r="O23" s="40">
        <f t="array" ref="O23">INDEX('Aceite Virgen'!$A$259:$YR$285,MATCH($B23,'Aceite Virgen'!$A$259:$A$285,0),MATCH(O$5,'Aceite Virgen'!$A$259:$YR$259,0))</f>
        <v>0</v>
      </c>
      <c r="P23" s="40">
        <f t="array" ref="P23">INDEX('Aceite Virgen'!$A$259:$YR$285,MATCH($B23,'Aceite Virgen'!$A$259:$A$285,0),MATCH(P$5,'Aceite Virgen'!$A$259:$YR$259,0))</f>
        <v>0</v>
      </c>
    </row>
    <row r="24" spans="2:16" x14ac:dyDescent="0.3">
      <c r="B24" s="19">
        <f t="shared" si="1"/>
        <v>3.8</v>
      </c>
      <c r="C24" s="18">
        <f t="shared" si="2"/>
        <v>3.9</v>
      </c>
      <c r="E24" s="40">
        <f t="array" ref="E24">INDEX('Aceite Virgen'!$A$259:$YR$285,MATCH($B24,'Aceite Virgen'!$A$259:$A$285,0),MATCH(E$5,'Aceite Virgen'!$A$259:$YR$259,0))</f>
        <v>0</v>
      </c>
      <c r="F24" s="40">
        <f t="array" ref="F24">INDEX('Aceite Virgen'!$A$259:$YR$285,MATCH($B24,'Aceite Virgen'!$A$259:$A$285,0),MATCH(F$5,'Aceite Virgen'!$A$259:$YR$259,0))</f>
        <v>0</v>
      </c>
      <c r="G24" s="40">
        <f t="array" ref="G24">INDEX('Aceite Virgen'!$A$259:$YR$285,MATCH($B24,'Aceite Virgen'!$A$259:$A$285,0),MATCH(G$5,'Aceite Virgen'!$A$259:$YR$259,0))</f>
        <v>0</v>
      </c>
      <c r="H24" s="40">
        <f t="array" ref="H24">INDEX('Aceite Virgen'!$A$259:$YR$285,MATCH($B24,'Aceite Virgen'!$A$259:$A$285,0),MATCH(H$5,'Aceite Virgen'!$A$259:$YR$259,0))</f>
        <v>0</v>
      </c>
      <c r="I24" s="40">
        <f t="array" ref="I24">INDEX('Aceite Virgen'!$A$259:$YR$285,MATCH($B24,'Aceite Virgen'!$A$259:$A$285,0),MATCH(I$5,'Aceite Virgen'!$A$259:$YR$259,0))</f>
        <v>0</v>
      </c>
      <c r="J24" s="40">
        <f t="array" ref="J24">INDEX('Aceite Virgen'!$A$259:$YR$285,MATCH($B24,'Aceite Virgen'!$A$259:$A$285,0),MATCH(J$5,'Aceite Virgen'!$A$259:$YR$259,0))</f>
        <v>0</v>
      </c>
      <c r="K24" s="40">
        <f t="array" ref="K24">INDEX('Aceite Virgen'!$A$259:$YR$285,MATCH($B24,'Aceite Virgen'!$A$259:$A$285,0),MATCH(K$5,'Aceite Virgen'!$A$259:$YR$259,0))</f>
        <v>0</v>
      </c>
      <c r="L24" s="40">
        <f t="array" ref="L24">INDEX('Aceite Virgen'!$A$259:$YR$285,MATCH($B24,'Aceite Virgen'!$A$259:$A$285,0),MATCH(L$5,'Aceite Virgen'!$A$259:$YR$259,0))</f>
        <v>0</v>
      </c>
      <c r="M24" s="40">
        <f t="array" ref="M24">INDEX('Aceite Virgen'!$A$259:$YR$285,MATCH($B24,'Aceite Virgen'!$A$259:$A$285,0),MATCH(M$5,'Aceite Virgen'!$A$259:$YR$259,0))</f>
        <v>0</v>
      </c>
      <c r="N24" s="40">
        <f t="array" ref="N24">INDEX('Aceite Virgen'!$A$259:$YR$285,MATCH($B24,'Aceite Virgen'!$A$259:$A$285,0),MATCH(N$5,'Aceite Virgen'!$A$259:$YR$259,0))</f>
        <v>0</v>
      </c>
      <c r="O24" s="40">
        <f t="array" ref="O24">INDEX('Aceite Virgen'!$A$259:$YR$285,MATCH($B24,'Aceite Virgen'!$A$259:$A$285,0),MATCH(O$5,'Aceite Virgen'!$A$259:$YR$259,0))</f>
        <v>0</v>
      </c>
      <c r="P24" s="40">
        <f t="array" ref="P24">INDEX('Aceite Virgen'!$A$259:$YR$285,MATCH($B24,'Aceite Virgen'!$A$259:$A$285,0),MATCH(P$5,'Aceite Virgen'!$A$259:$YR$259,0))</f>
        <v>0</v>
      </c>
    </row>
    <row r="25" spans="2:16" x14ac:dyDescent="0.3">
      <c r="B25" s="19">
        <f t="shared" si="1"/>
        <v>3.9</v>
      </c>
      <c r="C25" s="18">
        <f t="shared" si="2"/>
        <v>4</v>
      </c>
      <c r="E25" s="40">
        <f t="array" ref="E25">INDEX('Aceite Virgen'!$A$259:$YR$285,MATCH($B25,'Aceite Virgen'!$A$259:$A$285,0),MATCH(E$5,'Aceite Virgen'!$A$259:$YR$259,0))</f>
        <v>5.48</v>
      </c>
      <c r="F25" s="40">
        <f t="array" ref="F25">INDEX('Aceite Virgen'!$A$259:$YR$285,MATCH($B25,'Aceite Virgen'!$A$259:$A$285,0),MATCH(F$5,'Aceite Virgen'!$A$259:$YR$259,0))</f>
        <v>2.27</v>
      </c>
      <c r="G25" s="40">
        <f t="array" ref="G25">INDEX('Aceite Virgen'!$A$259:$YR$285,MATCH($B25,'Aceite Virgen'!$A$259:$A$285,0),MATCH(G$5,'Aceite Virgen'!$A$259:$YR$259,0))</f>
        <v>32.049999999999997</v>
      </c>
      <c r="H25" s="40">
        <f t="array" ref="H25">INDEX('Aceite Virgen'!$A$259:$YR$285,MATCH($B25,'Aceite Virgen'!$A$259:$A$285,0),MATCH(H$5,'Aceite Virgen'!$A$259:$YR$259,0))</f>
        <v>29.21</v>
      </c>
      <c r="I25" s="40">
        <f t="array" ref="I25">INDEX('Aceite Virgen'!$A$259:$YR$285,MATCH($B25,'Aceite Virgen'!$A$259:$A$285,0),MATCH(I$5,'Aceite Virgen'!$A$259:$YR$259,0))</f>
        <v>24.24</v>
      </c>
      <c r="J25" s="40">
        <f t="array" ref="J25">INDEX('Aceite Virgen'!$A$259:$YR$285,MATCH($B25,'Aceite Virgen'!$A$259:$A$285,0),MATCH(J$5,'Aceite Virgen'!$A$259:$YR$259,0))</f>
        <v>23.44</v>
      </c>
      <c r="K25" s="40">
        <f t="array" ref="K25">INDEX('Aceite Virgen'!$A$259:$YR$285,MATCH($B25,'Aceite Virgen'!$A$259:$A$285,0),MATCH(K$5,'Aceite Virgen'!$A$259:$YR$259,0))</f>
        <v>0</v>
      </c>
      <c r="L25" s="40">
        <f t="array" ref="L25">INDEX('Aceite Virgen'!$A$259:$YR$285,MATCH($B25,'Aceite Virgen'!$A$259:$A$285,0),MATCH(L$5,'Aceite Virgen'!$A$259:$YR$259,0))</f>
        <v>2.1800000000000002</v>
      </c>
      <c r="M25" s="40">
        <f t="array" ref="M25">INDEX('Aceite Virgen'!$A$259:$YR$285,MATCH($B25,'Aceite Virgen'!$A$259:$A$285,0),MATCH(M$5,'Aceite Virgen'!$A$259:$YR$259,0))</f>
        <v>3.5</v>
      </c>
      <c r="N25" s="40">
        <f t="array" ref="N25">INDEX('Aceite Virgen'!$A$259:$YR$285,MATCH($B25,'Aceite Virgen'!$A$259:$A$285,0),MATCH(N$5,'Aceite Virgen'!$A$259:$YR$259,0))</f>
        <v>7.97</v>
      </c>
      <c r="O25" s="40">
        <f t="array" ref="O25">INDEX('Aceite Virgen'!$A$259:$YR$285,MATCH($B25,'Aceite Virgen'!$A$259:$A$285,0),MATCH(O$5,'Aceite Virgen'!$A$259:$YR$259,0))</f>
        <v>0</v>
      </c>
      <c r="P25" s="40">
        <f t="array" ref="P25">INDEX('Aceite Virgen'!$A$259:$YR$285,MATCH($B25,'Aceite Virgen'!$A$259:$A$285,0),MATCH(P$5,'Aceite Virgen'!$A$259:$YR$259,0))</f>
        <v>0</v>
      </c>
    </row>
    <row r="26" spans="2:16" x14ac:dyDescent="0.3">
      <c r="B26" s="19">
        <f t="shared" si="1"/>
        <v>4</v>
      </c>
      <c r="C26" s="18">
        <f t="shared" si="2"/>
        <v>4.0999999999999996</v>
      </c>
      <c r="E26" s="40">
        <f t="array" ref="E26">INDEX('Aceite Virgen'!$A$259:$YR$285,MATCH($B26,'Aceite Virgen'!$A$259:$A$285,0),MATCH(E$5,'Aceite Virgen'!$A$259:$YR$259,0))</f>
        <v>3.3</v>
      </c>
      <c r="F26" s="40">
        <f t="array" ref="F26">INDEX('Aceite Virgen'!$A$259:$YR$285,MATCH($B26,'Aceite Virgen'!$A$259:$A$285,0),MATCH(F$5,'Aceite Virgen'!$A$259:$YR$259,0))</f>
        <v>16.2</v>
      </c>
      <c r="G26" s="40">
        <f t="array" ref="G26">INDEX('Aceite Virgen'!$A$259:$YR$285,MATCH($B26,'Aceite Virgen'!$A$259:$A$285,0),MATCH(G$5,'Aceite Virgen'!$A$259:$YR$259,0))</f>
        <v>0</v>
      </c>
      <c r="H26" s="40">
        <f t="array" ref="H26">INDEX('Aceite Virgen'!$A$259:$YR$285,MATCH($B26,'Aceite Virgen'!$A$259:$A$285,0),MATCH(H$5,'Aceite Virgen'!$A$259:$YR$259,0))</f>
        <v>0</v>
      </c>
      <c r="I26" s="40">
        <f t="array" ref="I26">INDEX('Aceite Virgen'!$A$259:$YR$285,MATCH($B26,'Aceite Virgen'!$A$259:$A$285,0),MATCH(I$5,'Aceite Virgen'!$A$259:$YR$259,0))</f>
        <v>0</v>
      </c>
      <c r="J26" s="40">
        <f t="array" ref="J26">INDEX('Aceite Virgen'!$A$259:$YR$285,MATCH($B26,'Aceite Virgen'!$A$259:$A$285,0),MATCH(J$5,'Aceite Virgen'!$A$259:$YR$259,0))</f>
        <v>0</v>
      </c>
      <c r="K26" s="40">
        <f t="array" ref="K26">INDEX('Aceite Virgen'!$A$259:$YR$285,MATCH($B26,'Aceite Virgen'!$A$259:$A$285,0),MATCH(K$5,'Aceite Virgen'!$A$259:$YR$259,0))</f>
        <v>0</v>
      </c>
      <c r="L26" s="40">
        <f t="array" ref="L26">INDEX('Aceite Virgen'!$A$259:$YR$285,MATCH($B26,'Aceite Virgen'!$A$259:$A$285,0),MATCH(L$5,'Aceite Virgen'!$A$259:$YR$259,0))</f>
        <v>0</v>
      </c>
      <c r="M26" s="40">
        <f t="array" ref="M26">INDEX('Aceite Virgen'!$A$259:$YR$285,MATCH($B26,'Aceite Virgen'!$A$259:$A$285,0),MATCH(M$5,'Aceite Virgen'!$A$259:$YR$259,0))</f>
        <v>0</v>
      </c>
      <c r="N26" s="40">
        <f t="array" ref="N26">INDEX('Aceite Virgen'!$A$259:$YR$285,MATCH($B26,'Aceite Virgen'!$A$259:$A$285,0),MATCH(N$5,'Aceite Virgen'!$A$259:$YR$259,0))</f>
        <v>7.27</v>
      </c>
      <c r="O26" s="40">
        <f t="array" ref="O26">INDEX('Aceite Virgen'!$A$259:$YR$285,MATCH($B26,'Aceite Virgen'!$A$259:$A$285,0),MATCH(O$5,'Aceite Virgen'!$A$259:$YR$259,0))</f>
        <v>1.92</v>
      </c>
      <c r="P26" s="40">
        <f t="array" ref="P26">INDEX('Aceite Virgen'!$A$259:$YR$285,MATCH($B26,'Aceite Virgen'!$A$259:$A$285,0),MATCH(P$5,'Aceite Virgen'!$A$259:$YR$259,0))</f>
        <v>0</v>
      </c>
    </row>
    <row r="27" spans="2:16" x14ac:dyDescent="0.3">
      <c r="B27" s="19">
        <f t="shared" si="1"/>
        <v>4.0999999999999996</v>
      </c>
      <c r="C27" s="18">
        <f t="shared" si="2"/>
        <v>4.2</v>
      </c>
      <c r="E27" s="40">
        <f t="array" ref="E27">INDEX('Aceite Virgen'!$A$259:$YR$285,MATCH($B27,'Aceite Virgen'!$A$259:$A$285,0),MATCH(E$5,'Aceite Virgen'!$A$259:$YR$259,0))</f>
        <v>27.99</v>
      </c>
      <c r="F27" s="40">
        <f t="array" ref="F27">INDEX('Aceite Virgen'!$A$259:$YR$285,MATCH($B27,'Aceite Virgen'!$A$259:$A$285,0),MATCH(F$5,'Aceite Virgen'!$A$259:$YR$259,0))</f>
        <v>44.73</v>
      </c>
      <c r="G27" s="40">
        <f t="array" ref="G27">INDEX('Aceite Virgen'!$A$259:$YR$285,MATCH($B27,'Aceite Virgen'!$A$259:$A$285,0),MATCH(G$5,'Aceite Virgen'!$A$259:$YR$259,0))</f>
        <v>7.76</v>
      </c>
      <c r="H27" s="40">
        <f t="array" ref="H27">INDEX('Aceite Virgen'!$A$259:$YR$285,MATCH($B27,'Aceite Virgen'!$A$259:$A$285,0),MATCH(H$5,'Aceite Virgen'!$A$259:$YR$259,0))</f>
        <v>0</v>
      </c>
      <c r="I27" s="40">
        <f t="array" ref="I27">INDEX('Aceite Virgen'!$A$259:$YR$285,MATCH($B27,'Aceite Virgen'!$A$259:$A$285,0),MATCH(I$5,'Aceite Virgen'!$A$259:$YR$259,0))</f>
        <v>0</v>
      </c>
      <c r="J27" s="40">
        <f t="array" ref="J27">INDEX('Aceite Virgen'!$A$259:$YR$285,MATCH($B27,'Aceite Virgen'!$A$259:$A$285,0),MATCH(J$5,'Aceite Virgen'!$A$259:$YR$259,0))</f>
        <v>0</v>
      </c>
      <c r="K27" s="40">
        <f t="array" ref="K27">INDEX('Aceite Virgen'!$A$259:$YR$285,MATCH($B27,'Aceite Virgen'!$A$259:$A$285,0),MATCH(K$5,'Aceite Virgen'!$A$259:$YR$259,0))</f>
        <v>0</v>
      </c>
      <c r="L27" s="40">
        <f t="array" ref="L27">INDEX('Aceite Virgen'!$A$259:$YR$285,MATCH($B27,'Aceite Virgen'!$A$259:$A$285,0),MATCH(L$5,'Aceite Virgen'!$A$259:$YR$259,0))</f>
        <v>0</v>
      </c>
      <c r="M27" s="40">
        <f t="array" ref="M27">INDEX('Aceite Virgen'!$A$259:$YR$285,MATCH($B27,'Aceite Virgen'!$A$259:$A$285,0),MATCH(M$5,'Aceite Virgen'!$A$259:$YR$259,0))</f>
        <v>7.43</v>
      </c>
      <c r="N27" s="40">
        <f t="array" ref="N27">INDEX('Aceite Virgen'!$A$259:$YR$285,MATCH($B27,'Aceite Virgen'!$A$259:$A$285,0),MATCH(N$5,'Aceite Virgen'!$A$259:$YR$259,0))</f>
        <v>0</v>
      </c>
      <c r="O27" s="40">
        <f t="array" ref="O27">INDEX('Aceite Virgen'!$A$259:$YR$285,MATCH($B27,'Aceite Virgen'!$A$259:$A$285,0),MATCH(O$5,'Aceite Virgen'!$A$259:$YR$259,0))</f>
        <v>0</v>
      </c>
      <c r="P27" s="40">
        <f t="array" ref="P27">INDEX('Aceite Virgen'!$A$259:$YR$285,MATCH($B27,'Aceite Virgen'!$A$259:$A$285,0),MATCH(P$5,'Aceite Virgen'!$A$259:$YR$259,0))</f>
        <v>0</v>
      </c>
    </row>
    <row r="28" spans="2:16" x14ac:dyDescent="0.3">
      <c r="B28" s="19">
        <f t="shared" si="1"/>
        <v>4.2</v>
      </c>
      <c r="C28" s="18">
        <f t="shared" si="2"/>
        <v>4.3</v>
      </c>
      <c r="E28" s="40">
        <f t="array" ref="E28">INDEX('Aceite Virgen'!$A$259:$YR$285,MATCH($B28,'Aceite Virgen'!$A$259:$A$285,0),MATCH(E$5,'Aceite Virgen'!$A$259:$YR$259,0))</f>
        <v>6.95</v>
      </c>
      <c r="F28" s="40">
        <f t="array" ref="F28">INDEX('Aceite Virgen'!$A$259:$YR$285,MATCH($B28,'Aceite Virgen'!$A$259:$A$285,0),MATCH(F$5,'Aceite Virgen'!$A$259:$YR$259,0))</f>
        <v>0</v>
      </c>
      <c r="G28" s="40">
        <f t="array" ref="G28">INDEX('Aceite Virgen'!$A$259:$YR$285,MATCH($B28,'Aceite Virgen'!$A$259:$A$285,0),MATCH(G$5,'Aceite Virgen'!$A$259:$YR$259,0))</f>
        <v>0</v>
      </c>
      <c r="H28" s="40">
        <f t="array" ref="H28">INDEX('Aceite Virgen'!$A$259:$YR$285,MATCH($B28,'Aceite Virgen'!$A$259:$A$285,0),MATCH(H$5,'Aceite Virgen'!$A$259:$YR$259,0))</f>
        <v>0</v>
      </c>
      <c r="I28" s="40">
        <f t="array" ref="I28">INDEX('Aceite Virgen'!$A$259:$YR$285,MATCH($B28,'Aceite Virgen'!$A$259:$A$285,0),MATCH(I$5,'Aceite Virgen'!$A$259:$YR$259,0))</f>
        <v>0</v>
      </c>
      <c r="J28" s="40">
        <f t="array" ref="J28">INDEX('Aceite Virgen'!$A$259:$YR$285,MATCH($B28,'Aceite Virgen'!$A$259:$A$285,0),MATCH(J$5,'Aceite Virgen'!$A$259:$YR$259,0))</f>
        <v>0</v>
      </c>
      <c r="K28" s="40">
        <f t="array" ref="K28">INDEX('Aceite Virgen'!$A$259:$YR$285,MATCH($B28,'Aceite Virgen'!$A$259:$A$285,0),MATCH(K$5,'Aceite Virgen'!$A$259:$YR$259,0))</f>
        <v>0</v>
      </c>
      <c r="L28" s="40">
        <f t="array" ref="L28">INDEX('Aceite Virgen'!$A$259:$YR$285,MATCH($B28,'Aceite Virgen'!$A$259:$A$285,0),MATCH(L$5,'Aceite Virgen'!$A$259:$YR$259,0))</f>
        <v>0</v>
      </c>
      <c r="M28" s="40">
        <f t="array" ref="M28">INDEX('Aceite Virgen'!$A$259:$YR$285,MATCH($B28,'Aceite Virgen'!$A$259:$A$285,0),MATCH(M$5,'Aceite Virgen'!$A$259:$YR$259,0))</f>
        <v>0</v>
      </c>
      <c r="N28" s="40">
        <f t="array" ref="N28">INDEX('Aceite Virgen'!$A$259:$YR$285,MATCH($B28,'Aceite Virgen'!$A$259:$A$285,0),MATCH(N$5,'Aceite Virgen'!$A$259:$YR$259,0))</f>
        <v>0</v>
      </c>
      <c r="O28" s="40">
        <f t="array" ref="O28">INDEX('Aceite Virgen'!$A$259:$YR$285,MATCH($B28,'Aceite Virgen'!$A$259:$A$285,0),MATCH(O$5,'Aceite Virgen'!$A$259:$YR$259,0))</f>
        <v>0</v>
      </c>
      <c r="P28" s="40">
        <f t="array" ref="P28">INDEX('Aceite Virgen'!$A$259:$YR$285,MATCH($B28,'Aceite Virgen'!$A$259:$A$285,0),MATCH(P$5,'Aceite Virgen'!$A$259:$YR$259,0))</f>
        <v>0</v>
      </c>
    </row>
    <row r="29" spans="2:16" x14ac:dyDescent="0.3">
      <c r="B29" s="19">
        <f t="shared" si="1"/>
        <v>4.3</v>
      </c>
      <c r="C29" s="18">
        <f t="shared" si="2"/>
        <v>4.4000000000000004</v>
      </c>
      <c r="E29" s="40">
        <f t="array" ref="E29">INDEX('Aceite Virgen'!$A$259:$YR$285,MATCH($B29,'Aceite Virgen'!$A$259:$A$285,0),MATCH(E$5,'Aceite Virgen'!$A$259:$YR$259,0))</f>
        <v>0</v>
      </c>
      <c r="F29" s="40">
        <f t="array" ref="F29">INDEX('Aceite Virgen'!$A$259:$YR$285,MATCH($B29,'Aceite Virgen'!$A$259:$A$285,0),MATCH(F$5,'Aceite Virgen'!$A$259:$YR$259,0))</f>
        <v>0</v>
      </c>
      <c r="G29" s="40">
        <f t="array" ref="G29">INDEX('Aceite Virgen'!$A$259:$YR$285,MATCH($B29,'Aceite Virgen'!$A$259:$A$285,0),MATCH(G$5,'Aceite Virgen'!$A$259:$YR$259,0))</f>
        <v>0</v>
      </c>
      <c r="H29" s="40">
        <f t="array" ref="H29">INDEX('Aceite Virgen'!$A$259:$YR$285,MATCH($B29,'Aceite Virgen'!$A$259:$A$285,0),MATCH(H$5,'Aceite Virgen'!$A$259:$YR$259,0))</f>
        <v>3.74</v>
      </c>
      <c r="I29" s="40">
        <f t="array" ref="I29">INDEX('Aceite Virgen'!$A$259:$YR$285,MATCH($B29,'Aceite Virgen'!$A$259:$A$285,0),MATCH(I$5,'Aceite Virgen'!$A$259:$YR$259,0))</f>
        <v>0</v>
      </c>
      <c r="J29" s="40">
        <f t="array" ref="J29">INDEX('Aceite Virgen'!$A$259:$YR$285,MATCH($B29,'Aceite Virgen'!$A$259:$A$285,0),MATCH(J$5,'Aceite Virgen'!$A$259:$YR$259,0))</f>
        <v>0</v>
      </c>
      <c r="K29" s="40">
        <f t="array" ref="K29">INDEX('Aceite Virgen'!$A$259:$YR$285,MATCH($B29,'Aceite Virgen'!$A$259:$A$285,0),MATCH(K$5,'Aceite Virgen'!$A$259:$YR$259,0))</f>
        <v>0</v>
      </c>
      <c r="L29" s="40">
        <f t="array" ref="L29">INDEX('Aceite Virgen'!$A$259:$YR$285,MATCH($B29,'Aceite Virgen'!$A$259:$A$285,0),MATCH(L$5,'Aceite Virgen'!$A$259:$YR$259,0))</f>
        <v>0</v>
      </c>
      <c r="M29" s="40">
        <f t="array" ref="M29">INDEX('Aceite Virgen'!$A$259:$YR$285,MATCH($B29,'Aceite Virgen'!$A$259:$A$285,0),MATCH(M$5,'Aceite Virgen'!$A$259:$YR$259,0))</f>
        <v>0</v>
      </c>
      <c r="N29" s="40">
        <f t="array" ref="N29">INDEX('Aceite Virgen'!$A$259:$YR$285,MATCH($B29,'Aceite Virgen'!$A$259:$A$285,0),MATCH(N$5,'Aceite Virgen'!$A$259:$YR$259,0))</f>
        <v>0</v>
      </c>
      <c r="O29" s="40">
        <f t="array" ref="O29">INDEX('Aceite Virgen'!$A$259:$YR$285,MATCH($B29,'Aceite Virgen'!$A$259:$A$285,0),MATCH(O$5,'Aceite Virgen'!$A$259:$YR$259,0))</f>
        <v>0</v>
      </c>
      <c r="P29" s="40">
        <f t="array" ref="P29">INDEX('Aceite Virgen'!$A$259:$YR$285,MATCH($B29,'Aceite Virgen'!$A$259:$A$285,0),MATCH(P$5,'Aceite Virgen'!$A$259:$YR$259,0))</f>
        <v>0</v>
      </c>
    </row>
    <row r="30" spans="2:16" x14ac:dyDescent="0.3">
      <c r="B30" s="19">
        <f t="shared" si="1"/>
        <v>4.4000000000000004</v>
      </c>
      <c r="C30" s="18">
        <f t="shared" si="2"/>
        <v>4.5</v>
      </c>
      <c r="E30" s="40">
        <f t="array" ref="E30">INDEX('Aceite Virgen'!$A$259:$YR$285,MATCH($B30,'Aceite Virgen'!$A$259:$A$285,0),MATCH(E$5,'Aceite Virgen'!$A$259:$YR$259,0))</f>
        <v>0</v>
      </c>
      <c r="F30" s="40">
        <f t="array" ref="F30">INDEX('Aceite Virgen'!$A$259:$YR$285,MATCH($B30,'Aceite Virgen'!$A$259:$A$285,0),MATCH(F$5,'Aceite Virgen'!$A$259:$YR$259,0))</f>
        <v>0</v>
      </c>
      <c r="G30" s="40">
        <f t="array" ref="G30">INDEX('Aceite Virgen'!$A$259:$YR$285,MATCH($B30,'Aceite Virgen'!$A$259:$A$285,0),MATCH(G$5,'Aceite Virgen'!$A$259:$YR$259,0))</f>
        <v>0</v>
      </c>
      <c r="H30" s="40">
        <f t="array" ref="H30">INDEX('Aceite Virgen'!$A$259:$YR$285,MATCH($B30,'Aceite Virgen'!$A$259:$A$285,0),MATCH(H$5,'Aceite Virgen'!$A$259:$YR$259,0))</f>
        <v>0</v>
      </c>
      <c r="I30" s="40">
        <f t="array" ref="I30">INDEX('Aceite Virgen'!$A$259:$YR$285,MATCH($B30,'Aceite Virgen'!$A$259:$A$285,0),MATCH(I$5,'Aceite Virgen'!$A$259:$YR$259,0))</f>
        <v>0</v>
      </c>
      <c r="J30" s="40">
        <f t="array" ref="J30">INDEX('Aceite Virgen'!$A$259:$YR$285,MATCH($B30,'Aceite Virgen'!$A$259:$A$285,0),MATCH(J$5,'Aceite Virgen'!$A$259:$YR$259,0))</f>
        <v>0</v>
      </c>
      <c r="K30" s="40">
        <f t="array" ref="K30">INDEX('Aceite Virgen'!$A$259:$YR$285,MATCH($B30,'Aceite Virgen'!$A$259:$A$285,0),MATCH(K$5,'Aceite Virgen'!$A$259:$YR$259,0))</f>
        <v>0</v>
      </c>
      <c r="L30" s="40">
        <f t="array" ref="L30">INDEX('Aceite Virgen'!$A$259:$YR$285,MATCH($B30,'Aceite Virgen'!$A$259:$A$285,0),MATCH(L$5,'Aceite Virgen'!$A$259:$YR$259,0))</f>
        <v>0</v>
      </c>
      <c r="M30" s="40">
        <f t="array" ref="M30">INDEX('Aceite Virgen'!$A$259:$YR$285,MATCH($B30,'Aceite Virgen'!$A$259:$A$285,0),MATCH(M$5,'Aceite Virgen'!$A$259:$YR$259,0))</f>
        <v>0</v>
      </c>
      <c r="N30" s="40">
        <f t="array" ref="N30">INDEX('Aceite Virgen'!$A$259:$YR$285,MATCH($B30,'Aceite Virgen'!$A$259:$A$285,0),MATCH(N$5,'Aceite Virgen'!$A$259:$YR$259,0))</f>
        <v>0</v>
      </c>
      <c r="O30" s="40">
        <f t="array" ref="O30">INDEX('Aceite Virgen'!$A$259:$YR$285,MATCH($B30,'Aceite Virgen'!$A$259:$A$285,0),MATCH(O$5,'Aceite Virgen'!$A$259:$YR$259,0))</f>
        <v>0</v>
      </c>
      <c r="P30" s="40">
        <f t="array" ref="P30">INDEX('Aceite Virgen'!$A$259:$YR$285,MATCH($B30,'Aceite Virgen'!$A$259:$A$285,0),MATCH(P$5,'Aceite Virgen'!$A$259:$YR$259,0))</f>
        <v>0</v>
      </c>
    </row>
    <row r="31" spans="2:16" x14ac:dyDescent="0.3">
      <c r="B31" s="19">
        <f t="shared" si="1"/>
        <v>4.5</v>
      </c>
      <c r="C31" s="18">
        <f t="shared" si="2"/>
        <v>4.5999999999999996</v>
      </c>
      <c r="E31" s="40">
        <f t="array" ref="E31">INDEX('Aceite Virgen'!$A$259:$YR$285,MATCH($B31,'Aceite Virgen'!$A$259:$A$285,0),MATCH(E$5,'Aceite Virgen'!$A$259:$YR$259,0))</f>
        <v>0</v>
      </c>
      <c r="F31" s="40">
        <f t="array" ref="F31">INDEX('Aceite Virgen'!$A$259:$YR$285,MATCH($B31,'Aceite Virgen'!$A$259:$A$285,0),MATCH(F$5,'Aceite Virgen'!$A$259:$YR$259,0))</f>
        <v>0</v>
      </c>
      <c r="G31" s="40">
        <f t="array" ref="G31">INDEX('Aceite Virgen'!$A$259:$YR$285,MATCH($B31,'Aceite Virgen'!$A$259:$A$285,0),MATCH(G$5,'Aceite Virgen'!$A$259:$YR$259,0))</f>
        <v>0</v>
      </c>
      <c r="H31" s="40">
        <f t="array" ref="H31">INDEX('Aceite Virgen'!$A$259:$YR$285,MATCH($B31,'Aceite Virgen'!$A$259:$A$285,0),MATCH(H$5,'Aceite Virgen'!$A$259:$YR$259,0))</f>
        <v>0</v>
      </c>
      <c r="I31" s="40">
        <f t="array" ref="I31">INDEX('Aceite Virgen'!$A$259:$YR$285,MATCH($B31,'Aceite Virgen'!$A$259:$A$285,0),MATCH(I$5,'Aceite Virgen'!$A$259:$YR$259,0))</f>
        <v>0</v>
      </c>
      <c r="J31" s="40">
        <f t="array" ref="J31">INDEX('Aceite Virgen'!$A$259:$YR$285,MATCH($B31,'Aceite Virgen'!$A$259:$A$285,0),MATCH(J$5,'Aceite Virgen'!$A$259:$YR$259,0))</f>
        <v>0</v>
      </c>
      <c r="K31" s="40">
        <f t="array" ref="K31">INDEX('Aceite Virgen'!$A$259:$YR$285,MATCH($B31,'Aceite Virgen'!$A$259:$A$285,0),MATCH(K$5,'Aceite Virgen'!$A$259:$YR$259,0))</f>
        <v>0</v>
      </c>
      <c r="L31" s="40">
        <f t="array" ref="L31">INDEX('Aceite Virgen'!$A$259:$YR$285,MATCH($B31,'Aceite Virgen'!$A$259:$A$285,0),MATCH(L$5,'Aceite Virgen'!$A$259:$YR$259,0))</f>
        <v>0</v>
      </c>
      <c r="M31" s="40">
        <f t="array" ref="M31">INDEX('Aceite Virgen'!$A$259:$YR$285,MATCH($B31,'Aceite Virgen'!$A$259:$A$285,0),MATCH(M$5,'Aceite Virgen'!$A$259:$YR$259,0))</f>
        <v>0</v>
      </c>
      <c r="N31" s="40">
        <f t="array" ref="N31">INDEX('Aceite Virgen'!$A$259:$YR$285,MATCH($B31,'Aceite Virgen'!$A$259:$A$285,0),MATCH(N$5,'Aceite Virgen'!$A$259:$YR$259,0))</f>
        <v>0</v>
      </c>
      <c r="O31" s="40">
        <f t="array" ref="O31">INDEX('Aceite Virgen'!$A$259:$YR$285,MATCH($B31,'Aceite Virgen'!$A$259:$A$285,0),MATCH(O$5,'Aceite Virgen'!$A$259:$YR$259,0))</f>
        <v>0</v>
      </c>
      <c r="P31" s="40">
        <f t="array" ref="P31">INDEX('Aceite Virgen'!$A$259:$YR$285,MATCH($B31,'Aceite Virgen'!$A$259:$A$285,0),MATCH(P$5,'Aceite Virgen'!$A$259:$YR$259,0))</f>
        <v>0</v>
      </c>
    </row>
    <row r="32" spans="2:16" x14ac:dyDescent="0.3">
      <c r="B32" s="19">
        <f t="shared" si="1"/>
        <v>4.5999999999999996</v>
      </c>
      <c r="C32" s="18">
        <f t="shared" si="2"/>
        <v>4.7</v>
      </c>
      <c r="E32" s="40">
        <f t="array" ref="E32">INDEX('Aceite Virgen'!$A$259:$YR$285,MATCH($B32,'Aceite Virgen'!$A$259:$A$285,0),MATCH(E$5,'Aceite Virgen'!$A$259:$YR$259,0))</f>
        <v>0</v>
      </c>
      <c r="F32" s="40">
        <f t="array" ref="F32">INDEX('Aceite Virgen'!$A$259:$YR$285,MATCH($B32,'Aceite Virgen'!$A$259:$A$285,0),MATCH(F$5,'Aceite Virgen'!$A$259:$YR$259,0))</f>
        <v>0</v>
      </c>
      <c r="G32" s="40">
        <f t="array" ref="G32">INDEX('Aceite Virgen'!$A$259:$YR$285,MATCH($B32,'Aceite Virgen'!$A$259:$A$285,0),MATCH(G$5,'Aceite Virgen'!$A$259:$YR$259,0))</f>
        <v>0</v>
      </c>
      <c r="H32" s="40">
        <f t="array" ref="H32">INDEX('Aceite Virgen'!$A$259:$YR$285,MATCH($B32,'Aceite Virgen'!$A$259:$A$285,0),MATCH(H$5,'Aceite Virgen'!$A$259:$YR$259,0))</f>
        <v>0</v>
      </c>
      <c r="I32" s="40">
        <f t="array" ref="I32">INDEX('Aceite Virgen'!$A$259:$YR$285,MATCH($B32,'Aceite Virgen'!$A$259:$A$285,0),MATCH(I$5,'Aceite Virgen'!$A$259:$YR$259,0))</f>
        <v>1.81</v>
      </c>
      <c r="J32" s="40">
        <f t="array" ref="J32">INDEX('Aceite Virgen'!$A$259:$YR$285,MATCH($B32,'Aceite Virgen'!$A$259:$A$285,0),MATCH(J$5,'Aceite Virgen'!$A$259:$YR$259,0))</f>
        <v>0</v>
      </c>
      <c r="K32" s="40">
        <f t="array" ref="K32">INDEX('Aceite Virgen'!$A$259:$YR$285,MATCH($B32,'Aceite Virgen'!$A$259:$A$285,0),MATCH(K$5,'Aceite Virgen'!$A$259:$YR$259,0))</f>
        <v>0</v>
      </c>
      <c r="L32" s="40">
        <f t="array" ref="L32">INDEX('Aceite Virgen'!$A$259:$YR$285,MATCH($B32,'Aceite Virgen'!$A$259:$A$285,0),MATCH(L$5,'Aceite Virgen'!$A$259:$YR$259,0))</f>
        <v>0</v>
      </c>
      <c r="M32" s="40">
        <f t="array" ref="M32">INDEX('Aceite Virgen'!$A$259:$YR$285,MATCH($B32,'Aceite Virgen'!$A$259:$A$285,0),MATCH(M$5,'Aceite Virgen'!$A$259:$YR$259,0))</f>
        <v>0</v>
      </c>
      <c r="N32" s="40">
        <f t="array" ref="N32">INDEX('Aceite Virgen'!$A$259:$YR$285,MATCH($B32,'Aceite Virgen'!$A$259:$A$285,0),MATCH(N$5,'Aceite Virgen'!$A$259:$YR$259,0))</f>
        <v>0</v>
      </c>
      <c r="O32" s="40">
        <f t="array" ref="O32">INDEX('Aceite Virgen'!$A$259:$YR$285,MATCH($B32,'Aceite Virgen'!$A$259:$A$285,0),MATCH(O$5,'Aceite Virgen'!$A$259:$YR$259,0))</f>
        <v>7.28</v>
      </c>
      <c r="P32" s="40">
        <f t="array" ref="P32">INDEX('Aceite Virgen'!$A$259:$YR$285,MATCH($B32,'Aceite Virgen'!$A$259:$A$285,0),MATCH(P$5,'Aceite Virgen'!$A$259:$YR$259,0))</f>
        <v>0</v>
      </c>
    </row>
    <row r="33" spans="2:16" x14ac:dyDescent="0.3">
      <c r="B33" s="54">
        <f t="shared" si="1"/>
        <v>4.7</v>
      </c>
      <c r="C33" s="18"/>
      <c r="E33" s="40">
        <f t="array" ref="E33">INDEX('Aceite Virgen'!$A$259:$YR$285,MATCH($B33,'Aceite Virgen'!$A$259:$A$285,0),MATCH(E$5,'Aceite Virgen'!$A$259:$YR$259,0))</f>
        <v>6.58</v>
      </c>
      <c r="F33" s="40">
        <f t="array" ref="F33">INDEX('Aceite Virgen'!$A$259:$YR$285,MATCH($B33,'Aceite Virgen'!$A$259:$A$285,0),MATCH(F$5,'Aceite Virgen'!$A$259:$YR$259,0))</f>
        <v>19.64</v>
      </c>
      <c r="G33" s="40">
        <f t="array" ref="G33">INDEX('Aceite Virgen'!$A$259:$YR$285,MATCH($B33,'Aceite Virgen'!$A$259:$A$285,0),MATCH(G$5,'Aceite Virgen'!$A$259:$YR$259,0))</f>
        <v>9</v>
      </c>
      <c r="H33" s="40">
        <f t="array" ref="H33">INDEX('Aceite Virgen'!$A$259:$YR$285,MATCH($B33,'Aceite Virgen'!$A$259:$A$285,0),MATCH(H$5,'Aceite Virgen'!$A$259:$YR$259,0))</f>
        <v>1.21</v>
      </c>
      <c r="I33" s="40">
        <f t="array" ref="I33">INDEX('Aceite Virgen'!$A$259:$YR$285,MATCH($B33,'Aceite Virgen'!$A$259:$A$285,0),MATCH(I$5,'Aceite Virgen'!$A$259:$YR$259,0))</f>
        <v>0</v>
      </c>
      <c r="J33" s="40">
        <f t="array" ref="J33">INDEX('Aceite Virgen'!$A$259:$YR$285,MATCH($B33,'Aceite Virgen'!$A$259:$A$285,0),MATCH(J$5,'Aceite Virgen'!$A$259:$YR$259,0))</f>
        <v>6.62</v>
      </c>
      <c r="K33" s="40">
        <f t="array" ref="K33">INDEX('Aceite Virgen'!$A$259:$YR$285,MATCH($B33,'Aceite Virgen'!$A$259:$A$285,0),MATCH(K$5,'Aceite Virgen'!$A$259:$YR$259,0))</f>
        <v>4.92</v>
      </c>
      <c r="L33" s="40">
        <f t="array" ref="L33">INDEX('Aceite Virgen'!$A$259:$YR$285,MATCH($B33,'Aceite Virgen'!$A$259:$A$285,0),MATCH(L$5,'Aceite Virgen'!$A$259:$YR$259,0))</f>
        <v>1.52</v>
      </c>
      <c r="M33" s="40">
        <f t="array" ref="M33">INDEX('Aceite Virgen'!$A$259:$YR$285,MATCH($B33,'Aceite Virgen'!$A$259:$A$285,0),MATCH(M$5,'Aceite Virgen'!$A$259:$YR$259,0))</f>
        <v>2.5499999999999998</v>
      </c>
      <c r="N33" s="40">
        <f t="array" ref="N33">INDEX('Aceite Virgen'!$A$259:$YR$285,MATCH($B33,'Aceite Virgen'!$A$259:$A$285,0),MATCH(N$5,'Aceite Virgen'!$A$259:$YR$259,0))</f>
        <v>0</v>
      </c>
      <c r="O33" s="40">
        <f t="array" ref="O33">INDEX('Aceite Virgen'!$A$259:$YR$285,MATCH($B33,'Aceite Virgen'!$A$259:$A$285,0),MATCH(O$5,'Aceite Virgen'!$A$259:$YR$259,0))</f>
        <v>2.5499999999999998</v>
      </c>
      <c r="P33" s="40">
        <f t="array" ref="P33">INDEX('Aceite Virgen'!$A$259:$YR$285,MATCH($B33,'Aceite Virgen'!$A$259:$A$285,0),MATCH(P$5,'Aceite Virgen'!$A$259:$YR$259,0))</f>
        <v>0</v>
      </c>
    </row>
    <row r="34" spans="2:16" x14ac:dyDescent="0.3">
      <c r="P34" s="38"/>
    </row>
    <row r="35" spans="2:16" x14ac:dyDescent="0.3">
      <c r="E35" s="40">
        <f>SUM(E10:E34)</f>
        <v>99.999999999999986</v>
      </c>
      <c r="F35" s="40">
        <f t="shared" ref="F35:P35" si="3">SUM(F10:F34)</f>
        <v>99.999999999999986</v>
      </c>
      <c r="G35" s="40">
        <f t="shared" si="3"/>
        <v>100</v>
      </c>
      <c r="H35" s="40">
        <f t="shared" si="3"/>
        <v>100</v>
      </c>
      <c r="I35" s="40">
        <f t="shared" si="3"/>
        <v>100</v>
      </c>
      <c r="J35" s="40">
        <f t="shared" si="3"/>
        <v>99.990000000000009</v>
      </c>
      <c r="K35" s="40">
        <f t="shared" si="3"/>
        <v>100</v>
      </c>
      <c r="L35" s="40">
        <f t="shared" si="3"/>
        <v>99.999999999999986</v>
      </c>
      <c r="M35" s="40">
        <f t="shared" si="3"/>
        <v>99.999999999999986</v>
      </c>
      <c r="N35" s="40">
        <f t="shared" si="3"/>
        <v>100</v>
      </c>
      <c r="O35" s="40">
        <f t="shared" si="3"/>
        <v>99.990000000000009</v>
      </c>
      <c r="P35" s="40">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Discounts</v>
      </c>
      <c r="H2" s="41" t="s">
        <v>302</v>
      </c>
    </row>
    <row r="3" spans="1:17" s="6" customFormat="1" x14ac:dyDescent="0.3"/>
    <row r="4" spans="1:17" s="6" customFormat="1" x14ac:dyDescent="0.3">
      <c r="B4" s="25" t="s">
        <v>266</v>
      </c>
    </row>
    <row r="5" spans="1:17" ht="15" hidden="1" thickBot="1" x14ac:dyDescent="0.35">
      <c r="E5" s="39" t="str">
        <f t="shared" ref="E5:P5" si="0">E9&amp;$C$2</f>
        <v xml:space="preserve"> MARZO 18Discounts</v>
      </c>
      <c r="F5" s="39" t="str">
        <f t="shared" si="0"/>
        <v xml:space="preserve"> ABRIL 18Discounts</v>
      </c>
      <c r="G5" s="39" t="str">
        <f t="shared" si="0"/>
        <v xml:space="preserve"> MAYO 18Discounts</v>
      </c>
      <c r="H5" s="39" t="str">
        <f t="shared" si="0"/>
        <v xml:space="preserve"> JUNIO 18Discounts</v>
      </c>
      <c r="I5" s="39" t="str">
        <f t="shared" si="0"/>
        <v xml:space="preserve"> JULIO 18Discounts</v>
      </c>
      <c r="J5" s="39" t="str">
        <f t="shared" si="0"/>
        <v xml:space="preserve"> AGOSTO 18Discounts</v>
      </c>
      <c r="K5" s="39" t="str">
        <f t="shared" si="0"/>
        <v xml:space="preserve"> SEPTIEMBRE 18Discounts</v>
      </c>
      <c r="L5" s="39" t="str">
        <f t="shared" si="0"/>
        <v xml:space="preserve"> OCTUBRE 18Discounts</v>
      </c>
      <c r="M5" s="39" t="str">
        <f t="shared" si="0"/>
        <v xml:space="preserve"> NOVIEMBRE 18Discounts</v>
      </c>
      <c r="N5" s="39" t="str">
        <f t="shared" si="0"/>
        <v xml:space="preserve"> DICIEMBRE 18Discounts</v>
      </c>
      <c r="O5" s="39" t="str">
        <f t="shared" si="0"/>
        <v xml:space="preserve"> ENERO 19Discounts</v>
      </c>
      <c r="P5" s="39" t="str">
        <f t="shared" si="0"/>
        <v xml:space="preserve"> FEBRERO 19Discounts</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MARZO 18</v>
      </c>
      <c r="F9" s="6" t="str">
        <f t="array" ref="F9">INDEX('Aceite de Oliva'!$A$260:$YR$260,,MAX(IF('Aceite de Oliva'!$A$260:$YR$260&lt;&gt;"",COLUMN('Aceite de Oliva'!$A$260:$YR$260)))-(7*F8))</f>
        <v xml:space="preserve"> ABRIL 18</v>
      </c>
      <c r="G9" s="6" t="str">
        <f t="array" ref="G9">INDEX('Aceite de Oliva'!$A$260:$YR$260,,MAX(IF('Aceite de Oliva'!$A$260:$YR$260&lt;&gt;"",COLUMN('Aceite de Oliva'!$A$260:$YR$260)))-(7*G8))</f>
        <v xml:space="preserve"> MAYO 18</v>
      </c>
      <c r="H9" s="6" t="str">
        <f t="array" ref="H9">INDEX('Aceite de Oliva'!$A$260:$YR$260,,MAX(IF('Aceite de Oliva'!$A$260:$YR$260&lt;&gt;"",COLUMN('Aceite de Oliva'!$A$260:$YR$260)))-(7*H8))</f>
        <v xml:space="preserve"> JUNIO 18</v>
      </c>
      <c r="I9" s="6" t="str">
        <f t="array" ref="I9">INDEX('Aceite de Oliva'!$A$260:$YR$260,,MAX(IF('Aceite de Oliva'!$A$260:$YR$260&lt;&gt;"",COLUMN('Aceite de Oliva'!$A$260:$YR$260)))-(7*I8))</f>
        <v xml:space="preserve"> JULIO 18</v>
      </c>
      <c r="J9" s="6" t="str">
        <f t="array" ref="J9">INDEX('Aceite de Oliva'!$A$260:$YR$260,,MAX(IF('Aceite de Oliva'!$A$260:$YR$260&lt;&gt;"",COLUMN('Aceite de Oliva'!$A$260:$YR$260)))-(7*J8))</f>
        <v xml:space="preserve"> AGOSTO 18</v>
      </c>
      <c r="K9" s="6" t="str">
        <f t="array" ref="K9">INDEX('Aceite de Oliva'!$A$260:$YR$260,,MAX(IF('Aceite de Oliva'!$A$260:$YR$260&lt;&gt;"",COLUMN('Aceite de Oliva'!$A$260:$YR$260)))-(7*K8))</f>
        <v xml:space="preserve"> SEPTIEMBRE 18</v>
      </c>
      <c r="L9" s="6" t="str">
        <f t="array" ref="L9">INDEX('Aceite de Oliva'!$A$260:$YR$260,,MAX(IF('Aceite de Oliva'!$A$260:$YR$260&lt;&gt;"",COLUMN('Aceite de Oliva'!$A$260:$YR$260)))-(7*L8))</f>
        <v xml:space="preserve"> OCTUBRE 18</v>
      </c>
      <c r="M9" s="6" t="str">
        <f t="array" ref="M9">INDEX('Aceite de Oliva'!$A$260:$YR$260,,MAX(IF('Aceite de Oliva'!$A$260:$YR$260&lt;&gt;"",COLUMN('Aceite de Oliva'!$A$260:$YR$260)))-(7*M8))</f>
        <v xml:space="preserve"> NOVIEMBRE 18</v>
      </c>
      <c r="N9" s="6" t="str">
        <f t="array" ref="N9">INDEX('Aceite de Oliva'!$A$260:$YR$260,,MAX(IF('Aceite de Oliva'!$A$260:$YR$260&lt;&gt;"",COLUMN('Aceite de Oliva'!$A$260:$YR$260)))-(7*N8))</f>
        <v xml:space="preserve"> DICIEMBRE 18</v>
      </c>
      <c r="O9" s="6" t="str">
        <f t="array" ref="O9">INDEX('Aceite de Oliva'!$A$260:$YR$260,,MAX(IF('Aceite de Oliva'!$A$260:$YR$260&lt;&gt;"",COLUMN('Aceite de Oliva'!$A$260:$YR$260)))-(7*O8))</f>
        <v xml:space="preserve"> ENERO 19</v>
      </c>
      <c r="P9" t="str">
        <f t="array" ref="P9">INDEX('Aceite de Oliva'!$A$260:$YR$260,,MAX(IF('Aceite de Oliva'!$A$260:$YR$260&lt;&gt;"",COLUMN('Aceite de Oliva'!$A$260:$YR$260))))</f>
        <v xml:space="preserve"> FEBRERO 19</v>
      </c>
    </row>
    <row r="10" spans="1:17" x14ac:dyDescent="0.3">
      <c r="B10" s="15"/>
      <c r="C10" s="24">
        <v>2.2999999999999998</v>
      </c>
      <c r="E10" s="40">
        <f>INDEX('Aceite de Oliva'!$A$259:$YR$285,MATCH($B10,'Aceite de Oliva'!$A$259:$A$285,0),MATCH(E$5,'Aceite de Oliva'!$A$259:$YR$259,0))</f>
        <v>0</v>
      </c>
      <c r="F10" s="40">
        <f>INDEX('Aceite de Oliva'!$A$259:$YR$285,MATCH($B10,'Aceite de Oliva'!$A$259:$A$285,0),MATCH(F$5,'Aceite de Oliva'!$A$259:$YR$259,0))</f>
        <v>0</v>
      </c>
      <c r="G10" s="40">
        <f>INDEX('Aceite de Oliva'!$A$259:$YR$285,MATCH($B10,'Aceite de Oliva'!$A$259:$A$285,0),MATCH(G$5,'Aceite de Oliva'!$A$259:$YR$259,0))</f>
        <v>0.16</v>
      </c>
      <c r="H10" s="40">
        <f>INDEX('Aceite de Oliva'!$A$259:$YR$285,MATCH($B10,'Aceite de Oliva'!$A$259:$A$285,0),MATCH(H$5,'Aceite de Oliva'!$A$259:$YR$259,0))</f>
        <v>0</v>
      </c>
      <c r="I10" s="40">
        <f>INDEX('Aceite de Oliva'!$A$259:$YR$285,MATCH($B10,'Aceite de Oliva'!$A$259:$A$285,0),MATCH(I$5,'Aceite de Oliva'!$A$259:$YR$259,0))</f>
        <v>0</v>
      </c>
      <c r="J10" s="40">
        <f>INDEX('Aceite de Oliva'!$A$259:$YR$285,MATCH($B10,'Aceite de Oliva'!$A$259:$A$285,0),MATCH(J$5,'Aceite de Oliva'!$A$259:$YR$259,0))</f>
        <v>0</v>
      </c>
      <c r="K10" s="40">
        <f>INDEX('Aceite de Oliva'!$A$259:$YR$285,MATCH($B10,'Aceite de Oliva'!$A$259:$A$285,0),MATCH(K$5,'Aceite de Oliva'!$A$259:$YR$259,0))</f>
        <v>0</v>
      </c>
      <c r="L10" s="40">
        <f>INDEX('Aceite de Oliva'!$A$259:$YR$285,MATCH($B10,'Aceite de Oliva'!$A$259:$A$285,0),MATCH(L$5,'Aceite de Oliva'!$A$259:$YR$259,0))</f>
        <v>0</v>
      </c>
      <c r="M10" s="40">
        <f>INDEX('Aceite de Oliva'!$A$259:$YR$285,MATCH($B10,'Aceite de Oliva'!$A$259:$A$285,0),MATCH(M$5,'Aceite de Oliva'!$A$259:$YR$259,0))</f>
        <v>0.29000000000000004</v>
      </c>
      <c r="N10" s="40">
        <f>INDEX('Aceite de Oliva'!$A$259:$YR$285,MATCH($B10,'Aceite de Oliva'!$A$259:$A$285,0),MATCH(N$5,'Aceite de Oliva'!$A$259:$YR$259,0))</f>
        <v>0</v>
      </c>
      <c r="O10" s="40">
        <f>INDEX('Aceite de Oliva'!$A$259:$YR$285,MATCH($B10,'Aceite de Oliva'!$A$259:$A$285,0),MATCH(O$5,'Aceite de Oliva'!$A$259:$YR$259,0))</f>
        <v>0.35</v>
      </c>
      <c r="P10" s="40">
        <f>INDEX('Aceite de Oliva'!$A$259:$YR$285,MATCH($B10,'Aceite de Oliva'!$A$259:$A$285,0),MATCH(P$5,'Aceite de Oliva'!$A$259:$YR$259,0))</f>
        <v>0</v>
      </c>
    </row>
    <row r="11" spans="1:17" x14ac:dyDescent="0.3">
      <c r="A11" s="6"/>
      <c r="B11" s="16">
        <f t="shared" ref="B11:B33" si="1">C10</f>
        <v>2.2999999999999998</v>
      </c>
      <c r="C11" s="17">
        <f t="shared" ref="C11:C32" si="2">B11+$C$7</f>
        <v>2.4</v>
      </c>
      <c r="E11" s="40">
        <f>INDEX('Aceite de Oliva'!$A$259:$YR$285,MATCH($B11,'Aceite de Oliva'!$A$259:$A$285,0),MATCH(E$5,'Aceite de Oliva'!$A$259:$YR$259,0))</f>
        <v>0</v>
      </c>
      <c r="F11" s="40">
        <f>INDEX('Aceite de Oliva'!$A$259:$YR$285,MATCH($B11,'Aceite de Oliva'!$A$259:$A$285,0),MATCH(F$5,'Aceite de Oliva'!$A$259:$YR$259,0))</f>
        <v>0</v>
      </c>
      <c r="G11" s="40">
        <f>INDEX('Aceite de Oliva'!$A$259:$YR$285,MATCH($B11,'Aceite de Oliva'!$A$259:$A$285,0),MATCH(G$5,'Aceite de Oliva'!$A$259:$YR$259,0))</f>
        <v>0</v>
      </c>
      <c r="H11" s="40">
        <f>INDEX('Aceite de Oliva'!$A$259:$YR$285,MATCH($B11,'Aceite de Oliva'!$A$259:$A$285,0),MATCH(H$5,'Aceite de Oliva'!$A$259:$YR$259,0))</f>
        <v>0</v>
      </c>
      <c r="I11" s="40">
        <f>INDEX('Aceite de Oliva'!$A$259:$YR$285,MATCH($B11,'Aceite de Oliva'!$A$259:$A$285,0),MATCH(I$5,'Aceite de Oliva'!$A$259:$YR$259,0))</f>
        <v>0</v>
      </c>
      <c r="J11" s="40">
        <f>INDEX('Aceite de Oliva'!$A$259:$YR$285,MATCH($B11,'Aceite de Oliva'!$A$259:$A$285,0),MATCH(J$5,'Aceite de Oliva'!$A$259:$YR$259,0))</f>
        <v>0</v>
      </c>
      <c r="K11" s="40">
        <f>INDEX('Aceite de Oliva'!$A$259:$YR$285,MATCH($B11,'Aceite de Oliva'!$A$259:$A$285,0),MATCH(K$5,'Aceite de Oliva'!$A$259:$YR$259,0))</f>
        <v>0</v>
      </c>
      <c r="L11" s="40">
        <f>INDEX('Aceite de Oliva'!$A$259:$YR$285,MATCH($B11,'Aceite de Oliva'!$A$259:$A$285,0),MATCH(L$5,'Aceite de Oliva'!$A$259:$YR$259,0))</f>
        <v>0</v>
      </c>
      <c r="M11" s="40">
        <f>INDEX('Aceite de Oliva'!$A$259:$YR$285,MATCH($B11,'Aceite de Oliva'!$A$259:$A$285,0),MATCH(M$5,'Aceite de Oliva'!$A$259:$YR$259,0))</f>
        <v>0.33</v>
      </c>
      <c r="N11" s="40">
        <f>INDEX('Aceite de Oliva'!$A$259:$YR$285,MATCH($B11,'Aceite de Oliva'!$A$259:$A$285,0),MATCH(N$5,'Aceite de Oliva'!$A$259:$YR$259,0))</f>
        <v>0</v>
      </c>
      <c r="O11" s="40">
        <f>INDEX('Aceite de Oliva'!$A$259:$YR$285,MATCH($B11,'Aceite de Oliva'!$A$259:$A$285,0),MATCH(O$5,'Aceite de Oliva'!$A$259:$YR$259,0))</f>
        <v>3.6</v>
      </c>
      <c r="P11" s="40">
        <f>INDEX('Aceite de Oliva'!$A$259:$YR$285,MATCH($B11,'Aceite de Oliva'!$A$259:$A$285,0),MATCH(P$5,'Aceite de Oliva'!$A$259:$YR$259,0))</f>
        <v>3.1</v>
      </c>
    </row>
    <row r="12" spans="1:17" x14ac:dyDescent="0.3">
      <c r="A12" s="6"/>
      <c r="B12" s="16">
        <f t="shared" si="1"/>
        <v>2.4</v>
      </c>
      <c r="C12" s="18">
        <f t="shared" si="2"/>
        <v>2.5</v>
      </c>
      <c r="E12" s="40">
        <f>INDEX('Aceite de Oliva'!$A$259:$YR$285,MATCH($B12,'Aceite de Oliva'!$A$259:$A$285,0),MATCH(E$5,'Aceite de Oliva'!$A$259:$YR$259,0))</f>
        <v>0.16</v>
      </c>
      <c r="F12" s="40">
        <f>INDEX('Aceite de Oliva'!$A$259:$YR$285,MATCH($B12,'Aceite de Oliva'!$A$259:$A$285,0),MATCH(F$5,'Aceite de Oliva'!$A$259:$YR$259,0))</f>
        <v>0.32999999999999996</v>
      </c>
      <c r="G12" s="40">
        <f>INDEX('Aceite de Oliva'!$A$259:$YR$285,MATCH($B12,'Aceite de Oliva'!$A$259:$A$285,0),MATCH(G$5,'Aceite de Oliva'!$A$259:$YR$259,0))</f>
        <v>0</v>
      </c>
      <c r="H12" s="40">
        <f>INDEX('Aceite de Oliva'!$A$259:$YR$285,MATCH($B12,'Aceite de Oliva'!$A$259:$A$285,0),MATCH(H$5,'Aceite de Oliva'!$A$259:$YR$259,0))</f>
        <v>0</v>
      </c>
      <c r="I12" s="40">
        <f>INDEX('Aceite de Oliva'!$A$259:$YR$285,MATCH($B12,'Aceite de Oliva'!$A$259:$A$285,0),MATCH(I$5,'Aceite de Oliva'!$A$259:$YR$259,0))</f>
        <v>0</v>
      </c>
      <c r="J12" s="40">
        <f>INDEX('Aceite de Oliva'!$A$259:$YR$285,MATCH($B12,'Aceite de Oliva'!$A$259:$A$285,0),MATCH(J$5,'Aceite de Oliva'!$A$259:$YR$259,0))</f>
        <v>0</v>
      </c>
      <c r="K12" s="40">
        <f>INDEX('Aceite de Oliva'!$A$259:$YR$285,MATCH($B12,'Aceite de Oliva'!$A$259:$A$285,0),MATCH(K$5,'Aceite de Oliva'!$A$259:$YR$259,0))</f>
        <v>0</v>
      </c>
      <c r="L12" s="40">
        <f>INDEX('Aceite de Oliva'!$A$259:$YR$285,MATCH($B12,'Aceite de Oliva'!$A$259:$A$285,0),MATCH(L$5,'Aceite de Oliva'!$A$259:$YR$259,0))</f>
        <v>0</v>
      </c>
      <c r="M12" s="40">
        <f>INDEX('Aceite de Oliva'!$A$259:$YR$285,MATCH($B12,'Aceite de Oliva'!$A$259:$A$285,0),MATCH(M$5,'Aceite de Oliva'!$A$259:$YR$259,0))</f>
        <v>0.56999999999999995</v>
      </c>
      <c r="N12" s="40">
        <f>INDEX('Aceite de Oliva'!$A$259:$YR$285,MATCH($B12,'Aceite de Oliva'!$A$259:$A$285,0),MATCH(N$5,'Aceite de Oliva'!$A$259:$YR$259,0))</f>
        <v>0.44</v>
      </c>
      <c r="O12" s="40">
        <f>INDEX('Aceite de Oliva'!$A$259:$YR$285,MATCH($B12,'Aceite de Oliva'!$A$259:$A$285,0),MATCH(O$5,'Aceite de Oliva'!$A$259:$YR$259,0))</f>
        <v>0</v>
      </c>
      <c r="P12" s="40">
        <f>INDEX('Aceite de Oliva'!$A$259:$YR$285,MATCH($B12,'Aceite de Oliva'!$A$259:$A$285,0),MATCH(P$5,'Aceite de Oliva'!$A$259:$YR$259,0))</f>
        <v>0.15</v>
      </c>
    </row>
    <row r="13" spans="1:17" x14ac:dyDescent="0.3">
      <c r="A13" s="6"/>
      <c r="B13" s="19">
        <f t="shared" si="1"/>
        <v>2.5</v>
      </c>
      <c r="C13" s="17">
        <f t="shared" si="2"/>
        <v>2.6</v>
      </c>
      <c r="E13" s="40">
        <f>INDEX('Aceite de Oliva'!$A$259:$YR$285,MATCH($B13,'Aceite de Oliva'!$A$259:$A$285,0),MATCH(E$5,'Aceite de Oliva'!$A$259:$YR$259,0))</f>
        <v>0</v>
      </c>
      <c r="F13" s="40">
        <f>INDEX('Aceite de Oliva'!$A$259:$YR$285,MATCH($B13,'Aceite de Oliva'!$A$259:$A$285,0),MATCH(F$5,'Aceite de Oliva'!$A$259:$YR$259,0))</f>
        <v>0</v>
      </c>
      <c r="G13" s="40">
        <f>INDEX('Aceite de Oliva'!$A$259:$YR$285,MATCH($B13,'Aceite de Oliva'!$A$259:$A$285,0),MATCH(G$5,'Aceite de Oliva'!$A$259:$YR$259,0))</f>
        <v>0</v>
      </c>
      <c r="H13" s="40">
        <f>INDEX('Aceite de Oliva'!$A$259:$YR$285,MATCH($B13,'Aceite de Oliva'!$A$259:$A$285,0),MATCH(H$5,'Aceite de Oliva'!$A$259:$YR$259,0))</f>
        <v>0</v>
      </c>
      <c r="I13" s="40">
        <f>INDEX('Aceite de Oliva'!$A$259:$YR$285,MATCH($B13,'Aceite de Oliva'!$A$259:$A$285,0),MATCH(I$5,'Aceite de Oliva'!$A$259:$YR$259,0))</f>
        <v>0</v>
      </c>
      <c r="J13" s="40">
        <f>INDEX('Aceite de Oliva'!$A$259:$YR$285,MATCH($B13,'Aceite de Oliva'!$A$259:$A$285,0),MATCH(J$5,'Aceite de Oliva'!$A$259:$YR$259,0))</f>
        <v>1.48</v>
      </c>
      <c r="K13" s="40">
        <f>INDEX('Aceite de Oliva'!$A$259:$YR$285,MATCH($B13,'Aceite de Oliva'!$A$259:$A$285,0),MATCH(K$5,'Aceite de Oliva'!$A$259:$YR$259,0))</f>
        <v>0.48</v>
      </c>
      <c r="L13" s="40">
        <f>INDEX('Aceite de Oliva'!$A$259:$YR$285,MATCH($B13,'Aceite de Oliva'!$A$259:$A$285,0),MATCH(L$5,'Aceite de Oliva'!$A$259:$YR$259,0))</f>
        <v>0.11</v>
      </c>
      <c r="M13" s="40">
        <f>INDEX('Aceite de Oliva'!$A$259:$YR$285,MATCH($B13,'Aceite de Oliva'!$A$259:$A$285,0),MATCH(M$5,'Aceite de Oliva'!$A$259:$YR$259,0))</f>
        <v>12.42</v>
      </c>
      <c r="N13" s="40">
        <f>INDEX('Aceite de Oliva'!$A$259:$YR$285,MATCH($B13,'Aceite de Oliva'!$A$259:$A$285,0),MATCH(N$5,'Aceite de Oliva'!$A$259:$YR$259,0))</f>
        <v>27.24</v>
      </c>
      <c r="O13" s="40">
        <f>INDEX('Aceite de Oliva'!$A$259:$YR$285,MATCH($B13,'Aceite de Oliva'!$A$259:$A$285,0),MATCH(O$5,'Aceite de Oliva'!$A$259:$YR$259,0))</f>
        <v>11.29</v>
      </c>
      <c r="P13" s="40">
        <f>INDEX('Aceite de Oliva'!$A$259:$YR$285,MATCH($B13,'Aceite de Oliva'!$A$259:$A$285,0),MATCH(P$5,'Aceite de Oliva'!$A$259:$YR$259,0))</f>
        <v>13.26</v>
      </c>
    </row>
    <row r="14" spans="1:17" x14ac:dyDescent="0.3">
      <c r="A14" s="6"/>
      <c r="B14" s="16">
        <f t="shared" si="1"/>
        <v>2.6</v>
      </c>
      <c r="C14" s="17">
        <f t="shared" si="2"/>
        <v>2.7</v>
      </c>
      <c r="E14" s="40">
        <f>INDEX('Aceite de Oliva'!$A$259:$YR$285,MATCH($B14,'Aceite de Oliva'!$A$259:$A$285,0),MATCH(E$5,'Aceite de Oliva'!$A$259:$YR$259,0))</f>
        <v>0</v>
      </c>
      <c r="F14" s="40">
        <f>INDEX('Aceite de Oliva'!$A$259:$YR$285,MATCH($B14,'Aceite de Oliva'!$A$259:$A$285,0),MATCH(F$5,'Aceite de Oliva'!$A$259:$YR$259,0))</f>
        <v>0</v>
      </c>
      <c r="G14" s="40">
        <f>INDEX('Aceite de Oliva'!$A$259:$YR$285,MATCH($B14,'Aceite de Oliva'!$A$259:$A$285,0),MATCH(G$5,'Aceite de Oliva'!$A$259:$YR$259,0))</f>
        <v>0</v>
      </c>
      <c r="H14" s="40">
        <f>INDEX('Aceite de Oliva'!$A$259:$YR$285,MATCH($B14,'Aceite de Oliva'!$A$259:$A$285,0),MATCH(H$5,'Aceite de Oliva'!$A$259:$YR$259,0))</f>
        <v>0</v>
      </c>
      <c r="I14" s="40">
        <f>INDEX('Aceite de Oliva'!$A$259:$YR$285,MATCH($B14,'Aceite de Oliva'!$A$259:$A$285,0),MATCH(I$5,'Aceite de Oliva'!$A$259:$YR$259,0))</f>
        <v>0</v>
      </c>
      <c r="J14" s="40">
        <f>INDEX('Aceite de Oliva'!$A$259:$YR$285,MATCH($B14,'Aceite de Oliva'!$A$259:$A$285,0),MATCH(J$5,'Aceite de Oliva'!$A$259:$YR$259,0))</f>
        <v>0.1</v>
      </c>
      <c r="K14" s="40">
        <f>INDEX('Aceite de Oliva'!$A$259:$YR$285,MATCH($B14,'Aceite de Oliva'!$A$259:$A$285,0),MATCH(K$5,'Aceite de Oliva'!$A$259:$YR$259,0))</f>
        <v>0</v>
      </c>
      <c r="L14" s="40">
        <f>INDEX('Aceite de Oliva'!$A$259:$YR$285,MATCH($B14,'Aceite de Oliva'!$A$259:$A$285,0),MATCH(L$5,'Aceite de Oliva'!$A$259:$YR$259,0))</f>
        <v>0.71</v>
      </c>
      <c r="M14" s="40">
        <f>INDEX('Aceite de Oliva'!$A$259:$YR$285,MATCH($B14,'Aceite de Oliva'!$A$259:$A$285,0),MATCH(M$5,'Aceite de Oliva'!$A$259:$YR$259,0))</f>
        <v>8.06</v>
      </c>
      <c r="N14" s="40">
        <f>INDEX('Aceite de Oliva'!$A$259:$YR$285,MATCH($B14,'Aceite de Oliva'!$A$259:$A$285,0),MATCH(N$5,'Aceite de Oliva'!$A$259:$YR$259,0))</f>
        <v>3.95</v>
      </c>
      <c r="O14" s="40">
        <f>INDEX('Aceite de Oliva'!$A$259:$YR$285,MATCH($B14,'Aceite de Oliva'!$A$259:$A$285,0),MATCH(O$5,'Aceite de Oliva'!$A$259:$YR$259,0))</f>
        <v>1.25</v>
      </c>
      <c r="P14" s="40">
        <f>INDEX('Aceite de Oliva'!$A$259:$YR$285,MATCH($B14,'Aceite de Oliva'!$A$259:$A$285,0),MATCH(P$5,'Aceite de Oliva'!$A$259:$YR$259,0))</f>
        <v>2.17</v>
      </c>
    </row>
    <row r="15" spans="1:17" x14ac:dyDescent="0.3">
      <c r="A15" s="6"/>
      <c r="B15" s="16">
        <f t="shared" si="1"/>
        <v>2.7</v>
      </c>
      <c r="C15" s="17">
        <f t="shared" si="2"/>
        <v>2.8000000000000003</v>
      </c>
      <c r="E15" s="40">
        <f>INDEX('Aceite de Oliva'!$A$259:$YR$285,MATCH($B15,'Aceite de Oliva'!$A$259:$A$285,0),MATCH(E$5,'Aceite de Oliva'!$A$259:$YR$259,0))</f>
        <v>0</v>
      </c>
      <c r="F15" s="40">
        <f>INDEX('Aceite de Oliva'!$A$259:$YR$285,MATCH($B15,'Aceite de Oliva'!$A$259:$A$285,0),MATCH(F$5,'Aceite de Oliva'!$A$259:$YR$259,0))</f>
        <v>0.05</v>
      </c>
      <c r="G15" s="40">
        <f>INDEX('Aceite de Oliva'!$A$259:$YR$285,MATCH($B15,'Aceite de Oliva'!$A$259:$A$285,0),MATCH(G$5,'Aceite de Oliva'!$A$259:$YR$259,0))</f>
        <v>0</v>
      </c>
      <c r="H15" s="40">
        <f>INDEX('Aceite de Oliva'!$A$259:$YR$285,MATCH($B15,'Aceite de Oliva'!$A$259:$A$285,0),MATCH(H$5,'Aceite de Oliva'!$A$259:$YR$259,0))</f>
        <v>0</v>
      </c>
      <c r="I15" s="40">
        <f>INDEX('Aceite de Oliva'!$A$259:$YR$285,MATCH($B15,'Aceite de Oliva'!$A$259:$A$285,0),MATCH(I$5,'Aceite de Oliva'!$A$259:$YR$259,0))</f>
        <v>0</v>
      </c>
      <c r="J15" s="40">
        <f>INDEX('Aceite de Oliva'!$A$259:$YR$285,MATCH($B15,'Aceite de Oliva'!$A$259:$A$285,0),MATCH(J$5,'Aceite de Oliva'!$A$259:$YR$259,0))</f>
        <v>0</v>
      </c>
      <c r="K15" s="40">
        <f>INDEX('Aceite de Oliva'!$A$259:$YR$285,MATCH($B15,'Aceite de Oliva'!$A$259:$A$285,0),MATCH(K$5,'Aceite de Oliva'!$A$259:$YR$259,0))</f>
        <v>1.26</v>
      </c>
      <c r="L15" s="40">
        <f>INDEX('Aceite de Oliva'!$A$259:$YR$285,MATCH($B15,'Aceite de Oliva'!$A$259:$A$285,0),MATCH(L$5,'Aceite de Oliva'!$A$259:$YR$259,0))</f>
        <v>0.48</v>
      </c>
      <c r="M15" s="40">
        <f>INDEX('Aceite de Oliva'!$A$259:$YR$285,MATCH($B15,'Aceite de Oliva'!$A$259:$A$285,0),MATCH(M$5,'Aceite de Oliva'!$A$259:$YR$259,0))</f>
        <v>0.6</v>
      </c>
      <c r="N15" s="40">
        <f>INDEX('Aceite de Oliva'!$A$259:$YR$285,MATCH($B15,'Aceite de Oliva'!$A$259:$A$285,0),MATCH(N$5,'Aceite de Oliva'!$A$259:$YR$259,0))</f>
        <v>0.77</v>
      </c>
      <c r="O15" s="40">
        <f>INDEX('Aceite de Oliva'!$A$259:$YR$285,MATCH($B15,'Aceite de Oliva'!$A$259:$A$285,0),MATCH(O$5,'Aceite de Oliva'!$A$259:$YR$259,0))</f>
        <v>0</v>
      </c>
      <c r="P15" s="40">
        <f>INDEX('Aceite de Oliva'!$A$259:$YR$285,MATCH($B15,'Aceite de Oliva'!$A$259:$A$285,0),MATCH(P$5,'Aceite de Oliva'!$A$259:$YR$259,0))</f>
        <v>0.73</v>
      </c>
    </row>
    <row r="16" spans="1:17" x14ac:dyDescent="0.3">
      <c r="A16" s="6"/>
      <c r="B16" s="16">
        <f t="shared" si="1"/>
        <v>2.8000000000000003</v>
      </c>
      <c r="C16" s="17">
        <f t="shared" si="2"/>
        <v>2.9000000000000004</v>
      </c>
      <c r="E16" s="40">
        <f>INDEX('Aceite de Oliva'!$A$259:$YR$285,MATCH($B16,'Aceite de Oliva'!$A$259:$A$285,0),MATCH(E$5,'Aceite de Oliva'!$A$259:$YR$259,0))</f>
        <v>0</v>
      </c>
      <c r="F16" s="40">
        <f>INDEX('Aceite de Oliva'!$A$259:$YR$285,MATCH($B16,'Aceite de Oliva'!$A$259:$A$285,0),MATCH(F$5,'Aceite de Oliva'!$A$259:$YR$259,0))</f>
        <v>0</v>
      </c>
      <c r="G16" s="40">
        <f>INDEX('Aceite de Oliva'!$A$259:$YR$285,MATCH($B16,'Aceite de Oliva'!$A$259:$A$285,0),MATCH(G$5,'Aceite de Oliva'!$A$259:$YR$259,0))</f>
        <v>0</v>
      </c>
      <c r="H16" s="40">
        <f>INDEX('Aceite de Oliva'!$A$259:$YR$285,MATCH($B16,'Aceite de Oliva'!$A$259:$A$285,0),MATCH(H$5,'Aceite de Oliva'!$A$259:$YR$259,0))</f>
        <v>0</v>
      </c>
      <c r="I16" s="40">
        <f>INDEX('Aceite de Oliva'!$A$259:$YR$285,MATCH($B16,'Aceite de Oliva'!$A$259:$A$285,0),MATCH(I$5,'Aceite de Oliva'!$A$259:$YR$259,0))</f>
        <v>0</v>
      </c>
      <c r="J16" s="40">
        <f>INDEX('Aceite de Oliva'!$A$259:$YR$285,MATCH($B16,'Aceite de Oliva'!$A$259:$A$285,0),MATCH(J$5,'Aceite de Oliva'!$A$259:$YR$259,0))</f>
        <v>0</v>
      </c>
      <c r="K16" s="40">
        <f>INDEX('Aceite de Oliva'!$A$259:$YR$285,MATCH($B16,'Aceite de Oliva'!$A$259:$A$285,0),MATCH(K$5,'Aceite de Oliva'!$A$259:$YR$259,0))</f>
        <v>0</v>
      </c>
      <c r="L16" s="40">
        <f>INDEX('Aceite de Oliva'!$A$259:$YR$285,MATCH($B16,'Aceite de Oliva'!$A$259:$A$285,0),MATCH(L$5,'Aceite de Oliva'!$A$259:$YR$259,0))</f>
        <v>1.05</v>
      </c>
      <c r="M16" s="40">
        <f>INDEX('Aceite de Oliva'!$A$259:$YR$285,MATCH($B16,'Aceite de Oliva'!$A$259:$A$285,0),MATCH(M$5,'Aceite de Oliva'!$A$259:$YR$259,0))</f>
        <v>1.98</v>
      </c>
      <c r="N16" s="40">
        <f>INDEX('Aceite de Oliva'!$A$259:$YR$285,MATCH($B16,'Aceite de Oliva'!$A$259:$A$285,0),MATCH(N$5,'Aceite de Oliva'!$A$259:$YR$259,0))</f>
        <v>5.39</v>
      </c>
      <c r="O16" s="40">
        <f>INDEX('Aceite de Oliva'!$A$259:$YR$285,MATCH($B16,'Aceite de Oliva'!$A$259:$A$285,0),MATCH(O$5,'Aceite de Oliva'!$A$259:$YR$259,0))</f>
        <v>6</v>
      </c>
      <c r="P16" s="40">
        <f>INDEX('Aceite de Oliva'!$A$259:$YR$285,MATCH($B16,'Aceite de Oliva'!$A$259:$A$285,0),MATCH(P$5,'Aceite de Oliva'!$A$259:$YR$259,0))</f>
        <v>9.82</v>
      </c>
    </row>
    <row r="17" spans="1:16" x14ac:dyDescent="0.3">
      <c r="A17" s="6"/>
      <c r="B17" s="16">
        <f t="shared" si="1"/>
        <v>2.9000000000000004</v>
      </c>
      <c r="C17" s="17">
        <f t="shared" si="2"/>
        <v>3.0000000000000004</v>
      </c>
      <c r="E17" s="40">
        <f>INDEX('Aceite de Oliva'!$A$259:$YR$285,MATCH($B17,'Aceite de Oliva'!$A$259:$A$285,0),MATCH(E$5,'Aceite de Oliva'!$A$259:$YR$259,0))</f>
        <v>0</v>
      </c>
      <c r="F17" s="40">
        <f>INDEX('Aceite de Oliva'!$A$259:$YR$285,MATCH($B17,'Aceite de Oliva'!$A$259:$A$285,0),MATCH(F$5,'Aceite de Oliva'!$A$259:$YR$259,0))</f>
        <v>0</v>
      </c>
      <c r="G17" s="40">
        <f>INDEX('Aceite de Oliva'!$A$259:$YR$285,MATCH($B17,'Aceite de Oliva'!$A$259:$A$285,0),MATCH(G$5,'Aceite de Oliva'!$A$259:$YR$259,0))</f>
        <v>0.14000000000000001</v>
      </c>
      <c r="H17" s="40">
        <f>INDEX('Aceite de Oliva'!$A$259:$YR$285,MATCH($B17,'Aceite de Oliva'!$A$259:$A$285,0),MATCH(H$5,'Aceite de Oliva'!$A$259:$YR$259,0))</f>
        <v>2.2200000000000002</v>
      </c>
      <c r="I17" s="40">
        <f>INDEX('Aceite de Oliva'!$A$259:$YR$285,MATCH($B17,'Aceite de Oliva'!$A$259:$A$285,0),MATCH(I$5,'Aceite de Oliva'!$A$259:$YR$259,0))</f>
        <v>4.74</v>
      </c>
      <c r="J17" s="40">
        <f>INDEX('Aceite de Oliva'!$A$259:$YR$285,MATCH($B17,'Aceite de Oliva'!$A$259:$A$285,0),MATCH(J$5,'Aceite de Oliva'!$A$259:$YR$259,0))</f>
        <v>3.03</v>
      </c>
      <c r="K17" s="40">
        <f>INDEX('Aceite de Oliva'!$A$259:$YR$285,MATCH($B17,'Aceite de Oliva'!$A$259:$A$285,0),MATCH(K$5,'Aceite de Oliva'!$A$259:$YR$259,0))</f>
        <v>3.61</v>
      </c>
      <c r="L17" s="40">
        <f>INDEX('Aceite de Oliva'!$A$259:$YR$285,MATCH($B17,'Aceite de Oliva'!$A$259:$A$285,0),MATCH(L$5,'Aceite de Oliva'!$A$259:$YR$259,0))</f>
        <v>33.07</v>
      </c>
      <c r="M17" s="40">
        <f>INDEX('Aceite de Oliva'!$A$259:$YR$285,MATCH($B17,'Aceite de Oliva'!$A$259:$A$285,0),MATCH(M$5,'Aceite de Oliva'!$A$259:$YR$259,0))</f>
        <v>64.73</v>
      </c>
      <c r="N17" s="40">
        <f>INDEX('Aceite de Oliva'!$A$259:$YR$285,MATCH($B17,'Aceite de Oliva'!$A$259:$A$285,0),MATCH(N$5,'Aceite de Oliva'!$A$259:$YR$259,0))</f>
        <v>44.7</v>
      </c>
      <c r="O17" s="40">
        <f>INDEX('Aceite de Oliva'!$A$259:$YR$285,MATCH($B17,'Aceite de Oliva'!$A$259:$A$285,0),MATCH(O$5,'Aceite de Oliva'!$A$259:$YR$259,0))</f>
        <v>66.33</v>
      </c>
      <c r="P17" s="40">
        <f>INDEX('Aceite de Oliva'!$A$259:$YR$285,MATCH($B17,'Aceite de Oliva'!$A$259:$A$285,0),MATCH(P$5,'Aceite de Oliva'!$A$259:$YR$259,0))</f>
        <v>60.11</v>
      </c>
    </row>
    <row r="18" spans="1:16" x14ac:dyDescent="0.3">
      <c r="B18" s="16">
        <f t="shared" si="1"/>
        <v>3.0000000000000004</v>
      </c>
      <c r="C18" s="17">
        <f t="shared" si="2"/>
        <v>3.1000000000000005</v>
      </c>
      <c r="E18" s="40">
        <f>INDEX('Aceite de Oliva'!$A$259:$YR$285,MATCH($B18,'Aceite de Oliva'!$A$259:$A$285,0),MATCH(E$5,'Aceite de Oliva'!$A$259:$YR$259,0))</f>
        <v>0.28999999999999998</v>
      </c>
      <c r="F18" s="40">
        <f>INDEX('Aceite de Oliva'!$A$259:$YR$285,MATCH($B18,'Aceite de Oliva'!$A$259:$A$285,0),MATCH(F$5,'Aceite de Oliva'!$A$259:$YR$259,0))</f>
        <v>0.24</v>
      </c>
      <c r="G18" s="40">
        <f>INDEX('Aceite de Oliva'!$A$259:$YR$285,MATCH($B18,'Aceite de Oliva'!$A$259:$A$285,0),MATCH(G$5,'Aceite de Oliva'!$A$259:$YR$259,0))</f>
        <v>0</v>
      </c>
      <c r="H18" s="40">
        <f>INDEX('Aceite de Oliva'!$A$259:$YR$285,MATCH($B18,'Aceite de Oliva'!$A$259:$A$285,0),MATCH(H$5,'Aceite de Oliva'!$A$259:$YR$259,0))</f>
        <v>0.14000000000000001</v>
      </c>
      <c r="I18" s="40">
        <f>INDEX('Aceite de Oliva'!$A$259:$YR$285,MATCH($B18,'Aceite de Oliva'!$A$259:$A$285,0),MATCH(I$5,'Aceite de Oliva'!$A$259:$YR$259,0))</f>
        <v>0.28000000000000003</v>
      </c>
      <c r="J18" s="40">
        <f>INDEX('Aceite de Oliva'!$A$259:$YR$285,MATCH($B18,'Aceite de Oliva'!$A$259:$A$285,0),MATCH(J$5,'Aceite de Oliva'!$A$259:$YR$259,0))</f>
        <v>2.21</v>
      </c>
      <c r="K18" s="40">
        <f>INDEX('Aceite de Oliva'!$A$259:$YR$285,MATCH($B18,'Aceite de Oliva'!$A$259:$A$285,0),MATCH(K$5,'Aceite de Oliva'!$A$259:$YR$259,0))</f>
        <v>1.06</v>
      </c>
      <c r="L18" s="40">
        <f>INDEX('Aceite de Oliva'!$A$259:$YR$285,MATCH($B18,'Aceite de Oliva'!$A$259:$A$285,0),MATCH(L$5,'Aceite de Oliva'!$A$259:$YR$259,0))</f>
        <v>0</v>
      </c>
      <c r="M18" s="40">
        <f>INDEX('Aceite de Oliva'!$A$259:$YR$285,MATCH($B18,'Aceite de Oliva'!$A$259:$A$285,0),MATCH(M$5,'Aceite de Oliva'!$A$259:$YR$259,0))</f>
        <v>0.15</v>
      </c>
      <c r="N18" s="40">
        <f>INDEX('Aceite de Oliva'!$A$259:$YR$285,MATCH($B18,'Aceite de Oliva'!$A$259:$A$285,0),MATCH(N$5,'Aceite de Oliva'!$A$259:$YR$259,0))</f>
        <v>3.71</v>
      </c>
      <c r="O18" s="40">
        <f>INDEX('Aceite de Oliva'!$A$259:$YR$285,MATCH($B18,'Aceite de Oliva'!$A$259:$A$285,0),MATCH(O$5,'Aceite de Oliva'!$A$259:$YR$259,0))</f>
        <v>0</v>
      </c>
      <c r="P18" s="40">
        <f>INDEX('Aceite de Oliva'!$A$259:$YR$285,MATCH($B18,'Aceite de Oliva'!$A$259:$A$285,0),MATCH(P$5,'Aceite de Oliva'!$A$259:$YR$259,0))</f>
        <v>4.26</v>
      </c>
    </row>
    <row r="19" spans="1:16" x14ac:dyDescent="0.3">
      <c r="B19" s="16">
        <f t="shared" si="1"/>
        <v>3.1000000000000005</v>
      </c>
      <c r="C19" s="17">
        <f t="shared" si="2"/>
        <v>3.2000000000000006</v>
      </c>
      <c r="E19" s="40">
        <f>INDEX('Aceite de Oliva'!$A$259:$YR$285,MATCH($B19,'Aceite de Oliva'!$A$259:$A$285,0),MATCH(E$5,'Aceite de Oliva'!$A$259:$YR$259,0))</f>
        <v>0</v>
      </c>
      <c r="F19" s="40">
        <f>INDEX('Aceite de Oliva'!$A$259:$YR$285,MATCH($B19,'Aceite de Oliva'!$A$259:$A$285,0),MATCH(F$5,'Aceite de Oliva'!$A$259:$YR$259,0))</f>
        <v>0</v>
      </c>
      <c r="G19" s="40">
        <f>INDEX('Aceite de Oliva'!$A$259:$YR$285,MATCH($B19,'Aceite de Oliva'!$A$259:$A$285,0),MATCH(G$5,'Aceite de Oliva'!$A$259:$YR$259,0))</f>
        <v>0</v>
      </c>
      <c r="H19" s="40">
        <f>INDEX('Aceite de Oliva'!$A$259:$YR$285,MATCH($B19,'Aceite de Oliva'!$A$259:$A$285,0),MATCH(H$5,'Aceite de Oliva'!$A$259:$YR$259,0))</f>
        <v>0.57999999999999996</v>
      </c>
      <c r="I19" s="40">
        <f>INDEX('Aceite de Oliva'!$A$259:$YR$285,MATCH($B19,'Aceite de Oliva'!$A$259:$A$285,0),MATCH(I$5,'Aceite de Oliva'!$A$259:$YR$259,0))</f>
        <v>0</v>
      </c>
      <c r="J19" s="40">
        <f>INDEX('Aceite de Oliva'!$A$259:$YR$285,MATCH($B19,'Aceite de Oliva'!$A$259:$A$285,0),MATCH(J$5,'Aceite de Oliva'!$A$259:$YR$259,0))</f>
        <v>1.07</v>
      </c>
      <c r="K19" s="40">
        <f>INDEX('Aceite de Oliva'!$A$259:$YR$285,MATCH($B19,'Aceite de Oliva'!$A$259:$A$285,0),MATCH(K$5,'Aceite de Oliva'!$A$259:$YR$259,0))</f>
        <v>26.16</v>
      </c>
      <c r="L19" s="40">
        <f>INDEX('Aceite de Oliva'!$A$259:$YR$285,MATCH($B19,'Aceite de Oliva'!$A$259:$A$285,0),MATCH(L$5,'Aceite de Oliva'!$A$259:$YR$259,0))</f>
        <v>0.92</v>
      </c>
      <c r="M19" s="40">
        <f>INDEX('Aceite de Oliva'!$A$259:$YR$285,MATCH($B19,'Aceite de Oliva'!$A$259:$A$285,0),MATCH(M$5,'Aceite de Oliva'!$A$259:$YR$259,0))</f>
        <v>0.12</v>
      </c>
      <c r="N19" s="40">
        <f>INDEX('Aceite de Oliva'!$A$259:$YR$285,MATCH($B19,'Aceite de Oliva'!$A$259:$A$285,0),MATCH(N$5,'Aceite de Oliva'!$A$259:$YR$259,0))</f>
        <v>0</v>
      </c>
      <c r="O19" s="40">
        <f>INDEX('Aceite de Oliva'!$A$259:$YR$285,MATCH($B19,'Aceite de Oliva'!$A$259:$A$285,0),MATCH(O$5,'Aceite de Oliva'!$A$259:$YR$259,0))</f>
        <v>1.76</v>
      </c>
      <c r="P19" s="40">
        <f>INDEX('Aceite de Oliva'!$A$259:$YR$285,MATCH($B19,'Aceite de Oliva'!$A$259:$A$285,0),MATCH(P$5,'Aceite de Oliva'!$A$259:$YR$259,0))</f>
        <v>0</v>
      </c>
    </row>
    <row r="20" spans="1:16" x14ac:dyDescent="0.3">
      <c r="B20" s="16">
        <f t="shared" si="1"/>
        <v>3.2000000000000006</v>
      </c>
      <c r="C20" s="17">
        <f t="shared" si="2"/>
        <v>3.3000000000000007</v>
      </c>
      <c r="E20" s="40">
        <f>INDEX('Aceite de Oliva'!$A$259:$YR$285,MATCH($B20,'Aceite de Oliva'!$A$259:$A$285,0),MATCH(E$5,'Aceite de Oliva'!$A$259:$YR$259,0))</f>
        <v>0</v>
      </c>
      <c r="F20" s="40">
        <f>INDEX('Aceite de Oliva'!$A$259:$YR$285,MATCH($B20,'Aceite de Oliva'!$A$259:$A$285,0),MATCH(F$5,'Aceite de Oliva'!$A$259:$YR$259,0))</f>
        <v>0</v>
      </c>
      <c r="G20" s="40">
        <f>INDEX('Aceite de Oliva'!$A$259:$YR$285,MATCH($B20,'Aceite de Oliva'!$A$259:$A$285,0),MATCH(G$5,'Aceite de Oliva'!$A$259:$YR$259,0))</f>
        <v>0.14000000000000001</v>
      </c>
      <c r="H20" s="40">
        <f>INDEX('Aceite de Oliva'!$A$259:$YR$285,MATCH($B20,'Aceite de Oliva'!$A$259:$A$285,0),MATCH(H$5,'Aceite de Oliva'!$A$259:$YR$259,0))</f>
        <v>0.87000000000000011</v>
      </c>
      <c r="I20" s="40">
        <f>INDEX('Aceite de Oliva'!$A$259:$YR$285,MATCH($B20,'Aceite de Oliva'!$A$259:$A$285,0),MATCH(I$5,'Aceite de Oliva'!$A$259:$YR$259,0))</f>
        <v>0.22</v>
      </c>
      <c r="J20" s="40">
        <f>INDEX('Aceite de Oliva'!$A$259:$YR$285,MATCH($B20,'Aceite de Oliva'!$A$259:$A$285,0),MATCH(J$5,'Aceite de Oliva'!$A$259:$YR$259,0))</f>
        <v>0</v>
      </c>
      <c r="K20" s="40">
        <f>INDEX('Aceite de Oliva'!$A$259:$YR$285,MATCH($B20,'Aceite de Oliva'!$A$259:$A$285,0),MATCH(K$5,'Aceite de Oliva'!$A$259:$YR$259,0))</f>
        <v>0.18</v>
      </c>
      <c r="L20" s="40">
        <f>INDEX('Aceite de Oliva'!$A$259:$YR$285,MATCH($B20,'Aceite de Oliva'!$A$259:$A$285,0),MATCH(L$5,'Aceite de Oliva'!$A$259:$YR$259,0))</f>
        <v>12.15</v>
      </c>
      <c r="M20" s="40">
        <f>INDEX('Aceite de Oliva'!$A$259:$YR$285,MATCH($B20,'Aceite de Oliva'!$A$259:$A$285,0),MATCH(M$5,'Aceite de Oliva'!$A$259:$YR$259,0))</f>
        <v>0.8</v>
      </c>
      <c r="N20" s="40">
        <f>INDEX('Aceite de Oliva'!$A$259:$YR$285,MATCH($B20,'Aceite de Oliva'!$A$259:$A$285,0),MATCH(N$5,'Aceite de Oliva'!$A$259:$YR$259,0))</f>
        <v>0.22</v>
      </c>
      <c r="O20" s="40">
        <f>INDEX('Aceite de Oliva'!$A$259:$YR$285,MATCH($B20,'Aceite de Oliva'!$A$259:$A$285,0),MATCH(O$5,'Aceite de Oliva'!$A$259:$YR$259,0))</f>
        <v>1.64</v>
      </c>
      <c r="P20" s="40">
        <f>INDEX('Aceite de Oliva'!$A$259:$YR$285,MATCH($B20,'Aceite de Oliva'!$A$259:$A$285,0),MATCH(P$5,'Aceite de Oliva'!$A$259:$YR$259,0))</f>
        <v>0.48</v>
      </c>
    </row>
    <row r="21" spans="1:16" x14ac:dyDescent="0.3">
      <c r="B21" s="16">
        <f t="shared" si="1"/>
        <v>3.3000000000000007</v>
      </c>
      <c r="C21" s="17">
        <f t="shared" si="2"/>
        <v>3.4000000000000008</v>
      </c>
      <c r="E21" s="40">
        <f>INDEX('Aceite de Oliva'!$A$259:$YR$285,MATCH($B21,'Aceite de Oliva'!$A$259:$A$285,0),MATCH(E$5,'Aceite de Oliva'!$A$259:$YR$259,0))</f>
        <v>3.12</v>
      </c>
      <c r="F21" s="40">
        <f>INDEX('Aceite de Oliva'!$A$259:$YR$285,MATCH($B21,'Aceite de Oliva'!$A$259:$A$285,0),MATCH(F$5,'Aceite de Oliva'!$A$259:$YR$259,0))</f>
        <v>1.76</v>
      </c>
      <c r="G21" s="40">
        <f>INDEX('Aceite de Oliva'!$A$259:$YR$285,MATCH($B21,'Aceite de Oliva'!$A$259:$A$285,0),MATCH(G$5,'Aceite de Oliva'!$A$259:$YR$259,0))</f>
        <v>3.77</v>
      </c>
      <c r="H21" s="40">
        <f>INDEX('Aceite de Oliva'!$A$259:$YR$285,MATCH($B21,'Aceite de Oliva'!$A$259:$A$285,0),MATCH(H$5,'Aceite de Oliva'!$A$259:$YR$259,0))</f>
        <v>2.4300000000000002</v>
      </c>
      <c r="I21" s="40">
        <f>INDEX('Aceite de Oliva'!$A$259:$YR$285,MATCH($B21,'Aceite de Oliva'!$A$259:$A$285,0),MATCH(I$5,'Aceite de Oliva'!$A$259:$YR$259,0))</f>
        <v>9.48</v>
      </c>
      <c r="J21" s="40">
        <f>INDEX('Aceite de Oliva'!$A$259:$YR$285,MATCH($B21,'Aceite de Oliva'!$A$259:$A$285,0),MATCH(J$5,'Aceite de Oliva'!$A$259:$YR$259,0))</f>
        <v>4.7300000000000004</v>
      </c>
      <c r="K21" s="40">
        <f>INDEX('Aceite de Oliva'!$A$259:$YR$285,MATCH($B21,'Aceite de Oliva'!$A$259:$A$285,0),MATCH(K$5,'Aceite de Oliva'!$A$259:$YR$259,0))</f>
        <v>2.81</v>
      </c>
      <c r="L21" s="40">
        <f>INDEX('Aceite de Oliva'!$A$259:$YR$285,MATCH($B21,'Aceite de Oliva'!$A$259:$A$285,0),MATCH(L$5,'Aceite de Oliva'!$A$259:$YR$259,0))</f>
        <v>0.22</v>
      </c>
      <c r="M21" s="40">
        <f>INDEX('Aceite de Oliva'!$A$259:$YR$285,MATCH($B21,'Aceite de Oliva'!$A$259:$A$285,0),MATCH(M$5,'Aceite de Oliva'!$A$259:$YR$259,0))</f>
        <v>0.91</v>
      </c>
      <c r="N21" s="40">
        <f>INDEX('Aceite de Oliva'!$A$259:$YR$285,MATCH($B21,'Aceite de Oliva'!$A$259:$A$285,0),MATCH(N$5,'Aceite de Oliva'!$A$259:$YR$259,0))</f>
        <v>0</v>
      </c>
      <c r="O21" s="40">
        <f>INDEX('Aceite de Oliva'!$A$259:$YR$285,MATCH($B21,'Aceite de Oliva'!$A$259:$A$285,0),MATCH(O$5,'Aceite de Oliva'!$A$259:$YR$259,0))</f>
        <v>0.23</v>
      </c>
      <c r="P21" s="40">
        <f>INDEX('Aceite de Oliva'!$A$259:$YR$285,MATCH($B21,'Aceite de Oliva'!$A$259:$A$285,0),MATCH(P$5,'Aceite de Oliva'!$A$259:$YR$259,0))</f>
        <v>1.01</v>
      </c>
    </row>
    <row r="22" spans="1:16" x14ac:dyDescent="0.3">
      <c r="B22" s="16">
        <f t="shared" si="1"/>
        <v>3.4000000000000008</v>
      </c>
      <c r="C22" s="17">
        <f t="shared" si="2"/>
        <v>3.5000000000000009</v>
      </c>
      <c r="E22" s="40">
        <f>INDEX('Aceite de Oliva'!$A$259:$YR$285,MATCH($B22,'Aceite de Oliva'!$A$259:$A$285,0),MATCH(E$5,'Aceite de Oliva'!$A$259:$YR$259,0))</f>
        <v>0.7</v>
      </c>
      <c r="F22" s="40">
        <f>INDEX('Aceite de Oliva'!$A$259:$YR$285,MATCH($B22,'Aceite de Oliva'!$A$259:$A$285,0),MATCH(F$5,'Aceite de Oliva'!$A$259:$YR$259,0))</f>
        <v>1.05</v>
      </c>
      <c r="G22" s="40">
        <f>INDEX('Aceite de Oliva'!$A$259:$YR$285,MATCH($B22,'Aceite de Oliva'!$A$259:$A$285,0),MATCH(G$5,'Aceite de Oliva'!$A$259:$YR$259,0))</f>
        <v>6.47</v>
      </c>
      <c r="H22" s="40">
        <f>INDEX('Aceite de Oliva'!$A$259:$YR$285,MATCH($B22,'Aceite de Oliva'!$A$259:$A$285,0),MATCH(H$5,'Aceite de Oliva'!$A$259:$YR$259,0))</f>
        <v>11.44</v>
      </c>
      <c r="I22" s="40">
        <f>INDEX('Aceite de Oliva'!$A$259:$YR$285,MATCH($B22,'Aceite de Oliva'!$A$259:$A$285,0),MATCH(I$5,'Aceite de Oliva'!$A$259:$YR$259,0))</f>
        <v>6.95</v>
      </c>
      <c r="J22" s="40">
        <f>INDEX('Aceite de Oliva'!$A$259:$YR$285,MATCH($B22,'Aceite de Oliva'!$A$259:$A$285,0),MATCH(J$5,'Aceite de Oliva'!$A$259:$YR$259,0))</f>
        <v>12.52</v>
      </c>
      <c r="K22" s="40">
        <f>INDEX('Aceite de Oliva'!$A$259:$YR$285,MATCH($B22,'Aceite de Oliva'!$A$259:$A$285,0),MATCH(K$5,'Aceite de Oliva'!$A$259:$YR$259,0))</f>
        <v>15.61</v>
      </c>
      <c r="L22" s="40">
        <f>INDEX('Aceite de Oliva'!$A$259:$YR$285,MATCH($B22,'Aceite de Oliva'!$A$259:$A$285,0),MATCH(L$5,'Aceite de Oliva'!$A$259:$YR$259,0))</f>
        <v>36.86</v>
      </c>
      <c r="M22" s="40">
        <f>INDEX('Aceite de Oliva'!$A$259:$YR$285,MATCH($B22,'Aceite de Oliva'!$A$259:$A$285,0),MATCH(M$5,'Aceite de Oliva'!$A$259:$YR$259,0))</f>
        <v>1.73</v>
      </c>
      <c r="N22" s="40">
        <f>INDEX('Aceite de Oliva'!$A$259:$YR$285,MATCH($B22,'Aceite de Oliva'!$A$259:$A$285,0),MATCH(N$5,'Aceite de Oliva'!$A$259:$YR$259,0))</f>
        <v>6.93</v>
      </c>
      <c r="O22" s="40">
        <f>INDEX('Aceite de Oliva'!$A$259:$YR$285,MATCH($B22,'Aceite de Oliva'!$A$259:$A$285,0),MATCH(O$5,'Aceite de Oliva'!$A$259:$YR$259,0))</f>
        <v>1.8399999999999999</v>
      </c>
      <c r="P22" s="40">
        <f>INDEX('Aceite de Oliva'!$A$259:$YR$285,MATCH($B22,'Aceite de Oliva'!$A$259:$A$285,0),MATCH(P$5,'Aceite de Oliva'!$A$259:$YR$259,0))</f>
        <v>0.2</v>
      </c>
    </row>
    <row r="23" spans="1:16" x14ac:dyDescent="0.3">
      <c r="B23" s="16">
        <f t="shared" si="1"/>
        <v>3.5000000000000009</v>
      </c>
      <c r="C23" s="17">
        <f t="shared" si="2"/>
        <v>3.600000000000001</v>
      </c>
      <c r="E23" s="40">
        <f>INDEX('Aceite de Oliva'!$A$259:$YR$285,MATCH($B23,'Aceite de Oliva'!$A$259:$A$285,0),MATCH(E$5,'Aceite de Oliva'!$A$259:$YR$259,0))</f>
        <v>2.7</v>
      </c>
      <c r="F23" s="40">
        <f>INDEX('Aceite de Oliva'!$A$259:$YR$285,MATCH($B23,'Aceite de Oliva'!$A$259:$A$285,0),MATCH(F$5,'Aceite de Oliva'!$A$259:$YR$259,0))</f>
        <v>11.51</v>
      </c>
      <c r="G23" s="40">
        <f>INDEX('Aceite de Oliva'!$A$259:$YR$285,MATCH($B23,'Aceite de Oliva'!$A$259:$A$285,0),MATCH(G$5,'Aceite de Oliva'!$A$259:$YR$259,0))</f>
        <v>18.37</v>
      </c>
      <c r="H23" s="40">
        <f>INDEX('Aceite de Oliva'!$A$259:$YR$285,MATCH($B23,'Aceite de Oliva'!$A$259:$A$285,0),MATCH(H$5,'Aceite de Oliva'!$A$259:$YR$259,0))</f>
        <v>10.94</v>
      </c>
      <c r="I23" s="40">
        <f>INDEX('Aceite de Oliva'!$A$259:$YR$285,MATCH($B23,'Aceite de Oliva'!$A$259:$A$285,0),MATCH(I$5,'Aceite de Oliva'!$A$259:$YR$259,0))</f>
        <v>16.46</v>
      </c>
      <c r="J23" s="40">
        <f>INDEX('Aceite de Oliva'!$A$259:$YR$285,MATCH($B23,'Aceite de Oliva'!$A$259:$A$285,0),MATCH(J$5,'Aceite de Oliva'!$A$259:$YR$259,0))</f>
        <v>23.72</v>
      </c>
      <c r="K23" s="40">
        <f>INDEX('Aceite de Oliva'!$A$259:$YR$285,MATCH($B23,'Aceite de Oliva'!$A$259:$A$285,0),MATCH(K$5,'Aceite de Oliva'!$A$259:$YR$259,0))</f>
        <v>18.64</v>
      </c>
      <c r="L23" s="40">
        <f>INDEX('Aceite de Oliva'!$A$259:$YR$285,MATCH($B23,'Aceite de Oliva'!$A$259:$A$285,0),MATCH(L$5,'Aceite de Oliva'!$A$259:$YR$259,0))</f>
        <v>7.95</v>
      </c>
      <c r="M23" s="40">
        <f>INDEX('Aceite de Oliva'!$A$259:$YR$285,MATCH($B23,'Aceite de Oliva'!$A$259:$A$285,0),MATCH(M$5,'Aceite de Oliva'!$A$259:$YR$259,0))</f>
        <v>0.43</v>
      </c>
      <c r="N23" s="40">
        <f>INDEX('Aceite de Oliva'!$A$259:$YR$285,MATCH($B23,'Aceite de Oliva'!$A$259:$A$285,0),MATCH(N$5,'Aceite de Oliva'!$A$259:$YR$259,0))</f>
        <v>0.45</v>
      </c>
      <c r="O23" s="40">
        <f>INDEX('Aceite de Oliva'!$A$259:$YR$285,MATCH($B23,'Aceite de Oliva'!$A$259:$A$285,0),MATCH(O$5,'Aceite de Oliva'!$A$259:$YR$259,0))</f>
        <v>0.21</v>
      </c>
      <c r="P23" s="40">
        <f>INDEX('Aceite de Oliva'!$A$259:$YR$285,MATCH($B23,'Aceite de Oliva'!$A$259:$A$285,0),MATCH(P$5,'Aceite de Oliva'!$A$259:$YR$259,0))</f>
        <v>0</v>
      </c>
    </row>
    <row r="24" spans="1:16" x14ac:dyDescent="0.3">
      <c r="B24" s="16">
        <f t="shared" si="1"/>
        <v>3.600000000000001</v>
      </c>
      <c r="C24" s="17">
        <f t="shared" si="2"/>
        <v>3.7000000000000011</v>
      </c>
      <c r="E24" s="40">
        <f>INDEX('Aceite de Oliva'!$A$259:$YR$285,MATCH($B24,'Aceite de Oliva'!$A$259:$A$285,0),MATCH(E$5,'Aceite de Oliva'!$A$259:$YR$259,0))</f>
        <v>0</v>
      </c>
      <c r="F24" s="40">
        <f>INDEX('Aceite de Oliva'!$A$259:$YR$285,MATCH($B24,'Aceite de Oliva'!$A$259:$A$285,0),MATCH(F$5,'Aceite de Oliva'!$A$259:$YR$259,0))</f>
        <v>0.24</v>
      </c>
      <c r="G24" s="40">
        <f>INDEX('Aceite de Oliva'!$A$259:$YR$285,MATCH($B24,'Aceite de Oliva'!$A$259:$A$285,0),MATCH(G$5,'Aceite de Oliva'!$A$259:$YR$259,0))</f>
        <v>2.81</v>
      </c>
      <c r="H24" s="40">
        <f>INDEX('Aceite de Oliva'!$A$259:$YR$285,MATCH($B24,'Aceite de Oliva'!$A$259:$A$285,0),MATCH(H$5,'Aceite de Oliva'!$A$259:$YR$259,0))</f>
        <v>3.8499999999999996</v>
      </c>
      <c r="I24" s="40">
        <f>INDEX('Aceite de Oliva'!$A$259:$YR$285,MATCH($B24,'Aceite de Oliva'!$A$259:$A$285,0),MATCH(I$5,'Aceite de Oliva'!$A$259:$YR$259,0))</f>
        <v>0.15</v>
      </c>
      <c r="J24" s="40">
        <f>INDEX('Aceite de Oliva'!$A$259:$YR$285,MATCH($B24,'Aceite de Oliva'!$A$259:$A$285,0),MATCH(J$5,'Aceite de Oliva'!$A$259:$YR$259,0))</f>
        <v>34.25</v>
      </c>
      <c r="K24" s="40">
        <f>INDEX('Aceite de Oliva'!$A$259:$YR$285,MATCH($B24,'Aceite de Oliva'!$A$259:$A$285,0),MATCH(K$5,'Aceite de Oliva'!$A$259:$YR$259,0))</f>
        <v>21.919999999999998</v>
      </c>
      <c r="L24" s="40">
        <f>INDEX('Aceite de Oliva'!$A$259:$YR$285,MATCH($B24,'Aceite de Oliva'!$A$259:$A$285,0),MATCH(L$5,'Aceite de Oliva'!$A$259:$YR$259,0))</f>
        <v>1.3800000000000001</v>
      </c>
      <c r="M24" s="40">
        <f>INDEX('Aceite de Oliva'!$A$259:$YR$285,MATCH($B24,'Aceite de Oliva'!$A$259:$A$285,0),MATCH(M$5,'Aceite de Oliva'!$A$259:$YR$259,0))</f>
        <v>0.33</v>
      </c>
      <c r="N24" s="40">
        <f>INDEX('Aceite de Oliva'!$A$259:$YR$285,MATCH($B24,'Aceite de Oliva'!$A$259:$A$285,0),MATCH(N$5,'Aceite de Oliva'!$A$259:$YR$259,0))</f>
        <v>0</v>
      </c>
      <c r="O24" s="40">
        <f>INDEX('Aceite de Oliva'!$A$259:$YR$285,MATCH($B24,'Aceite de Oliva'!$A$259:$A$285,0),MATCH(O$5,'Aceite de Oliva'!$A$259:$YR$259,0))</f>
        <v>1.58</v>
      </c>
      <c r="P24" s="40">
        <f>INDEX('Aceite de Oliva'!$A$259:$YR$285,MATCH($B24,'Aceite de Oliva'!$A$259:$A$285,0),MATCH(P$5,'Aceite de Oliva'!$A$259:$YR$259,0))</f>
        <v>1.02</v>
      </c>
    </row>
    <row r="25" spans="1:16" x14ac:dyDescent="0.3">
      <c r="B25" s="16">
        <f t="shared" si="1"/>
        <v>3.7000000000000011</v>
      </c>
      <c r="C25" s="17">
        <f t="shared" si="2"/>
        <v>3.8000000000000012</v>
      </c>
      <c r="E25" s="40">
        <f>INDEX('Aceite de Oliva'!$A$259:$YR$285,MATCH($B25,'Aceite de Oliva'!$A$259:$A$285,0),MATCH(E$5,'Aceite de Oliva'!$A$259:$YR$259,0))</f>
        <v>0</v>
      </c>
      <c r="F25" s="40">
        <f>INDEX('Aceite de Oliva'!$A$259:$YR$285,MATCH($B25,'Aceite de Oliva'!$A$259:$A$285,0),MATCH(F$5,'Aceite de Oliva'!$A$259:$YR$259,0))</f>
        <v>1.6</v>
      </c>
      <c r="G25" s="40">
        <f>INDEX('Aceite de Oliva'!$A$259:$YR$285,MATCH($B25,'Aceite de Oliva'!$A$259:$A$285,0),MATCH(G$5,'Aceite de Oliva'!$A$259:$YR$259,0))</f>
        <v>0.35</v>
      </c>
      <c r="H25" s="40">
        <f>INDEX('Aceite de Oliva'!$A$259:$YR$285,MATCH($B25,'Aceite de Oliva'!$A$259:$A$285,0),MATCH(H$5,'Aceite de Oliva'!$A$259:$YR$259,0))</f>
        <v>31.98</v>
      </c>
      <c r="I25" s="40">
        <f>INDEX('Aceite de Oliva'!$A$259:$YR$285,MATCH($B25,'Aceite de Oliva'!$A$259:$A$285,0),MATCH(I$5,'Aceite de Oliva'!$A$259:$YR$259,0))</f>
        <v>37.630000000000003</v>
      </c>
      <c r="J25" s="40">
        <f>INDEX('Aceite de Oliva'!$A$259:$YR$285,MATCH($B25,'Aceite de Oliva'!$A$259:$A$285,0),MATCH(J$5,'Aceite de Oliva'!$A$259:$YR$259,0))</f>
        <v>9.2600000000000016</v>
      </c>
      <c r="K25" s="40">
        <f>INDEX('Aceite de Oliva'!$A$259:$YR$285,MATCH($B25,'Aceite de Oliva'!$A$259:$A$285,0),MATCH(K$5,'Aceite de Oliva'!$A$259:$YR$259,0))</f>
        <v>0</v>
      </c>
      <c r="L25" s="40">
        <f>INDEX('Aceite de Oliva'!$A$259:$YR$285,MATCH($B25,'Aceite de Oliva'!$A$259:$A$285,0),MATCH(L$5,'Aceite de Oliva'!$A$259:$YR$259,0))</f>
        <v>0</v>
      </c>
      <c r="M25" s="40">
        <f>INDEX('Aceite de Oliva'!$A$259:$YR$285,MATCH($B25,'Aceite de Oliva'!$A$259:$A$285,0),MATCH(M$5,'Aceite de Oliva'!$A$259:$YR$259,0))</f>
        <v>0</v>
      </c>
      <c r="N25" s="40">
        <f>INDEX('Aceite de Oliva'!$A$259:$YR$285,MATCH($B25,'Aceite de Oliva'!$A$259:$A$285,0),MATCH(N$5,'Aceite de Oliva'!$A$259:$YR$259,0))</f>
        <v>0.43000000000000005</v>
      </c>
      <c r="O25" s="40">
        <f>INDEX('Aceite de Oliva'!$A$259:$YR$285,MATCH($B25,'Aceite de Oliva'!$A$259:$A$285,0),MATCH(O$5,'Aceite de Oliva'!$A$259:$YR$259,0))</f>
        <v>0</v>
      </c>
      <c r="P25" s="40">
        <f>INDEX('Aceite de Oliva'!$A$259:$YR$285,MATCH($B25,'Aceite de Oliva'!$A$259:$A$285,0),MATCH(P$5,'Aceite de Oliva'!$A$259:$YR$259,0))</f>
        <v>0.47</v>
      </c>
    </row>
    <row r="26" spans="1:16" x14ac:dyDescent="0.3">
      <c r="B26" s="20">
        <f t="shared" si="1"/>
        <v>3.8000000000000012</v>
      </c>
      <c r="C26" s="21">
        <f t="shared" si="2"/>
        <v>3.9000000000000012</v>
      </c>
      <c r="E26" s="40">
        <f>INDEX('Aceite de Oliva'!$A$259:$YR$285,MATCH($B26,'Aceite de Oliva'!$A$259:$A$285,0),MATCH(E$5,'Aceite de Oliva'!$A$259:$YR$259,0))</f>
        <v>19.62</v>
      </c>
      <c r="F26" s="40">
        <f>INDEX('Aceite de Oliva'!$A$259:$YR$285,MATCH($B26,'Aceite de Oliva'!$A$259:$A$285,0),MATCH(F$5,'Aceite de Oliva'!$A$259:$YR$259,0))</f>
        <v>18.240000000000002</v>
      </c>
      <c r="G26" s="40">
        <f>INDEX('Aceite de Oliva'!$A$259:$YR$285,MATCH($B26,'Aceite de Oliva'!$A$259:$A$285,0),MATCH(G$5,'Aceite de Oliva'!$A$259:$YR$259,0))</f>
        <v>11.27</v>
      </c>
      <c r="H26" s="40">
        <f>INDEX('Aceite de Oliva'!$A$259:$YR$285,MATCH($B26,'Aceite de Oliva'!$A$259:$A$285,0),MATCH(H$5,'Aceite de Oliva'!$A$259:$YR$259,0))</f>
        <v>21.93</v>
      </c>
      <c r="I26" s="40">
        <f>INDEX('Aceite de Oliva'!$A$259:$YR$285,MATCH($B26,'Aceite de Oliva'!$A$259:$A$285,0),MATCH(I$5,'Aceite de Oliva'!$A$259:$YR$259,0))</f>
        <v>10.06</v>
      </c>
      <c r="J26" s="40">
        <f>INDEX('Aceite de Oliva'!$A$259:$YR$285,MATCH($B26,'Aceite de Oliva'!$A$259:$A$285,0),MATCH(J$5,'Aceite de Oliva'!$A$259:$YR$259,0))</f>
        <v>0</v>
      </c>
      <c r="K26" s="40">
        <f>INDEX('Aceite de Oliva'!$A$259:$YR$285,MATCH($B26,'Aceite de Oliva'!$A$259:$A$285,0),MATCH(K$5,'Aceite de Oliva'!$A$259:$YR$259,0))</f>
        <v>0.72</v>
      </c>
      <c r="L26" s="40">
        <f>INDEX('Aceite de Oliva'!$A$259:$YR$285,MATCH($B26,'Aceite de Oliva'!$A$259:$A$285,0),MATCH(L$5,'Aceite de Oliva'!$A$259:$YR$259,0))</f>
        <v>0.13</v>
      </c>
      <c r="M26" s="40">
        <f>INDEX('Aceite de Oliva'!$A$259:$YR$285,MATCH($B26,'Aceite de Oliva'!$A$259:$A$285,0),MATCH(M$5,'Aceite de Oliva'!$A$259:$YR$259,0))</f>
        <v>0.67</v>
      </c>
      <c r="N26" s="40">
        <f>INDEX('Aceite de Oliva'!$A$259:$YR$285,MATCH($B26,'Aceite de Oliva'!$A$259:$A$285,0),MATCH(N$5,'Aceite de Oliva'!$A$259:$YR$259,0))</f>
        <v>0.46</v>
      </c>
      <c r="O26" s="40">
        <f>INDEX('Aceite de Oliva'!$A$259:$YR$285,MATCH($B26,'Aceite de Oliva'!$A$259:$A$285,0),MATCH(O$5,'Aceite de Oliva'!$A$259:$YR$259,0))</f>
        <v>0</v>
      </c>
      <c r="P26" s="40">
        <f>INDEX('Aceite de Oliva'!$A$259:$YR$285,MATCH($B26,'Aceite de Oliva'!$A$259:$A$285,0),MATCH(P$5,'Aceite de Oliva'!$A$259:$YR$259,0))</f>
        <v>0.19</v>
      </c>
    </row>
    <row r="27" spans="1:16" x14ac:dyDescent="0.3">
      <c r="B27" s="16">
        <f t="shared" si="1"/>
        <v>3.9000000000000012</v>
      </c>
      <c r="C27" s="17">
        <f t="shared" si="2"/>
        <v>4.0000000000000009</v>
      </c>
      <c r="E27" s="40">
        <f>INDEX('Aceite de Oliva'!$A$259:$YR$285,MATCH($B27,'Aceite de Oliva'!$A$259:$A$285,0),MATCH(E$5,'Aceite de Oliva'!$A$259:$YR$259,0))</f>
        <v>5.04</v>
      </c>
      <c r="F27" s="40">
        <f>INDEX('Aceite de Oliva'!$A$259:$YR$285,MATCH($B27,'Aceite de Oliva'!$A$259:$A$285,0),MATCH(F$5,'Aceite de Oliva'!$A$259:$YR$259,0))</f>
        <v>1.17</v>
      </c>
      <c r="G27" s="40">
        <f>INDEX('Aceite de Oliva'!$A$259:$YR$285,MATCH($B27,'Aceite de Oliva'!$A$259:$A$285,0),MATCH(G$5,'Aceite de Oliva'!$A$259:$YR$259,0))</f>
        <v>14.79</v>
      </c>
      <c r="H27" s="40">
        <f>INDEX('Aceite de Oliva'!$A$259:$YR$285,MATCH($B27,'Aceite de Oliva'!$A$259:$A$285,0),MATCH(H$5,'Aceite de Oliva'!$A$259:$YR$259,0))</f>
        <v>6.6400000000000006</v>
      </c>
      <c r="I27" s="40">
        <f>INDEX('Aceite de Oliva'!$A$259:$YR$285,MATCH($B27,'Aceite de Oliva'!$A$259:$A$285,0),MATCH(I$5,'Aceite de Oliva'!$A$259:$YR$259,0))</f>
        <v>2.17</v>
      </c>
      <c r="J27" s="40">
        <f>INDEX('Aceite de Oliva'!$A$259:$YR$285,MATCH($B27,'Aceite de Oliva'!$A$259:$A$285,0),MATCH(J$5,'Aceite de Oliva'!$A$259:$YR$259,0))</f>
        <v>4.0599999999999996</v>
      </c>
      <c r="K27" s="40">
        <f>INDEX('Aceite de Oliva'!$A$259:$YR$285,MATCH($B27,'Aceite de Oliva'!$A$259:$A$285,0),MATCH(K$5,'Aceite de Oliva'!$A$259:$YR$259,0))</f>
        <v>3.63</v>
      </c>
      <c r="L27" s="40">
        <f>INDEX('Aceite de Oliva'!$A$259:$YR$285,MATCH($B27,'Aceite de Oliva'!$A$259:$A$285,0),MATCH(L$5,'Aceite de Oliva'!$A$259:$YR$259,0))</f>
        <v>1.1199999999999999</v>
      </c>
      <c r="M27" s="40">
        <f>INDEX('Aceite de Oliva'!$A$259:$YR$285,MATCH($B27,'Aceite de Oliva'!$A$259:$A$285,0),MATCH(M$5,'Aceite de Oliva'!$A$259:$YR$259,0))</f>
        <v>2.57</v>
      </c>
      <c r="N27" s="40">
        <f>INDEX('Aceite de Oliva'!$A$259:$YR$285,MATCH($B27,'Aceite de Oliva'!$A$259:$A$285,0),MATCH(N$5,'Aceite de Oliva'!$A$259:$YR$259,0))</f>
        <v>2.9699999999999998</v>
      </c>
      <c r="O27" s="40">
        <f>INDEX('Aceite de Oliva'!$A$259:$YR$285,MATCH($B27,'Aceite de Oliva'!$A$259:$A$285,0),MATCH(O$5,'Aceite de Oliva'!$A$259:$YR$259,0))</f>
        <v>2.29</v>
      </c>
      <c r="P27" s="40">
        <f>INDEX('Aceite de Oliva'!$A$259:$YR$285,MATCH($B27,'Aceite de Oliva'!$A$259:$A$285,0),MATCH(P$5,'Aceite de Oliva'!$A$259:$YR$259,0))</f>
        <v>2.14</v>
      </c>
    </row>
    <row r="28" spans="1:16" x14ac:dyDescent="0.3">
      <c r="B28" s="16">
        <f t="shared" si="1"/>
        <v>4.0000000000000009</v>
      </c>
      <c r="C28" s="17">
        <f t="shared" si="2"/>
        <v>4.1000000000000005</v>
      </c>
      <c r="E28" s="40">
        <f>INDEX('Aceite de Oliva'!$A$259:$YR$285,MATCH($B28,'Aceite de Oliva'!$A$259:$A$285,0),MATCH(E$5,'Aceite de Oliva'!$A$259:$YR$259,0))</f>
        <v>60.4</v>
      </c>
      <c r="F28" s="40">
        <f>INDEX('Aceite de Oliva'!$A$259:$YR$285,MATCH($B28,'Aceite de Oliva'!$A$259:$A$285,0),MATCH(F$5,'Aceite de Oliva'!$A$259:$YR$259,0))</f>
        <v>58.96</v>
      </c>
      <c r="G28" s="40">
        <f>INDEX('Aceite de Oliva'!$A$259:$YR$285,MATCH($B28,'Aceite de Oliva'!$A$259:$A$285,0),MATCH(G$5,'Aceite de Oliva'!$A$259:$YR$259,0))</f>
        <v>38.14</v>
      </c>
      <c r="H28" s="40">
        <f>INDEX('Aceite de Oliva'!$A$259:$YR$285,MATCH($B28,'Aceite de Oliva'!$A$259:$A$285,0),MATCH(H$5,'Aceite de Oliva'!$A$259:$YR$259,0))</f>
        <v>1.3</v>
      </c>
      <c r="I28" s="40">
        <f>INDEX('Aceite de Oliva'!$A$259:$YR$285,MATCH($B28,'Aceite de Oliva'!$A$259:$A$285,0),MATCH(I$5,'Aceite de Oliva'!$A$259:$YR$259,0))</f>
        <v>0.23</v>
      </c>
      <c r="J28" s="40">
        <f>INDEX('Aceite de Oliva'!$A$259:$YR$285,MATCH($B28,'Aceite de Oliva'!$A$259:$A$285,0),MATCH(J$5,'Aceite de Oliva'!$A$259:$YR$259,0))</f>
        <v>0</v>
      </c>
      <c r="K28" s="40">
        <f>INDEX('Aceite de Oliva'!$A$259:$YR$285,MATCH($B28,'Aceite de Oliva'!$A$259:$A$285,0),MATCH(K$5,'Aceite de Oliva'!$A$259:$YR$259,0))</f>
        <v>0</v>
      </c>
      <c r="L28" s="40">
        <f>INDEX('Aceite de Oliva'!$A$259:$YR$285,MATCH($B28,'Aceite de Oliva'!$A$259:$A$285,0),MATCH(L$5,'Aceite de Oliva'!$A$259:$YR$259,0))</f>
        <v>0</v>
      </c>
      <c r="M28" s="40">
        <f>INDEX('Aceite de Oliva'!$A$259:$YR$285,MATCH($B28,'Aceite de Oliva'!$A$259:$A$285,0),MATCH(M$5,'Aceite de Oliva'!$A$259:$YR$259,0))</f>
        <v>0</v>
      </c>
      <c r="N28" s="40">
        <f>INDEX('Aceite de Oliva'!$A$259:$YR$285,MATCH($B28,'Aceite de Oliva'!$A$259:$A$285,0),MATCH(N$5,'Aceite de Oliva'!$A$259:$YR$259,0))</f>
        <v>0</v>
      </c>
      <c r="O28" s="40">
        <f>INDEX('Aceite de Oliva'!$A$259:$YR$285,MATCH($B28,'Aceite de Oliva'!$A$259:$A$285,0),MATCH(O$5,'Aceite de Oliva'!$A$259:$YR$259,0))</f>
        <v>0</v>
      </c>
      <c r="P28" s="40">
        <f>INDEX('Aceite de Oliva'!$A$259:$YR$285,MATCH($B28,'Aceite de Oliva'!$A$259:$A$285,0),MATCH(P$5,'Aceite de Oliva'!$A$259:$YR$259,0))</f>
        <v>0</v>
      </c>
    </row>
    <row r="29" spans="1:16" x14ac:dyDescent="0.3">
      <c r="B29" s="16">
        <f t="shared" si="1"/>
        <v>4.1000000000000005</v>
      </c>
      <c r="C29" s="17">
        <f t="shared" si="2"/>
        <v>4.2</v>
      </c>
      <c r="E29" s="40">
        <f>INDEX('Aceite de Oliva'!$A$259:$YR$285,MATCH($B29,'Aceite de Oliva'!$A$259:$A$285,0),MATCH(E$5,'Aceite de Oliva'!$A$259:$YR$259,0))</f>
        <v>0.44000000000000006</v>
      </c>
      <c r="F29" s="40">
        <f>INDEX('Aceite de Oliva'!$A$259:$YR$285,MATCH($B29,'Aceite de Oliva'!$A$259:$A$285,0),MATCH(F$5,'Aceite de Oliva'!$A$259:$YR$259,0))</f>
        <v>0.59</v>
      </c>
      <c r="G29" s="40">
        <f>INDEX('Aceite de Oliva'!$A$259:$YR$285,MATCH($B29,'Aceite de Oliva'!$A$259:$A$285,0),MATCH(G$5,'Aceite de Oliva'!$A$259:$YR$259,0))</f>
        <v>0</v>
      </c>
      <c r="H29" s="40">
        <f>INDEX('Aceite de Oliva'!$A$259:$YR$285,MATCH($B29,'Aceite de Oliva'!$A$259:$A$285,0),MATCH(H$5,'Aceite de Oliva'!$A$259:$YR$259,0))</f>
        <v>0</v>
      </c>
      <c r="I29" s="40">
        <f>INDEX('Aceite de Oliva'!$A$259:$YR$285,MATCH($B29,'Aceite de Oliva'!$A$259:$A$285,0),MATCH(I$5,'Aceite de Oliva'!$A$259:$YR$259,0))</f>
        <v>0</v>
      </c>
      <c r="J29" s="40">
        <f>INDEX('Aceite de Oliva'!$A$259:$YR$285,MATCH($B29,'Aceite de Oliva'!$A$259:$A$285,0),MATCH(J$5,'Aceite de Oliva'!$A$259:$YR$259,0))</f>
        <v>0</v>
      </c>
      <c r="K29" s="40">
        <f>INDEX('Aceite de Oliva'!$A$259:$YR$285,MATCH($B29,'Aceite de Oliva'!$A$259:$A$285,0),MATCH(K$5,'Aceite de Oliva'!$A$259:$YR$259,0))</f>
        <v>0</v>
      </c>
      <c r="L29" s="40">
        <f>INDEX('Aceite de Oliva'!$A$259:$YR$285,MATCH($B29,'Aceite de Oliva'!$A$259:$A$285,0),MATCH(L$5,'Aceite de Oliva'!$A$259:$YR$259,0))</f>
        <v>0</v>
      </c>
      <c r="M29" s="40">
        <f>INDEX('Aceite de Oliva'!$A$259:$YR$285,MATCH($B29,'Aceite de Oliva'!$A$259:$A$285,0),MATCH(M$5,'Aceite de Oliva'!$A$259:$YR$259,0))</f>
        <v>0.26</v>
      </c>
      <c r="N29" s="40">
        <f>INDEX('Aceite de Oliva'!$A$259:$YR$285,MATCH($B29,'Aceite de Oliva'!$A$259:$A$285,0),MATCH(N$5,'Aceite de Oliva'!$A$259:$YR$259,0))</f>
        <v>0.16</v>
      </c>
      <c r="O29" s="40">
        <f>INDEX('Aceite de Oliva'!$A$259:$YR$285,MATCH($B29,'Aceite de Oliva'!$A$259:$A$285,0),MATCH(O$5,'Aceite de Oliva'!$A$259:$YR$259,0))</f>
        <v>0</v>
      </c>
      <c r="P29" s="40">
        <f>INDEX('Aceite de Oliva'!$A$259:$YR$285,MATCH($B29,'Aceite de Oliva'!$A$259:$A$285,0),MATCH(P$5,'Aceite de Oliva'!$A$259:$YR$259,0))</f>
        <v>0</v>
      </c>
    </row>
    <row r="30" spans="1:16" x14ac:dyDescent="0.3">
      <c r="B30" s="16">
        <f t="shared" si="1"/>
        <v>4.2</v>
      </c>
      <c r="C30" s="17">
        <f t="shared" si="2"/>
        <v>4.3</v>
      </c>
      <c r="E30" s="40">
        <f>INDEX('Aceite de Oliva'!$A$259:$YR$285,MATCH($B30,'Aceite de Oliva'!$A$259:$A$285,0),MATCH(E$5,'Aceite de Oliva'!$A$259:$YR$259,0))</f>
        <v>2.14</v>
      </c>
      <c r="F30" s="40">
        <f>INDEX('Aceite de Oliva'!$A$259:$YR$285,MATCH($B30,'Aceite de Oliva'!$A$259:$A$285,0),MATCH(F$5,'Aceite de Oliva'!$A$259:$YR$259,0))</f>
        <v>0</v>
      </c>
      <c r="G30" s="40">
        <f>INDEX('Aceite de Oliva'!$A$259:$YR$285,MATCH($B30,'Aceite de Oliva'!$A$259:$A$285,0),MATCH(G$5,'Aceite de Oliva'!$A$259:$YR$259,0))</f>
        <v>0</v>
      </c>
      <c r="H30" s="40">
        <f>INDEX('Aceite de Oliva'!$A$259:$YR$285,MATCH($B30,'Aceite de Oliva'!$A$259:$A$285,0),MATCH(H$5,'Aceite de Oliva'!$A$259:$YR$259,0))</f>
        <v>0.69</v>
      </c>
      <c r="I30" s="40">
        <f>INDEX('Aceite de Oliva'!$A$259:$YR$285,MATCH($B30,'Aceite de Oliva'!$A$259:$A$285,0),MATCH(I$5,'Aceite de Oliva'!$A$259:$YR$259,0))</f>
        <v>0</v>
      </c>
      <c r="J30" s="40">
        <f>INDEX('Aceite de Oliva'!$A$259:$YR$285,MATCH($B30,'Aceite de Oliva'!$A$259:$A$285,0),MATCH(J$5,'Aceite de Oliva'!$A$259:$YR$259,0))</f>
        <v>0</v>
      </c>
      <c r="K30" s="40">
        <f>INDEX('Aceite de Oliva'!$A$259:$YR$285,MATCH($B30,'Aceite de Oliva'!$A$259:$A$285,0),MATCH(K$5,'Aceite de Oliva'!$A$259:$YR$259,0))</f>
        <v>0</v>
      </c>
      <c r="L30" s="40">
        <f>INDEX('Aceite de Oliva'!$A$259:$YR$285,MATCH($B30,'Aceite de Oliva'!$A$259:$A$285,0),MATCH(L$5,'Aceite de Oliva'!$A$259:$YR$259,0))</f>
        <v>0.1</v>
      </c>
      <c r="M30" s="40">
        <f>INDEX('Aceite de Oliva'!$A$259:$YR$285,MATCH($B30,'Aceite de Oliva'!$A$259:$A$285,0),MATCH(M$5,'Aceite de Oliva'!$A$259:$YR$259,0))</f>
        <v>0.86</v>
      </c>
      <c r="N30" s="40">
        <f>INDEX('Aceite de Oliva'!$A$259:$YR$285,MATCH($B30,'Aceite de Oliva'!$A$259:$A$285,0),MATCH(N$5,'Aceite de Oliva'!$A$259:$YR$259,0))</f>
        <v>0</v>
      </c>
      <c r="O30" s="40">
        <f>INDEX('Aceite de Oliva'!$A$259:$YR$285,MATCH($B30,'Aceite de Oliva'!$A$259:$A$285,0),MATCH(O$5,'Aceite de Oliva'!$A$259:$YR$259,0))</f>
        <v>0</v>
      </c>
      <c r="P30" s="40">
        <f>INDEX('Aceite de Oliva'!$A$259:$YR$285,MATCH($B30,'Aceite de Oliva'!$A$259:$A$285,0),MATCH(P$5,'Aceite de Oliva'!$A$259:$YR$259,0))</f>
        <v>0</v>
      </c>
    </row>
    <row r="31" spans="1:16" x14ac:dyDescent="0.3">
      <c r="B31" s="16">
        <f t="shared" si="1"/>
        <v>4.3</v>
      </c>
      <c r="C31" s="17">
        <f t="shared" si="2"/>
        <v>4.3999999999999995</v>
      </c>
      <c r="E31" s="40">
        <f>INDEX('Aceite de Oliva'!$A$259:$YR$285,MATCH($B31,'Aceite de Oliva'!$A$259:$A$285,0),MATCH(E$5,'Aceite de Oliva'!$A$259:$YR$259,0))</f>
        <v>1.39</v>
      </c>
      <c r="F31" s="40">
        <f>INDEX('Aceite de Oliva'!$A$259:$YR$285,MATCH($B31,'Aceite de Oliva'!$A$259:$A$285,0),MATCH(F$5,'Aceite de Oliva'!$A$259:$YR$259,0))</f>
        <v>0</v>
      </c>
      <c r="G31" s="40">
        <f>INDEX('Aceite de Oliva'!$A$259:$YR$285,MATCH($B31,'Aceite de Oliva'!$A$259:$A$285,0),MATCH(G$5,'Aceite de Oliva'!$A$259:$YR$259,0))</f>
        <v>0</v>
      </c>
      <c r="H31" s="40">
        <f>INDEX('Aceite de Oliva'!$A$259:$YR$285,MATCH($B31,'Aceite de Oliva'!$A$259:$A$285,0),MATCH(H$5,'Aceite de Oliva'!$A$259:$YR$259,0))</f>
        <v>0</v>
      </c>
      <c r="I31" s="40">
        <f>INDEX('Aceite de Oliva'!$A$259:$YR$285,MATCH($B31,'Aceite de Oliva'!$A$259:$A$285,0),MATCH(I$5,'Aceite de Oliva'!$A$259:$YR$259,0))</f>
        <v>0</v>
      </c>
      <c r="J31" s="40">
        <f>INDEX('Aceite de Oliva'!$A$259:$YR$285,MATCH($B31,'Aceite de Oliva'!$A$259:$A$285,0),MATCH(J$5,'Aceite de Oliva'!$A$259:$YR$259,0))</f>
        <v>0</v>
      </c>
      <c r="K31" s="40">
        <f>INDEX('Aceite de Oliva'!$A$259:$YR$285,MATCH($B31,'Aceite de Oliva'!$A$259:$A$285,0),MATCH(K$5,'Aceite de Oliva'!$A$259:$YR$259,0))</f>
        <v>0</v>
      </c>
      <c r="L31" s="40">
        <f>INDEX('Aceite de Oliva'!$A$259:$YR$285,MATCH($B31,'Aceite de Oliva'!$A$259:$A$285,0),MATCH(L$5,'Aceite de Oliva'!$A$259:$YR$259,0))</f>
        <v>0</v>
      </c>
      <c r="M31" s="40">
        <f>INDEX('Aceite de Oliva'!$A$259:$YR$285,MATCH($B31,'Aceite de Oliva'!$A$259:$A$285,0),MATCH(M$5,'Aceite de Oliva'!$A$259:$YR$259,0))</f>
        <v>0</v>
      </c>
      <c r="N31" s="40">
        <f>INDEX('Aceite de Oliva'!$A$259:$YR$285,MATCH($B31,'Aceite de Oliva'!$A$259:$A$285,0),MATCH(N$5,'Aceite de Oliva'!$A$259:$YR$259,0))</f>
        <v>0</v>
      </c>
      <c r="O31" s="40">
        <f>INDEX('Aceite de Oliva'!$A$259:$YR$285,MATCH($B31,'Aceite de Oliva'!$A$259:$A$285,0),MATCH(O$5,'Aceite de Oliva'!$A$259:$YR$259,0))</f>
        <v>0</v>
      </c>
      <c r="P31" s="40">
        <f>INDEX('Aceite de Oliva'!$A$259:$YR$285,MATCH($B31,'Aceite de Oliva'!$A$259:$A$285,0),MATCH(P$5,'Aceite de Oliva'!$A$259:$YR$259,0))</f>
        <v>0</v>
      </c>
    </row>
    <row r="32" spans="1:16" x14ac:dyDescent="0.3">
      <c r="B32" s="16">
        <f t="shared" si="1"/>
        <v>4.3999999999999995</v>
      </c>
      <c r="C32" s="17">
        <f t="shared" si="2"/>
        <v>4.4999999999999991</v>
      </c>
      <c r="E32" s="40">
        <f>INDEX('Aceite de Oliva'!$A$259:$YR$285,MATCH($B32,'Aceite de Oliva'!$A$259:$A$285,0),MATCH(E$5,'Aceite de Oliva'!$A$259:$YR$259,0))</f>
        <v>0.18</v>
      </c>
      <c r="F32" s="40">
        <f>INDEX('Aceite de Oliva'!$A$259:$YR$285,MATCH($B32,'Aceite de Oliva'!$A$259:$A$285,0),MATCH(F$5,'Aceite de Oliva'!$A$259:$YR$259,0))</f>
        <v>0.11</v>
      </c>
      <c r="G32" s="40">
        <f>INDEX('Aceite de Oliva'!$A$259:$YR$285,MATCH($B32,'Aceite de Oliva'!$A$259:$A$285,0),MATCH(G$5,'Aceite de Oliva'!$A$259:$YR$259,0))</f>
        <v>0</v>
      </c>
      <c r="H32" s="40">
        <f>INDEX('Aceite de Oliva'!$A$259:$YR$285,MATCH($B32,'Aceite de Oliva'!$A$259:$A$285,0),MATCH(H$5,'Aceite de Oliva'!$A$259:$YR$259,0))</f>
        <v>0</v>
      </c>
      <c r="I32" s="40">
        <f>INDEX('Aceite de Oliva'!$A$259:$YR$285,MATCH($B32,'Aceite de Oliva'!$A$259:$A$285,0),MATCH(I$5,'Aceite de Oliva'!$A$259:$YR$259,0))</f>
        <v>0</v>
      </c>
      <c r="J32" s="40">
        <f>INDEX('Aceite de Oliva'!$A$259:$YR$285,MATCH($B32,'Aceite de Oliva'!$A$259:$A$285,0),MATCH(J$5,'Aceite de Oliva'!$A$259:$YR$259,0))</f>
        <v>0</v>
      </c>
      <c r="K32" s="40">
        <f>INDEX('Aceite de Oliva'!$A$259:$YR$285,MATCH($B32,'Aceite de Oliva'!$A$259:$A$285,0),MATCH(K$5,'Aceite de Oliva'!$A$259:$YR$259,0))</f>
        <v>0</v>
      </c>
      <c r="L32" s="40">
        <f>INDEX('Aceite de Oliva'!$A$259:$YR$285,MATCH($B32,'Aceite de Oliva'!$A$259:$A$285,0),MATCH(L$5,'Aceite de Oliva'!$A$259:$YR$259,0))</f>
        <v>0.21</v>
      </c>
      <c r="M32" s="40">
        <f>INDEX('Aceite de Oliva'!$A$259:$YR$285,MATCH($B32,'Aceite de Oliva'!$A$259:$A$285,0),MATCH(M$5,'Aceite de Oliva'!$A$259:$YR$259,0))</f>
        <v>0</v>
      </c>
      <c r="N32" s="40">
        <f>INDEX('Aceite de Oliva'!$A$259:$YR$285,MATCH($B32,'Aceite de Oliva'!$A$259:$A$285,0),MATCH(N$5,'Aceite de Oliva'!$A$259:$YR$259,0))</f>
        <v>0</v>
      </c>
      <c r="O32" s="40">
        <f>INDEX('Aceite de Oliva'!$A$259:$YR$285,MATCH($B32,'Aceite de Oliva'!$A$259:$A$285,0),MATCH(O$5,'Aceite de Oliva'!$A$259:$YR$259,0))</f>
        <v>0.11</v>
      </c>
      <c r="P32" s="40">
        <f>INDEX('Aceite de Oliva'!$A$259:$YR$285,MATCH($B32,'Aceite de Oliva'!$A$259:$A$285,0),MATCH(P$5,'Aceite de Oliva'!$A$259:$YR$259,0))</f>
        <v>0.17</v>
      </c>
    </row>
    <row r="33" spans="2:16" x14ac:dyDescent="0.3">
      <c r="B33" s="22">
        <f t="shared" si="1"/>
        <v>4.4999999999999991</v>
      </c>
      <c r="C33" s="23"/>
      <c r="E33" s="40">
        <f>INDEX('Aceite de Oliva'!$A$259:$YR$285,MATCH($B33,'Aceite de Oliva'!$A$259:$A$285,0),MATCH(E$5,'Aceite de Oliva'!$A$259:$YR$259,0))</f>
        <v>3.84</v>
      </c>
      <c r="F33" s="40">
        <f>INDEX('Aceite de Oliva'!$A$259:$YR$285,MATCH($B33,'Aceite de Oliva'!$A$259:$A$285,0),MATCH(F$5,'Aceite de Oliva'!$A$259:$YR$259,0))</f>
        <v>4.1400000000000006</v>
      </c>
      <c r="G33" s="40">
        <f>INDEX('Aceite de Oliva'!$A$259:$YR$285,MATCH($B33,'Aceite de Oliva'!$A$259:$A$285,0),MATCH(G$5,'Aceite de Oliva'!$A$259:$YR$259,0))</f>
        <v>3.5999999999999996</v>
      </c>
      <c r="H33" s="40">
        <f>INDEX('Aceite de Oliva'!$A$259:$YR$285,MATCH($B33,'Aceite de Oliva'!$A$259:$A$285,0),MATCH(H$5,'Aceite de Oliva'!$A$259:$YR$259,0))</f>
        <v>5.01</v>
      </c>
      <c r="I33" s="40">
        <f>INDEX('Aceite de Oliva'!$A$259:$YR$285,MATCH($B33,'Aceite de Oliva'!$A$259:$A$285,0),MATCH(I$5,'Aceite de Oliva'!$A$259:$YR$259,0))</f>
        <v>11.649999999999999</v>
      </c>
      <c r="J33" s="40">
        <f>INDEX('Aceite de Oliva'!$A$259:$YR$285,MATCH($B33,'Aceite de Oliva'!$A$259:$A$285,0),MATCH(J$5,'Aceite de Oliva'!$A$259:$YR$259,0))</f>
        <v>3.5800000000000005</v>
      </c>
      <c r="K33" s="40">
        <f>INDEX('Aceite de Oliva'!$A$259:$YR$285,MATCH($B33,'Aceite de Oliva'!$A$259:$A$285,0),MATCH(K$5,'Aceite de Oliva'!$A$259:$YR$259,0))</f>
        <v>3.9299999999999997</v>
      </c>
      <c r="L33" s="40">
        <f>INDEX('Aceite de Oliva'!$A$259:$YR$285,MATCH($B33,'Aceite de Oliva'!$A$259:$A$285,0),MATCH(L$5,'Aceite de Oliva'!$A$259:$YR$259,0))</f>
        <v>3.54</v>
      </c>
      <c r="M33" s="40">
        <f>INDEX('Aceite de Oliva'!$A$259:$YR$285,MATCH($B33,'Aceite de Oliva'!$A$259:$A$285,0),MATCH(M$5,'Aceite de Oliva'!$A$259:$YR$259,0))</f>
        <v>2.1799999999999997</v>
      </c>
      <c r="N33" s="40">
        <f>INDEX('Aceite de Oliva'!$A$259:$YR$285,MATCH($B33,'Aceite de Oliva'!$A$259:$A$285,0),MATCH(N$5,'Aceite de Oliva'!$A$259:$YR$259,0))</f>
        <v>2.17</v>
      </c>
      <c r="O33" s="40">
        <f>INDEX('Aceite de Oliva'!$A$259:$YR$285,MATCH($B33,'Aceite de Oliva'!$A$259:$A$285,0),MATCH(O$5,'Aceite de Oliva'!$A$259:$YR$259,0))</f>
        <v>1.52</v>
      </c>
      <c r="P33" s="40">
        <f>INDEX('Aceite de Oliva'!$A$259:$YR$285,MATCH($B33,'Aceite de Oliva'!$A$259:$A$285,0),MATCH(P$5,'Aceite de Oliva'!$A$259:$YR$259,0))</f>
        <v>0.72</v>
      </c>
    </row>
    <row r="34" spans="2:16" x14ac:dyDescent="0.3">
      <c r="B34" s="2"/>
      <c r="C34" s="2"/>
      <c r="E34" s="6"/>
      <c r="F34" s="6"/>
      <c r="G34" s="6"/>
      <c r="H34" s="6"/>
      <c r="I34" s="6"/>
      <c r="P34" s="38"/>
    </row>
    <row r="35" spans="2:16" x14ac:dyDescent="0.3">
      <c r="B35" s="2"/>
      <c r="C35" s="2"/>
      <c r="E35" s="40">
        <f>SUM(E10:E34)</f>
        <v>100.02000000000001</v>
      </c>
      <c r="F35" s="40">
        <f t="shared" ref="F35:P35" si="3">SUM(F10:F34)</f>
        <v>99.990000000000009</v>
      </c>
      <c r="G35" s="40">
        <f t="shared" si="3"/>
        <v>100.00999999999999</v>
      </c>
      <c r="H35" s="40">
        <f t="shared" si="3"/>
        <v>100.02</v>
      </c>
      <c r="I35" s="40">
        <f t="shared" si="3"/>
        <v>100.02000000000001</v>
      </c>
      <c r="J35" s="40">
        <f t="shared" si="3"/>
        <v>100.01</v>
      </c>
      <c r="K35" s="40">
        <f t="shared" si="3"/>
        <v>100.00999999999999</v>
      </c>
      <c r="L35" s="40">
        <f t="shared" si="3"/>
        <v>99.999999999999986</v>
      </c>
      <c r="M35" s="40">
        <f t="shared" si="3"/>
        <v>99.990000000000009</v>
      </c>
      <c r="N35" s="40">
        <f t="shared" si="3"/>
        <v>99.99</v>
      </c>
      <c r="O35" s="40">
        <f t="shared" si="3"/>
        <v>100</v>
      </c>
      <c r="P35" s="40">
        <f t="shared" si="3"/>
        <v>100.00000000000001</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Normal="100" workbookViewId="0">
      <selection activeCell="Q54" sqref="Q54"/>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59" t="s">
        <v>359</v>
      </c>
      <c r="C45" s="60"/>
      <c r="D45" s="60"/>
      <c r="E45" s="60"/>
      <c r="F45" s="60"/>
      <c r="G45" s="60"/>
      <c r="H45" s="60"/>
      <c r="I45" s="60"/>
      <c r="J45" s="60"/>
      <c r="K45" s="60"/>
      <c r="L45" s="60"/>
      <c r="M45" s="60"/>
      <c r="N45" s="60"/>
      <c r="O45" s="61"/>
    </row>
    <row r="46" spans="2:16" ht="15.9" customHeight="1" x14ac:dyDescent="0.3">
      <c r="B46" s="62"/>
      <c r="C46" s="63"/>
      <c r="D46" s="63"/>
      <c r="E46" s="63"/>
      <c r="F46" s="63"/>
      <c r="G46" s="63"/>
      <c r="H46" s="63"/>
      <c r="I46" s="63"/>
      <c r="J46" s="63"/>
      <c r="K46" s="63"/>
      <c r="L46" s="63"/>
      <c r="M46" s="63"/>
      <c r="N46" s="63"/>
      <c r="O46" s="64"/>
    </row>
    <row r="47" spans="2:16" ht="15.9" customHeight="1" x14ac:dyDescent="0.3">
      <c r="B47" s="62"/>
      <c r="C47" s="63"/>
      <c r="D47" s="63"/>
      <c r="E47" s="63"/>
      <c r="F47" s="63"/>
      <c r="G47" s="63"/>
      <c r="H47" s="63"/>
      <c r="I47" s="63"/>
      <c r="J47" s="63"/>
      <c r="K47" s="63"/>
      <c r="L47" s="63"/>
      <c r="M47" s="63"/>
      <c r="N47" s="63"/>
      <c r="O47" s="64"/>
    </row>
    <row r="48" spans="2:16" ht="15.9" customHeight="1" x14ac:dyDescent="0.3">
      <c r="B48" s="62"/>
      <c r="C48" s="63"/>
      <c r="D48" s="63"/>
      <c r="E48" s="63"/>
      <c r="F48" s="63"/>
      <c r="G48" s="63"/>
      <c r="H48" s="63"/>
      <c r="I48" s="63"/>
      <c r="J48" s="63"/>
      <c r="K48" s="63"/>
      <c r="L48" s="63"/>
      <c r="M48" s="63"/>
      <c r="N48" s="63"/>
      <c r="O48" s="64"/>
    </row>
    <row r="49" spans="2:15" ht="15.9" customHeight="1" x14ac:dyDescent="0.3">
      <c r="B49" s="62"/>
      <c r="C49" s="63"/>
      <c r="D49" s="63"/>
      <c r="E49" s="63"/>
      <c r="F49" s="63"/>
      <c r="G49" s="63"/>
      <c r="H49" s="63"/>
      <c r="I49" s="63"/>
      <c r="J49" s="63"/>
      <c r="K49" s="63"/>
      <c r="L49" s="63"/>
      <c r="M49" s="63"/>
      <c r="N49" s="63"/>
      <c r="O49" s="64"/>
    </row>
    <row r="50" spans="2:15" ht="15.9" customHeight="1" x14ac:dyDescent="0.3">
      <c r="B50" s="62"/>
      <c r="C50" s="63"/>
      <c r="D50" s="63"/>
      <c r="E50" s="63"/>
      <c r="F50" s="63"/>
      <c r="G50" s="63"/>
      <c r="H50" s="63"/>
      <c r="I50" s="63"/>
      <c r="J50" s="63"/>
      <c r="K50" s="63"/>
      <c r="L50" s="63"/>
      <c r="M50" s="63"/>
      <c r="N50" s="63"/>
      <c r="O50" s="64"/>
    </row>
    <row r="51" spans="2:15" ht="15.9" customHeight="1" x14ac:dyDescent="0.3">
      <c r="B51" s="62"/>
      <c r="C51" s="63"/>
      <c r="D51" s="63"/>
      <c r="E51" s="63"/>
      <c r="F51" s="63"/>
      <c r="G51" s="63"/>
      <c r="H51" s="63"/>
      <c r="I51" s="63"/>
      <c r="J51" s="63"/>
      <c r="K51" s="63"/>
      <c r="L51" s="63"/>
      <c r="M51" s="63"/>
      <c r="N51" s="63"/>
      <c r="O51" s="64"/>
    </row>
    <row r="52" spans="2:15" ht="15.9" customHeight="1" x14ac:dyDescent="0.3">
      <c r="B52" s="62"/>
      <c r="C52" s="63"/>
      <c r="D52" s="63"/>
      <c r="E52" s="63"/>
      <c r="F52" s="63"/>
      <c r="G52" s="63"/>
      <c r="H52" s="63"/>
      <c r="I52" s="63"/>
      <c r="J52" s="63"/>
      <c r="K52" s="63"/>
      <c r="L52" s="63"/>
      <c r="M52" s="63"/>
      <c r="N52" s="63"/>
      <c r="O52" s="64"/>
    </row>
    <row r="53" spans="2:15" ht="15.9" customHeight="1" x14ac:dyDescent="0.3">
      <c r="B53" s="62"/>
      <c r="C53" s="63"/>
      <c r="D53" s="63"/>
      <c r="E53" s="63"/>
      <c r="F53" s="63"/>
      <c r="G53" s="63"/>
      <c r="H53" s="63"/>
      <c r="I53" s="63"/>
      <c r="J53" s="63"/>
      <c r="K53" s="63"/>
      <c r="L53" s="63"/>
      <c r="M53" s="63"/>
      <c r="N53" s="63"/>
      <c r="O53" s="64"/>
    </row>
    <row r="54" spans="2:15" ht="15.9" customHeight="1" x14ac:dyDescent="0.3">
      <c r="B54" s="62"/>
      <c r="C54" s="63"/>
      <c r="D54" s="63"/>
      <c r="E54" s="63"/>
      <c r="F54" s="63"/>
      <c r="G54" s="63"/>
      <c r="H54" s="63"/>
      <c r="I54" s="63"/>
      <c r="J54" s="63"/>
      <c r="K54" s="63"/>
      <c r="L54" s="63"/>
      <c r="M54" s="63"/>
      <c r="N54" s="63"/>
      <c r="O54" s="64"/>
    </row>
    <row r="55" spans="2:15" ht="15.9" customHeight="1" x14ac:dyDescent="0.3">
      <c r="B55" s="62"/>
      <c r="C55" s="63"/>
      <c r="D55" s="63"/>
      <c r="E55" s="63"/>
      <c r="F55" s="63"/>
      <c r="G55" s="63"/>
      <c r="H55" s="63"/>
      <c r="I55" s="63"/>
      <c r="J55" s="63"/>
      <c r="K55" s="63"/>
      <c r="L55" s="63"/>
      <c r="M55" s="63"/>
      <c r="N55" s="63"/>
      <c r="O55" s="64"/>
    </row>
    <row r="56" spans="2:15" ht="15.9" customHeight="1" x14ac:dyDescent="0.3">
      <c r="B56" s="62"/>
      <c r="C56" s="63"/>
      <c r="D56" s="63"/>
      <c r="E56" s="63"/>
      <c r="F56" s="63"/>
      <c r="G56" s="63"/>
      <c r="H56" s="63"/>
      <c r="I56" s="63"/>
      <c r="J56" s="63"/>
      <c r="K56" s="63"/>
      <c r="L56" s="63"/>
      <c r="M56" s="63"/>
      <c r="N56" s="63"/>
      <c r="O56" s="64"/>
    </row>
    <row r="57" spans="2:15" ht="15.9" customHeight="1" x14ac:dyDescent="0.3">
      <c r="B57" s="62"/>
      <c r="C57" s="63"/>
      <c r="D57" s="63"/>
      <c r="E57" s="63"/>
      <c r="F57" s="63"/>
      <c r="G57" s="63"/>
      <c r="H57" s="63"/>
      <c r="I57" s="63"/>
      <c r="J57" s="63"/>
      <c r="K57" s="63"/>
      <c r="L57" s="63"/>
      <c r="M57" s="63"/>
      <c r="N57" s="63"/>
      <c r="O57" s="64"/>
    </row>
    <row r="58" spans="2:15" ht="15.9" customHeight="1" x14ac:dyDescent="0.3">
      <c r="B58" s="62"/>
      <c r="C58" s="63"/>
      <c r="D58" s="63"/>
      <c r="E58" s="63"/>
      <c r="F58" s="63"/>
      <c r="G58" s="63"/>
      <c r="H58" s="63"/>
      <c r="I58" s="63"/>
      <c r="J58" s="63"/>
      <c r="K58" s="63"/>
      <c r="L58" s="63"/>
      <c r="M58" s="63"/>
      <c r="N58" s="63"/>
      <c r="O58" s="64"/>
    </row>
    <row r="59" spans="2:15" ht="15.9" customHeight="1" x14ac:dyDescent="0.3">
      <c r="B59" s="62"/>
      <c r="C59" s="63"/>
      <c r="D59" s="63"/>
      <c r="E59" s="63"/>
      <c r="F59" s="63"/>
      <c r="G59" s="63"/>
      <c r="H59" s="63"/>
      <c r="I59" s="63"/>
      <c r="J59" s="63"/>
      <c r="K59" s="63"/>
      <c r="L59" s="63"/>
      <c r="M59" s="63"/>
      <c r="N59" s="63"/>
      <c r="O59" s="64"/>
    </row>
    <row r="60" spans="2:15" ht="15.9" customHeight="1" x14ac:dyDescent="0.3">
      <c r="B60" s="62"/>
      <c r="C60" s="63"/>
      <c r="D60" s="63"/>
      <c r="E60" s="63"/>
      <c r="F60" s="63"/>
      <c r="G60" s="63"/>
      <c r="H60" s="63"/>
      <c r="I60" s="63"/>
      <c r="J60" s="63"/>
      <c r="K60" s="63"/>
      <c r="L60" s="63"/>
      <c r="M60" s="63"/>
      <c r="N60" s="63"/>
      <c r="O60" s="64"/>
    </row>
    <row r="61" spans="2:15" ht="15.9" customHeight="1" x14ac:dyDescent="0.3">
      <c r="B61" s="62"/>
      <c r="C61" s="63"/>
      <c r="D61" s="63"/>
      <c r="E61" s="63"/>
      <c r="F61" s="63"/>
      <c r="G61" s="63"/>
      <c r="H61" s="63"/>
      <c r="I61" s="63"/>
      <c r="J61" s="63"/>
      <c r="K61" s="63"/>
      <c r="L61" s="63"/>
      <c r="M61" s="63"/>
      <c r="N61" s="63"/>
      <c r="O61" s="64"/>
    </row>
    <row r="62" spans="2:15" ht="15.9" customHeight="1" x14ac:dyDescent="0.3">
      <c r="B62" s="62"/>
      <c r="C62" s="63"/>
      <c r="D62" s="63"/>
      <c r="E62" s="63"/>
      <c r="F62" s="63"/>
      <c r="G62" s="63"/>
      <c r="H62" s="63"/>
      <c r="I62" s="63"/>
      <c r="J62" s="63"/>
      <c r="K62" s="63"/>
      <c r="L62" s="63"/>
      <c r="M62" s="63"/>
      <c r="N62" s="63"/>
      <c r="O62" s="64"/>
    </row>
    <row r="63" spans="2:15" ht="15.9" customHeight="1" x14ac:dyDescent="0.3">
      <c r="B63" s="62"/>
      <c r="C63" s="63"/>
      <c r="D63" s="63"/>
      <c r="E63" s="63"/>
      <c r="F63" s="63"/>
      <c r="G63" s="63"/>
      <c r="H63" s="63"/>
      <c r="I63" s="63"/>
      <c r="J63" s="63"/>
      <c r="K63" s="63"/>
      <c r="L63" s="63"/>
      <c r="M63" s="63"/>
      <c r="N63" s="63"/>
      <c r="O63" s="64"/>
    </row>
    <row r="64" spans="2:15" ht="15.9" customHeight="1" x14ac:dyDescent="0.3">
      <c r="B64" s="62"/>
      <c r="C64" s="63"/>
      <c r="D64" s="63"/>
      <c r="E64" s="63"/>
      <c r="F64" s="63"/>
      <c r="G64" s="63"/>
      <c r="H64" s="63"/>
      <c r="I64" s="63"/>
      <c r="J64" s="63"/>
      <c r="K64" s="63"/>
      <c r="L64" s="63"/>
      <c r="M64" s="63"/>
      <c r="N64" s="63"/>
      <c r="O64" s="64"/>
    </row>
    <row r="65" spans="2:15" ht="15.9" customHeight="1" x14ac:dyDescent="0.3">
      <c r="B65" s="62"/>
      <c r="C65" s="63"/>
      <c r="D65" s="63"/>
      <c r="E65" s="63"/>
      <c r="F65" s="63"/>
      <c r="G65" s="63"/>
      <c r="H65" s="63"/>
      <c r="I65" s="63"/>
      <c r="J65" s="63"/>
      <c r="K65" s="63"/>
      <c r="L65" s="63"/>
      <c r="M65" s="63"/>
      <c r="N65" s="63"/>
      <c r="O65" s="64"/>
    </row>
    <row r="66" spans="2:15" ht="15.9" customHeight="1" x14ac:dyDescent="0.3">
      <c r="B66" s="62"/>
      <c r="C66" s="63"/>
      <c r="D66" s="63"/>
      <c r="E66" s="63"/>
      <c r="F66" s="63"/>
      <c r="G66" s="63"/>
      <c r="H66" s="63"/>
      <c r="I66" s="63"/>
      <c r="J66" s="63"/>
      <c r="K66" s="63"/>
      <c r="L66" s="63"/>
      <c r="M66" s="63"/>
      <c r="N66" s="63"/>
      <c r="O66" s="64"/>
    </row>
    <row r="67" spans="2:15" ht="15.9"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4</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2021-07-09T08:07:05Z</dcterms:modified>
</cp:coreProperties>
</file>