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1\"/>
    </mc:Choice>
  </mc:AlternateContent>
  <xr:revisionPtr revIDLastSave="0" documentId="13_ncr:1_{C571149C-DCD7-4728-8E70-254856481257}" xr6:coauthVersionLast="47" xr6:coauthVersionMax="47" xr10:uidLastSave="{00000000-0000-0000-0000-000000000000}"/>
  <workbookProtection workbookAlgorithmName="SHA-512" workbookHashValue="bE3d6XB8WmcSJAij8Y71lIekNSLc0l1R07pNd5IJKutuBjf5RShVeTDoTz3SQ4QYZkcZ0IisRBa7pVy9/Owe5g==" workbookSaltValue="TUbTvozZTGYUywz2dbuluA=="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S260" i="7" l="1"/>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KV262" i="7" l="1"/>
  <c r="KU262" i="7"/>
  <c r="KT262" i="7"/>
  <c r="KS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KV263" i="7" l="1"/>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KO264" i="7" l="1"/>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KL265" i="8" l="1"/>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KL266" i="7" l="1"/>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JQ267" i="8" l="1"/>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IY268" i="7" l="1"/>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KO269" i="7" l="1"/>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KL270" i="7" l="1"/>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12" i="2" l="1"/>
  <c r="D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K11" i="2" l="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O272" i="7" l="1"/>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X273" i="7" l="1"/>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KN274" i="8" l="1"/>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Z275" i="7" l="1"/>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N276" i="7" l="1"/>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JL277" i="7" l="1"/>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KN278" i="8" l="1"/>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KN279" i="7" l="1"/>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KS280" i="7" l="1"/>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KN281" i="7" l="1"/>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L282" i="7" l="1"/>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M283" i="8" l="1"/>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KM284" i="8" l="1"/>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KO287" i="7" l="1"/>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KN278" i="1" l="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KM279" i="1" l="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KM280" i="1" l="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KO281" i="1" l="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KN282" i="1" l="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KM283" i="1" l="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KN284" i="1" l="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KV285" i="1" l="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<sst xmlns="http://schemas.openxmlformats.org/spreadsheetml/2006/main" count="35060" uniqueCount="406">
  <si>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</si>
  <si>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</si>
  <si>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</si>
  <si>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</si>
  <si>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</si>
  <si>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</si>
  <si>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</si>
  <si>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</si>
  <si>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</si>
  <si>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</si>
  <si>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</si>
  <si>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</si>
  <si>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</si>
  <si>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</si>
  <si>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</si>
  <si>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</si>
  <si>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</si>
  <si>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</si>
  <si>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</si>
  <si>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</si>
  <si>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</si>
  <si>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</si>
  <si>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</si>
  <si>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</si>
  <si>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</si>
  <si>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</si>
  <si>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</si>
  <si>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</si>
  <si>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</si>
  <si>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</si>
  <si>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</si>
  <si>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</si>
  <si>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</si>
  <si>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</si>
  <si>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</si>
  <si>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</si>
  <si>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</si>
  <si>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</si>
  <si>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</si>
  <si>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</si>
  <si>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</si>
  <si>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</si>
  <si>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</si>
  <si>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</si>
  <si>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</si>
  <si>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</si>
  <si>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</si>
  <si>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</si>
  <si>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</si>
  <si>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</si>
  <si>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</si>
  <si>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</si>
  <si>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</si>
  <si>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</si>
  <si>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</si>
  <si>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</si>
  <si>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</si>
  <si>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</si>
  <si>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</si>
  <si>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</si>
  <si>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</si>
  <si>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</si>
  <si>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</si>
  <si>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</si>
  <si>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</si>
  <si>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</si>
  <si>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</si>
  <si>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</si>
  <si>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</si>
  <si>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</si>
  <si>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</si>
  <si>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</si>
  <si>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</si>
  <si>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</si>
  <si>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</si>
  <si>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</si>
  <si>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</si>
  <si>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</si>
  <si>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</si>
  <si>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</si>
  <si>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</si>
  <si>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</si>
  <si>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</si>
  <si>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</si>
  <si>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</si>
  <si>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</si>
  <si>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</si>
  <si>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</si>
  <si>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</si>
  <si>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</si>
  <si>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</si>
  <si>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</si>
  <si>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</si>
  <si>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</si>
  <si>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</si>
  <si>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</si>
  <si>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</si>
  <si>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</si>
  <si>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</si>
  <si>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</si>
  <si>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</si>
  <si>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</si>
  <si>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</si>
  <si>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</si>
  <si>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</si>
  <si>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</si>
  <si>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</si>
  <si>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</si>
  <si>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</si>
  <si>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</si>
  <si>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</si>
  <si>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</si>
  <si>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</si>
  <si>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</si>
  <si>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</si>
  <si>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</si>
  <si>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</si>
  <si>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</si>
  <si>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</si>
  <si>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</si>
  <si>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</si>
  <si>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</si>
  <si>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</si>
  <si>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</si>
  <si>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</si>
  <si>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</si>
  <si>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</si>
  <si>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</si>
  <si>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</si>
  <si>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</si>
  <si>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</si>
  <si>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</si>
  <si>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</si>
  <si>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</si>
  <si>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</si>
  <si>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</si>
  <si>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</si>
  <si>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</si>
  <si>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</si>
  <si>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</si>
  <si>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</si>
  <si>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</si>
  <si>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</si>
  <si>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</si>
  <si>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</si>
  <si>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</si>
  <si>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</si>
  <si>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</si>
  <si>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</si>
  <si>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</si>
  <si>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</si>
  <si>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</si>
  <si>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</si>
  <si>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</si>
  <si>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</si>
  <si>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</si>
  <si>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</si>
  <si>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</si>
  <si>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</si>
  <si>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</si>
  <si>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</si>
  <si>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</si>
  <si>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</si>
  <si>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</si>
  <si>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</si>
  <si>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</si>
  <si>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</si>
  <si>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</si>
  <si>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</si>
  <si>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</si>
  <si>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</si>
  <si>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</si>
  <si>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</si>
  <si>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</si>
  <si>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</si>
  <si>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</si>
  <si>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</si>
  <si>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</si>
  <si>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</si>
  <si>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</si>
  <si>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</si>
  <si>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</si>
  <si>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</si>
  <si>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</si>
  <si>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</si>
  <si>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</si>
  <si>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</si>
  <si>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</si>
  <si>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</si>
  <si>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</si>
  <si>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</si>
  <si>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</si>
  <si>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</si>
  <si>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</si>
  <si>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</si>
  <si>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</si>
  <si>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</si>
  <si>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</si>
  <si>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</si>
  <si>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</si>
  <si>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</si>
  <si>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</si>
  <si>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</si>
  <si>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</si>
  <si>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</si>
  <si>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</si>
  <si>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</si>
  <si>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</si>
  <si>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</si>
  <si>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</si>
  <si>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</si>
  <si>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</si>
  <si>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</si>
  <si>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</si>
  <si>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</si>
  <si>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</si>
  <si>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</si>
  <si>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</si>
  <si>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</si>
  <si>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</si>
  <si>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</si>
  <si>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</si>
  <si>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</si>
  <si>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</si>
  <si>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</si>
  <si>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</si>
  <si>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</si>
  <si>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</si>
  <si>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</si>
  <si>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</si>
  <si>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</si>
  <si>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</si>
  <si>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</si>
  <si>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</si>
  <si>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</si>
  <si>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</si>
  <si>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</si>
  <si>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</si>
  <si>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</si>
  <si>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</si>
  <si>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</si>
  <si>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</si>
  <si>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</si>
  <si>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</si>
  <si>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</si>
  <si>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</si>
  <si>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</si>
  <si>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</si>
  <si>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</si>
  <si>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</si>
  <si>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</si>
  <si>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</si>
  <si>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</si>
  <si>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</si>
  <si>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</si>
  <si>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</si>
  <si>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</si>
  <si>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</si>
  <si>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</si>
  <si>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</si>
  <si>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</si>
  <si>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</si>
  <si>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</si>
  <si>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</si>
  <si>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</si>
  <si>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</si>
  <si>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</si>
  <si>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</si>
  <si>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</si>
  <si>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</si>
  <si>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</si>
  <si>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</si>
  <si>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</si>
  <si>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</si>
  <si>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</si>
  <si>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</si>
  <si>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</si>
  <si>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</si>
  <si>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</si>
  <si>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</si>
  <si>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</si>
  <si>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</si>
  <si>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</si>
  <si>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</si>
  <si>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</si>
  <si>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</si>
  <si>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</si>
  <si>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</si>
  <si>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</si>
  <si>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</si>
  <si>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</si>
  <si>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</si>
  <si>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</si>
  <si>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</si>
  <si>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</si>
  <si>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</si>
  <si>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</si>
  <si>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</si>
  <si>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</si>
  <si>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</si>
  <si>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</si>
  <si>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</si>
  <si>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</si>
  <si>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</si>
  <si>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</si>
  <si>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</si>
  <si>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</si>
  <si>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</si>
  <si>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</si>
  <si>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</si>
  <si>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</si>
  <si>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</si>
  <si>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</si>
  <si>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</si>
  <si>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</si>
  <si>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</si>
  <si>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</si>
  <si>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</si>
  <si>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</si>
  <si>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</si>
  <si>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</si>
  <si>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</si>
  <si>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</si>
  <si>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</si>
  <si>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</si>
  <si>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</si>
  <si>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</si>
  <si>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</si>
  <si>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</si>
  <si>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</si>
  <si>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</si>
  <si>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</si>
  <si>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</si>
  <si>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</si>
  <si>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</si>
  <si>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</si>
  <si>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</si>
  <si>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</si>
  <si>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</si>
  <si>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</si>
  <si>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</si>
  <si>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</si>
  <si>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</si>
  <si>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</si>
  <si>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</si>
  <si>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</si>
  <si>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</si>
  <si>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</si>
  <si>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</si>
  <si>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</si>
  <si>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</si>
  <si>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</si>
  <si>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</si>
  <si>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</si>
  <si>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</si>
  <si>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</si>
  <si>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</si>
  <si>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</si>
  <si>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</si>
  <si>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</si>
  <si>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</si>
  <si>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</si>
  <si>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</si>
  <si>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</si>
  <si>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</si>
  <si>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</si>
  <si>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</si>
  <si>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</si>
  <si>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</si>
  <si>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</si>
  <si>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</si>
  <si>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</si>
  <si>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</si>
  <si>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</si>
  <si>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</si>
  <si>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</si>
  <si>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</si>
  <si>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</si>
  <si>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</si>
  <si>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</si>
  <si>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</si>
  <si>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</si>
  <si>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</si>
  <si>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</si>
  <si>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</si>
  <si>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</si>
  <si>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</si>
  <si>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</si>
  <si>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</si>
  <si>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</si>
  <si>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</si>
  <si>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</si>
  <si>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</si>
  <si>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</si>
  <si>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</si>
  <si>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</si>
  <si>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</si>
  <si>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</si>
  <si>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</si>
  <si>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</si>
  <si>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</si>
  <si>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</si>
  <si>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</si>
  <si>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</si>
  <si>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</si>
  <si>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 xml:space="preserve">
• Se puede observar un desplazamiento hacia intervalos inferiores de precio, lo que constata una reducción de precios en el aceite de oliva. En enero 2021 el intervalo con mayor proporción de compras es el que se sitúa entre los 2,3 y 2,4 €/litro con el 26,4 % de los litros. Justifica esa concentración en el intervalo puesto que el 35,6 % de los litros provienen del supermercado y autoservicio en dicho intervalo. El segundo intervalo más destacado se encuentra entre los 2,1 y 2,2 €/l, siendo su cuota del 14,9 % de los litros, el responsable de ello es el canal discount en mayor medida puesto que supera el promedio del total España con una acumulación del 20,2 % de sus litros. 
•Encontramos la mayor concentración de litros de aceite de oliva virgen en el intervalo de 2,9-3 €/litro con el 26,5 % de los mismos. El responsable de esta concentración es el canal de supermercado y autoservicio con el 39,9 % y que a su vez es el único que supera la media nacional. El segundo intervalo con mejor proporción de compras es el que está entre los 2,5-2,6 €/litro, actualmente con el 17,6 % de las mismas. En este caso es también el canal supermercado y autoservicio el responsable pues acumula el 25,7 % de su volumen en dicho intervalo. El discount, reúne la mayor concentración de compras en el intervalo que está entre los 3 y 3,1 €/l con el 32,3 % de sus litros y en el intervalo de precio que oscila entre los 2,4 y 2,5 €/litro, es donde el hipermercado acumula su mayor porcentaje de compras (28,5 %). 
• El intervalo más destacado que se encuentra entre los 3,5-3,7 €/litro con un peso del 14,2 %, que de igual modo tiene una segunda lectura y es la de la dispersión de precios, corresponde al aceite de oliva virgen extra. El canal supermercado y autoservicio, así como el discount son responsables directos de dicha acumulación. El supermercado/autoservicio acumula el 21,6 % de los litros en dicho intervalo, es decir 1 de cada 5 litros; mientras que el discount acumula el 12,9 % de su volumen en dicho intervalo. El hipermercado concentra sus litros en los rangos de 4,3-4,5 €/litro (14,6 %) y 3,1-3,3 €/litro (12 %).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</si>
</sst>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9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MARZO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ABRIL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MAYO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JUNIO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JULIO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AGOSTO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SEPTIEMBRE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OCTUBRE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NOVIEMBRE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DICIEMBRE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ENERO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Enero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707572</xdr:colOff>
      <xdr:row>1</xdr:row>
      <xdr:rowOff>0</xdr:rowOff>
    </xdr:from>
    <xdr:to>
      <xdr:col>12</xdr:col>
      <xdr:colOff>121025</xdr:colOff>
      <xdr:row>4</xdr:row>
      <xdr:rowOff>58808</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77743" y="185057"/>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O7" sqref="O7"/>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O17" sqref="O17"/>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FEBRERO 20</v>
      </c>
      <c r="H9" s="43" t="str">
        <f>'TAM Aceite de Oliva'!F9</f>
        <v xml:space="preserve"> MARZO 20</v>
      </c>
      <c r="I9" s="43" t="str">
        <f>'TAM Aceite de Oliva'!G9</f>
        <v xml:space="preserve"> ABRIL 20</v>
      </c>
      <c r="J9" s="43" t="str">
        <f>'TAM Aceite de Oliva'!H9</f>
        <v xml:space="preserve"> MAYO 20</v>
      </c>
      <c r="K9" s="43" t="str">
        <f>'TAM Aceite de Oliva'!I9</f>
        <v xml:space="preserve"> JUNIO 20</v>
      </c>
      <c r="L9" s="43" t="str">
        <f>'TAM Aceite de Oliva'!J9</f>
        <v xml:space="preserve"> JULIO 20</v>
      </c>
      <c r="M9" s="43" t="str">
        <f>'TAM Aceite de Oliva'!K9</f>
        <v xml:space="preserve"> AGOSTO 20</v>
      </c>
      <c r="N9" s="43" t="str">
        <f>'TAM Aceite de Oliva'!L9</f>
        <v xml:space="preserve"> SEPTIEMBRE 20</v>
      </c>
      <c r="O9" s="43" t="str">
        <f>'TAM Aceite de Oliva'!M9</f>
        <v xml:space="preserve"> OCTUBRE 20</v>
      </c>
      <c r="P9" s="43" t="str">
        <f>'TAM Aceite de Oliva'!N9</f>
        <v xml:space="preserve"> NOVIEMBRE 20</v>
      </c>
      <c r="Q9" s="43" t="str">
        <f>'TAM Aceite de Oliva'!O9</f>
        <v xml:space="preserve"> DICIEMBRE 20</v>
      </c>
      <c r="R9" s="43" t="str">
        <f>'TAM Aceite de Oliva'!P9</f>
        <v xml:space="preserve"> ENERO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1.85</v>
      </c>
      <c r="H10" s="44">
        <f>CHOOSE(Enlaces!$G$1,'TAM Aceite de Oliva'!F10,'TAM Aceite Virgen'!F10,'TAM Aceite Virgen Extra'!F10)</f>
        <v>2.54</v>
      </c>
      <c r="I10" s="44">
        <f>CHOOSE(Enlaces!$G$1,'TAM Aceite de Oliva'!G10,'TAM Aceite Virgen'!G10,'TAM Aceite Virgen Extra'!G10)</f>
        <v>3.1</v>
      </c>
      <c r="J10" s="44">
        <f>CHOOSE(Enlaces!$G$1,'TAM Aceite de Oliva'!H10,'TAM Aceite Virgen'!H10,'TAM Aceite Virgen Extra'!H10)</f>
        <v>1.7599999999999998</v>
      </c>
      <c r="K10" s="44">
        <f>CHOOSE(Enlaces!$G$1,'TAM Aceite de Oliva'!I10,'TAM Aceite Virgen'!I10,'TAM Aceite Virgen Extra'!I10)</f>
        <v>4.3100000000000005</v>
      </c>
      <c r="L10" s="44">
        <f>CHOOSE(Enlaces!$G$1,'TAM Aceite de Oliva'!J10,'TAM Aceite Virgen'!J10,'TAM Aceite Virgen Extra'!J10)</f>
        <v>3.28</v>
      </c>
      <c r="M10" s="44">
        <f>CHOOSE(Enlaces!$G$1,'TAM Aceite de Oliva'!K10,'TAM Aceite Virgen'!K10,'TAM Aceite Virgen Extra'!K10)</f>
        <v>3.74</v>
      </c>
      <c r="N10" s="44">
        <f>CHOOSE(Enlaces!$G$1,'TAM Aceite de Oliva'!L10,'TAM Aceite Virgen'!L10,'TAM Aceite Virgen Extra'!L10)</f>
        <v>4.76</v>
      </c>
      <c r="O10" s="44">
        <f>CHOOSE(Enlaces!$G$1,'TAM Aceite de Oliva'!M10,'TAM Aceite Virgen'!M10,'TAM Aceite Virgen Extra'!M10)</f>
        <v>3.83</v>
      </c>
      <c r="P10" s="44">
        <f>CHOOSE(Enlaces!$G$1,'TAM Aceite de Oliva'!N10,'TAM Aceite Virgen'!N10,'TAM Aceite Virgen Extra'!N10)</f>
        <v>3.87</v>
      </c>
      <c r="Q10" s="44">
        <f>CHOOSE(Enlaces!$G$1,'TAM Aceite de Oliva'!O10,'TAM Aceite Virgen'!O10,'TAM Aceite Virgen Extra'!O10)</f>
        <v>2.44</v>
      </c>
      <c r="R10" s="44">
        <f>CHOOSE(Enlaces!$G$1,'TAM Aceite de Oliva'!P10,'TAM Aceite Virgen'!P10,'TAM Aceite Virgen Extra'!P10)</f>
        <v>3.41</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1.9000000000000001</v>
      </c>
      <c r="H11" s="44">
        <f>CHOOSE(Enlaces!$G$1,'TAM Aceite de Oliva'!F11,'TAM Aceite Virgen'!F11,'TAM Aceite Virgen Extra'!F11)</f>
        <v>1.7999999999999998</v>
      </c>
      <c r="I11" s="44">
        <f>CHOOSE(Enlaces!$G$1,'TAM Aceite de Oliva'!G11,'TAM Aceite Virgen'!G11,'TAM Aceite Virgen Extra'!G11)</f>
        <v>2.5</v>
      </c>
      <c r="J11" s="44">
        <f>CHOOSE(Enlaces!$G$1,'TAM Aceite de Oliva'!H11,'TAM Aceite Virgen'!H11,'TAM Aceite Virgen Extra'!H11)</f>
        <v>1.7400000000000002</v>
      </c>
      <c r="K11" s="44">
        <f>CHOOSE(Enlaces!$G$1,'TAM Aceite de Oliva'!I11,'TAM Aceite Virgen'!I11,'TAM Aceite Virgen Extra'!I11)</f>
        <v>2.4900000000000002</v>
      </c>
      <c r="L11" s="44">
        <f>CHOOSE(Enlaces!$G$1,'TAM Aceite de Oliva'!J11,'TAM Aceite Virgen'!J11,'TAM Aceite Virgen Extra'!J11)</f>
        <v>2.42</v>
      </c>
      <c r="M11" s="44">
        <f>CHOOSE(Enlaces!$G$1,'TAM Aceite de Oliva'!K11,'TAM Aceite Virgen'!K11,'TAM Aceite Virgen Extra'!K11)</f>
        <v>3.79</v>
      </c>
      <c r="N11" s="44">
        <f>CHOOSE(Enlaces!$G$1,'TAM Aceite de Oliva'!L11,'TAM Aceite Virgen'!L11,'TAM Aceite Virgen Extra'!L11)</f>
        <v>3.73</v>
      </c>
      <c r="O11" s="44">
        <f>CHOOSE(Enlaces!$G$1,'TAM Aceite de Oliva'!M11,'TAM Aceite Virgen'!M11,'TAM Aceite Virgen Extra'!M11)</f>
        <v>4.84</v>
      </c>
      <c r="P11" s="44">
        <f>CHOOSE(Enlaces!$G$1,'TAM Aceite de Oliva'!N11,'TAM Aceite Virgen'!N11,'TAM Aceite Virgen Extra'!N11)</f>
        <v>5.5</v>
      </c>
      <c r="Q11" s="44">
        <f>CHOOSE(Enlaces!$G$1,'TAM Aceite de Oliva'!O11,'TAM Aceite Virgen'!O11,'TAM Aceite Virgen Extra'!O11)</f>
        <v>4.3</v>
      </c>
      <c r="R11" s="44">
        <f>CHOOSE(Enlaces!$G$1,'TAM Aceite de Oliva'!P11,'TAM Aceite Virgen'!P11,'TAM Aceite Virgen Extra'!P11)</f>
        <v>4.1100000000000003</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7.45</v>
      </c>
      <c r="H12" s="44">
        <f>CHOOSE(Enlaces!$G$1,'TAM Aceite de Oliva'!F12,'TAM Aceite Virgen'!F12,'TAM Aceite Virgen Extra'!F12)</f>
        <v>6.1</v>
      </c>
      <c r="I12" s="44">
        <f>CHOOSE(Enlaces!$G$1,'TAM Aceite de Oliva'!G12,'TAM Aceite Virgen'!G12,'TAM Aceite Virgen Extra'!G12)</f>
        <v>5.09</v>
      </c>
      <c r="J12" s="44">
        <f>CHOOSE(Enlaces!$G$1,'TAM Aceite de Oliva'!H12,'TAM Aceite Virgen'!H12,'TAM Aceite Virgen Extra'!H12)</f>
        <v>5.33</v>
      </c>
      <c r="K12" s="44">
        <f>CHOOSE(Enlaces!$G$1,'TAM Aceite de Oliva'!I12,'TAM Aceite Virgen'!I12,'TAM Aceite Virgen Extra'!I12)</f>
        <v>13.42</v>
      </c>
      <c r="L12" s="44">
        <f>CHOOSE(Enlaces!$G$1,'TAM Aceite de Oliva'!J12,'TAM Aceite Virgen'!J12,'TAM Aceite Virgen Extra'!J12)</f>
        <v>14.100000000000001</v>
      </c>
      <c r="M12" s="44">
        <f>CHOOSE(Enlaces!$G$1,'TAM Aceite de Oliva'!K12,'TAM Aceite Virgen'!K12,'TAM Aceite Virgen Extra'!K12)</f>
        <v>14.52</v>
      </c>
      <c r="N12" s="44">
        <f>CHOOSE(Enlaces!$G$1,'TAM Aceite de Oliva'!L12,'TAM Aceite Virgen'!L12,'TAM Aceite Virgen Extra'!L12)</f>
        <v>11.06</v>
      </c>
      <c r="O12" s="44">
        <f>CHOOSE(Enlaces!$G$1,'TAM Aceite de Oliva'!M12,'TAM Aceite Virgen'!M12,'TAM Aceite Virgen Extra'!M12)</f>
        <v>14.610000000000001</v>
      </c>
      <c r="P12" s="44">
        <f>CHOOSE(Enlaces!$G$1,'TAM Aceite de Oliva'!N12,'TAM Aceite Virgen'!N12,'TAM Aceite Virgen Extra'!N12)</f>
        <v>16.84</v>
      </c>
      <c r="Q12" s="44">
        <f>CHOOSE(Enlaces!$G$1,'TAM Aceite de Oliva'!O12,'TAM Aceite Virgen'!O12,'TAM Aceite Virgen Extra'!O12)</f>
        <v>13.48</v>
      </c>
      <c r="R12" s="44">
        <f>CHOOSE(Enlaces!$G$1,'TAM Aceite de Oliva'!P12,'TAM Aceite Virgen'!P12,'TAM Aceite Virgen Extra'!P12)</f>
        <v>14.92</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11.639999999999999</v>
      </c>
      <c r="H13" s="44">
        <f>CHOOSE(Enlaces!$G$1,'TAM Aceite de Oliva'!F13,'TAM Aceite Virgen'!F13,'TAM Aceite Virgen Extra'!F13)</f>
        <v>11.11</v>
      </c>
      <c r="I13" s="44">
        <f>CHOOSE(Enlaces!$G$1,'TAM Aceite de Oliva'!G13,'TAM Aceite Virgen'!G13,'TAM Aceite Virgen Extra'!G13)</f>
        <v>9.4699999999999989</v>
      </c>
      <c r="J13" s="44">
        <f>CHOOSE(Enlaces!$G$1,'TAM Aceite de Oliva'!H13,'TAM Aceite Virgen'!H13,'TAM Aceite Virgen Extra'!H13)</f>
        <v>11.61</v>
      </c>
      <c r="K13" s="44">
        <f>CHOOSE(Enlaces!$G$1,'TAM Aceite de Oliva'!I13,'TAM Aceite Virgen'!I13,'TAM Aceite Virgen Extra'!I13)</f>
        <v>4.38</v>
      </c>
      <c r="L13" s="44">
        <f>CHOOSE(Enlaces!$G$1,'TAM Aceite de Oliva'!J13,'TAM Aceite Virgen'!J13,'TAM Aceite Virgen Extra'!J13)</f>
        <v>2.98</v>
      </c>
      <c r="M13" s="44">
        <f>CHOOSE(Enlaces!$G$1,'TAM Aceite de Oliva'!K13,'TAM Aceite Virgen'!K13,'TAM Aceite Virgen Extra'!K13)</f>
        <v>5.35</v>
      </c>
      <c r="N13" s="44">
        <f>CHOOSE(Enlaces!$G$1,'TAM Aceite de Oliva'!L13,'TAM Aceite Virgen'!L13,'TAM Aceite Virgen Extra'!L13)</f>
        <v>7.85</v>
      </c>
      <c r="O13" s="44">
        <f>CHOOSE(Enlaces!$G$1,'TAM Aceite de Oliva'!M13,'TAM Aceite Virgen'!M13,'TAM Aceite Virgen Extra'!M13)</f>
        <v>4.6399999999999997</v>
      </c>
      <c r="P13" s="44">
        <f>CHOOSE(Enlaces!$G$1,'TAM Aceite de Oliva'!N13,'TAM Aceite Virgen'!N13,'TAM Aceite Virgen Extra'!N13)</f>
        <v>4.8</v>
      </c>
      <c r="Q13" s="44">
        <f>CHOOSE(Enlaces!$G$1,'TAM Aceite de Oliva'!O13,'TAM Aceite Virgen'!O13,'TAM Aceite Virgen Extra'!O13)</f>
        <v>4.59</v>
      </c>
      <c r="R13" s="44">
        <f>CHOOSE(Enlaces!$G$1,'TAM Aceite de Oliva'!P13,'TAM Aceite Virgen'!P13,'TAM Aceite Virgen Extra'!P13)</f>
        <v>8.19</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7.71</v>
      </c>
      <c r="H14" s="44">
        <f>CHOOSE(Enlaces!$G$1,'TAM Aceite de Oliva'!F14,'TAM Aceite Virgen'!F14,'TAM Aceite Virgen Extra'!F14)</f>
        <v>7.03</v>
      </c>
      <c r="I14" s="44">
        <f>CHOOSE(Enlaces!$G$1,'TAM Aceite de Oliva'!G14,'TAM Aceite Virgen'!G14,'TAM Aceite Virgen Extra'!G14)</f>
        <v>7.3100000000000005</v>
      </c>
      <c r="J14" s="44">
        <f>CHOOSE(Enlaces!$G$1,'TAM Aceite de Oliva'!H14,'TAM Aceite Virgen'!H14,'TAM Aceite Virgen Extra'!H14)</f>
        <v>8.7100000000000009</v>
      </c>
      <c r="K14" s="44">
        <f>CHOOSE(Enlaces!$G$1,'TAM Aceite de Oliva'!I14,'TAM Aceite Virgen'!I14,'TAM Aceite Virgen Extra'!I14)</f>
        <v>11.48</v>
      </c>
      <c r="L14" s="44">
        <f>CHOOSE(Enlaces!$G$1,'TAM Aceite de Oliva'!J14,'TAM Aceite Virgen'!J14,'TAM Aceite Virgen Extra'!J14)</f>
        <v>13.370000000000001</v>
      </c>
      <c r="M14" s="44">
        <f>CHOOSE(Enlaces!$G$1,'TAM Aceite de Oliva'!K14,'TAM Aceite Virgen'!K14,'TAM Aceite Virgen Extra'!K14)</f>
        <v>14.97</v>
      </c>
      <c r="N14" s="44">
        <f>CHOOSE(Enlaces!$G$1,'TAM Aceite de Oliva'!L14,'TAM Aceite Virgen'!L14,'TAM Aceite Virgen Extra'!L14)</f>
        <v>14.49</v>
      </c>
      <c r="O14" s="44">
        <f>CHOOSE(Enlaces!$G$1,'TAM Aceite de Oliva'!M14,'TAM Aceite Virgen'!M14,'TAM Aceite Virgen Extra'!M14)</f>
        <v>15.530000000000001</v>
      </c>
      <c r="P14" s="44">
        <f>CHOOSE(Enlaces!$G$1,'TAM Aceite de Oliva'!N14,'TAM Aceite Virgen'!N14,'TAM Aceite Virgen Extra'!N14)</f>
        <v>16.239999999999998</v>
      </c>
      <c r="Q14" s="44">
        <f>CHOOSE(Enlaces!$G$1,'TAM Aceite de Oliva'!O14,'TAM Aceite Virgen'!O14,'TAM Aceite Virgen Extra'!O14)</f>
        <v>14.200000000000001</v>
      </c>
      <c r="R14" s="44">
        <f>CHOOSE(Enlaces!$G$1,'TAM Aceite de Oliva'!P14,'TAM Aceite Virgen'!P14,'TAM Aceite Virgen Extra'!P14)</f>
        <v>26.4</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15.07</v>
      </c>
      <c r="H15" s="44">
        <f>CHOOSE(Enlaces!$G$1,'TAM Aceite de Oliva'!F15,'TAM Aceite Virgen'!F15,'TAM Aceite Virgen Extra'!F15)</f>
        <v>16.399999999999999</v>
      </c>
      <c r="I15" s="44">
        <f>CHOOSE(Enlaces!$G$1,'TAM Aceite de Oliva'!G15,'TAM Aceite Virgen'!G15,'TAM Aceite Virgen Extra'!G15)</f>
        <v>17.689999999999998</v>
      </c>
      <c r="J15" s="44">
        <f>CHOOSE(Enlaces!$G$1,'TAM Aceite de Oliva'!H15,'TAM Aceite Virgen'!H15,'TAM Aceite Virgen Extra'!H15)</f>
        <v>17.350000000000001</v>
      </c>
      <c r="K15" s="44">
        <f>CHOOSE(Enlaces!$G$1,'TAM Aceite de Oliva'!I15,'TAM Aceite Virgen'!I15,'TAM Aceite Virgen Extra'!I15)</f>
        <v>30.240000000000002</v>
      </c>
      <c r="L15" s="44">
        <f>CHOOSE(Enlaces!$G$1,'TAM Aceite de Oliva'!J15,'TAM Aceite Virgen'!J15,'TAM Aceite Virgen Extra'!J15)</f>
        <v>31.869999999999997</v>
      </c>
      <c r="M15" s="44">
        <f>CHOOSE(Enlaces!$G$1,'TAM Aceite de Oliva'!K15,'TAM Aceite Virgen'!K15,'TAM Aceite Virgen Extra'!K15)</f>
        <v>31.86</v>
      </c>
      <c r="N15" s="44">
        <f>CHOOSE(Enlaces!$G$1,'TAM Aceite de Oliva'!L15,'TAM Aceite Virgen'!L15,'TAM Aceite Virgen Extra'!L15)</f>
        <v>30.689999999999998</v>
      </c>
      <c r="O15" s="44">
        <f>CHOOSE(Enlaces!$G$1,'TAM Aceite de Oliva'!M15,'TAM Aceite Virgen'!M15,'TAM Aceite Virgen Extra'!M15)</f>
        <v>28.119999999999997</v>
      </c>
      <c r="P15" s="44">
        <f>CHOOSE(Enlaces!$G$1,'TAM Aceite de Oliva'!N15,'TAM Aceite Virgen'!N15,'TAM Aceite Virgen Extra'!N15)</f>
        <v>26.77</v>
      </c>
      <c r="Q15" s="44">
        <f>CHOOSE(Enlaces!$G$1,'TAM Aceite de Oliva'!O15,'TAM Aceite Virgen'!O15,'TAM Aceite Virgen Extra'!O15)</f>
        <v>36.980000000000004</v>
      </c>
      <c r="R15" s="44">
        <f>CHOOSE(Enlaces!$G$1,'TAM Aceite de Oliva'!P15,'TAM Aceite Virgen'!P15,'TAM Aceite Virgen Extra'!P15)</f>
        <v>14.11</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21.45</v>
      </c>
      <c r="H16" s="44">
        <f>CHOOSE(Enlaces!$G$1,'TAM Aceite de Oliva'!F16,'TAM Aceite Virgen'!F16,'TAM Aceite Virgen Extra'!F16)</f>
        <v>25.64</v>
      </c>
      <c r="I16" s="44">
        <f>CHOOSE(Enlaces!$G$1,'TAM Aceite de Oliva'!G16,'TAM Aceite Virgen'!G16,'TAM Aceite Virgen Extra'!G16)</f>
        <v>25.67</v>
      </c>
      <c r="J16" s="44">
        <f>CHOOSE(Enlaces!$G$1,'TAM Aceite de Oliva'!H16,'TAM Aceite Virgen'!H16,'TAM Aceite Virgen Extra'!H16)</f>
        <v>26.54</v>
      </c>
      <c r="K16" s="44">
        <f>CHOOSE(Enlaces!$G$1,'TAM Aceite de Oliva'!I16,'TAM Aceite Virgen'!I16,'TAM Aceite Virgen Extra'!I16)</f>
        <v>8.42</v>
      </c>
      <c r="L16" s="44">
        <f>CHOOSE(Enlaces!$G$1,'TAM Aceite de Oliva'!J16,'TAM Aceite Virgen'!J16,'TAM Aceite Virgen Extra'!J16)</f>
        <v>4.13</v>
      </c>
      <c r="M16" s="44">
        <f>CHOOSE(Enlaces!$G$1,'TAM Aceite de Oliva'!K16,'TAM Aceite Virgen'!K16,'TAM Aceite Virgen Extra'!K16)</f>
        <v>3.02</v>
      </c>
      <c r="N16" s="44">
        <f>CHOOSE(Enlaces!$G$1,'TAM Aceite de Oliva'!L16,'TAM Aceite Virgen'!L16,'TAM Aceite Virgen Extra'!L16)</f>
        <v>2.56</v>
      </c>
      <c r="O16" s="44">
        <f>CHOOSE(Enlaces!$G$1,'TAM Aceite de Oliva'!M16,'TAM Aceite Virgen'!M16,'TAM Aceite Virgen Extra'!M16)</f>
        <v>3.9800000000000004</v>
      </c>
      <c r="P16" s="44">
        <f>CHOOSE(Enlaces!$G$1,'TAM Aceite de Oliva'!N16,'TAM Aceite Virgen'!N16,'TAM Aceite Virgen Extra'!N16)</f>
        <v>3.71</v>
      </c>
      <c r="Q16" s="44">
        <f>CHOOSE(Enlaces!$G$1,'TAM Aceite de Oliva'!O16,'TAM Aceite Virgen'!O16,'TAM Aceite Virgen Extra'!O16)</f>
        <v>4.03</v>
      </c>
      <c r="R16" s="44">
        <f>CHOOSE(Enlaces!$G$1,'TAM Aceite de Oliva'!P16,'TAM Aceite Virgen'!P16,'TAM Aceite Virgen Extra'!P16)</f>
        <v>4.2300000000000004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8.5500000000000007</v>
      </c>
      <c r="H17" s="44">
        <f>CHOOSE(Enlaces!$G$1,'TAM Aceite de Oliva'!F17,'TAM Aceite Virgen'!F17,'TAM Aceite Virgen Extra'!F17)</f>
        <v>3.92</v>
      </c>
      <c r="I17" s="44">
        <f>CHOOSE(Enlaces!$G$1,'TAM Aceite de Oliva'!G17,'TAM Aceite Virgen'!G17,'TAM Aceite Virgen Extra'!G17)</f>
        <v>3.18</v>
      </c>
      <c r="J17" s="44">
        <f>CHOOSE(Enlaces!$G$1,'TAM Aceite de Oliva'!H17,'TAM Aceite Virgen'!H17,'TAM Aceite Virgen Extra'!H17)</f>
        <v>3.8200000000000003</v>
      </c>
      <c r="K17" s="44">
        <f>CHOOSE(Enlaces!$G$1,'TAM Aceite de Oliva'!I17,'TAM Aceite Virgen'!I17,'TAM Aceite Virgen Extra'!I17)</f>
        <v>2.34</v>
      </c>
      <c r="L17" s="44">
        <f>CHOOSE(Enlaces!$G$1,'TAM Aceite de Oliva'!J17,'TAM Aceite Virgen'!J17,'TAM Aceite Virgen Extra'!J17)</f>
        <v>3.29</v>
      </c>
      <c r="M17" s="44">
        <f>CHOOSE(Enlaces!$G$1,'TAM Aceite de Oliva'!K17,'TAM Aceite Virgen'!K17,'TAM Aceite Virgen Extra'!K17)</f>
        <v>1.17</v>
      </c>
      <c r="N17" s="44">
        <f>CHOOSE(Enlaces!$G$1,'TAM Aceite de Oliva'!L17,'TAM Aceite Virgen'!L17,'TAM Aceite Virgen Extra'!L17)</f>
        <v>2.1800000000000002</v>
      </c>
      <c r="O17" s="44">
        <f>CHOOSE(Enlaces!$G$1,'TAM Aceite de Oliva'!M17,'TAM Aceite Virgen'!M17,'TAM Aceite Virgen Extra'!M17)</f>
        <v>2.08</v>
      </c>
      <c r="P17" s="44">
        <f>CHOOSE(Enlaces!$G$1,'TAM Aceite de Oliva'!N17,'TAM Aceite Virgen'!N17,'TAM Aceite Virgen Extra'!N17)</f>
        <v>1.3499999999999999</v>
      </c>
      <c r="Q17" s="44">
        <f>CHOOSE(Enlaces!$G$1,'TAM Aceite de Oliva'!O17,'TAM Aceite Virgen'!O17,'TAM Aceite Virgen Extra'!O17)</f>
        <v>2.15</v>
      </c>
      <c r="R17" s="44">
        <f>CHOOSE(Enlaces!$G$1,'TAM Aceite de Oliva'!P17,'TAM Aceite Virgen'!P17,'TAM Aceite Virgen Extra'!P17)</f>
        <v>2.62</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2.17</v>
      </c>
      <c r="H18" s="44">
        <f>CHOOSE(Enlaces!$G$1,'TAM Aceite de Oliva'!F18,'TAM Aceite Virgen'!F18,'TAM Aceite Virgen Extra'!F18)</f>
        <v>1.64</v>
      </c>
      <c r="I18" s="44">
        <f>CHOOSE(Enlaces!$G$1,'TAM Aceite de Oliva'!G18,'TAM Aceite Virgen'!G18,'TAM Aceite Virgen Extra'!G18)</f>
        <v>1.49</v>
      </c>
      <c r="J18" s="44">
        <f>CHOOSE(Enlaces!$G$1,'TAM Aceite de Oliva'!H18,'TAM Aceite Virgen'!H18,'TAM Aceite Virgen Extra'!H18)</f>
        <v>1.1399999999999999</v>
      </c>
      <c r="K18" s="44">
        <f>CHOOSE(Enlaces!$G$1,'TAM Aceite de Oliva'!I18,'TAM Aceite Virgen'!I18,'TAM Aceite Virgen Extra'!I18)</f>
        <v>0.71</v>
      </c>
      <c r="L18" s="44">
        <f>CHOOSE(Enlaces!$G$1,'TAM Aceite de Oliva'!J18,'TAM Aceite Virgen'!J18,'TAM Aceite Virgen Extra'!J18)</f>
        <v>3.3200000000000003</v>
      </c>
      <c r="M18" s="44">
        <f>CHOOSE(Enlaces!$G$1,'TAM Aceite de Oliva'!K18,'TAM Aceite Virgen'!K18,'TAM Aceite Virgen Extra'!K18)</f>
        <v>2.73</v>
      </c>
      <c r="N18" s="44">
        <f>CHOOSE(Enlaces!$G$1,'TAM Aceite de Oliva'!L18,'TAM Aceite Virgen'!L18,'TAM Aceite Virgen Extra'!L18)</f>
        <v>4.1400000000000006</v>
      </c>
      <c r="O18" s="44">
        <f>CHOOSE(Enlaces!$G$1,'TAM Aceite de Oliva'!M18,'TAM Aceite Virgen'!M18,'TAM Aceite Virgen Extra'!M18)</f>
        <v>4.38</v>
      </c>
      <c r="P18" s="44">
        <f>CHOOSE(Enlaces!$G$1,'TAM Aceite de Oliva'!N18,'TAM Aceite Virgen'!N18,'TAM Aceite Virgen Extra'!N18)</f>
        <v>3.14</v>
      </c>
      <c r="Q18" s="44">
        <f>CHOOSE(Enlaces!$G$1,'TAM Aceite de Oliva'!O18,'TAM Aceite Virgen'!O18,'TAM Aceite Virgen Extra'!O18)</f>
        <v>2.46</v>
      </c>
      <c r="R18" s="44">
        <f>CHOOSE(Enlaces!$G$1,'TAM Aceite de Oliva'!P18,'TAM Aceite Virgen'!P18,'TAM Aceite Virgen Extra'!P18)</f>
        <v>1.75</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3.04</v>
      </c>
      <c r="H19" s="44">
        <f>CHOOSE(Enlaces!$G$1,'TAM Aceite de Oliva'!F19,'TAM Aceite Virgen'!F19,'TAM Aceite Virgen Extra'!F19)</f>
        <v>3.9400000000000004</v>
      </c>
      <c r="I19" s="44">
        <f>CHOOSE(Enlaces!$G$1,'TAM Aceite de Oliva'!G19,'TAM Aceite Virgen'!G19,'TAM Aceite Virgen Extra'!G19)</f>
        <v>2.2599999999999998</v>
      </c>
      <c r="J19" s="44">
        <f>CHOOSE(Enlaces!$G$1,'TAM Aceite de Oliva'!H19,'TAM Aceite Virgen'!H19,'TAM Aceite Virgen Extra'!H19)</f>
        <v>2.48</v>
      </c>
      <c r="K19" s="44">
        <f>CHOOSE(Enlaces!$G$1,'TAM Aceite de Oliva'!I19,'TAM Aceite Virgen'!I19,'TAM Aceite Virgen Extra'!I19)</f>
        <v>2.52</v>
      </c>
      <c r="L19" s="44">
        <f>CHOOSE(Enlaces!$G$1,'TAM Aceite de Oliva'!J19,'TAM Aceite Virgen'!J19,'TAM Aceite Virgen Extra'!J19)</f>
        <v>2.38</v>
      </c>
      <c r="M19" s="44">
        <f>CHOOSE(Enlaces!$G$1,'TAM Aceite de Oliva'!K19,'TAM Aceite Virgen'!K19,'TAM Aceite Virgen Extra'!K19)</f>
        <v>1.34</v>
      </c>
      <c r="N19" s="44">
        <f>CHOOSE(Enlaces!$G$1,'TAM Aceite de Oliva'!L19,'TAM Aceite Virgen'!L19,'TAM Aceite Virgen Extra'!L19)</f>
        <v>2.09</v>
      </c>
      <c r="O19" s="44">
        <f>CHOOSE(Enlaces!$G$1,'TAM Aceite de Oliva'!M19,'TAM Aceite Virgen'!M19,'TAM Aceite Virgen Extra'!M19)</f>
        <v>1.4300000000000002</v>
      </c>
      <c r="P19" s="44">
        <f>CHOOSE(Enlaces!$G$1,'TAM Aceite de Oliva'!N19,'TAM Aceite Virgen'!N19,'TAM Aceite Virgen Extra'!N19)</f>
        <v>2.02</v>
      </c>
      <c r="Q19" s="44">
        <f>CHOOSE(Enlaces!$G$1,'TAM Aceite de Oliva'!O19,'TAM Aceite Virgen'!O19,'TAM Aceite Virgen Extra'!O19)</f>
        <v>0.94</v>
      </c>
      <c r="R19" s="44">
        <f>CHOOSE(Enlaces!$G$1,'TAM Aceite de Oliva'!P19,'TAM Aceite Virgen'!P19,'TAM Aceite Virgen Extra'!P19)</f>
        <v>1.17</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2.77</v>
      </c>
      <c r="H20" s="44">
        <f>CHOOSE(Enlaces!$G$1,'TAM Aceite de Oliva'!F20,'TAM Aceite Virgen'!F20,'TAM Aceite Virgen Extra'!F20)</f>
        <v>4.96</v>
      </c>
      <c r="I20" s="44">
        <f>CHOOSE(Enlaces!$G$1,'TAM Aceite de Oliva'!G20,'TAM Aceite Virgen'!G20,'TAM Aceite Virgen Extra'!G20)</f>
        <v>4.22</v>
      </c>
      <c r="J20" s="44">
        <f>CHOOSE(Enlaces!$G$1,'TAM Aceite de Oliva'!H20,'TAM Aceite Virgen'!H20,'TAM Aceite Virgen Extra'!H20)</f>
        <v>4.37</v>
      </c>
      <c r="K20" s="44">
        <f>CHOOSE(Enlaces!$G$1,'TAM Aceite de Oliva'!I20,'TAM Aceite Virgen'!I20,'TAM Aceite Virgen Extra'!I20)</f>
        <v>4.9399999999999995</v>
      </c>
      <c r="L20" s="44">
        <f>CHOOSE(Enlaces!$G$1,'TAM Aceite de Oliva'!J20,'TAM Aceite Virgen'!J20,'TAM Aceite Virgen Extra'!J20)</f>
        <v>4.28</v>
      </c>
      <c r="M20" s="44">
        <f>CHOOSE(Enlaces!$G$1,'TAM Aceite de Oliva'!K20,'TAM Aceite Virgen'!K20,'TAM Aceite Virgen Extra'!K20)</f>
        <v>3.1</v>
      </c>
      <c r="N20" s="44">
        <f>CHOOSE(Enlaces!$G$1,'TAM Aceite de Oliva'!L20,'TAM Aceite Virgen'!L20,'TAM Aceite Virgen Extra'!L20)</f>
        <v>2.66</v>
      </c>
      <c r="O20" s="44">
        <f>CHOOSE(Enlaces!$G$1,'TAM Aceite de Oliva'!M20,'TAM Aceite Virgen'!M20,'TAM Aceite Virgen Extra'!M20)</f>
        <v>2.4099999999999997</v>
      </c>
      <c r="P20" s="44">
        <f>CHOOSE(Enlaces!$G$1,'TAM Aceite de Oliva'!N20,'TAM Aceite Virgen'!N20,'TAM Aceite Virgen Extra'!N20)</f>
        <v>1.91</v>
      </c>
      <c r="Q20" s="44">
        <f>CHOOSE(Enlaces!$G$1,'TAM Aceite de Oliva'!O20,'TAM Aceite Virgen'!O20,'TAM Aceite Virgen Extra'!O20)</f>
        <v>2.42</v>
      </c>
      <c r="R20" s="44">
        <f>CHOOSE(Enlaces!$G$1,'TAM Aceite de Oliva'!P20,'TAM Aceite Virgen'!P20,'TAM Aceite Virgen Extra'!P20)</f>
        <v>6.6899999999999995</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1.32</v>
      </c>
      <c r="H21" s="44">
        <f>CHOOSE(Enlaces!$G$1,'TAM Aceite de Oliva'!F21,'TAM Aceite Virgen'!F21,'TAM Aceite Virgen Extra'!F21)</f>
        <v>0.63</v>
      </c>
      <c r="I21" s="44">
        <f>CHOOSE(Enlaces!$G$1,'TAM Aceite de Oliva'!G21,'TAM Aceite Virgen'!G21,'TAM Aceite Virgen Extra'!G21)</f>
        <v>0.76</v>
      </c>
      <c r="J21" s="44">
        <f>CHOOSE(Enlaces!$G$1,'TAM Aceite de Oliva'!H21,'TAM Aceite Virgen'!H21,'TAM Aceite Virgen Extra'!H21)</f>
        <v>1.3599999999999999</v>
      </c>
      <c r="K21" s="44">
        <f>CHOOSE(Enlaces!$G$1,'TAM Aceite de Oliva'!I21,'TAM Aceite Virgen'!I21,'TAM Aceite Virgen Extra'!I21)</f>
        <v>1.1000000000000001</v>
      </c>
      <c r="L21" s="44">
        <f>CHOOSE(Enlaces!$G$1,'TAM Aceite de Oliva'!J21,'TAM Aceite Virgen'!J21,'TAM Aceite Virgen Extra'!J21)</f>
        <v>1</v>
      </c>
      <c r="M21" s="44">
        <f>CHOOSE(Enlaces!$G$1,'TAM Aceite de Oliva'!K21,'TAM Aceite Virgen'!K21,'TAM Aceite Virgen Extra'!K21)</f>
        <v>1.1299999999999999</v>
      </c>
      <c r="N21" s="44">
        <f>CHOOSE(Enlaces!$G$1,'TAM Aceite de Oliva'!L21,'TAM Aceite Virgen'!L21,'TAM Aceite Virgen Extra'!L21)</f>
        <v>0.51</v>
      </c>
      <c r="O21" s="44">
        <f>CHOOSE(Enlaces!$G$1,'TAM Aceite de Oliva'!M21,'TAM Aceite Virgen'!M21,'TAM Aceite Virgen Extra'!M21)</f>
        <v>0.72</v>
      </c>
      <c r="P21" s="44">
        <f>CHOOSE(Enlaces!$G$1,'TAM Aceite de Oliva'!N21,'TAM Aceite Virgen'!N21,'TAM Aceite Virgen Extra'!N21)</f>
        <v>0.66</v>
      </c>
      <c r="Q21" s="44">
        <f>CHOOSE(Enlaces!$G$1,'TAM Aceite de Oliva'!O21,'TAM Aceite Virgen'!O21,'TAM Aceite Virgen Extra'!O21)</f>
        <v>1.3599999999999999</v>
      </c>
      <c r="R21" s="44">
        <f>CHOOSE(Enlaces!$G$1,'TAM Aceite de Oliva'!P21,'TAM Aceite Virgen'!P21,'TAM Aceite Virgen Extra'!P21)</f>
        <v>0.44</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1.02</v>
      </c>
      <c r="H22" s="44">
        <f>CHOOSE(Enlaces!$G$1,'TAM Aceite de Oliva'!F22,'TAM Aceite Virgen'!F22,'TAM Aceite Virgen Extra'!F22)</f>
        <v>1.1200000000000001</v>
      </c>
      <c r="I22" s="44">
        <f>CHOOSE(Enlaces!$G$1,'TAM Aceite de Oliva'!G22,'TAM Aceite Virgen'!G22,'TAM Aceite Virgen Extra'!G22)</f>
        <v>2.5499999999999998</v>
      </c>
      <c r="J22" s="44">
        <f>CHOOSE(Enlaces!$G$1,'TAM Aceite de Oliva'!H22,'TAM Aceite Virgen'!H22,'TAM Aceite Virgen Extra'!H22)</f>
        <v>1.1299999999999999</v>
      </c>
      <c r="K22" s="44">
        <f>CHOOSE(Enlaces!$G$1,'TAM Aceite de Oliva'!I22,'TAM Aceite Virgen'!I22,'TAM Aceite Virgen Extra'!I22)</f>
        <v>0.90999999999999992</v>
      </c>
      <c r="L22" s="44">
        <f>CHOOSE(Enlaces!$G$1,'TAM Aceite de Oliva'!J22,'TAM Aceite Virgen'!J22,'TAM Aceite Virgen Extra'!J22)</f>
        <v>0.65999999999999992</v>
      </c>
      <c r="M22" s="44">
        <f>CHOOSE(Enlaces!$G$1,'TAM Aceite de Oliva'!K22,'TAM Aceite Virgen'!K22,'TAM Aceite Virgen Extra'!K22)</f>
        <v>0.42</v>
      </c>
      <c r="N22" s="44">
        <f>CHOOSE(Enlaces!$G$1,'TAM Aceite de Oliva'!L22,'TAM Aceite Virgen'!L22,'TAM Aceite Virgen Extra'!L22)</f>
        <v>1.01</v>
      </c>
      <c r="O22" s="44">
        <f>CHOOSE(Enlaces!$G$1,'TAM Aceite de Oliva'!M22,'TAM Aceite Virgen'!M22,'TAM Aceite Virgen Extra'!M22)</f>
        <v>0.64</v>
      </c>
      <c r="P22" s="44">
        <f>CHOOSE(Enlaces!$G$1,'TAM Aceite de Oliva'!N22,'TAM Aceite Virgen'!N22,'TAM Aceite Virgen Extra'!N22)</f>
        <v>1.1200000000000001</v>
      </c>
      <c r="Q22" s="44">
        <f>CHOOSE(Enlaces!$G$1,'TAM Aceite de Oliva'!O22,'TAM Aceite Virgen'!O22,'TAM Aceite Virgen Extra'!O22)</f>
        <v>0.58000000000000007</v>
      </c>
      <c r="R22" s="44">
        <f>CHOOSE(Enlaces!$G$1,'TAM Aceite de Oliva'!P22,'TAM Aceite Virgen'!P22,'TAM Aceite Virgen Extra'!P22)</f>
        <v>0.96</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0.91999999999999993</v>
      </c>
      <c r="H23" s="44">
        <f>CHOOSE(Enlaces!$G$1,'TAM Aceite de Oliva'!F23,'TAM Aceite Virgen'!F23,'TAM Aceite Virgen Extra'!F23)</f>
        <v>1.35</v>
      </c>
      <c r="I23" s="44">
        <f>CHOOSE(Enlaces!$G$1,'TAM Aceite de Oliva'!G23,'TAM Aceite Virgen'!G23,'TAM Aceite Virgen Extra'!G23)</f>
        <v>1.9</v>
      </c>
      <c r="J23" s="44">
        <f>CHOOSE(Enlaces!$G$1,'TAM Aceite de Oliva'!H23,'TAM Aceite Virgen'!H23,'TAM Aceite Virgen Extra'!H23)</f>
        <v>0.72</v>
      </c>
      <c r="K23" s="44">
        <f>CHOOSE(Enlaces!$G$1,'TAM Aceite de Oliva'!I23,'TAM Aceite Virgen'!I23,'TAM Aceite Virgen Extra'!I23)</f>
        <v>0.74</v>
      </c>
      <c r="L23" s="44">
        <f>CHOOSE(Enlaces!$G$1,'TAM Aceite de Oliva'!J23,'TAM Aceite Virgen'!J23,'TAM Aceite Virgen Extra'!J23)</f>
        <v>0.5</v>
      </c>
      <c r="M23" s="44">
        <f>CHOOSE(Enlaces!$G$1,'TAM Aceite de Oliva'!K23,'TAM Aceite Virgen'!K23,'TAM Aceite Virgen Extra'!K23)</f>
        <v>0.99</v>
      </c>
      <c r="N23" s="44">
        <f>CHOOSE(Enlaces!$G$1,'TAM Aceite de Oliva'!L23,'TAM Aceite Virgen'!L23,'TAM Aceite Virgen Extra'!L23)</f>
        <v>1</v>
      </c>
      <c r="O23" s="44">
        <f>CHOOSE(Enlaces!$G$1,'TAM Aceite de Oliva'!M23,'TAM Aceite Virgen'!M23,'TAM Aceite Virgen Extra'!M23)</f>
        <v>0.87</v>
      </c>
      <c r="P23" s="44">
        <f>CHOOSE(Enlaces!$G$1,'TAM Aceite de Oliva'!N23,'TAM Aceite Virgen'!N23,'TAM Aceite Virgen Extra'!N23)</f>
        <v>1.29</v>
      </c>
      <c r="Q23" s="44">
        <f>CHOOSE(Enlaces!$G$1,'TAM Aceite de Oliva'!O23,'TAM Aceite Virgen'!O23,'TAM Aceite Virgen Extra'!O23)</f>
        <v>0.54</v>
      </c>
      <c r="R23" s="44">
        <f>CHOOSE(Enlaces!$G$1,'TAM Aceite de Oliva'!P23,'TAM Aceite Virgen'!P23,'TAM Aceite Virgen Extra'!P23)</f>
        <v>0.66</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1.1499999999999999</v>
      </c>
      <c r="H24" s="44">
        <f>CHOOSE(Enlaces!$G$1,'TAM Aceite de Oliva'!F24,'TAM Aceite Virgen'!F24,'TAM Aceite Virgen Extra'!F24)</f>
        <v>0.44000000000000006</v>
      </c>
      <c r="I24" s="44">
        <f>CHOOSE(Enlaces!$G$1,'TAM Aceite de Oliva'!G24,'TAM Aceite Virgen'!G24,'TAM Aceite Virgen Extra'!G24)</f>
        <v>0.94000000000000006</v>
      </c>
      <c r="J24" s="44">
        <f>CHOOSE(Enlaces!$G$1,'TAM Aceite de Oliva'!H24,'TAM Aceite Virgen'!H24,'TAM Aceite Virgen Extra'!H24)</f>
        <v>1.1600000000000001</v>
      </c>
      <c r="K24" s="44">
        <f>CHOOSE(Enlaces!$G$1,'TAM Aceite de Oliva'!I24,'TAM Aceite Virgen'!I24,'TAM Aceite Virgen Extra'!I24)</f>
        <v>0.46</v>
      </c>
      <c r="L24" s="44">
        <f>CHOOSE(Enlaces!$G$1,'TAM Aceite de Oliva'!J24,'TAM Aceite Virgen'!J24,'TAM Aceite Virgen Extra'!J24)</f>
        <v>0.99</v>
      </c>
      <c r="M24" s="44">
        <f>CHOOSE(Enlaces!$G$1,'TAM Aceite de Oliva'!K24,'TAM Aceite Virgen'!K24,'TAM Aceite Virgen Extra'!K24)</f>
        <v>0.41</v>
      </c>
      <c r="N24" s="44">
        <f>CHOOSE(Enlaces!$G$1,'TAM Aceite de Oliva'!L24,'TAM Aceite Virgen'!L24,'TAM Aceite Virgen Extra'!L24)</f>
        <v>0.56000000000000005</v>
      </c>
      <c r="O24" s="44">
        <f>CHOOSE(Enlaces!$G$1,'TAM Aceite de Oliva'!M24,'TAM Aceite Virgen'!M24,'TAM Aceite Virgen Extra'!M24)</f>
        <v>1.1800000000000002</v>
      </c>
      <c r="P24" s="44">
        <f>CHOOSE(Enlaces!$G$1,'TAM Aceite de Oliva'!N24,'TAM Aceite Virgen'!N24,'TAM Aceite Virgen Extra'!N24)</f>
        <v>0.49</v>
      </c>
      <c r="Q24" s="44">
        <f>CHOOSE(Enlaces!$G$1,'TAM Aceite de Oliva'!O24,'TAM Aceite Virgen'!O24,'TAM Aceite Virgen Extra'!O24)</f>
        <v>1.3399999999999999</v>
      </c>
      <c r="R24" s="44">
        <f>CHOOSE(Enlaces!$G$1,'TAM Aceite de Oliva'!P24,'TAM Aceite Virgen'!P24,'TAM Aceite Virgen Extra'!P24)</f>
        <v>2.42</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0.33999999999999997</v>
      </c>
      <c r="H25" s="44">
        <f>CHOOSE(Enlaces!$G$1,'TAM Aceite de Oliva'!F25,'TAM Aceite Virgen'!F25,'TAM Aceite Virgen Extra'!F25)</f>
        <v>0.67999999999999994</v>
      </c>
      <c r="I25" s="44">
        <f>CHOOSE(Enlaces!$G$1,'TAM Aceite de Oliva'!G25,'TAM Aceite Virgen'!G25,'TAM Aceite Virgen Extra'!G25)</f>
        <v>0.69</v>
      </c>
      <c r="J25" s="44">
        <f>CHOOSE(Enlaces!$G$1,'TAM Aceite de Oliva'!H25,'TAM Aceite Virgen'!H25,'TAM Aceite Virgen Extra'!H25)</f>
        <v>0.47000000000000003</v>
      </c>
      <c r="K25" s="44">
        <f>CHOOSE(Enlaces!$G$1,'TAM Aceite de Oliva'!I25,'TAM Aceite Virgen'!I25,'TAM Aceite Virgen Extra'!I25)</f>
        <v>0.46</v>
      </c>
      <c r="L25" s="44">
        <f>CHOOSE(Enlaces!$G$1,'TAM Aceite de Oliva'!J25,'TAM Aceite Virgen'!J25,'TAM Aceite Virgen Extra'!J25)</f>
        <v>0.24</v>
      </c>
      <c r="M25" s="44">
        <f>CHOOSE(Enlaces!$G$1,'TAM Aceite de Oliva'!K25,'TAM Aceite Virgen'!K25,'TAM Aceite Virgen Extra'!K25)</f>
        <v>0.83000000000000007</v>
      </c>
      <c r="N25" s="44">
        <f>CHOOSE(Enlaces!$G$1,'TAM Aceite de Oliva'!L25,'TAM Aceite Virgen'!L25,'TAM Aceite Virgen Extra'!L25)</f>
        <v>0.66999999999999993</v>
      </c>
      <c r="O25" s="44">
        <f>CHOOSE(Enlaces!$G$1,'TAM Aceite de Oliva'!M25,'TAM Aceite Virgen'!M25,'TAM Aceite Virgen Extra'!M25)</f>
        <v>1.37</v>
      </c>
      <c r="P25" s="44">
        <f>CHOOSE(Enlaces!$G$1,'TAM Aceite de Oliva'!N25,'TAM Aceite Virgen'!N25,'TAM Aceite Virgen Extra'!N25)</f>
        <v>0.84</v>
      </c>
      <c r="Q25" s="44">
        <f>CHOOSE(Enlaces!$G$1,'TAM Aceite de Oliva'!O25,'TAM Aceite Virgen'!O25,'TAM Aceite Virgen Extra'!O25)</f>
        <v>0.41000000000000003</v>
      </c>
      <c r="R25" s="44">
        <f>CHOOSE(Enlaces!$G$1,'TAM Aceite de Oliva'!P25,'TAM Aceite Virgen'!P25,'TAM Aceite Virgen Extra'!P25)</f>
        <v>0.63</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2.76</v>
      </c>
      <c r="H26" s="44">
        <f>CHOOSE(Enlaces!$G$1,'TAM Aceite de Oliva'!F26,'TAM Aceite Virgen'!F26,'TAM Aceite Virgen Extra'!F26)</f>
        <v>1.6</v>
      </c>
      <c r="I26" s="44">
        <f>CHOOSE(Enlaces!$G$1,'TAM Aceite de Oliva'!G26,'TAM Aceite Virgen'!G26,'TAM Aceite Virgen Extra'!G26)</f>
        <v>1.34</v>
      </c>
      <c r="J26" s="44">
        <f>CHOOSE(Enlaces!$G$1,'TAM Aceite de Oliva'!H26,'TAM Aceite Virgen'!H26,'TAM Aceite Virgen Extra'!H26)</f>
        <v>0.92999999999999994</v>
      </c>
      <c r="K26" s="44">
        <f>CHOOSE(Enlaces!$G$1,'TAM Aceite de Oliva'!I26,'TAM Aceite Virgen'!I26,'TAM Aceite Virgen Extra'!I26)</f>
        <v>0.54</v>
      </c>
      <c r="L26" s="44">
        <f>CHOOSE(Enlaces!$G$1,'TAM Aceite de Oliva'!J26,'TAM Aceite Virgen'!J26,'TAM Aceite Virgen Extra'!J26)</f>
        <v>0.38</v>
      </c>
      <c r="M26" s="44">
        <f>CHOOSE(Enlaces!$G$1,'TAM Aceite de Oliva'!K26,'TAM Aceite Virgen'!K26,'TAM Aceite Virgen Extra'!K26)</f>
        <v>1.01</v>
      </c>
      <c r="N26" s="44">
        <f>CHOOSE(Enlaces!$G$1,'TAM Aceite de Oliva'!L26,'TAM Aceite Virgen'!L26,'TAM Aceite Virgen Extra'!L26)</f>
        <v>1.1100000000000001</v>
      </c>
      <c r="O26" s="44">
        <f>CHOOSE(Enlaces!$G$1,'TAM Aceite de Oliva'!M26,'TAM Aceite Virgen'!M26,'TAM Aceite Virgen Extra'!M26)</f>
        <v>1.07</v>
      </c>
      <c r="P26" s="44">
        <f>CHOOSE(Enlaces!$G$1,'TAM Aceite de Oliva'!N26,'TAM Aceite Virgen'!N26,'TAM Aceite Virgen Extra'!N26)</f>
        <v>1.02</v>
      </c>
      <c r="Q26" s="44">
        <f>CHOOSE(Enlaces!$G$1,'TAM Aceite de Oliva'!O26,'TAM Aceite Virgen'!O26,'TAM Aceite Virgen Extra'!O26)</f>
        <v>0.54</v>
      </c>
      <c r="R26" s="44">
        <f>CHOOSE(Enlaces!$G$1,'TAM Aceite de Oliva'!P26,'TAM Aceite Virgen'!P26,'TAM Aceite Virgen Extra'!P26)</f>
        <v>0.45</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0.57000000000000006</v>
      </c>
      <c r="H27" s="44">
        <f>CHOOSE(Enlaces!$G$1,'TAM Aceite de Oliva'!F27,'TAM Aceite Virgen'!F27,'TAM Aceite Virgen Extra'!F27)</f>
        <v>0.71</v>
      </c>
      <c r="I27" s="44">
        <f>CHOOSE(Enlaces!$G$1,'TAM Aceite de Oliva'!G27,'TAM Aceite Virgen'!G27,'TAM Aceite Virgen Extra'!G27)</f>
        <v>0.73</v>
      </c>
      <c r="J27" s="44">
        <f>CHOOSE(Enlaces!$G$1,'TAM Aceite de Oliva'!H27,'TAM Aceite Virgen'!H27,'TAM Aceite Virgen Extra'!H27)</f>
        <v>0.22000000000000003</v>
      </c>
      <c r="K27" s="44">
        <f>CHOOSE(Enlaces!$G$1,'TAM Aceite de Oliva'!I27,'TAM Aceite Virgen'!I27,'TAM Aceite Virgen Extra'!I27)</f>
        <v>0.2</v>
      </c>
      <c r="L27" s="44">
        <f>CHOOSE(Enlaces!$G$1,'TAM Aceite de Oliva'!J27,'TAM Aceite Virgen'!J27,'TAM Aceite Virgen Extra'!J27)</f>
        <v>0.59</v>
      </c>
      <c r="M27" s="44">
        <f>CHOOSE(Enlaces!$G$1,'TAM Aceite de Oliva'!K27,'TAM Aceite Virgen'!K27,'TAM Aceite Virgen Extra'!K27)</f>
        <v>0.36</v>
      </c>
      <c r="N27" s="44">
        <f>CHOOSE(Enlaces!$G$1,'TAM Aceite de Oliva'!L27,'TAM Aceite Virgen'!L27,'TAM Aceite Virgen Extra'!L27)</f>
        <v>0.11</v>
      </c>
      <c r="O27" s="44">
        <f>CHOOSE(Enlaces!$G$1,'TAM Aceite de Oliva'!M27,'TAM Aceite Virgen'!M27,'TAM Aceite Virgen Extra'!M27)</f>
        <v>0.41</v>
      </c>
      <c r="P27" s="44">
        <f>CHOOSE(Enlaces!$G$1,'TAM Aceite de Oliva'!N27,'TAM Aceite Virgen'!N27,'TAM Aceite Virgen Extra'!N27)</f>
        <v>0.1</v>
      </c>
      <c r="Q27" s="44">
        <f>CHOOSE(Enlaces!$G$1,'TAM Aceite de Oliva'!O27,'TAM Aceite Virgen'!O27,'TAM Aceite Virgen Extra'!O27)</f>
        <v>0.55999999999999994</v>
      </c>
      <c r="R27" s="44">
        <f>CHOOSE(Enlaces!$G$1,'TAM Aceite de Oliva'!P27,'TAM Aceite Virgen'!P27,'TAM Aceite Virgen Extra'!P27)</f>
        <v>0.66999999999999993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2.63</v>
      </c>
      <c r="H28" s="44">
        <f>CHOOSE(Enlaces!$G$1,'TAM Aceite de Oliva'!F28,'TAM Aceite Virgen'!F28,'TAM Aceite Virgen Extra'!F28)</f>
        <v>1.24</v>
      </c>
      <c r="I28" s="44">
        <f>CHOOSE(Enlaces!$G$1,'TAM Aceite de Oliva'!G28,'TAM Aceite Virgen'!G28,'TAM Aceite Virgen Extra'!G28)</f>
        <v>1.94</v>
      </c>
      <c r="J28" s="44">
        <f>CHOOSE(Enlaces!$G$1,'TAM Aceite de Oliva'!H28,'TAM Aceite Virgen'!H28,'TAM Aceite Virgen Extra'!H28)</f>
        <v>1.1299999999999999</v>
      </c>
      <c r="K28" s="44">
        <f>CHOOSE(Enlaces!$G$1,'TAM Aceite de Oliva'!I28,'TAM Aceite Virgen'!I28,'TAM Aceite Virgen Extra'!I28)</f>
        <v>1.6400000000000001</v>
      </c>
      <c r="L28" s="44">
        <f>CHOOSE(Enlaces!$G$1,'TAM Aceite de Oliva'!J28,'TAM Aceite Virgen'!J28,'TAM Aceite Virgen Extra'!J28)</f>
        <v>3.99</v>
      </c>
      <c r="M28" s="44">
        <f>CHOOSE(Enlaces!$G$1,'TAM Aceite de Oliva'!K28,'TAM Aceite Virgen'!K28,'TAM Aceite Virgen Extra'!K28)</f>
        <v>1.48</v>
      </c>
      <c r="N28" s="44">
        <f>CHOOSE(Enlaces!$G$1,'TAM Aceite de Oliva'!L28,'TAM Aceite Virgen'!L28,'TAM Aceite Virgen Extra'!L28)</f>
        <v>1.01</v>
      </c>
      <c r="O28" s="44">
        <f>CHOOSE(Enlaces!$G$1,'TAM Aceite de Oliva'!M28,'TAM Aceite Virgen'!M28,'TAM Aceite Virgen Extra'!M28)</f>
        <v>2.5</v>
      </c>
      <c r="P28" s="44">
        <f>CHOOSE(Enlaces!$G$1,'TAM Aceite de Oliva'!N28,'TAM Aceite Virgen'!N28,'TAM Aceite Virgen Extra'!N28)</f>
        <v>1.7200000000000002</v>
      </c>
      <c r="Q28" s="44">
        <f>CHOOSE(Enlaces!$G$1,'TAM Aceite de Oliva'!O28,'TAM Aceite Virgen'!O28,'TAM Aceite Virgen Extra'!O28)</f>
        <v>0.71</v>
      </c>
      <c r="R28" s="44">
        <f>CHOOSE(Enlaces!$G$1,'TAM Aceite de Oliva'!P28,'TAM Aceite Virgen'!P28,'TAM Aceite Virgen Extra'!P28)</f>
        <v>0.87000000000000011</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0.21</v>
      </c>
      <c r="H29" s="44">
        <f>CHOOSE(Enlaces!$G$1,'TAM Aceite de Oliva'!F29,'TAM Aceite Virgen'!F29,'TAM Aceite Virgen Extra'!F29)</f>
        <v>0.51</v>
      </c>
      <c r="I29" s="44">
        <f>CHOOSE(Enlaces!$G$1,'TAM Aceite de Oliva'!G29,'TAM Aceite Virgen'!G29,'TAM Aceite Virgen Extra'!G29)</f>
        <v>1.34</v>
      </c>
      <c r="J29" s="44">
        <f>CHOOSE(Enlaces!$G$1,'TAM Aceite de Oliva'!H29,'TAM Aceite Virgen'!H29,'TAM Aceite Virgen Extra'!H29)</f>
        <v>3.1199999999999997</v>
      </c>
      <c r="K29" s="44">
        <f>CHOOSE(Enlaces!$G$1,'TAM Aceite de Oliva'!I29,'TAM Aceite Virgen'!I29,'TAM Aceite Virgen Extra'!I29)</f>
        <v>3.3600000000000003</v>
      </c>
      <c r="L29" s="44">
        <f>CHOOSE(Enlaces!$G$1,'TAM Aceite de Oliva'!J29,'TAM Aceite Virgen'!J29,'TAM Aceite Virgen Extra'!J29)</f>
        <v>1.04</v>
      </c>
      <c r="M29" s="44">
        <f>CHOOSE(Enlaces!$G$1,'TAM Aceite de Oliva'!K29,'TAM Aceite Virgen'!K29,'TAM Aceite Virgen Extra'!K29)</f>
        <v>2.9</v>
      </c>
      <c r="N29" s="44">
        <f>CHOOSE(Enlaces!$G$1,'TAM Aceite de Oliva'!L29,'TAM Aceite Virgen'!L29,'TAM Aceite Virgen Extra'!L29)</f>
        <v>1.76</v>
      </c>
      <c r="O29" s="44">
        <f>CHOOSE(Enlaces!$G$1,'TAM Aceite de Oliva'!M29,'TAM Aceite Virgen'!M29,'TAM Aceite Virgen Extra'!M29)</f>
        <v>1.57</v>
      </c>
      <c r="P29" s="44">
        <f>CHOOSE(Enlaces!$G$1,'TAM Aceite de Oliva'!N29,'TAM Aceite Virgen'!N29,'TAM Aceite Virgen Extra'!N29)</f>
        <v>2.1399999999999997</v>
      </c>
      <c r="Q29" s="44">
        <f>CHOOSE(Enlaces!$G$1,'TAM Aceite de Oliva'!O29,'TAM Aceite Virgen'!O29,'TAM Aceite Virgen Extra'!O29)</f>
        <v>0.43</v>
      </c>
      <c r="R29" s="44">
        <f>CHOOSE(Enlaces!$G$1,'TAM Aceite de Oliva'!P29,'TAM Aceite Virgen'!P29,'TAM Aceite Virgen Extra'!P29)</f>
        <v>0.1</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2.96</v>
      </c>
      <c r="H30" s="44">
        <f>CHOOSE(Enlaces!$G$1,'TAM Aceite de Oliva'!F30,'TAM Aceite Virgen'!F30,'TAM Aceite Virgen Extra'!F30)</f>
        <v>3.33</v>
      </c>
      <c r="I30" s="44">
        <f>CHOOSE(Enlaces!$G$1,'TAM Aceite de Oliva'!G30,'TAM Aceite Virgen'!G30,'TAM Aceite Virgen Extra'!G30)</f>
        <v>3.21</v>
      </c>
      <c r="J30" s="44">
        <f>CHOOSE(Enlaces!$G$1,'TAM Aceite de Oliva'!H30,'TAM Aceite Virgen'!H30,'TAM Aceite Virgen Extra'!H30)</f>
        <v>2.79</v>
      </c>
      <c r="K30" s="44">
        <f>CHOOSE(Enlaces!$G$1,'TAM Aceite de Oliva'!I30,'TAM Aceite Virgen'!I30,'TAM Aceite Virgen Extra'!I30)</f>
        <v>2.3199999999999998</v>
      </c>
      <c r="L30" s="44">
        <f>CHOOSE(Enlaces!$G$1,'TAM Aceite de Oliva'!J30,'TAM Aceite Virgen'!J30,'TAM Aceite Virgen Extra'!J30)</f>
        <v>2.36</v>
      </c>
      <c r="M30" s="44">
        <f>CHOOSE(Enlaces!$G$1,'TAM Aceite de Oliva'!K30,'TAM Aceite Virgen'!K30,'TAM Aceite Virgen Extra'!K30)</f>
        <v>2.19</v>
      </c>
      <c r="N30" s="44">
        <f>CHOOSE(Enlaces!$G$1,'TAM Aceite de Oliva'!L30,'TAM Aceite Virgen'!L30,'TAM Aceite Virgen Extra'!L30)</f>
        <v>2.2400000000000002</v>
      </c>
      <c r="O30" s="44">
        <f>CHOOSE(Enlaces!$G$1,'TAM Aceite de Oliva'!M30,'TAM Aceite Virgen'!M30,'TAM Aceite Virgen Extra'!M30)</f>
        <v>1.3599999999999999</v>
      </c>
      <c r="P30" s="44">
        <f>CHOOSE(Enlaces!$G$1,'TAM Aceite de Oliva'!N30,'TAM Aceite Virgen'!N30,'TAM Aceite Virgen Extra'!N30)</f>
        <v>3.04</v>
      </c>
      <c r="Q30" s="44">
        <f>CHOOSE(Enlaces!$G$1,'TAM Aceite de Oliva'!O30,'TAM Aceite Virgen'!O30,'TAM Aceite Virgen Extra'!O30)</f>
        <v>2.08</v>
      </c>
      <c r="R30" s="44">
        <f>CHOOSE(Enlaces!$G$1,'TAM Aceite de Oliva'!P30,'TAM Aceite Virgen'!P30,'TAM Aceite Virgen Extra'!P30)</f>
        <v>3.25</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0.72</v>
      </c>
      <c r="H31" s="44">
        <f>CHOOSE(Enlaces!$G$1,'TAM Aceite de Oliva'!F31,'TAM Aceite Virgen'!F31,'TAM Aceite Virgen Extra'!F31)</f>
        <v>1.25</v>
      </c>
      <c r="I31" s="44">
        <f>CHOOSE(Enlaces!$G$1,'TAM Aceite de Oliva'!G31,'TAM Aceite Virgen'!G31,'TAM Aceite Virgen Extra'!G31)</f>
        <v>0.48</v>
      </c>
      <c r="J31" s="44">
        <f>CHOOSE(Enlaces!$G$1,'TAM Aceite de Oliva'!H31,'TAM Aceite Virgen'!H31,'TAM Aceite Virgen Extra'!H31)</f>
        <v>0.61</v>
      </c>
      <c r="K31" s="44">
        <f>CHOOSE(Enlaces!$G$1,'TAM Aceite de Oliva'!I31,'TAM Aceite Virgen'!I31,'TAM Aceite Virgen Extra'!I31)</f>
        <v>0.56000000000000005</v>
      </c>
      <c r="L31" s="44">
        <f>CHOOSE(Enlaces!$G$1,'TAM Aceite de Oliva'!J31,'TAM Aceite Virgen'!J31,'TAM Aceite Virgen Extra'!J31)</f>
        <v>0.39</v>
      </c>
      <c r="M31" s="44">
        <f>CHOOSE(Enlaces!$G$1,'TAM Aceite de Oliva'!K31,'TAM Aceite Virgen'!K31,'TAM Aceite Virgen Extra'!K31)</f>
        <v>0.81</v>
      </c>
      <c r="N31" s="44">
        <f>CHOOSE(Enlaces!$G$1,'TAM Aceite de Oliva'!L31,'TAM Aceite Virgen'!L31,'TAM Aceite Virgen Extra'!L31)</f>
        <v>0.94</v>
      </c>
      <c r="O31" s="44">
        <f>CHOOSE(Enlaces!$G$1,'TAM Aceite de Oliva'!M31,'TAM Aceite Virgen'!M31,'TAM Aceite Virgen Extra'!M31)</f>
        <v>0.41000000000000003</v>
      </c>
      <c r="P31" s="44">
        <f>CHOOSE(Enlaces!$G$1,'TAM Aceite de Oliva'!N31,'TAM Aceite Virgen'!N31,'TAM Aceite Virgen Extra'!N31)</f>
        <v>0.31</v>
      </c>
      <c r="Q31" s="44">
        <f>CHOOSE(Enlaces!$G$1,'TAM Aceite de Oliva'!O31,'TAM Aceite Virgen'!O31,'TAM Aceite Virgen Extra'!O31)</f>
        <v>0.68</v>
      </c>
      <c r="R31" s="44">
        <f>CHOOSE(Enlaces!$G$1,'TAM Aceite de Oliva'!P31,'TAM Aceite Virgen'!P31,'TAM Aceite Virgen Extra'!P31)</f>
        <v>0.27</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0.24</v>
      </c>
      <c r="H32" s="44">
        <f>CHOOSE(Enlaces!$G$1,'TAM Aceite de Oliva'!F32,'TAM Aceite Virgen'!F32,'TAM Aceite Virgen Extra'!F32)</f>
        <v>0.22</v>
      </c>
      <c r="I32" s="44">
        <f>CHOOSE(Enlaces!$G$1,'TAM Aceite de Oliva'!G32,'TAM Aceite Virgen'!G32,'TAM Aceite Virgen Extra'!G32)</f>
        <v>0.54</v>
      </c>
      <c r="J32" s="44">
        <f>CHOOSE(Enlaces!$G$1,'TAM Aceite de Oliva'!H32,'TAM Aceite Virgen'!H32,'TAM Aceite Virgen Extra'!H32)</f>
        <v>0.03</v>
      </c>
      <c r="K32" s="44">
        <f>CHOOSE(Enlaces!$G$1,'TAM Aceite de Oliva'!I32,'TAM Aceite Virgen'!I32,'TAM Aceite Virgen Extra'!I32)</f>
        <v>0.21</v>
      </c>
      <c r="L32" s="44">
        <f>CHOOSE(Enlaces!$G$1,'TAM Aceite de Oliva'!J32,'TAM Aceite Virgen'!J32,'TAM Aceite Virgen Extra'!J32)</f>
        <v>0.31</v>
      </c>
      <c r="M32" s="44">
        <f>CHOOSE(Enlaces!$G$1,'TAM Aceite de Oliva'!K32,'TAM Aceite Virgen'!K32,'TAM Aceite Virgen Extra'!K32)</f>
        <v>0.08</v>
      </c>
      <c r="N32" s="44">
        <f>CHOOSE(Enlaces!$G$1,'TAM Aceite de Oliva'!L32,'TAM Aceite Virgen'!L32,'TAM Aceite Virgen Extra'!L32)</f>
        <v>0.42</v>
      </c>
      <c r="O32" s="44">
        <f>CHOOSE(Enlaces!$G$1,'TAM Aceite de Oliva'!M32,'TAM Aceite Virgen'!M32,'TAM Aceite Virgen Extra'!M32)</f>
        <v>0.36</v>
      </c>
      <c r="P32" s="44">
        <f>CHOOSE(Enlaces!$G$1,'TAM Aceite de Oliva'!N32,'TAM Aceite Virgen'!N32,'TAM Aceite Virgen Extra'!N32)</f>
        <v>0.12</v>
      </c>
      <c r="Q32" s="44">
        <f>CHOOSE(Enlaces!$G$1,'TAM Aceite de Oliva'!O32,'TAM Aceite Virgen'!O32,'TAM Aceite Virgen Extra'!O32)</f>
        <v>0.26</v>
      </c>
      <c r="R32" s="44">
        <f>CHOOSE(Enlaces!$G$1,'TAM Aceite de Oliva'!P32,'TAM Aceite Virgen'!P32,'TAM Aceite Virgen Extra'!P32)</f>
        <v>0.19</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1.54</v>
      </c>
      <c r="H33" s="44">
        <f>CHOOSE(Enlaces!$G$1,'TAM Aceite de Oliva'!F33,'TAM Aceite Virgen'!F33,'TAM Aceite Virgen Extra'!F33)</f>
        <v>1.82</v>
      </c>
      <c r="I33" s="44">
        <f>CHOOSE(Enlaces!$G$1,'TAM Aceite de Oliva'!G33,'TAM Aceite Virgen'!G33,'TAM Aceite Virgen Extra'!G33)</f>
        <v>1.5999999999999999</v>
      </c>
      <c r="J33" s="44">
        <f>CHOOSE(Enlaces!$G$1,'TAM Aceite de Oliva'!H33,'TAM Aceite Virgen'!H33,'TAM Aceite Virgen Extra'!H33)</f>
        <v>1.46</v>
      </c>
      <c r="K33" s="44">
        <f>CHOOSE(Enlaces!$G$1,'TAM Aceite de Oliva'!I33,'TAM Aceite Virgen'!I33,'TAM Aceite Virgen Extra'!I33)</f>
        <v>2.2600000000000002</v>
      </c>
      <c r="L33" s="44">
        <f>CHOOSE(Enlaces!$G$1,'TAM Aceite de Oliva'!J33,'TAM Aceite Virgen'!J33,'TAM Aceite Virgen Extra'!J33)</f>
        <v>2.15</v>
      </c>
      <c r="M33" s="44">
        <f>CHOOSE(Enlaces!$G$1,'TAM Aceite de Oliva'!K33,'TAM Aceite Virgen'!K33,'TAM Aceite Virgen Extra'!K33)</f>
        <v>1.81</v>
      </c>
      <c r="N33" s="44">
        <f>CHOOSE(Enlaces!$G$1,'TAM Aceite de Oliva'!L33,'TAM Aceite Virgen'!L33,'TAM Aceite Virgen Extra'!L33)</f>
        <v>2.4799999999999995</v>
      </c>
      <c r="O33" s="44">
        <f>CHOOSE(Enlaces!$G$1,'TAM Aceite de Oliva'!M33,'TAM Aceite Virgen'!M33,'TAM Aceite Virgen Extra'!M33)</f>
        <v>1.6800000000000002</v>
      </c>
      <c r="P33" s="44">
        <f>CHOOSE(Enlaces!$G$1,'TAM Aceite de Oliva'!N33,'TAM Aceite Virgen'!N33,'TAM Aceite Virgen Extra'!N33)</f>
        <v>0.98</v>
      </c>
      <c r="Q33" s="44">
        <f>CHOOSE(Enlaces!$G$1,'TAM Aceite de Oliva'!O33,'TAM Aceite Virgen'!O33,'TAM Aceite Virgen Extra'!O33)</f>
        <v>2.4500000000000006</v>
      </c>
      <c r="R33" s="44">
        <f>CHOOSE(Enlaces!$G$1,'TAM Aceite de Oliva'!P33,'TAM Aceite Virgen'!P33,'TAM Aceite Virgen Extra'!P33)</f>
        <v>1.4899999999999998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4" sqref="D14"/>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66" zoomScaleNormal="66" workbookViewId="0">
      <selection activeCell="P37" sqref="P3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405</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KV289"/>
  <sheetViews>
    <sheetView showGridLines="0" zoomScale="70" zoomScaleNormal="70" workbookViewId="0">
      <pane xSplit="2" ySplit="3" topLeftCell="KH254" activePane="bottomRight" state="frozen"/>
      <selection activeCell="B45" sqref="B45:O60"/>
      <selection pane="topRight" activeCell="B45" sqref="B45:O60"/>
      <selection pane="bottomLeft" activeCell="B45" sqref="B45:O60"/>
      <selection pane="bottomRight" activeCell="KS45" sqref="KS45:KS4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 min="297" max="308" width="11.44140625" style="76"/>
  </cols>
  <sheetData>
    <row r="1" spans="1:308"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row>
    <row r="2" spans="1:308"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row>
    <row r="3" spans="1:308"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row>
    <row r="6" spans="1:308"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row>
    <row r="24" spans="1:30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row>
    <row r="31" spans="1:308"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row>
    <row r="37" spans="1:308"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row>
    <row r="38" spans="1:30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row>
    <row r="41" spans="1:30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row>
    <row r="42" spans="1:308"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row>
    <row r="44" spans="1:308"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row>
    <row r="45" spans="1:308"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row>
    <row r="46" spans="1:30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row>
    <row r="47" spans="1:308"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row>
    <row r="48" spans="1:308"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row>
    <row r="49" spans="1:308"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row>
    <row r="50" spans="1:30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row>
    <row r="51" spans="1:308"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row>
    <row r="52" spans="1:308"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row>
    <row r="53" spans="1:308"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row>
    <row r="54" spans="1:30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row>
    <row r="55" spans="1:308"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row>
    <row r="56" spans="1:308"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row>
    <row r="57" spans="1:308"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row>
    <row r="58" spans="1:308"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row>
    <row r="59" spans="1:308"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row>
    <row r="60" spans="1:308"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row>
    <row r="61" spans="1:308"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row>
    <row r="62" spans="1:308"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row>
    <row r="63" spans="1:308"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row>
    <row r="64" spans="1:308"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row>
    <row r="65" spans="1:308"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row>
    <row r="66" spans="1:308"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row>
    <row r="67" spans="1:308"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row>
    <row r="68" spans="1:308"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row>
    <row r="69" spans="1:308"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row>
    <row r="70" spans="1:308"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row>
    <row r="71" spans="1:308"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row>
    <row r="72" spans="1:308"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row>
    <row r="73" spans="1:308"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row>
    <row r="74" spans="1:308"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row>
    <row r="75" spans="1:308"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row>
    <row r="76" spans="1:308"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row>
    <row r="77" spans="1:308"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row>
    <row r="78" spans="1:308"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row>
    <row r="79" spans="1:308"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row>
    <row r="80" spans="1:308"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row>
    <row r="81" spans="1:308"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row>
    <row r="82" spans="1:308"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row>
    <row r="83" spans="1:308"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row>
    <row r="84" spans="1:308"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row>
    <row r="85" spans="1:308"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row>
    <row r="86" spans="1:308"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row>
    <row r="87" spans="1:308"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row>
    <row r="88" spans="1:308"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row>
    <row r="89" spans="1:308"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row>
    <row r="90" spans="1:308"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row>
    <row r="91" spans="1:308"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row>
    <row r="92" spans="1:308"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row>
    <row r="93" spans="1:308"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row>
    <row r="94" spans="1:308"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row>
    <row r="95" spans="1:308"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row>
    <row r="96" spans="1:308"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row>
    <row r="97" spans="1:308"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row>
    <row r="98" spans="1:308"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row>
    <row r="99" spans="1:308"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row>
    <row r="100" spans="1:308"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row>
    <row r="101" spans="1:30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row>
    <row r="102" spans="1:308"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row>
    <row r="103" spans="1:308"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row>
    <row r="104" spans="1:308"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row>
    <row r="105" spans="1:308"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row>
    <row r="106" spans="1:30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row>
    <row r="107" spans="1:308"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row>
    <row r="108" spans="1:308"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row>
    <row r="109" spans="1:308"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row>
    <row r="110" spans="1:308"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row>
    <row r="111" spans="1:308"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row>
    <row r="112" spans="1:308"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row>
    <row r="113" spans="1:30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row>
    <row r="114" spans="1:308"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row>
    <row r="115" spans="1:308"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row>
    <row r="116" spans="1:308"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row>
    <row r="117" spans="1:30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row>
    <row r="118" spans="1:308"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row>
    <row r="119" spans="1:308"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row>
    <row r="120" spans="1:308"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row>
    <row r="121" spans="1:30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row>
    <row r="122" spans="1:308"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row>
    <row r="123" spans="1:308"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row>
    <row r="124" spans="1:308"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row>
    <row r="125" spans="1:30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row>
    <row r="126" spans="1:30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row>
    <row r="127" spans="1:30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row>
    <row r="128" spans="1:30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row>
    <row r="129" spans="1:30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row>
    <row r="130" spans="1:308"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row>
    <row r="131" spans="1:30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row>
    <row r="132" spans="1:30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row>
    <row r="133" spans="1:30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row>
    <row r="134" spans="1:30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row>
    <row r="135" spans="1:30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row>
    <row r="136" spans="1:30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row>
    <row r="137" spans="1:30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row>
    <row r="138" spans="1:30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row>
    <row r="139" spans="1:30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row>
    <row r="140" spans="1:30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row>
    <row r="141" spans="1:30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row>
    <row r="142" spans="1:30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row>
    <row r="143" spans="1:30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row>
    <row r="144" spans="1:30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row>
    <row r="145" spans="1:30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row>
    <row r="146" spans="1:30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row>
    <row r="147" spans="1:30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row>
    <row r="148" spans="1:30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row>
    <row r="149" spans="1:30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row>
    <row r="150" spans="1:30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row>
    <row r="151" spans="1:30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row>
    <row r="152" spans="1:30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row>
    <row r="153" spans="1:30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row>
    <row r="154" spans="1:30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row>
    <row r="155" spans="1:30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row>
    <row r="156" spans="1:30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row>
    <row r="157" spans="1:30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row>
    <row r="158" spans="1:30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row>
    <row r="159" spans="1:30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row>
    <row r="160" spans="1:30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row>
    <row r="161" spans="1:308"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row>
    <row r="162" spans="1:30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row>
    <row r="163" spans="1:30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row>
    <row r="164" spans="1:30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row>
    <row r="165" spans="1:30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row>
    <row r="166" spans="1:30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row>
    <row r="167" spans="1:30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row>
    <row r="168" spans="1:30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row>
    <row r="169" spans="1:30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row>
    <row r="170" spans="1:30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row>
    <row r="171" spans="1:30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row>
    <row r="172" spans="1:30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row>
    <row r="173" spans="1:30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row>
    <row r="174" spans="1:30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row>
    <row r="175" spans="1:30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row>
    <row r="176" spans="1:30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row>
    <row r="177" spans="1:30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row>
    <row r="178" spans="1:30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row>
    <row r="179" spans="1:30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row>
    <row r="180" spans="1:30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row>
    <row r="188" spans="1:308"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row>
    <row r="193" spans="1:30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row>
    <row r="194" spans="1:30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row>
    <row r="195" spans="1:30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row>
    <row r="196" spans="1:30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row>
    <row r="197" spans="1:30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row>
    <row r="198" spans="1:30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row>
    <row r="199" spans="1:30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row>
    <row r="200" spans="1:30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row>
    <row r="201" spans="1:30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row>
    <row r="202" spans="1:30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row>
    <row r="203" spans="1:30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row>
    <row r="204" spans="1:30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row>
    <row r="205" spans="1:308"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row>
    <row r="207" spans="1:30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row>
    <row r="210" spans="1:30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row>
    <row r="214" spans="1:30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row>
    <row r="215" spans="1:30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row>
    <row r="216" spans="1:30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row>
    <row r="220" spans="1:30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row>
    <row r="221" spans="1:308"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row>
    <row r="224" spans="1:30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row>
    <row r="230" spans="1:30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row>
    <row r="233" spans="1:30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row>
    <row r="234" spans="1:30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row>
    <row r="239" spans="1:30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row>
    <row r="243" spans="1:30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row>
    <row r="245" spans="1:30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row>
    <row r="247" spans="1:30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row>
    <row r="250" spans="1:308"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row>
    <row r="254" spans="1:308"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row>
    <row r="255" spans="1:30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row>
    <row r="256" spans="1:30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row>
    <row r="257" spans="1:308"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row>
    <row r="263" spans="1:308"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row>
    <row r="264" spans="1:308"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row>
    <row r="265" spans="1:308"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row>
    <row r="266" spans="1:308"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row>
    <row r="267" spans="1:308"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row>
    <row r="268" spans="1:308"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row>
    <row r="269" spans="1:308"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row>
    <row r="270" spans="1:308"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row>
    <row r="271" spans="1:308"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row>
    <row r="272" spans="1:308"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row>
    <row r="273" spans="1:308"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row>
    <row r="274" spans="1:308"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row>
    <row r="275" spans="1:308"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row>
    <row r="276" spans="1:308"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row>
    <row r="277" spans="1:308"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row>
    <row r="278" spans="1:308"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row>
    <row r="279" spans="1:308"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row>
    <row r="280" spans="1:308"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row>
    <row r="281" spans="1:308"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row>
    <row r="282" spans="1:308"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row>
    <row r="283" spans="1:308"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row>
    <row r="284" spans="1:308"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row>
    <row r="285" spans="1:308"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row>
    <row r="286" spans="1:308"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308"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row>
    <row r="288" spans="1:308"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93" priority="142" operator="greaterThan">
      <formula>100.1</formula>
    </cfRule>
    <cfRule type="cellIs" dxfId="392" priority="143" operator="greaterThan">
      <formula>99.8</formula>
    </cfRule>
    <cfRule type="cellIs" dxfId="391" priority="144" operator="lessThan">
      <formula>99.8</formula>
    </cfRule>
  </conditionalFormatting>
  <conditionalFormatting sqref="BH287:BK287">
    <cfRule type="cellIs" dxfId="390" priority="139" operator="greaterThan">
      <formula>100.1</formula>
    </cfRule>
    <cfRule type="cellIs" dxfId="389" priority="140" operator="greaterThan">
      <formula>99.8</formula>
    </cfRule>
    <cfRule type="cellIs" dxfId="388" priority="141" operator="lessThan">
      <formula>99.8</formula>
    </cfRule>
  </conditionalFormatting>
  <conditionalFormatting sqref="BO287:BR287">
    <cfRule type="cellIs" dxfId="387" priority="136" operator="greaterThan">
      <formula>100.1</formula>
    </cfRule>
    <cfRule type="cellIs" dxfId="386" priority="137" operator="greaterThan">
      <formula>99.8</formula>
    </cfRule>
    <cfRule type="cellIs" dxfId="385" priority="138" operator="lessThan">
      <formula>99.8</formula>
    </cfRule>
  </conditionalFormatting>
  <conditionalFormatting sqref="BV287:BY287">
    <cfRule type="cellIs" dxfId="384" priority="133" operator="greaterThan">
      <formula>100.1</formula>
    </cfRule>
    <cfRule type="cellIs" dxfId="383" priority="134" operator="greaterThan">
      <formula>99.8</formula>
    </cfRule>
    <cfRule type="cellIs" dxfId="382" priority="135" operator="lessThan">
      <formula>99.8</formula>
    </cfRule>
  </conditionalFormatting>
  <conditionalFormatting sqref="AT287:AW287">
    <cfRule type="cellIs" dxfId="381" priority="130" operator="greaterThan">
      <formula>100.1</formula>
    </cfRule>
    <cfRule type="cellIs" dxfId="380" priority="131" operator="greaterThan">
      <formula>99.8</formula>
    </cfRule>
    <cfRule type="cellIs" dxfId="379" priority="132" operator="lessThan">
      <formula>99.8</formula>
    </cfRule>
  </conditionalFormatting>
  <conditionalFormatting sqref="AM287:AP287">
    <cfRule type="cellIs" dxfId="378" priority="127" operator="greaterThan">
      <formula>100.1</formula>
    </cfRule>
    <cfRule type="cellIs" dxfId="377" priority="128" operator="greaterThan">
      <formula>99.8</formula>
    </cfRule>
    <cfRule type="cellIs" dxfId="376" priority="129" operator="lessThan">
      <formula>99.8</formula>
    </cfRule>
  </conditionalFormatting>
  <conditionalFormatting sqref="AF287:AI287">
    <cfRule type="cellIs" dxfId="375" priority="124" operator="greaterThan">
      <formula>100.1</formula>
    </cfRule>
    <cfRule type="cellIs" dxfId="374" priority="125" operator="greaterThan">
      <formula>99.8</formula>
    </cfRule>
    <cfRule type="cellIs" dxfId="373" priority="126" operator="lessThan">
      <formula>99.8</formula>
    </cfRule>
  </conditionalFormatting>
  <conditionalFormatting sqref="Y287:AB287">
    <cfRule type="cellIs" dxfId="372" priority="121" operator="greaterThan">
      <formula>100.1</formula>
    </cfRule>
    <cfRule type="cellIs" dxfId="371" priority="122" operator="greaterThan">
      <formula>99.8</formula>
    </cfRule>
    <cfRule type="cellIs" dxfId="370" priority="123" operator="lessThan">
      <formula>99.8</formula>
    </cfRule>
  </conditionalFormatting>
  <conditionalFormatting sqref="R287:U287">
    <cfRule type="cellIs" dxfId="369" priority="118" operator="greaterThan">
      <formula>100.1</formula>
    </cfRule>
    <cfRule type="cellIs" dxfId="368" priority="119" operator="greaterThan">
      <formula>99.8</formula>
    </cfRule>
    <cfRule type="cellIs" dxfId="367" priority="120" operator="lessThan">
      <formula>99.8</formula>
    </cfRule>
  </conditionalFormatting>
  <conditionalFormatting sqref="K287:N287">
    <cfRule type="cellIs" dxfId="366" priority="115" operator="greaterThan">
      <formula>100.1</formula>
    </cfRule>
    <cfRule type="cellIs" dxfId="365" priority="116" operator="greaterThan">
      <formula>99.8</formula>
    </cfRule>
    <cfRule type="cellIs" dxfId="364" priority="117" operator="lessThan">
      <formula>99.8</formula>
    </cfRule>
  </conditionalFormatting>
  <conditionalFormatting sqref="D287:G287">
    <cfRule type="cellIs" dxfId="363" priority="112" operator="greaterThan">
      <formula>100.1</formula>
    </cfRule>
    <cfRule type="cellIs" dxfId="362" priority="113" operator="greaterThan">
      <formula>99.8</formula>
    </cfRule>
    <cfRule type="cellIs" dxfId="361" priority="114" operator="lessThan">
      <formula>99.8</formula>
    </cfRule>
  </conditionalFormatting>
  <conditionalFormatting sqref="CC287:CF287">
    <cfRule type="cellIs" dxfId="360" priority="109" operator="greaterThan">
      <formula>100.1</formula>
    </cfRule>
    <cfRule type="cellIs" dxfId="359" priority="110" operator="greaterThan">
      <formula>99.8</formula>
    </cfRule>
    <cfRule type="cellIs" dxfId="358" priority="111" operator="lessThan">
      <formula>99.8</formula>
    </cfRule>
  </conditionalFormatting>
  <conditionalFormatting sqref="CJ287:CM287">
    <cfRule type="cellIs" dxfId="357" priority="106" operator="greaterThan">
      <formula>100.1</formula>
    </cfRule>
    <cfRule type="cellIs" dxfId="356" priority="107" operator="greaterThan">
      <formula>99.8</formula>
    </cfRule>
    <cfRule type="cellIs" dxfId="355" priority="108" operator="lessThan">
      <formula>99.8</formula>
    </cfRule>
  </conditionalFormatting>
  <conditionalFormatting sqref="CQ287:CT287">
    <cfRule type="cellIs" dxfId="354" priority="103" operator="greaterThan">
      <formula>100.1</formula>
    </cfRule>
    <cfRule type="cellIs" dxfId="353" priority="104" operator="greaterThan">
      <formula>99.8</formula>
    </cfRule>
    <cfRule type="cellIs" dxfId="352" priority="105" operator="lessThan">
      <formula>99.8</formula>
    </cfRule>
  </conditionalFormatting>
  <conditionalFormatting sqref="CX287:DA287">
    <cfRule type="cellIs" dxfId="351" priority="100" operator="greaterThan">
      <formula>100.1</formula>
    </cfRule>
    <cfRule type="cellIs" dxfId="350" priority="101" operator="greaterThan">
      <formula>99.8</formula>
    </cfRule>
    <cfRule type="cellIs" dxfId="349" priority="102" operator="lessThan">
      <formula>99.8</formula>
    </cfRule>
  </conditionalFormatting>
  <conditionalFormatting sqref="DE287:DH287">
    <cfRule type="cellIs" dxfId="348" priority="97" operator="greaterThan">
      <formula>100.1</formula>
    </cfRule>
    <cfRule type="cellIs" dxfId="347" priority="98" operator="greaterThan">
      <formula>99.8</formula>
    </cfRule>
    <cfRule type="cellIs" dxfId="346" priority="99" operator="lessThan">
      <formula>99.8</formula>
    </cfRule>
  </conditionalFormatting>
  <conditionalFormatting sqref="DL287:DO287">
    <cfRule type="cellIs" dxfId="345" priority="94" operator="greaterThan">
      <formula>100.1</formula>
    </cfRule>
    <cfRule type="cellIs" dxfId="344" priority="95" operator="greaterThan">
      <formula>99.8</formula>
    </cfRule>
    <cfRule type="cellIs" dxfId="343" priority="96" operator="lessThan">
      <formula>99.8</formula>
    </cfRule>
  </conditionalFormatting>
  <conditionalFormatting sqref="DS287:DV287">
    <cfRule type="cellIs" dxfId="342" priority="91" operator="greaterThan">
      <formula>100.1</formula>
    </cfRule>
    <cfRule type="cellIs" dxfId="341" priority="92" operator="greaterThan">
      <formula>99.8</formula>
    </cfRule>
    <cfRule type="cellIs" dxfId="340" priority="93" operator="lessThan">
      <formula>99.8</formula>
    </cfRule>
  </conditionalFormatting>
  <conditionalFormatting sqref="DZ287:EC287">
    <cfRule type="cellIs" dxfId="339" priority="88" operator="greaterThan">
      <formula>100.1</formula>
    </cfRule>
    <cfRule type="cellIs" dxfId="338" priority="89" operator="greaterThan">
      <formula>99.8</formula>
    </cfRule>
    <cfRule type="cellIs" dxfId="337" priority="90" operator="lessThan">
      <formula>99.8</formula>
    </cfRule>
  </conditionalFormatting>
  <conditionalFormatting sqref="EG287:EJ287">
    <cfRule type="cellIs" dxfId="336" priority="85" operator="greaterThan">
      <formula>100.1</formula>
    </cfRule>
    <cfRule type="cellIs" dxfId="335" priority="86" operator="greaterThan">
      <formula>99.8</formula>
    </cfRule>
    <cfRule type="cellIs" dxfId="334" priority="87" operator="lessThan">
      <formula>99.8</formula>
    </cfRule>
  </conditionalFormatting>
  <conditionalFormatting sqref="EN287:EQ287">
    <cfRule type="cellIs" dxfId="333" priority="82" operator="greaterThan">
      <formula>100.1</formula>
    </cfRule>
    <cfRule type="cellIs" dxfId="332" priority="83" operator="greaterThan">
      <formula>99.8</formula>
    </cfRule>
    <cfRule type="cellIs" dxfId="331" priority="84" operator="lessThan">
      <formula>99.8</formula>
    </cfRule>
  </conditionalFormatting>
  <conditionalFormatting sqref="EU287:EX287">
    <cfRule type="cellIs" dxfId="330" priority="79" operator="greaterThan">
      <formula>100.1</formula>
    </cfRule>
    <cfRule type="cellIs" dxfId="329" priority="80" operator="greaterThan">
      <formula>99.8</formula>
    </cfRule>
    <cfRule type="cellIs" dxfId="328" priority="81" operator="lessThan">
      <formula>99.8</formula>
    </cfRule>
  </conditionalFormatting>
  <conditionalFormatting sqref="FB287:FE287">
    <cfRule type="cellIs" dxfId="327" priority="73" operator="greaterThan">
      <formula>100.1</formula>
    </cfRule>
    <cfRule type="cellIs" dxfId="326" priority="74" operator="greaterThan">
      <formula>99.8</formula>
    </cfRule>
    <cfRule type="cellIs" dxfId="325" priority="75" operator="lessThan">
      <formula>99.8</formula>
    </cfRule>
  </conditionalFormatting>
  <conditionalFormatting sqref="FI287:FL287">
    <cfRule type="cellIs" dxfId="324" priority="70" operator="greaterThan">
      <formula>100.1</formula>
    </cfRule>
    <cfRule type="cellIs" dxfId="323" priority="71" operator="greaterThan">
      <formula>99.8</formula>
    </cfRule>
    <cfRule type="cellIs" dxfId="322" priority="72" operator="lessThan">
      <formula>99.8</formula>
    </cfRule>
  </conditionalFormatting>
  <conditionalFormatting sqref="FP287:FS287">
    <cfRule type="cellIs" dxfId="321" priority="67" operator="greaterThan">
      <formula>100.1</formula>
    </cfRule>
    <cfRule type="cellIs" dxfId="320" priority="68" operator="greaterThan">
      <formula>99.8</formula>
    </cfRule>
    <cfRule type="cellIs" dxfId="319" priority="69" operator="lessThan">
      <formula>99.8</formula>
    </cfRule>
  </conditionalFormatting>
  <conditionalFormatting sqref="FW287:FZ287">
    <cfRule type="cellIs" dxfId="318" priority="64" operator="greaterThan">
      <formula>100.1</formula>
    </cfRule>
    <cfRule type="cellIs" dxfId="317" priority="65" operator="greaterThan">
      <formula>99.8</formula>
    </cfRule>
    <cfRule type="cellIs" dxfId="316" priority="66" operator="lessThan">
      <formula>99.8</formula>
    </cfRule>
  </conditionalFormatting>
  <conditionalFormatting sqref="GD287:GG287">
    <cfRule type="cellIs" dxfId="315" priority="61" operator="greaterThan">
      <formula>100.1</formula>
    </cfRule>
    <cfRule type="cellIs" dxfId="314" priority="62" operator="greaterThan">
      <formula>99.8</formula>
    </cfRule>
    <cfRule type="cellIs" dxfId="313" priority="63" operator="lessThan">
      <formula>99.8</formula>
    </cfRule>
  </conditionalFormatting>
  <conditionalFormatting sqref="GK287:GN287">
    <cfRule type="cellIs" dxfId="312" priority="52" operator="greaterThan">
      <formula>100.1</formula>
    </cfRule>
    <cfRule type="cellIs" dxfId="311" priority="53" operator="greaterThan">
      <formula>99.8</formula>
    </cfRule>
    <cfRule type="cellIs" dxfId="310" priority="54" operator="lessThan">
      <formula>99.8</formula>
    </cfRule>
  </conditionalFormatting>
  <conditionalFormatting sqref="GR287:GU287">
    <cfRule type="cellIs" dxfId="309" priority="49" operator="greaterThan">
      <formula>100.1</formula>
    </cfRule>
    <cfRule type="cellIs" dxfId="308" priority="50" operator="greaterThan">
      <formula>99.8</formula>
    </cfRule>
    <cfRule type="cellIs" dxfId="307" priority="51" operator="lessThan">
      <formula>99.8</formula>
    </cfRule>
  </conditionalFormatting>
  <conditionalFormatting sqref="GY287:HB287">
    <cfRule type="cellIs" dxfId="306" priority="46" operator="greaterThan">
      <formula>100.1</formula>
    </cfRule>
    <cfRule type="cellIs" dxfId="305" priority="47" operator="greaterThan">
      <formula>99.8</formula>
    </cfRule>
    <cfRule type="cellIs" dxfId="304" priority="48" operator="lessThan">
      <formula>99.8</formula>
    </cfRule>
  </conditionalFormatting>
  <conditionalFormatting sqref="HF287:HI287">
    <cfRule type="cellIs" dxfId="303" priority="43" operator="greaterThan">
      <formula>100.1</formula>
    </cfRule>
    <cfRule type="cellIs" dxfId="302" priority="44" operator="greaterThan">
      <formula>99.8</formula>
    </cfRule>
    <cfRule type="cellIs" dxfId="301" priority="45" operator="lessThan">
      <formula>99.8</formula>
    </cfRule>
  </conditionalFormatting>
  <conditionalFormatting sqref="HM287:HP287">
    <cfRule type="cellIs" dxfId="300" priority="40" operator="greaterThan">
      <formula>100.1</formula>
    </cfRule>
    <cfRule type="cellIs" dxfId="299" priority="41" operator="greaterThan">
      <formula>99.8</formula>
    </cfRule>
    <cfRule type="cellIs" dxfId="298" priority="42" operator="lessThan">
      <formula>99.8</formula>
    </cfRule>
  </conditionalFormatting>
  <conditionalFormatting sqref="HT287:HW287">
    <cfRule type="cellIs" dxfId="297" priority="37" operator="greaterThan">
      <formula>100.1</formula>
    </cfRule>
    <cfRule type="cellIs" dxfId="296" priority="38" operator="greaterThan">
      <formula>99.8</formula>
    </cfRule>
    <cfRule type="cellIs" dxfId="295" priority="39" operator="lessThan">
      <formula>99.8</formula>
    </cfRule>
  </conditionalFormatting>
  <conditionalFormatting sqref="IA287:ID287">
    <cfRule type="cellIs" dxfId="294" priority="34" operator="greaterThan">
      <formula>100.1</formula>
    </cfRule>
    <cfRule type="cellIs" dxfId="293" priority="35" operator="greaterThan">
      <formula>99.8</formula>
    </cfRule>
    <cfRule type="cellIs" dxfId="292" priority="36" operator="lessThan">
      <formula>99.8</formula>
    </cfRule>
  </conditionalFormatting>
  <conditionalFormatting sqref="IH287:IK287">
    <cfRule type="cellIs" dxfId="291" priority="31" operator="greaterThan">
      <formula>100.1</formula>
    </cfRule>
    <cfRule type="cellIs" dxfId="290" priority="32" operator="greaterThan">
      <formula>99.8</formula>
    </cfRule>
    <cfRule type="cellIs" dxfId="289" priority="33" operator="lessThan">
      <formula>99.8</formula>
    </cfRule>
  </conditionalFormatting>
  <conditionalFormatting sqref="IO287:IR287">
    <cfRule type="cellIs" dxfId="288" priority="28" operator="greaterThan">
      <formula>100.1</formula>
    </cfRule>
    <cfRule type="cellIs" dxfId="287" priority="29" operator="greaterThan">
      <formula>99.8</formula>
    </cfRule>
    <cfRule type="cellIs" dxfId="286" priority="30" operator="lessThan">
      <formula>99.8</formula>
    </cfRule>
  </conditionalFormatting>
  <conditionalFormatting sqref="IV287:IY287">
    <cfRule type="cellIs" dxfId="285" priority="22" operator="greaterThan">
      <formula>100.1</formula>
    </cfRule>
    <cfRule type="cellIs" dxfId="284" priority="23" operator="greaterThan">
      <formula>99.8</formula>
    </cfRule>
    <cfRule type="cellIs" dxfId="283" priority="24" operator="lessThan">
      <formula>99.8</formula>
    </cfRule>
  </conditionalFormatting>
  <conditionalFormatting sqref="JC287:JF287">
    <cfRule type="cellIs" dxfId="282" priority="19" operator="greaterThan">
      <formula>100.1</formula>
    </cfRule>
    <cfRule type="cellIs" dxfId="281" priority="20" operator="greaterThan">
      <formula>99.8</formula>
    </cfRule>
    <cfRule type="cellIs" dxfId="280" priority="21" operator="lessThan">
      <formula>99.8</formula>
    </cfRule>
  </conditionalFormatting>
  <conditionalFormatting sqref="JJ287:JM287">
    <cfRule type="cellIs" dxfId="279" priority="16" operator="greaterThan">
      <formula>100.1</formula>
    </cfRule>
    <cfRule type="cellIs" dxfId="278" priority="17" operator="greaterThan">
      <formula>99.8</formula>
    </cfRule>
    <cfRule type="cellIs" dxfId="277" priority="18" operator="lessThan">
      <formula>99.8</formula>
    </cfRule>
  </conditionalFormatting>
  <conditionalFormatting sqref="JQ287:JT287">
    <cfRule type="cellIs" dxfId="276" priority="13" operator="greaterThan">
      <formula>100.1</formula>
    </cfRule>
    <cfRule type="cellIs" dxfId="275" priority="14" operator="greaterThan">
      <formula>99.8</formula>
    </cfRule>
    <cfRule type="cellIs" dxfId="274" priority="15" operator="lessThan">
      <formula>99.8</formula>
    </cfRule>
  </conditionalFormatting>
  <conditionalFormatting sqref="JX287:KA287">
    <cfRule type="cellIs" dxfId="273" priority="10" operator="greaterThan">
      <formula>100.1</formula>
    </cfRule>
    <cfRule type="cellIs" dxfId="272" priority="11" operator="greaterThan">
      <formula>99.8</formula>
    </cfRule>
    <cfRule type="cellIs" dxfId="271" priority="12" operator="lessThan">
      <formula>99.8</formula>
    </cfRule>
  </conditionalFormatting>
  <conditionalFormatting sqref="KE287:KH287">
    <cfRule type="cellIs" dxfId="270" priority="7" operator="greaterThan">
      <formula>100.1</formula>
    </cfRule>
    <cfRule type="cellIs" dxfId="269" priority="8" operator="greaterThan">
      <formula>99.8</formula>
    </cfRule>
    <cfRule type="cellIs" dxfId="268" priority="9" operator="lessThan">
      <formula>99.8</formula>
    </cfRule>
  </conditionalFormatting>
  <conditionalFormatting sqref="KL287:KO287">
    <cfRule type="cellIs" dxfId="267" priority="4" operator="greaterThan">
      <formula>100.1</formula>
    </cfRule>
    <cfRule type="cellIs" dxfId="266" priority="5" operator="greaterThan">
      <formula>99.8</formula>
    </cfRule>
    <cfRule type="cellIs" dxfId="265" priority="6" operator="lessThan">
      <formula>99.8</formula>
    </cfRule>
  </conditionalFormatting>
  <conditionalFormatting sqref="KS287:KV287">
    <cfRule type="cellIs" dxfId="264" priority="1" operator="greaterThan">
      <formula>100.1</formula>
    </cfRule>
    <cfRule type="cellIs" dxfId="263" priority="2" operator="greaterThan">
      <formula>99.8</formula>
    </cfRule>
    <cfRule type="cellIs" dxfId="26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KV289"/>
  <sheetViews>
    <sheetView showGridLines="0" zoomScale="70" zoomScaleNormal="70" workbookViewId="0">
      <pane xSplit="2" ySplit="3" topLeftCell="KC255" activePane="bottomRight" state="frozen"/>
      <selection activeCell="B45" sqref="B45:O60"/>
      <selection pane="topRight" activeCell="B45" sqref="B45:O60"/>
      <selection pane="bottomLeft" activeCell="B45" sqref="B45:O60"/>
      <selection pane="bottomRight" activeCell="KV287" sqref="KV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16384" width="11.44140625" style="6"/>
  </cols>
  <sheetData>
    <row r="1" spans="1:308"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row>
    <row r="2" spans="1:30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row>
    <row r="3" spans="1:30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row>
    <row r="6" spans="1:308"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row>
    <row r="24" spans="1:30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row>
    <row r="31" spans="1:30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row>
    <row r="37" spans="1:308"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row>
    <row r="38" spans="1:308"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row>
    <row r="41" spans="1:308"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row>
    <row r="42" spans="1:30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row>
    <row r="44" spans="1:308"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row>
    <row r="45" spans="1:308"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row>
    <row r="46" spans="1:308"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row>
    <row r="47" spans="1:308"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row>
    <row r="48" spans="1:308"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row>
    <row r="49" spans="1:308"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row>
    <row r="50" spans="1:308"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row>
    <row r="51" spans="1:308"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row>
    <row r="52" spans="1:308"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row>
    <row r="53" spans="1:308"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row>
    <row r="54" spans="1:308"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row>
    <row r="55" spans="1:308"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row>
    <row r="56" spans="1:308"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row>
    <row r="57" spans="1:308"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row>
    <row r="58" spans="1:308"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row>
    <row r="59" spans="1:308"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row>
    <row r="60" spans="1:308"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row>
    <row r="61" spans="1:308"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row>
    <row r="62" spans="1:308"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row>
    <row r="63" spans="1:308"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row>
    <row r="64" spans="1:308"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row>
    <row r="65" spans="1:308"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row>
    <row r="66" spans="1:308"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row>
    <row r="67" spans="1:308"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row>
    <row r="68" spans="1:308"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row>
    <row r="69" spans="1:308"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row>
    <row r="70" spans="1:308"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row>
    <row r="71" spans="1:308"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row>
    <row r="72" spans="1:308"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row>
    <row r="73" spans="1:308"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row>
    <row r="74" spans="1:308"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row>
    <row r="75" spans="1:308"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row>
    <row r="76" spans="1:308"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row>
    <row r="77" spans="1:308"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row>
    <row r="78" spans="1:308"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row>
    <row r="79" spans="1:30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row>
    <row r="80" spans="1:308"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row>
    <row r="81" spans="1:308"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row>
    <row r="82" spans="1:308"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row>
    <row r="83" spans="1:308"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row>
    <row r="84" spans="1:308"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row>
    <row r="85" spans="1:308"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row>
    <row r="86" spans="1:308"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row>
    <row r="87" spans="1:308"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row>
    <row r="88" spans="1:308"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row>
    <row r="89" spans="1:308"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row>
    <row r="90" spans="1:308"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row>
    <row r="91" spans="1:308"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row>
    <row r="92" spans="1:308"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row>
    <row r="93" spans="1:308"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row>
    <row r="94" spans="1:308"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row>
    <row r="95" spans="1:308"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row>
    <row r="96" spans="1:308"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row>
    <row r="97" spans="1:308"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row>
    <row r="98" spans="1:308"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row>
    <row r="99" spans="1:308"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row>
    <row r="100" spans="1:308"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row>
    <row r="101" spans="1:308"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row>
    <row r="102" spans="1:308"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row>
    <row r="103" spans="1:308"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row>
    <row r="104" spans="1:308"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row>
    <row r="105" spans="1:308"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row>
    <row r="106" spans="1:308"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row>
    <row r="107" spans="1:308"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row>
    <row r="108" spans="1:308"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row>
    <row r="109" spans="1:308"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row>
    <row r="110" spans="1:308"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row>
    <row r="111" spans="1:308"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row>
    <row r="112" spans="1:308"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row>
    <row r="113" spans="1:308"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row>
    <row r="114" spans="1:308"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row>
    <row r="115" spans="1:308"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row>
    <row r="116" spans="1:308"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row>
    <row r="117" spans="1:308"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row>
    <row r="118" spans="1:308"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row>
    <row r="119" spans="1:308"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row>
    <row r="120" spans="1:308"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row>
    <row r="121" spans="1:308"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row>
    <row r="122" spans="1:308"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row>
    <row r="123" spans="1:308"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row>
    <row r="124" spans="1:308"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row>
    <row r="125" spans="1:308"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row>
    <row r="126" spans="1:308"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row>
    <row r="127" spans="1:308"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row>
    <row r="128" spans="1:308"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row>
    <row r="129" spans="1:308"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row>
    <row r="130" spans="1:308"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row>
    <row r="131" spans="1:308"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row>
    <row r="132" spans="1:308"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row>
    <row r="133" spans="1:308"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row>
    <row r="134" spans="1:308"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row>
    <row r="135" spans="1:308"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row>
    <row r="136" spans="1:308"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row>
    <row r="137" spans="1:308"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row>
    <row r="138" spans="1:308"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row>
    <row r="139" spans="1:308"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row>
    <row r="140" spans="1:308"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row>
    <row r="141" spans="1:308"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row>
    <row r="142" spans="1:308"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row>
    <row r="143" spans="1:308"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row>
    <row r="144" spans="1:308"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row>
    <row r="145" spans="1:308"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row>
    <row r="146" spans="1:308"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row>
    <row r="147" spans="1:308"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row>
    <row r="148" spans="1:308"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row>
    <row r="149" spans="1:308"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row>
    <row r="150" spans="1:308"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row>
    <row r="151" spans="1:308"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row>
    <row r="152" spans="1:308"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row>
    <row r="153" spans="1:308"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row>
    <row r="154" spans="1:308"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row>
    <row r="155" spans="1:308"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row>
    <row r="156" spans="1:308"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row>
    <row r="157" spans="1:308"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row>
    <row r="158" spans="1:308"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row>
    <row r="159" spans="1:308"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row>
    <row r="160" spans="1:308"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row>
    <row r="161" spans="1:308"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row>
    <row r="162" spans="1:308"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row>
    <row r="163" spans="1:308"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row>
    <row r="164" spans="1:308"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row>
    <row r="165" spans="1:308"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row>
    <row r="166" spans="1:308"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row>
    <row r="167" spans="1:308"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row>
    <row r="168" spans="1:308"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row>
    <row r="169" spans="1:308"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row>
    <row r="170" spans="1:308"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row>
    <row r="171" spans="1:308"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row>
    <row r="172" spans="1:308"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row>
    <row r="173" spans="1:308"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row>
    <row r="174" spans="1:308"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row>
    <row r="175" spans="1:308"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row>
    <row r="176" spans="1:308"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row>
    <row r="177" spans="1:308"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row>
    <row r="178" spans="1:308"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row>
    <row r="179" spans="1:308"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row>
    <row r="180" spans="1:308"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row>
    <row r="188" spans="1:308"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row>
    <row r="193" spans="1:308"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row>
    <row r="194" spans="1:308"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row>
    <row r="195" spans="1:308"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row>
    <row r="196" spans="1:308"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row>
    <row r="197" spans="1:308"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row>
    <row r="198" spans="1:308"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row>
    <row r="199" spans="1:308"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row>
    <row r="200" spans="1:308"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row>
    <row r="201" spans="1:308"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row>
    <row r="202" spans="1:308"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row>
    <row r="203" spans="1:308"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row>
    <row r="204" spans="1:308"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row>
    <row r="205" spans="1:308"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row>
    <row r="207" spans="1:308"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row>
    <row r="210" spans="1:308"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row>
    <row r="214" spans="1:308"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row>
    <row r="215" spans="1:308"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row>
    <row r="216" spans="1:30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row>
    <row r="220" spans="1:308"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row>
    <row r="221" spans="1:30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row>
    <row r="224" spans="1:308"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row>
    <row r="230" spans="1:308"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row>
    <row r="233" spans="1:308"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row>
    <row r="234" spans="1:308"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row>
    <row r="239" spans="1:308"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row>
    <row r="243" spans="1:308"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row>
    <row r="245" spans="1:308"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row>
    <row r="247" spans="1:308"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row>
    <row r="250" spans="1:30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row>
    <row r="254" spans="1:308"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row>
    <row r="255" spans="1:308"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row>
    <row r="256" spans="1:308"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row>
    <row r="257" spans="1:308"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row>
    <row r="263" spans="1:308"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row>
    <row r="264" spans="1:308"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row>
    <row r="265" spans="1:308"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row>
    <row r="266" spans="1:308"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row>
    <row r="267" spans="1:308"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row>
    <row r="268" spans="1:308"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row>
    <row r="269" spans="1:308"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row>
    <row r="270" spans="1:308"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row>
    <row r="271" spans="1:308"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row>
    <row r="272" spans="1:308"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row>
    <row r="273" spans="1:308"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row>
    <row r="274" spans="1:308"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row>
    <row r="275" spans="1:308"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row>
    <row r="276" spans="1:308"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row>
    <row r="277" spans="1:308"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row>
    <row r="278" spans="1:308"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row>
    <row r="279" spans="1:308"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row>
    <row r="280" spans="1:308"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row>
    <row r="281" spans="1:308"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row>
    <row r="282" spans="1:308"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row>
    <row r="283" spans="1:308"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row>
    <row r="284" spans="1:308"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row>
    <row r="285" spans="1:308"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row>
    <row r="286" spans="1:308" x14ac:dyDescent="0.3">
      <c r="GR286" s="58"/>
      <c r="GS286" s="58"/>
      <c r="GT286" s="58"/>
      <c r="GU286" s="58"/>
      <c r="IE286" s="64"/>
      <c r="JC286" s="64"/>
      <c r="JD286" s="64"/>
      <c r="JE286" s="64"/>
      <c r="JF286" s="64"/>
      <c r="KL286" s="76"/>
      <c r="KM286" s="76"/>
      <c r="KN286" s="76"/>
      <c r="KO286" s="76"/>
    </row>
    <row r="287" spans="1:308"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row>
    <row r="288" spans="1:308" x14ac:dyDescent="0.3">
      <c r="IE288" s="64"/>
    </row>
    <row r="289" spans="239:239" x14ac:dyDescent="0.3">
      <c r="IE289" s="64"/>
    </row>
  </sheetData>
  <mergeCells count="1">
    <mergeCell ref="A260:B260"/>
  </mergeCells>
  <conditionalFormatting sqref="BA287:BD287">
    <cfRule type="cellIs" dxfId="261" priority="130" operator="greaterThan">
      <formula>100.1</formula>
    </cfRule>
    <cfRule type="cellIs" dxfId="260" priority="131" operator="greaterThan">
      <formula>99.8</formula>
    </cfRule>
    <cfRule type="cellIs" dxfId="259" priority="132" operator="lessThan">
      <formula>99.8</formula>
    </cfRule>
  </conditionalFormatting>
  <conditionalFormatting sqref="BH287:BK287">
    <cfRule type="cellIs" dxfId="258" priority="127" operator="greaterThan">
      <formula>100.1</formula>
    </cfRule>
    <cfRule type="cellIs" dxfId="257" priority="128" operator="greaterThan">
      <formula>99.8</formula>
    </cfRule>
    <cfRule type="cellIs" dxfId="256" priority="129" operator="lessThan">
      <formula>99.8</formula>
    </cfRule>
  </conditionalFormatting>
  <conditionalFormatting sqref="BO287:BR287">
    <cfRule type="cellIs" dxfId="255" priority="124" operator="greaterThan">
      <formula>100.1</formula>
    </cfRule>
    <cfRule type="cellIs" dxfId="254" priority="125" operator="greaterThan">
      <formula>99.8</formula>
    </cfRule>
    <cfRule type="cellIs" dxfId="253" priority="126" operator="lessThan">
      <formula>99.8</formula>
    </cfRule>
  </conditionalFormatting>
  <conditionalFormatting sqref="BV287:BY287">
    <cfRule type="cellIs" dxfId="252" priority="121" operator="greaterThan">
      <formula>100.1</formula>
    </cfRule>
    <cfRule type="cellIs" dxfId="251" priority="122" operator="greaterThan">
      <formula>99.8</formula>
    </cfRule>
    <cfRule type="cellIs" dxfId="250" priority="123" operator="lessThan">
      <formula>99.8</formula>
    </cfRule>
  </conditionalFormatting>
  <conditionalFormatting sqref="AT287:AW287">
    <cfRule type="cellIs" dxfId="249" priority="118" operator="greaterThan">
      <formula>100.1</formula>
    </cfRule>
    <cfRule type="cellIs" dxfId="248" priority="119" operator="greaterThan">
      <formula>99.8</formula>
    </cfRule>
    <cfRule type="cellIs" dxfId="247" priority="120" operator="lessThan">
      <formula>99.8</formula>
    </cfRule>
  </conditionalFormatting>
  <conditionalFormatting sqref="AM287:AP287">
    <cfRule type="cellIs" dxfId="246" priority="115" operator="greaterThan">
      <formula>100.1</formula>
    </cfRule>
    <cfRule type="cellIs" dxfId="245" priority="116" operator="greaterThan">
      <formula>99.8</formula>
    </cfRule>
    <cfRule type="cellIs" dxfId="244" priority="117" operator="lessThan">
      <formula>99.8</formula>
    </cfRule>
  </conditionalFormatting>
  <conditionalFormatting sqref="AF287:AI287">
    <cfRule type="cellIs" dxfId="243" priority="112" operator="greaterThan">
      <formula>100.1</formula>
    </cfRule>
    <cfRule type="cellIs" dxfId="242" priority="113" operator="greaterThan">
      <formula>99.8</formula>
    </cfRule>
    <cfRule type="cellIs" dxfId="241" priority="114" operator="lessThan">
      <formula>99.8</formula>
    </cfRule>
  </conditionalFormatting>
  <conditionalFormatting sqref="Y287:AB287">
    <cfRule type="cellIs" dxfId="240" priority="109" operator="greaterThan">
      <formula>100.1</formula>
    </cfRule>
    <cfRule type="cellIs" dxfId="239" priority="110" operator="greaterThan">
      <formula>99.8</formula>
    </cfRule>
    <cfRule type="cellIs" dxfId="238" priority="111" operator="lessThan">
      <formula>99.8</formula>
    </cfRule>
  </conditionalFormatting>
  <conditionalFormatting sqref="R287:U287">
    <cfRule type="cellIs" dxfId="237" priority="106" operator="greaterThan">
      <formula>100.1</formula>
    </cfRule>
    <cfRule type="cellIs" dxfId="236" priority="107" operator="greaterThan">
      <formula>99.8</formula>
    </cfRule>
    <cfRule type="cellIs" dxfId="235" priority="108" operator="lessThan">
      <formula>99.8</formula>
    </cfRule>
  </conditionalFormatting>
  <conditionalFormatting sqref="K287:N287">
    <cfRule type="cellIs" dxfId="234" priority="103" operator="greaterThan">
      <formula>100.1</formula>
    </cfRule>
    <cfRule type="cellIs" dxfId="233" priority="104" operator="greaterThan">
      <formula>99.8</formula>
    </cfRule>
    <cfRule type="cellIs" dxfId="232" priority="105" operator="lessThan">
      <formula>99.8</formula>
    </cfRule>
  </conditionalFormatting>
  <conditionalFormatting sqref="D287:G287">
    <cfRule type="cellIs" dxfId="231" priority="100" operator="greaterThan">
      <formula>100.1</formula>
    </cfRule>
    <cfRule type="cellIs" dxfId="230" priority="101" operator="greaterThan">
      <formula>99.8</formula>
    </cfRule>
    <cfRule type="cellIs" dxfId="229" priority="102" operator="lessThan">
      <formula>99.8</formula>
    </cfRule>
  </conditionalFormatting>
  <conditionalFormatting sqref="CC287:CF287">
    <cfRule type="cellIs" dxfId="228" priority="97" operator="greaterThan">
      <formula>100.1</formula>
    </cfRule>
    <cfRule type="cellIs" dxfId="227" priority="98" operator="greaterThan">
      <formula>99.8</formula>
    </cfRule>
    <cfRule type="cellIs" dxfId="226" priority="99" operator="lessThan">
      <formula>99.8</formula>
    </cfRule>
  </conditionalFormatting>
  <conditionalFormatting sqref="CJ287:CM287">
    <cfRule type="cellIs" dxfId="225" priority="94" operator="greaterThan">
      <formula>100.1</formula>
    </cfRule>
    <cfRule type="cellIs" dxfId="224" priority="95" operator="greaterThan">
      <formula>99.8</formula>
    </cfRule>
    <cfRule type="cellIs" dxfId="223" priority="96" operator="lessThan">
      <formula>99.8</formula>
    </cfRule>
  </conditionalFormatting>
  <conditionalFormatting sqref="CQ287:CT287">
    <cfRule type="cellIs" dxfId="222" priority="91" operator="greaterThan">
      <formula>100.1</formula>
    </cfRule>
    <cfRule type="cellIs" dxfId="221" priority="92" operator="greaterThan">
      <formula>99.8</formula>
    </cfRule>
    <cfRule type="cellIs" dxfId="220" priority="93" operator="lessThan">
      <formula>99.8</formula>
    </cfRule>
  </conditionalFormatting>
  <conditionalFormatting sqref="CX287:DA287">
    <cfRule type="cellIs" dxfId="219" priority="88" operator="greaterThan">
      <formula>100.1</formula>
    </cfRule>
    <cfRule type="cellIs" dxfId="218" priority="89" operator="greaterThan">
      <formula>99.8</formula>
    </cfRule>
    <cfRule type="cellIs" dxfId="217" priority="90" operator="lessThan">
      <formula>99.8</formula>
    </cfRule>
  </conditionalFormatting>
  <conditionalFormatting sqref="DE287:DH287">
    <cfRule type="cellIs" dxfId="216" priority="85" operator="greaterThan">
      <formula>100.1</formula>
    </cfRule>
    <cfRule type="cellIs" dxfId="215" priority="86" operator="greaterThan">
      <formula>99.8</formula>
    </cfRule>
    <cfRule type="cellIs" dxfId="214" priority="87" operator="lessThan">
      <formula>99.8</formula>
    </cfRule>
  </conditionalFormatting>
  <conditionalFormatting sqref="DL287:DO287">
    <cfRule type="cellIs" dxfId="213" priority="82" operator="greaterThan">
      <formula>100.1</formula>
    </cfRule>
    <cfRule type="cellIs" dxfId="212" priority="83" operator="greaterThan">
      <formula>99.8</formula>
    </cfRule>
    <cfRule type="cellIs" dxfId="211" priority="84" operator="lessThan">
      <formula>99.8</formula>
    </cfRule>
  </conditionalFormatting>
  <conditionalFormatting sqref="DS287:DV287">
    <cfRule type="cellIs" dxfId="210" priority="79" operator="greaterThan">
      <formula>100.1</formula>
    </cfRule>
    <cfRule type="cellIs" dxfId="209" priority="80" operator="greaterThan">
      <formula>99.8</formula>
    </cfRule>
    <cfRule type="cellIs" dxfId="208" priority="81" operator="lessThan">
      <formula>99.8</formula>
    </cfRule>
  </conditionalFormatting>
  <conditionalFormatting sqref="DZ287:EC287">
    <cfRule type="cellIs" dxfId="207" priority="76" operator="greaterThan">
      <formula>100.1</formula>
    </cfRule>
    <cfRule type="cellIs" dxfId="206" priority="77" operator="greaterThan">
      <formula>99.8</formula>
    </cfRule>
    <cfRule type="cellIs" dxfId="205" priority="78" operator="lessThan">
      <formula>99.8</formula>
    </cfRule>
  </conditionalFormatting>
  <conditionalFormatting sqref="EG287:EJ287">
    <cfRule type="cellIs" dxfId="204" priority="73" operator="greaterThan">
      <formula>100.1</formula>
    </cfRule>
    <cfRule type="cellIs" dxfId="203" priority="74" operator="greaterThan">
      <formula>99.8</formula>
    </cfRule>
    <cfRule type="cellIs" dxfId="202" priority="75" operator="lessThan">
      <formula>99.8</formula>
    </cfRule>
  </conditionalFormatting>
  <conditionalFormatting sqref="EN287:EQ287">
    <cfRule type="cellIs" dxfId="201" priority="70" operator="greaterThan">
      <formula>100.1</formula>
    </cfRule>
    <cfRule type="cellIs" dxfId="200" priority="71" operator="greaterThan">
      <formula>99.8</formula>
    </cfRule>
    <cfRule type="cellIs" dxfId="199" priority="72" operator="lessThan">
      <formula>99.8</formula>
    </cfRule>
  </conditionalFormatting>
  <conditionalFormatting sqref="EU287:EX287">
    <cfRule type="cellIs" dxfId="198" priority="67" operator="greaterThan">
      <formula>100.1</formula>
    </cfRule>
    <cfRule type="cellIs" dxfId="197" priority="68" operator="greaterThan">
      <formula>99.8</formula>
    </cfRule>
    <cfRule type="cellIs" dxfId="196" priority="69" operator="lessThan">
      <formula>99.8</formula>
    </cfRule>
  </conditionalFormatting>
  <conditionalFormatting sqref="FB287:FE287">
    <cfRule type="cellIs" dxfId="195" priority="64" operator="greaterThan">
      <formula>100.1</formula>
    </cfRule>
    <cfRule type="cellIs" dxfId="194" priority="65" operator="greaterThan">
      <formula>99.8</formula>
    </cfRule>
    <cfRule type="cellIs" dxfId="193" priority="66" operator="lessThan">
      <formula>99.8</formula>
    </cfRule>
  </conditionalFormatting>
  <conditionalFormatting sqref="FI287:FL287">
    <cfRule type="cellIs" dxfId="192" priority="61" operator="greaterThan">
      <formula>100.1</formula>
    </cfRule>
    <cfRule type="cellIs" dxfId="191" priority="62" operator="greaterThan">
      <formula>99.8</formula>
    </cfRule>
    <cfRule type="cellIs" dxfId="190" priority="63" operator="lessThan">
      <formula>99.8</formula>
    </cfRule>
  </conditionalFormatting>
  <conditionalFormatting sqref="FP287:FS287">
    <cfRule type="cellIs" dxfId="189" priority="58" operator="greaterThan">
      <formula>100.1</formula>
    </cfRule>
    <cfRule type="cellIs" dxfId="188" priority="59" operator="greaterThan">
      <formula>99.8</formula>
    </cfRule>
    <cfRule type="cellIs" dxfId="187" priority="60" operator="lessThan">
      <formula>99.8</formula>
    </cfRule>
  </conditionalFormatting>
  <conditionalFormatting sqref="FW287:FZ287">
    <cfRule type="cellIs" dxfId="186" priority="55" operator="greaterThan">
      <formula>100.1</formula>
    </cfRule>
    <cfRule type="cellIs" dxfId="185" priority="56" operator="greaterThan">
      <formula>99.8</formula>
    </cfRule>
    <cfRule type="cellIs" dxfId="184" priority="57" operator="lessThan">
      <formula>99.8</formula>
    </cfRule>
  </conditionalFormatting>
  <conditionalFormatting sqref="GD287:GG287">
    <cfRule type="cellIs" dxfId="183" priority="52" operator="greaterThan">
      <formula>100.1</formula>
    </cfRule>
    <cfRule type="cellIs" dxfId="182" priority="53" operator="greaterThan">
      <formula>99.8</formula>
    </cfRule>
    <cfRule type="cellIs" dxfId="181" priority="54" operator="lessThan">
      <formula>99.8</formula>
    </cfRule>
  </conditionalFormatting>
  <conditionalFormatting sqref="GK287:GN287">
    <cfRule type="cellIs" dxfId="180" priority="49" operator="greaterThan">
      <formula>100.1</formula>
    </cfRule>
    <cfRule type="cellIs" dxfId="179" priority="50" operator="greaterThan">
      <formula>99.8</formula>
    </cfRule>
    <cfRule type="cellIs" dxfId="178" priority="51" operator="lessThan">
      <formula>99.8</formula>
    </cfRule>
  </conditionalFormatting>
  <conditionalFormatting sqref="GR287:GU287">
    <cfRule type="cellIs" dxfId="177" priority="46" operator="greaterThan">
      <formula>100.1</formula>
    </cfRule>
    <cfRule type="cellIs" dxfId="176" priority="47" operator="greaterThan">
      <formula>99.8</formula>
    </cfRule>
    <cfRule type="cellIs" dxfId="175" priority="48" operator="lessThan">
      <formula>99.8</formula>
    </cfRule>
  </conditionalFormatting>
  <conditionalFormatting sqref="GY287:HB287">
    <cfRule type="cellIs" dxfId="174" priority="43" operator="greaterThan">
      <formula>100.1</formula>
    </cfRule>
    <cfRule type="cellIs" dxfId="173" priority="44" operator="greaterThan">
      <formula>99.8</formula>
    </cfRule>
    <cfRule type="cellIs" dxfId="172" priority="45" operator="lessThan">
      <formula>99.8</formula>
    </cfRule>
  </conditionalFormatting>
  <conditionalFormatting sqref="HF287:HI287">
    <cfRule type="cellIs" dxfId="171" priority="40" operator="greaterThan">
      <formula>100.1</formula>
    </cfRule>
    <cfRule type="cellIs" dxfId="170" priority="41" operator="greaterThan">
      <formula>99.8</formula>
    </cfRule>
    <cfRule type="cellIs" dxfId="169" priority="42" operator="lessThan">
      <formula>99.8</formula>
    </cfRule>
  </conditionalFormatting>
  <conditionalFormatting sqref="HM287:HP287">
    <cfRule type="cellIs" dxfId="168" priority="37" operator="greaterThan">
      <formula>100.1</formula>
    </cfRule>
    <cfRule type="cellIs" dxfId="167" priority="38" operator="greaterThan">
      <formula>99.8</formula>
    </cfRule>
    <cfRule type="cellIs" dxfId="166" priority="39" operator="lessThan">
      <formula>99.8</formula>
    </cfRule>
  </conditionalFormatting>
  <conditionalFormatting sqref="HT287:HW287">
    <cfRule type="cellIs" dxfId="165" priority="34" operator="greaterThan">
      <formula>100.1</formula>
    </cfRule>
    <cfRule type="cellIs" dxfId="164" priority="35" operator="greaterThan">
      <formula>99.8</formula>
    </cfRule>
    <cfRule type="cellIs" dxfId="163" priority="36" operator="lessThan">
      <formula>99.8</formula>
    </cfRule>
  </conditionalFormatting>
  <conditionalFormatting sqref="IA287:ID287">
    <cfRule type="cellIs" dxfId="162" priority="31" operator="greaterThan">
      <formula>100.1</formula>
    </cfRule>
    <cfRule type="cellIs" dxfId="161" priority="32" operator="greaterThan">
      <formula>99.8</formula>
    </cfRule>
    <cfRule type="cellIs" dxfId="160" priority="33" operator="lessThan">
      <formula>99.8</formula>
    </cfRule>
  </conditionalFormatting>
  <conditionalFormatting sqref="IH287:IK287">
    <cfRule type="cellIs" dxfId="159" priority="28" operator="greaterThan">
      <formula>100.1</formula>
    </cfRule>
    <cfRule type="cellIs" dxfId="158" priority="29" operator="greaterThan">
      <formula>99.8</formula>
    </cfRule>
    <cfRule type="cellIs" dxfId="157" priority="30" operator="lessThan">
      <formula>99.8</formula>
    </cfRule>
  </conditionalFormatting>
  <conditionalFormatting sqref="IO287:IR287">
    <cfRule type="cellIs" dxfId="156" priority="25" operator="greaterThan">
      <formula>100.1</formula>
    </cfRule>
    <cfRule type="cellIs" dxfId="155" priority="26" operator="greaterThan">
      <formula>99.8</formula>
    </cfRule>
    <cfRule type="cellIs" dxfId="154" priority="27" operator="lessThan">
      <formula>99.8</formula>
    </cfRule>
  </conditionalFormatting>
  <conditionalFormatting sqref="IV287:IY287">
    <cfRule type="cellIs" dxfId="153" priority="22" operator="greaterThan">
      <formula>100.1</formula>
    </cfRule>
    <cfRule type="cellIs" dxfId="152" priority="23" operator="greaterThan">
      <formula>99.8</formula>
    </cfRule>
    <cfRule type="cellIs" dxfId="151" priority="24" operator="lessThan">
      <formula>99.8</formula>
    </cfRule>
  </conditionalFormatting>
  <conditionalFormatting sqref="JC287:JF287">
    <cfRule type="cellIs" dxfId="150" priority="19" operator="greaterThan">
      <formula>100.1</formula>
    </cfRule>
    <cfRule type="cellIs" dxfId="149" priority="20" operator="greaterThan">
      <formula>99.8</formula>
    </cfRule>
    <cfRule type="cellIs" dxfId="148" priority="21" operator="lessThan">
      <formula>99.8</formula>
    </cfRule>
  </conditionalFormatting>
  <conditionalFormatting sqref="JJ287:JM287">
    <cfRule type="cellIs" dxfId="147" priority="16" operator="greaterThan">
      <formula>100.1</formula>
    </cfRule>
    <cfRule type="cellIs" dxfId="146" priority="17" operator="greaterThan">
      <formula>99.8</formula>
    </cfRule>
    <cfRule type="cellIs" dxfId="145" priority="18" operator="lessThan">
      <formula>99.8</formula>
    </cfRule>
  </conditionalFormatting>
  <conditionalFormatting sqref="JQ287:JT287">
    <cfRule type="cellIs" dxfId="144" priority="13" operator="greaterThan">
      <formula>100.1</formula>
    </cfRule>
    <cfRule type="cellIs" dxfId="143" priority="14" operator="greaterThan">
      <formula>99.8</formula>
    </cfRule>
    <cfRule type="cellIs" dxfId="142" priority="15" operator="lessThan">
      <formula>99.8</formula>
    </cfRule>
  </conditionalFormatting>
  <conditionalFormatting sqref="JX287:KA287">
    <cfRule type="cellIs" dxfId="141" priority="10" operator="greaterThan">
      <formula>100.1</formula>
    </cfRule>
    <cfRule type="cellIs" dxfId="140" priority="11" operator="greaterThan">
      <formula>99.8</formula>
    </cfRule>
    <cfRule type="cellIs" dxfId="139" priority="12" operator="lessThan">
      <formula>99.8</formula>
    </cfRule>
  </conditionalFormatting>
  <conditionalFormatting sqref="KE287:KH287">
    <cfRule type="cellIs" dxfId="138" priority="7" operator="greaterThan">
      <formula>100.1</formula>
    </cfRule>
    <cfRule type="cellIs" dxfId="137" priority="8" operator="greaterThan">
      <formula>99.8</formula>
    </cfRule>
    <cfRule type="cellIs" dxfId="136" priority="9" operator="lessThan">
      <formula>99.8</formula>
    </cfRule>
  </conditionalFormatting>
  <conditionalFormatting sqref="KL287:KO287">
    <cfRule type="cellIs" dxfId="135" priority="4" operator="greaterThan">
      <formula>100.1</formula>
    </cfRule>
    <cfRule type="cellIs" dxfId="134" priority="5" operator="greaterThan">
      <formula>99.8</formula>
    </cfRule>
    <cfRule type="cellIs" dxfId="133" priority="6" operator="lessThan">
      <formula>99.8</formula>
    </cfRule>
  </conditionalFormatting>
  <conditionalFormatting sqref="KS287:KV287">
    <cfRule type="cellIs" dxfId="132" priority="1" operator="greaterThan">
      <formula>100.1</formula>
    </cfRule>
    <cfRule type="cellIs" dxfId="131" priority="2" operator="greaterThan">
      <formula>99.8</formula>
    </cfRule>
    <cfRule type="cellIs" dxfId="130"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KV287"/>
  <sheetViews>
    <sheetView showGridLines="0" topLeftCell="JU256" zoomScale="60" zoomScaleNormal="60" workbookViewId="0">
      <selection activeCell="KR1" sqref="KR1:KV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16384" width="11.44140625" style="6"/>
  </cols>
  <sheetData>
    <row r="1" spans="1:308"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row>
    <row r="2" spans="1:30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row>
    <row r="3" spans="1:30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row>
    <row r="6" spans="1:308"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row>
    <row r="24" spans="1:308"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row>
    <row r="31" spans="1:30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row>
    <row r="37" spans="1:308"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row>
    <row r="38" spans="1:30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row>
    <row r="41" spans="1:30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row>
    <row r="42" spans="1:30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row>
    <row r="44" spans="1:308"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row>
    <row r="45" spans="1:308"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row>
    <row r="46" spans="1:30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row>
    <row r="47" spans="1:308"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row>
    <row r="48" spans="1:308"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row>
    <row r="49" spans="1:308"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row>
    <row r="50" spans="1:30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row>
    <row r="51" spans="1:308"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row>
    <row r="52" spans="1:308"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row>
    <row r="53" spans="1:308"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row>
    <row r="54" spans="1:30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row>
    <row r="55" spans="1:308"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row>
    <row r="56" spans="1:308"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row>
    <row r="57" spans="1:308"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row>
    <row r="58" spans="1:308"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row>
    <row r="59" spans="1:308"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row>
    <row r="60" spans="1:308"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row>
    <row r="61" spans="1:308"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row>
    <row r="62" spans="1:308"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row>
    <row r="63" spans="1:308"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row>
    <row r="64" spans="1:308"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row>
    <row r="65" spans="1:308"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row>
    <row r="66" spans="1:308"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row>
    <row r="67" spans="1:308"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row>
    <row r="68" spans="1:308"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row>
    <row r="69" spans="1:308"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row>
    <row r="70" spans="1:308"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row>
    <row r="71" spans="1:308"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row>
    <row r="72" spans="1:308"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row>
    <row r="73" spans="1:308"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row>
    <row r="74" spans="1:308"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row>
    <row r="75" spans="1:308"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row>
    <row r="76" spans="1:308"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row>
    <row r="77" spans="1:308"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row>
    <row r="78" spans="1:308"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row>
    <row r="79" spans="1:30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row>
    <row r="80" spans="1:308"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row>
    <row r="81" spans="1:308"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row>
    <row r="82" spans="1:308"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row>
    <row r="83" spans="1:308"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row>
    <row r="84" spans="1:308"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row>
    <row r="85" spans="1:308"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row>
    <row r="86" spans="1:308"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row>
    <row r="87" spans="1:308"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row>
    <row r="88" spans="1:308"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row>
    <row r="89" spans="1:308"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row>
    <row r="90" spans="1:308"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row>
    <row r="91" spans="1:308"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row>
    <row r="92" spans="1:308"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row>
    <row r="93" spans="1:308"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row>
    <row r="94" spans="1:308"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row>
    <row r="95" spans="1:308"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row>
    <row r="96" spans="1:308"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row>
    <row r="97" spans="1:308"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row>
    <row r="98" spans="1:308"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row>
    <row r="99" spans="1:308"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row>
    <row r="100" spans="1:308"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row>
    <row r="101" spans="1:30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row>
    <row r="102" spans="1:308"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row>
    <row r="103" spans="1:308"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row>
    <row r="104" spans="1:308"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row>
    <row r="105" spans="1:308"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row>
    <row r="106" spans="1:30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row>
    <row r="107" spans="1:308"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row>
    <row r="108" spans="1:308"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row>
    <row r="109" spans="1:308"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row>
    <row r="110" spans="1:308"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row>
    <row r="111" spans="1:308"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row>
    <row r="112" spans="1:308"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row>
    <row r="113" spans="1:30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row>
    <row r="114" spans="1:308"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row>
    <row r="115" spans="1:308"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row>
    <row r="116" spans="1:308"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row>
    <row r="117" spans="1:30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row>
    <row r="118" spans="1:308"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row>
    <row r="119" spans="1:308"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row>
    <row r="120" spans="1:308"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row>
    <row r="121" spans="1:30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row>
    <row r="122" spans="1:308"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row>
    <row r="123" spans="1:308"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row>
    <row r="124" spans="1:308"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row>
    <row r="125" spans="1:30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row>
    <row r="126" spans="1:30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row>
    <row r="127" spans="1:30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row>
    <row r="128" spans="1:30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row>
    <row r="129" spans="1:30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row>
    <row r="130" spans="1:308"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row>
    <row r="131" spans="1:30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row>
    <row r="132" spans="1:30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row>
    <row r="133" spans="1:30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row>
    <row r="134" spans="1:30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row>
    <row r="135" spans="1:30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row>
    <row r="136" spans="1:30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row>
    <row r="137" spans="1:30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row>
    <row r="138" spans="1:30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row>
    <row r="139" spans="1:30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row>
    <row r="140" spans="1:30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row>
    <row r="141" spans="1:30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row>
    <row r="142" spans="1:30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row>
    <row r="143" spans="1:30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row>
    <row r="144" spans="1:30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row>
    <row r="145" spans="1:30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row>
    <row r="146" spans="1:30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row>
    <row r="147" spans="1:30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row>
    <row r="148" spans="1:30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row>
    <row r="149" spans="1:30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row>
    <row r="150" spans="1:30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row>
    <row r="151" spans="1:30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row>
    <row r="152" spans="1:30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row>
    <row r="153" spans="1:30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row>
    <row r="154" spans="1:30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row>
    <row r="155" spans="1:30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row>
    <row r="156" spans="1:30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row>
    <row r="157" spans="1:30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row>
    <row r="158" spans="1:30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row>
    <row r="159" spans="1:30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row>
    <row r="160" spans="1:30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row>
    <row r="161" spans="1:308"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row>
    <row r="162" spans="1:30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row>
    <row r="163" spans="1:30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row>
    <row r="164" spans="1:30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row>
    <row r="165" spans="1:30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row>
    <row r="166" spans="1:30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row>
    <row r="167" spans="1:30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row>
    <row r="168" spans="1:30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row>
    <row r="169" spans="1:30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row>
    <row r="170" spans="1:30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row>
    <row r="171" spans="1:30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row>
    <row r="172" spans="1:30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row>
    <row r="173" spans="1:30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row>
    <row r="174" spans="1:30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row>
    <row r="175" spans="1:30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row>
    <row r="176" spans="1:30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row>
    <row r="177" spans="1:30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row>
    <row r="178" spans="1:30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row>
    <row r="179" spans="1:30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row>
    <row r="180" spans="1:30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row>
    <row r="188" spans="1:308"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row>
    <row r="193" spans="1:30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row>
    <row r="194" spans="1:30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row>
    <row r="195" spans="1:30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row>
    <row r="196" spans="1:30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row>
    <row r="197" spans="1:30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row>
    <row r="198" spans="1:30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row>
    <row r="199" spans="1:30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row>
    <row r="200" spans="1:30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row>
    <row r="201" spans="1:30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row>
    <row r="202" spans="1:30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row>
    <row r="203" spans="1:30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row>
    <row r="204" spans="1:30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row>
    <row r="205" spans="1:308"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row>
    <row r="207" spans="1:30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row>
    <row r="210" spans="1:30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row>
    <row r="214" spans="1:30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row>
    <row r="215" spans="1:30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row>
    <row r="216" spans="1:308"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row>
    <row r="220" spans="1:30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row>
    <row r="221" spans="1:30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row>
    <row r="224" spans="1:30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row>
    <row r="230" spans="1:30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row>
    <row r="233" spans="1:30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row>
    <row r="234" spans="1:30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row>
    <row r="239" spans="1:30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row>
    <row r="243" spans="1:30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row>
    <row r="245" spans="1:30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row>
    <row r="247" spans="1:30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row>
    <row r="250" spans="1:30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row>
    <row r="254" spans="1:308"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row>
    <row r="255" spans="1:30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row>
    <row r="256" spans="1:30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row>
    <row r="257" spans="1:308"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row>
    <row r="263" spans="1:308"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row>
    <row r="264" spans="1:308"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row>
    <row r="265" spans="1:308"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row>
    <row r="266" spans="1:308"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row>
    <row r="267" spans="1:308"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row>
    <row r="268" spans="1:308"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row>
    <row r="269" spans="1:308"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row>
    <row r="270" spans="1:308"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row>
    <row r="271" spans="1:308"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row>
    <row r="272" spans="1:308"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row>
    <row r="273" spans="1:308"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row>
    <row r="274" spans="1:308"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row>
    <row r="275" spans="1:308"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row>
    <row r="276" spans="1:308"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row>
    <row r="277" spans="1:308"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row>
    <row r="278" spans="1:308"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row>
    <row r="279" spans="1:308"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row>
    <row r="280" spans="1:308"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row>
    <row r="281" spans="1:308"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row>
    <row r="282" spans="1:308"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row>
    <row r="283" spans="1:308"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row>
    <row r="284" spans="1:308"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row>
    <row r="285" spans="1:308"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row>
    <row r="286" spans="1:308" x14ac:dyDescent="0.3">
      <c r="GR286" s="58"/>
      <c r="GS286" s="58"/>
      <c r="GT286" s="58"/>
      <c r="GU286" s="58"/>
      <c r="JC286" s="64"/>
      <c r="JD286" s="64"/>
      <c r="JE286" s="64"/>
      <c r="JF286" s="64"/>
      <c r="KL286" s="76"/>
      <c r="KM286" s="76"/>
      <c r="KN286" s="76"/>
      <c r="KO286" s="76"/>
    </row>
    <row r="287" spans="1:308"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row>
  </sheetData>
  <mergeCells count="1">
    <mergeCell ref="A260:B260"/>
  </mergeCells>
  <conditionalFormatting sqref="BA287:BD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BH287:BK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BO287:BR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BV287:BY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AT287:AW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AM287:AP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AF287:AI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Y287:AB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R287:U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K287:N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D287:G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CC287:CF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CJ287:CM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CQ287:CT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CX287:DA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DE287:DH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DL287:DO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DS287:DV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DZ287:EC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EG287:EJ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EN287:EQ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EU287:EX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FB287:FE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FI287:FL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FP287:FS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FW287:FZ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GD287:GG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GK287:GN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GR287:GU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GY287:HB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HF287:HI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HM287:HP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HT287:IK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IL287:IR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IU287:IY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JC287:JF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JJ287:JM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JQ287:JT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JX287:KA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E287:KH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KL287:KO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KS287:KV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10" sqref="P1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s="6" t="str">
        <f t="array" ref="P9">INDEX('Aceite de Oliva'!$A$260:$AAK$260,,MAX(IF('Aceite de Oliva'!$A$260:$AAK$260&lt;&gt;"",COLUMN('Aceite de Oliva'!$A$260:$AAK$260))))</f>
        <v xml:space="preserve"> ENERO 21</v>
      </c>
    </row>
    <row r="10" spans="2:17" x14ac:dyDescent="0.3">
      <c r="B10" s="15"/>
      <c r="C10" s="24">
        <v>2.5</v>
      </c>
      <c r="E10" s="40">
        <f t="array" ref="E10">INDEX('Aceite Virgen Extra'!$A$259:$AAK$285,MATCH($B10,'Aceite Virgen Extra'!$A$259:$A$285,0),MATCH(E$5,'Aceite Virgen Extra'!$A$259:$AAK$259,0))</f>
        <v>1.35</v>
      </c>
      <c r="F10" s="40">
        <f t="array" ref="F10">INDEX('Aceite Virgen Extra'!$A$259:$AAK$285,MATCH($B10,'Aceite Virgen Extra'!$A$259:$A$285,0),MATCH(F$5,'Aceite Virgen Extra'!$A$259:$AAK$259,0))</f>
        <v>1.81</v>
      </c>
      <c r="G10" s="40">
        <f t="array" ref="G10">INDEX('Aceite Virgen Extra'!$A$259:$AAK$285,MATCH($B10,'Aceite Virgen Extra'!$A$259:$A$285,0),MATCH(G$5,'Aceite Virgen Extra'!$A$259:$AAK$259,0))</f>
        <v>1.95</v>
      </c>
      <c r="H10" s="40">
        <f t="array" ref="H10">INDEX('Aceite Virgen Extra'!$A$259:$AAK$285,MATCH($B10,'Aceite Virgen Extra'!$A$259:$A$285,0),MATCH(H$5,'Aceite Virgen Extra'!$A$259:$AAK$259,0))</f>
        <v>2.94</v>
      </c>
      <c r="I10" s="40">
        <f t="array" ref="I10">INDEX('Aceite Virgen Extra'!$A$259:$AAK$285,MATCH($B10,'Aceite Virgen Extra'!$A$259:$A$285,0),MATCH(I$5,'Aceite Virgen Extra'!$A$259:$AAK$259,0))</f>
        <v>3.4100000000000006</v>
      </c>
      <c r="J10" s="40">
        <f t="array" ref="J10">INDEX('Aceite Virgen Extra'!$A$259:$AAK$285,MATCH($B10,'Aceite Virgen Extra'!$A$259:$A$285,0),MATCH(J$5,'Aceite Virgen Extra'!$A$259:$AAK$259,0))</f>
        <v>2.87</v>
      </c>
      <c r="K10" s="40">
        <f t="array" ref="K10">INDEX('Aceite Virgen Extra'!$A$259:$AAK$285,MATCH($B10,'Aceite Virgen Extra'!$A$259:$A$285,0),MATCH(K$5,'Aceite Virgen Extra'!$A$259:$AAK$259,0))</f>
        <v>2.5100000000000002</v>
      </c>
      <c r="L10" s="40">
        <f t="array" ref="L10">INDEX('Aceite Virgen Extra'!$A$259:$AAK$285,MATCH($B10,'Aceite Virgen Extra'!$A$259:$A$285,0),MATCH(L$5,'Aceite Virgen Extra'!$A$259:$AAK$259,0))</f>
        <v>1.97</v>
      </c>
      <c r="M10" s="40">
        <f t="array" ref="M10">INDEX('Aceite Virgen Extra'!$A$259:$AAK$285,MATCH($B10,'Aceite Virgen Extra'!$A$259:$A$285,0),MATCH(M$5,'Aceite Virgen Extra'!$A$259:$AAK$259,0))</f>
        <v>2.9600000000000004</v>
      </c>
      <c r="N10" s="40">
        <f t="array" ref="N10">INDEX('Aceite Virgen Extra'!$A$259:$AAK$285,MATCH($B10,'Aceite Virgen Extra'!$A$259:$A$285,0),MATCH(N$5,'Aceite Virgen Extra'!$A$259:$AAK$259,0))</f>
        <v>2.81</v>
      </c>
      <c r="O10" s="40">
        <f t="array" ref="O10">INDEX('Aceite Virgen Extra'!$A$259:$AAK$285,MATCH($B10,'Aceite Virgen Extra'!$A$259:$A$285,0),MATCH(O$5,'Aceite Virgen Extra'!$A$259:$AAK$259,0))</f>
        <v>1.9</v>
      </c>
      <c r="P10" s="40">
        <f t="array" ref="P10">INDEX('Aceite Virgen Extra'!$A$259:$AAK$285,MATCH($B10,'Aceite Virgen Extra'!$A$259:$A$285,0),MATCH(P$5,'Aceite Virgen Extra'!$A$259:$AAK$259,0))</f>
        <v>1.1499999999999999</v>
      </c>
    </row>
    <row r="11" spans="2:17" x14ac:dyDescent="0.3">
      <c r="B11" s="19">
        <f t="shared" ref="B11:B33" si="1">C10</f>
        <v>2.5</v>
      </c>
      <c r="C11" s="18">
        <f>ROUND(B11+$C$7,2)</f>
        <v>2.7</v>
      </c>
      <c r="E11" s="40">
        <f t="array" ref="E11">INDEX('Aceite Virgen Extra'!$A$259:$AAK$285,MATCH($B11,'Aceite Virgen Extra'!$A$259:$A$285,0),MATCH(E$5,'Aceite Virgen Extra'!$A$259:$AAK$259,0))</f>
        <v>4.2200000000000006</v>
      </c>
      <c r="F11" s="40">
        <f t="array" ref="F11">INDEX('Aceite Virgen Extra'!$A$259:$AAK$285,MATCH($B11,'Aceite Virgen Extra'!$A$259:$A$285,0),MATCH(F$5,'Aceite Virgen Extra'!$A$259:$AAK$259,0))</f>
        <v>4.16</v>
      </c>
      <c r="G11" s="40">
        <f t="array" ref="G11">INDEX('Aceite Virgen Extra'!$A$259:$AAK$285,MATCH($B11,'Aceite Virgen Extra'!$A$259:$A$285,0),MATCH(G$5,'Aceite Virgen Extra'!$A$259:$AAK$259,0))</f>
        <v>2.64</v>
      </c>
      <c r="H11" s="40">
        <f t="array" ref="H11">INDEX('Aceite Virgen Extra'!$A$259:$AAK$285,MATCH($B11,'Aceite Virgen Extra'!$A$259:$A$285,0),MATCH(H$5,'Aceite Virgen Extra'!$A$259:$AAK$259,0))</f>
        <v>4.28</v>
      </c>
      <c r="I11" s="40">
        <f t="array" ref="I11">INDEX('Aceite Virgen Extra'!$A$259:$AAK$285,MATCH($B11,'Aceite Virgen Extra'!$A$259:$A$285,0),MATCH(I$5,'Aceite Virgen Extra'!$A$259:$AAK$259,0))</f>
        <v>4.4400000000000004</v>
      </c>
      <c r="J11" s="40">
        <f t="array" ref="J11">INDEX('Aceite Virgen Extra'!$A$259:$AAK$285,MATCH($B11,'Aceite Virgen Extra'!$A$259:$A$285,0),MATCH(J$5,'Aceite Virgen Extra'!$A$259:$AAK$259,0))</f>
        <v>5.6199999999999992</v>
      </c>
      <c r="K11" s="40">
        <f t="array" ref="K11">INDEX('Aceite Virgen Extra'!$A$259:$AAK$285,MATCH($B11,'Aceite Virgen Extra'!$A$259:$A$285,0),MATCH(K$5,'Aceite Virgen Extra'!$A$259:$AAK$259,0))</f>
        <v>5.3599999999999994</v>
      </c>
      <c r="L11" s="40">
        <f t="array" ref="L11">INDEX('Aceite Virgen Extra'!$A$259:$AAK$285,MATCH($B11,'Aceite Virgen Extra'!$A$259:$A$285,0),MATCH(L$5,'Aceite Virgen Extra'!$A$259:$AAK$259,0))</f>
        <v>3.36</v>
      </c>
      <c r="M11" s="40">
        <f t="array" ref="M11">INDEX('Aceite Virgen Extra'!$A$259:$AAK$285,MATCH($B11,'Aceite Virgen Extra'!$A$259:$A$285,0),MATCH(M$5,'Aceite Virgen Extra'!$A$259:$AAK$259,0))</f>
        <v>5.4499999999999993</v>
      </c>
      <c r="N11" s="40">
        <f t="array" ref="N11">INDEX('Aceite Virgen Extra'!$A$259:$AAK$285,MATCH($B11,'Aceite Virgen Extra'!$A$259:$A$285,0),MATCH(N$5,'Aceite Virgen Extra'!$A$259:$AAK$259,0))</f>
        <v>8.82</v>
      </c>
      <c r="O11" s="40">
        <f t="array" ref="O11">INDEX('Aceite Virgen Extra'!$A$259:$AAK$285,MATCH($B11,'Aceite Virgen Extra'!$A$259:$A$285,0),MATCH(O$5,'Aceite Virgen Extra'!$A$259:$AAK$259,0))</f>
        <v>9.1999999999999993</v>
      </c>
      <c r="P11" s="40">
        <f t="array" ref="P11">INDEX('Aceite Virgen Extra'!$A$259:$AAK$285,MATCH($B11,'Aceite Virgen Extra'!$A$259:$A$285,0),MATCH(P$5,'Aceite Virgen Extra'!$A$259:$AAK$259,0))</f>
        <v>13.180000000000001</v>
      </c>
    </row>
    <row r="12" spans="2:17" x14ac:dyDescent="0.3">
      <c r="B12" s="19">
        <f t="shared" si="1"/>
        <v>2.7</v>
      </c>
      <c r="C12" s="18">
        <f t="shared" ref="C12:C32" si="2">ROUND(B12+$C$7,2)</f>
        <v>2.9</v>
      </c>
      <c r="E12" s="40">
        <f t="array" ref="E12">INDEX('Aceite Virgen Extra'!$A$259:$AAK$285,MATCH($B12,'Aceite Virgen Extra'!$A$259:$A$285,0),MATCH(E$5,'Aceite Virgen Extra'!$A$259:$AAK$259,0))</f>
        <v>8.9300000000000015</v>
      </c>
      <c r="F12" s="40">
        <f t="array" ref="F12">INDEX('Aceite Virgen Extra'!$A$259:$AAK$285,MATCH($B12,'Aceite Virgen Extra'!$A$259:$A$285,0),MATCH(F$5,'Aceite Virgen Extra'!$A$259:$AAK$259,0))</f>
        <v>11.010000000000002</v>
      </c>
      <c r="G12" s="40">
        <f t="array" ref="G12">INDEX('Aceite Virgen Extra'!$A$259:$AAK$285,MATCH($B12,'Aceite Virgen Extra'!$A$259:$A$285,0),MATCH(G$5,'Aceite Virgen Extra'!$A$259:$AAK$259,0))</f>
        <v>7.3999999999999995</v>
      </c>
      <c r="H12" s="40">
        <f t="array" ref="H12">INDEX('Aceite Virgen Extra'!$A$259:$AAK$285,MATCH($B12,'Aceite Virgen Extra'!$A$259:$A$285,0),MATCH(H$5,'Aceite Virgen Extra'!$A$259:$AAK$259,0))</f>
        <v>6.5</v>
      </c>
      <c r="I12" s="40">
        <f t="array" ref="I12">INDEX('Aceite Virgen Extra'!$A$259:$AAK$285,MATCH($B12,'Aceite Virgen Extra'!$A$259:$A$285,0),MATCH(I$5,'Aceite Virgen Extra'!$A$259:$AAK$259,0))</f>
        <v>9.2800000000000011</v>
      </c>
      <c r="J12" s="40">
        <f t="array" ref="J12">INDEX('Aceite Virgen Extra'!$A$259:$AAK$285,MATCH($B12,'Aceite Virgen Extra'!$A$259:$A$285,0),MATCH(J$5,'Aceite Virgen Extra'!$A$259:$AAK$259,0))</f>
        <v>9.51</v>
      </c>
      <c r="K12" s="40">
        <f t="array" ref="K12">INDEX('Aceite Virgen Extra'!$A$259:$AAK$285,MATCH($B12,'Aceite Virgen Extra'!$A$259:$A$285,0),MATCH(K$5,'Aceite Virgen Extra'!$A$259:$AAK$259,0))</f>
        <v>11.590000000000002</v>
      </c>
      <c r="L12" s="40">
        <f t="array" ref="L12">INDEX('Aceite Virgen Extra'!$A$259:$AAK$285,MATCH($B12,'Aceite Virgen Extra'!$A$259:$A$285,0),MATCH(L$5,'Aceite Virgen Extra'!$A$259:$AAK$259,0))</f>
        <v>11.55</v>
      </c>
      <c r="M12" s="40">
        <f t="array" ref="M12">INDEX('Aceite Virgen Extra'!$A$259:$AAK$285,MATCH($B12,'Aceite Virgen Extra'!$A$259:$A$285,0),MATCH(M$5,'Aceite Virgen Extra'!$A$259:$AAK$259,0))</f>
        <v>14.099999999999998</v>
      </c>
      <c r="N12" s="40">
        <f t="array" ref="N12">INDEX('Aceite Virgen Extra'!$A$259:$AAK$285,MATCH($B12,'Aceite Virgen Extra'!$A$259:$A$285,0),MATCH(N$5,'Aceite Virgen Extra'!$A$259:$AAK$259,0))</f>
        <v>5.5600000000000005</v>
      </c>
      <c r="O12" s="40">
        <f t="array" ref="O12">INDEX('Aceite Virgen Extra'!$A$259:$AAK$285,MATCH($B12,'Aceite Virgen Extra'!$A$259:$A$285,0),MATCH(O$5,'Aceite Virgen Extra'!$A$259:$AAK$259,0))</f>
        <v>4.9399999999999995</v>
      </c>
      <c r="P12" s="40">
        <f t="array" ref="P12">INDEX('Aceite Virgen Extra'!$A$259:$AAK$285,MATCH($B12,'Aceite Virgen Extra'!$A$259:$A$285,0),MATCH(P$5,'Aceite Virgen Extra'!$A$259:$AAK$259,0))</f>
        <v>4.29</v>
      </c>
    </row>
    <row r="13" spans="2:17" x14ac:dyDescent="0.3">
      <c r="B13" s="19">
        <f t="shared" si="1"/>
        <v>2.9</v>
      </c>
      <c r="C13" s="18">
        <f t="shared" si="2"/>
        <v>3.1</v>
      </c>
      <c r="E13" s="40">
        <f t="array" ref="E13">INDEX('Aceite Virgen Extra'!$A$259:$AAK$285,MATCH($B13,'Aceite Virgen Extra'!$A$259:$A$285,0),MATCH(E$5,'Aceite Virgen Extra'!$A$259:$AAK$259,0))</f>
        <v>9.91</v>
      </c>
      <c r="F13" s="40">
        <f t="array" ref="F13">INDEX('Aceite Virgen Extra'!$A$259:$AAK$285,MATCH($B13,'Aceite Virgen Extra'!$A$259:$A$285,0),MATCH(F$5,'Aceite Virgen Extra'!$A$259:$AAK$259,0))</f>
        <v>7.76</v>
      </c>
      <c r="G13" s="40">
        <f t="array" ref="G13">INDEX('Aceite Virgen Extra'!$A$259:$AAK$285,MATCH($B13,'Aceite Virgen Extra'!$A$259:$A$285,0),MATCH(G$5,'Aceite Virgen Extra'!$A$259:$AAK$259,0))</f>
        <v>9.16</v>
      </c>
      <c r="H13" s="40">
        <f t="array" ref="H13">INDEX('Aceite Virgen Extra'!$A$259:$AAK$285,MATCH($B13,'Aceite Virgen Extra'!$A$259:$A$285,0),MATCH(H$5,'Aceite Virgen Extra'!$A$259:$AAK$259,0))</f>
        <v>10.209999999999999</v>
      </c>
      <c r="I13" s="40">
        <f t="array" ref="I13">INDEX('Aceite Virgen Extra'!$A$259:$AAK$285,MATCH($B13,'Aceite Virgen Extra'!$A$259:$A$285,0),MATCH(I$5,'Aceite Virgen Extra'!$A$259:$AAK$259,0))</f>
        <v>8.16</v>
      </c>
      <c r="J13" s="40">
        <f t="array" ref="J13">INDEX('Aceite Virgen Extra'!$A$259:$AAK$285,MATCH($B13,'Aceite Virgen Extra'!$A$259:$A$285,0),MATCH(J$5,'Aceite Virgen Extra'!$A$259:$AAK$259,0))</f>
        <v>9.379999999999999</v>
      </c>
      <c r="K13" s="40">
        <f t="array" ref="K13">INDEX('Aceite Virgen Extra'!$A$259:$AAK$285,MATCH($B13,'Aceite Virgen Extra'!$A$259:$A$285,0),MATCH(K$5,'Aceite Virgen Extra'!$A$259:$AAK$259,0))</f>
        <v>9.7000000000000011</v>
      </c>
      <c r="L13" s="40">
        <f t="array" ref="L13">INDEX('Aceite Virgen Extra'!$A$259:$AAK$285,MATCH($B13,'Aceite Virgen Extra'!$A$259:$A$285,0),MATCH(L$5,'Aceite Virgen Extra'!$A$259:$AAK$259,0))</f>
        <v>14.35</v>
      </c>
      <c r="M13" s="40">
        <f t="array" ref="M13">INDEX('Aceite Virgen Extra'!$A$259:$AAK$285,MATCH($B13,'Aceite Virgen Extra'!$A$259:$A$285,0),MATCH(M$5,'Aceite Virgen Extra'!$A$259:$AAK$259,0))</f>
        <v>9.629999999999999</v>
      </c>
      <c r="N13" s="40">
        <f t="array" ref="N13">INDEX('Aceite Virgen Extra'!$A$259:$AAK$285,MATCH($B13,'Aceite Virgen Extra'!$A$259:$A$285,0),MATCH(N$5,'Aceite Virgen Extra'!$A$259:$AAK$259,0))</f>
        <v>8.41</v>
      </c>
      <c r="O13" s="40">
        <f t="array" ref="O13">INDEX('Aceite Virgen Extra'!$A$259:$AAK$285,MATCH($B13,'Aceite Virgen Extra'!$A$259:$A$285,0),MATCH(O$5,'Aceite Virgen Extra'!$A$259:$AAK$259,0))</f>
        <v>8.3699999999999992</v>
      </c>
      <c r="P13" s="40">
        <f t="array" ref="P13">INDEX('Aceite Virgen Extra'!$A$259:$AAK$285,MATCH($B13,'Aceite Virgen Extra'!$A$259:$A$285,0),MATCH(P$5,'Aceite Virgen Extra'!$A$259:$AAK$259,0))</f>
        <v>7.97</v>
      </c>
    </row>
    <row r="14" spans="2:17" x14ac:dyDescent="0.3">
      <c r="B14" s="19">
        <f t="shared" si="1"/>
        <v>3.1</v>
      </c>
      <c r="C14" s="18">
        <f t="shared" si="2"/>
        <v>3.3</v>
      </c>
      <c r="E14" s="40">
        <f t="array" ref="E14">INDEX('Aceite Virgen Extra'!$A$259:$AAK$285,MATCH($B14,'Aceite Virgen Extra'!$A$259:$A$285,0),MATCH(E$5,'Aceite Virgen Extra'!$A$259:$AAK$259,0))</f>
        <v>7.73</v>
      </c>
      <c r="F14" s="40">
        <f t="array" ref="F14">INDEX('Aceite Virgen Extra'!$A$259:$AAK$285,MATCH($B14,'Aceite Virgen Extra'!$A$259:$A$285,0),MATCH(F$5,'Aceite Virgen Extra'!$A$259:$AAK$259,0))</f>
        <v>11.26</v>
      </c>
      <c r="G14" s="40">
        <f t="array" ref="G14">INDEX('Aceite Virgen Extra'!$A$259:$AAK$285,MATCH($B14,'Aceite Virgen Extra'!$A$259:$A$285,0),MATCH(G$5,'Aceite Virgen Extra'!$A$259:$AAK$259,0))</f>
        <v>9.61</v>
      </c>
      <c r="H14" s="40">
        <f t="array" ref="H14">INDEX('Aceite Virgen Extra'!$A$259:$AAK$285,MATCH($B14,'Aceite Virgen Extra'!$A$259:$A$285,0),MATCH(H$5,'Aceite Virgen Extra'!$A$259:$AAK$259,0))</f>
        <v>11.480000000000002</v>
      </c>
      <c r="I14" s="40">
        <f t="array" ref="I14">INDEX('Aceite Virgen Extra'!$A$259:$AAK$285,MATCH($B14,'Aceite Virgen Extra'!$A$259:$A$285,0),MATCH(I$5,'Aceite Virgen Extra'!$A$259:$AAK$259,0))</f>
        <v>11.930000000000001</v>
      </c>
      <c r="J14" s="40">
        <f t="array" ref="J14">INDEX('Aceite Virgen Extra'!$A$259:$AAK$285,MATCH($B14,'Aceite Virgen Extra'!$A$259:$A$285,0),MATCH(J$5,'Aceite Virgen Extra'!$A$259:$AAK$259,0))</f>
        <v>10.279999999999998</v>
      </c>
      <c r="K14" s="40">
        <f t="array" ref="K14">INDEX('Aceite Virgen Extra'!$A$259:$AAK$285,MATCH($B14,'Aceite Virgen Extra'!$A$259:$A$285,0),MATCH(K$5,'Aceite Virgen Extra'!$A$259:$AAK$259,0))</f>
        <v>10.32</v>
      </c>
      <c r="L14" s="40">
        <f t="array" ref="L14">INDEX('Aceite Virgen Extra'!$A$259:$AAK$285,MATCH($B14,'Aceite Virgen Extra'!$A$259:$A$285,0),MATCH(L$5,'Aceite Virgen Extra'!$A$259:$AAK$259,0))</f>
        <v>9.61</v>
      </c>
      <c r="M14" s="40">
        <f t="array" ref="M14">INDEX('Aceite Virgen Extra'!$A$259:$AAK$285,MATCH($B14,'Aceite Virgen Extra'!$A$259:$A$285,0),MATCH(M$5,'Aceite Virgen Extra'!$A$259:$AAK$259,0))</f>
        <v>8.48</v>
      </c>
      <c r="N14" s="40">
        <f t="array" ref="N14">INDEX('Aceite Virgen Extra'!$A$259:$AAK$285,MATCH($B14,'Aceite Virgen Extra'!$A$259:$A$285,0),MATCH(N$5,'Aceite Virgen Extra'!$A$259:$AAK$259,0))</f>
        <v>9.24</v>
      </c>
      <c r="O14" s="40">
        <f t="array" ref="O14">INDEX('Aceite Virgen Extra'!$A$259:$AAK$285,MATCH($B14,'Aceite Virgen Extra'!$A$259:$A$285,0),MATCH(O$5,'Aceite Virgen Extra'!$A$259:$AAK$259,0))</f>
        <v>9.5500000000000007</v>
      </c>
      <c r="P14" s="40">
        <f t="array" ref="P14">INDEX('Aceite Virgen Extra'!$A$259:$AAK$285,MATCH($B14,'Aceite Virgen Extra'!$A$259:$A$285,0),MATCH(P$5,'Aceite Virgen Extra'!$A$259:$AAK$259,0))</f>
        <v>11.120000000000001</v>
      </c>
    </row>
    <row r="15" spans="2:17" x14ac:dyDescent="0.3">
      <c r="B15" s="19">
        <f t="shared" si="1"/>
        <v>3.3</v>
      </c>
      <c r="C15" s="18">
        <f t="shared" si="2"/>
        <v>3.5</v>
      </c>
      <c r="E15" s="40">
        <f t="array" ref="E15">INDEX('Aceite Virgen Extra'!$A$259:$AAK$285,MATCH($B15,'Aceite Virgen Extra'!$A$259:$A$285,0),MATCH(E$5,'Aceite Virgen Extra'!$A$259:$AAK$259,0))</f>
        <v>8.0400000000000009</v>
      </c>
      <c r="F15" s="40">
        <f t="array" ref="F15">INDEX('Aceite Virgen Extra'!$A$259:$AAK$285,MATCH($B15,'Aceite Virgen Extra'!$A$259:$A$285,0),MATCH(F$5,'Aceite Virgen Extra'!$A$259:$AAK$259,0))</f>
        <v>8.07</v>
      </c>
      <c r="G15" s="40">
        <f t="array" ref="G15">INDEX('Aceite Virgen Extra'!$A$259:$AAK$285,MATCH($B15,'Aceite Virgen Extra'!$A$259:$A$285,0),MATCH(G$5,'Aceite Virgen Extra'!$A$259:$AAK$259,0))</f>
        <v>6.4099999999999993</v>
      </c>
      <c r="H15" s="40">
        <f t="array" ref="H15">INDEX('Aceite Virgen Extra'!$A$259:$AAK$285,MATCH($B15,'Aceite Virgen Extra'!$A$259:$A$285,0),MATCH(H$5,'Aceite Virgen Extra'!$A$259:$AAK$259,0))</f>
        <v>7.17</v>
      </c>
      <c r="I15" s="40">
        <f t="array" ref="I15">INDEX('Aceite Virgen Extra'!$A$259:$AAK$285,MATCH($B15,'Aceite Virgen Extra'!$A$259:$A$285,0),MATCH(I$5,'Aceite Virgen Extra'!$A$259:$AAK$259,0))</f>
        <v>5.82</v>
      </c>
      <c r="J15" s="40">
        <f t="array" ref="J15">INDEX('Aceite Virgen Extra'!$A$259:$AAK$285,MATCH($B15,'Aceite Virgen Extra'!$A$259:$A$285,0),MATCH(J$5,'Aceite Virgen Extra'!$A$259:$AAK$259,0))</f>
        <v>6.07</v>
      </c>
      <c r="K15" s="40">
        <f t="array" ref="K15">INDEX('Aceite Virgen Extra'!$A$259:$AAK$285,MATCH($B15,'Aceite Virgen Extra'!$A$259:$A$285,0),MATCH(K$5,'Aceite Virgen Extra'!$A$259:$AAK$259,0))</f>
        <v>5.24</v>
      </c>
      <c r="L15" s="40">
        <f t="array" ref="L15">INDEX('Aceite Virgen Extra'!$A$259:$AAK$285,MATCH($B15,'Aceite Virgen Extra'!$A$259:$A$285,0),MATCH(L$5,'Aceite Virgen Extra'!$A$259:$AAK$259,0))</f>
        <v>4.8599999999999994</v>
      </c>
      <c r="M15" s="40">
        <f t="array" ref="M15">INDEX('Aceite Virgen Extra'!$A$259:$AAK$285,MATCH($B15,'Aceite Virgen Extra'!$A$259:$A$285,0),MATCH(M$5,'Aceite Virgen Extra'!$A$259:$AAK$259,0))</f>
        <v>4.59</v>
      </c>
      <c r="N15" s="40">
        <f t="array" ref="N15">INDEX('Aceite Virgen Extra'!$A$259:$AAK$285,MATCH($B15,'Aceite Virgen Extra'!$A$259:$A$285,0),MATCH(N$5,'Aceite Virgen Extra'!$A$259:$AAK$259,0))</f>
        <v>4</v>
      </c>
      <c r="O15" s="40">
        <f t="array" ref="O15">INDEX('Aceite Virgen Extra'!$A$259:$AAK$285,MATCH($B15,'Aceite Virgen Extra'!$A$259:$A$285,0),MATCH(O$5,'Aceite Virgen Extra'!$A$259:$AAK$259,0))</f>
        <v>4.3100000000000005</v>
      </c>
      <c r="P15" s="40">
        <f t="array" ref="P15">INDEX('Aceite Virgen Extra'!$A$259:$AAK$285,MATCH($B15,'Aceite Virgen Extra'!$A$259:$A$285,0),MATCH(P$5,'Aceite Virgen Extra'!$A$259:$AAK$259,0))</f>
        <v>4.4600000000000009</v>
      </c>
    </row>
    <row r="16" spans="2:17" x14ac:dyDescent="0.3">
      <c r="B16" s="19">
        <f t="shared" si="1"/>
        <v>3.5</v>
      </c>
      <c r="C16" s="18">
        <f t="shared" si="2"/>
        <v>3.7</v>
      </c>
      <c r="E16" s="40">
        <f t="array" ref="E16">INDEX('Aceite Virgen Extra'!$A$259:$AAK$285,MATCH($B16,'Aceite Virgen Extra'!$A$259:$A$285,0),MATCH(E$5,'Aceite Virgen Extra'!$A$259:$AAK$259,0))</f>
        <v>13.61</v>
      </c>
      <c r="F16" s="40">
        <f t="array" ref="F16">INDEX('Aceite Virgen Extra'!$A$259:$AAK$285,MATCH($B16,'Aceite Virgen Extra'!$A$259:$A$285,0),MATCH(F$5,'Aceite Virgen Extra'!$A$259:$AAK$259,0))</f>
        <v>15.54</v>
      </c>
      <c r="G16" s="40">
        <f t="array" ref="G16">INDEX('Aceite Virgen Extra'!$A$259:$AAK$285,MATCH($B16,'Aceite Virgen Extra'!$A$259:$A$285,0),MATCH(G$5,'Aceite Virgen Extra'!$A$259:$AAK$259,0))</f>
        <v>19.39</v>
      </c>
      <c r="H16" s="40">
        <f t="array" ref="H16">INDEX('Aceite Virgen Extra'!$A$259:$AAK$285,MATCH($B16,'Aceite Virgen Extra'!$A$259:$A$285,0),MATCH(H$5,'Aceite Virgen Extra'!$A$259:$AAK$259,0))</f>
        <v>16.55</v>
      </c>
      <c r="I16" s="40">
        <f t="array" ref="I16">INDEX('Aceite Virgen Extra'!$A$259:$AAK$285,MATCH($B16,'Aceite Virgen Extra'!$A$259:$A$285,0),MATCH(I$5,'Aceite Virgen Extra'!$A$259:$AAK$259,0))</f>
        <v>16.48</v>
      </c>
      <c r="J16" s="40">
        <f t="array" ref="J16">INDEX('Aceite Virgen Extra'!$A$259:$AAK$285,MATCH($B16,'Aceite Virgen Extra'!$A$259:$A$285,0),MATCH(J$5,'Aceite Virgen Extra'!$A$259:$AAK$259,0))</f>
        <v>14.66</v>
      </c>
      <c r="K16" s="40">
        <f t="array" ref="K16">INDEX('Aceite Virgen Extra'!$A$259:$AAK$285,MATCH($B16,'Aceite Virgen Extra'!$A$259:$A$285,0),MATCH(K$5,'Aceite Virgen Extra'!$A$259:$AAK$259,0))</f>
        <v>13.1</v>
      </c>
      <c r="L16" s="40">
        <f t="array" ref="L16">INDEX('Aceite Virgen Extra'!$A$259:$AAK$285,MATCH($B16,'Aceite Virgen Extra'!$A$259:$A$285,0),MATCH(L$5,'Aceite Virgen Extra'!$A$259:$AAK$259,0))</f>
        <v>14.23</v>
      </c>
      <c r="M16" s="40">
        <f t="array" ref="M16">INDEX('Aceite Virgen Extra'!$A$259:$AAK$285,MATCH($B16,'Aceite Virgen Extra'!$A$259:$A$285,0),MATCH(M$5,'Aceite Virgen Extra'!$A$259:$AAK$259,0))</f>
        <v>13.65</v>
      </c>
      <c r="N16" s="40">
        <f t="array" ref="N16">INDEX('Aceite Virgen Extra'!$A$259:$AAK$285,MATCH($B16,'Aceite Virgen Extra'!$A$259:$A$285,0),MATCH(N$5,'Aceite Virgen Extra'!$A$259:$AAK$259,0))</f>
        <v>15.64</v>
      </c>
      <c r="O16" s="40">
        <f t="array" ref="O16">INDEX('Aceite Virgen Extra'!$A$259:$AAK$285,MATCH($B16,'Aceite Virgen Extra'!$A$259:$A$285,0),MATCH(O$5,'Aceite Virgen Extra'!$A$259:$AAK$259,0))</f>
        <v>19.97</v>
      </c>
      <c r="P16" s="40">
        <f t="array" ref="P16">INDEX('Aceite Virgen Extra'!$A$259:$AAK$285,MATCH($B16,'Aceite Virgen Extra'!$A$259:$A$285,0),MATCH(P$5,'Aceite Virgen Extra'!$A$259:$AAK$259,0))</f>
        <v>14.24</v>
      </c>
    </row>
    <row r="17" spans="2:16" x14ac:dyDescent="0.3">
      <c r="B17" s="19">
        <f t="shared" si="1"/>
        <v>3.7</v>
      </c>
      <c r="C17" s="18">
        <f t="shared" si="2"/>
        <v>3.9</v>
      </c>
      <c r="E17" s="40">
        <f t="array" ref="E17">INDEX('Aceite Virgen Extra'!$A$259:$AAK$285,MATCH($B17,'Aceite Virgen Extra'!$A$259:$A$285,0),MATCH(E$5,'Aceite Virgen Extra'!$A$259:$AAK$259,0))</f>
        <v>2.1100000000000003</v>
      </c>
      <c r="F17" s="40">
        <f t="array" ref="F17">INDEX('Aceite Virgen Extra'!$A$259:$AAK$285,MATCH($B17,'Aceite Virgen Extra'!$A$259:$A$285,0),MATCH(F$5,'Aceite Virgen Extra'!$A$259:$AAK$259,0))</f>
        <v>2.29</v>
      </c>
      <c r="G17" s="40">
        <f t="array" ref="G17">INDEX('Aceite Virgen Extra'!$A$259:$AAK$285,MATCH($B17,'Aceite Virgen Extra'!$A$259:$A$285,0),MATCH(G$5,'Aceite Virgen Extra'!$A$259:$AAK$259,0))</f>
        <v>2.66</v>
      </c>
      <c r="H17" s="40">
        <f t="array" ref="H17">INDEX('Aceite Virgen Extra'!$A$259:$AAK$285,MATCH($B17,'Aceite Virgen Extra'!$A$259:$A$285,0),MATCH(H$5,'Aceite Virgen Extra'!$A$259:$AAK$259,0))</f>
        <v>2.17</v>
      </c>
      <c r="I17" s="40">
        <f t="array" ref="I17">INDEX('Aceite Virgen Extra'!$A$259:$AAK$285,MATCH($B17,'Aceite Virgen Extra'!$A$259:$A$285,0),MATCH(I$5,'Aceite Virgen Extra'!$A$259:$AAK$259,0))</f>
        <v>1.02</v>
      </c>
      <c r="J17" s="40">
        <f t="array" ref="J17">INDEX('Aceite Virgen Extra'!$A$259:$AAK$285,MATCH($B17,'Aceite Virgen Extra'!$A$259:$A$285,0),MATCH(J$5,'Aceite Virgen Extra'!$A$259:$AAK$259,0))</f>
        <v>2.9899999999999998</v>
      </c>
      <c r="K17" s="40">
        <f t="array" ref="K17">INDEX('Aceite Virgen Extra'!$A$259:$AAK$285,MATCH($B17,'Aceite Virgen Extra'!$A$259:$A$285,0),MATCH(K$5,'Aceite Virgen Extra'!$A$259:$AAK$259,0))</f>
        <v>1.28</v>
      </c>
      <c r="L17" s="40">
        <f t="array" ref="L17">INDEX('Aceite Virgen Extra'!$A$259:$AAK$285,MATCH($B17,'Aceite Virgen Extra'!$A$259:$A$285,0),MATCH(L$5,'Aceite Virgen Extra'!$A$259:$AAK$259,0))</f>
        <v>2.17</v>
      </c>
      <c r="M17" s="40">
        <f t="array" ref="M17">INDEX('Aceite Virgen Extra'!$A$259:$AAK$285,MATCH($B17,'Aceite Virgen Extra'!$A$259:$A$285,0),MATCH(M$5,'Aceite Virgen Extra'!$A$259:$AAK$259,0))</f>
        <v>2.2400000000000002</v>
      </c>
      <c r="N17" s="40">
        <f t="array" ref="N17">INDEX('Aceite Virgen Extra'!$A$259:$AAK$285,MATCH($B17,'Aceite Virgen Extra'!$A$259:$A$285,0),MATCH(N$5,'Aceite Virgen Extra'!$A$259:$AAK$259,0))</f>
        <v>4.8499999999999996</v>
      </c>
      <c r="O17" s="40">
        <f t="array" ref="O17">INDEX('Aceite Virgen Extra'!$A$259:$AAK$285,MATCH($B17,'Aceite Virgen Extra'!$A$259:$A$285,0),MATCH(O$5,'Aceite Virgen Extra'!$A$259:$AAK$259,0))</f>
        <v>3.01</v>
      </c>
      <c r="P17" s="40">
        <f t="array" ref="P17">INDEX('Aceite Virgen Extra'!$A$259:$AAK$285,MATCH($B17,'Aceite Virgen Extra'!$A$259:$A$285,0),MATCH(P$5,'Aceite Virgen Extra'!$A$259:$AAK$259,0))</f>
        <v>2.3800000000000003</v>
      </c>
    </row>
    <row r="18" spans="2:16" x14ac:dyDescent="0.3">
      <c r="B18" s="19">
        <f t="shared" si="1"/>
        <v>3.9</v>
      </c>
      <c r="C18" s="18">
        <f t="shared" si="2"/>
        <v>4.0999999999999996</v>
      </c>
      <c r="E18" s="40">
        <f t="array" ref="E18">INDEX('Aceite Virgen Extra'!$A$259:$AAK$285,MATCH($B18,'Aceite Virgen Extra'!$A$259:$A$285,0),MATCH(E$5,'Aceite Virgen Extra'!$A$259:$AAK$259,0))</f>
        <v>4.2300000000000004</v>
      </c>
      <c r="F18" s="40">
        <f t="array" ref="F18">INDEX('Aceite Virgen Extra'!$A$259:$AAK$285,MATCH($B18,'Aceite Virgen Extra'!$A$259:$A$285,0),MATCH(F$5,'Aceite Virgen Extra'!$A$259:$AAK$259,0))</f>
        <v>3.98</v>
      </c>
      <c r="G18" s="40">
        <f t="array" ref="G18">INDEX('Aceite Virgen Extra'!$A$259:$AAK$285,MATCH($B18,'Aceite Virgen Extra'!$A$259:$A$285,0),MATCH(G$5,'Aceite Virgen Extra'!$A$259:$AAK$259,0))</f>
        <v>3.9499999999999997</v>
      </c>
      <c r="H18" s="40">
        <f t="array" ref="H18">INDEX('Aceite Virgen Extra'!$A$259:$AAK$285,MATCH($B18,'Aceite Virgen Extra'!$A$259:$A$285,0),MATCH(H$5,'Aceite Virgen Extra'!$A$259:$AAK$259,0))</f>
        <v>3.7800000000000002</v>
      </c>
      <c r="I18" s="40">
        <f t="array" ref="I18">INDEX('Aceite Virgen Extra'!$A$259:$AAK$285,MATCH($B18,'Aceite Virgen Extra'!$A$259:$A$285,0),MATCH(I$5,'Aceite Virgen Extra'!$A$259:$AAK$259,0))</f>
        <v>3.16</v>
      </c>
      <c r="J18" s="40">
        <f t="array" ref="J18">INDEX('Aceite Virgen Extra'!$A$259:$AAK$285,MATCH($B18,'Aceite Virgen Extra'!$A$259:$A$285,0),MATCH(J$5,'Aceite Virgen Extra'!$A$259:$AAK$259,0))</f>
        <v>2.82</v>
      </c>
      <c r="K18" s="40">
        <f t="array" ref="K18">INDEX('Aceite Virgen Extra'!$A$259:$AAK$285,MATCH($B18,'Aceite Virgen Extra'!$A$259:$A$285,0),MATCH(K$5,'Aceite Virgen Extra'!$A$259:$AAK$259,0))</f>
        <v>4.2</v>
      </c>
      <c r="L18" s="40">
        <f t="array" ref="L18">INDEX('Aceite Virgen Extra'!$A$259:$AAK$285,MATCH($B18,'Aceite Virgen Extra'!$A$259:$A$285,0),MATCH(L$5,'Aceite Virgen Extra'!$A$259:$AAK$259,0))</f>
        <v>2.6999999999999997</v>
      </c>
      <c r="M18" s="40">
        <f t="array" ref="M18">INDEX('Aceite Virgen Extra'!$A$259:$AAK$285,MATCH($B18,'Aceite Virgen Extra'!$A$259:$A$285,0),MATCH(M$5,'Aceite Virgen Extra'!$A$259:$AAK$259,0))</f>
        <v>4.0299999999999994</v>
      </c>
      <c r="N18" s="40">
        <f t="array" ref="N18">INDEX('Aceite Virgen Extra'!$A$259:$AAK$285,MATCH($B18,'Aceite Virgen Extra'!$A$259:$A$285,0),MATCH(N$5,'Aceite Virgen Extra'!$A$259:$AAK$259,0))</f>
        <v>2.67</v>
      </c>
      <c r="O18" s="40">
        <f t="array" ref="O18">INDEX('Aceite Virgen Extra'!$A$259:$AAK$285,MATCH($B18,'Aceite Virgen Extra'!$A$259:$A$285,0),MATCH(O$5,'Aceite Virgen Extra'!$A$259:$AAK$259,0))</f>
        <v>3.6999999999999997</v>
      </c>
      <c r="P18" s="40">
        <f t="array" ref="P18">INDEX('Aceite Virgen Extra'!$A$259:$AAK$285,MATCH($B18,'Aceite Virgen Extra'!$A$259:$A$285,0),MATCH(P$5,'Aceite Virgen Extra'!$A$259:$AAK$259,0))</f>
        <v>4.84</v>
      </c>
    </row>
    <row r="19" spans="2:16" x14ac:dyDescent="0.3">
      <c r="B19" s="19">
        <f t="shared" si="1"/>
        <v>4.0999999999999996</v>
      </c>
      <c r="C19" s="18">
        <f t="shared" si="2"/>
        <v>4.3</v>
      </c>
      <c r="E19" s="40">
        <f t="array" ref="E19">INDEX('Aceite Virgen Extra'!$A$259:$AAK$285,MATCH($B19,'Aceite Virgen Extra'!$A$259:$A$285,0),MATCH(E$5,'Aceite Virgen Extra'!$A$259:$AAK$259,0))</f>
        <v>2.67</v>
      </c>
      <c r="F19" s="40">
        <f t="array" ref="F19">INDEX('Aceite Virgen Extra'!$A$259:$AAK$285,MATCH($B19,'Aceite Virgen Extra'!$A$259:$A$285,0),MATCH(F$5,'Aceite Virgen Extra'!$A$259:$AAK$259,0))</f>
        <v>3.33</v>
      </c>
      <c r="G19" s="40">
        <f t="array" ref="G19">INDEX('Aceite Virgen Extra'!$A$259:$AAK$285,MATCH($B19,'Aceite Virgen Extra'!$A$259:$A$285,0),MATCH(G$5,'Aceite Virgen Extra'!$A$259:$AAK$259,0))</f>
        <v>4.33</v>
      </c>
      <c r="H19" s="40">
        <f t="array" ref="H19">INDEX('Aceite Virgen Extra'!$A$259:$AAK$285,MATCH($B19,'Aceite Virgen Extra'!$A$259:$A$285,0),MATCH(H$5,'Aceite Virgen Extra'!$A$259:$AAK$259,0))</f>
        <v>3.2199999999999998</v>
      </c>
      <c r="I19" s="40">
        <f t="array" ref="I19">INDEX('Aceite Virgen Extra'!$A$259:$AAK$285,MATCH($B19,'Aceite Virgen Extra'!$A$259:$A$285,0),MATCH(I$5,'Aceite Virgen Extra'!$A$259:$AAK$259,0))</f>
        <v>2.9399999999999995</v>
      </c>
      <c r="J19" s="40">
        <f t="array" ref="J19">INDEX('Aceite Virgen Extra'!$A$259:$AAK$285,MATCH($B19,'Aceite Virgen Extra'!$A$259:$A$285,0),MATCH(J$5,'Aceite Virgen Extra'!$A$259:$AAK$259,0))</f>
        <v>3.38</v>
      </c>
      <c r="K19" s="40">
        <f t="array" ref="K19">INDEX('Aceite Virgen Extra'!$A$259:$AAK$285,MATCH($B19,'Aceite Virgen Extra'!$A$259:$A$285,0),MATCH(K$5,'Aceite Virgen Extra'!$A$259:$AAK$259,0))</f>
        <v>4.87</v>
      </c>
      <c r="L19" s="40">
        <f t="array" ref="L19">INDEX('Aceite Virgen Extra'!$A$259:$AAK$285,MATCH($B19,'Aceite Virgen Extra'!$A$259:$A$285,0),MATCH(L$5,'Aceite Virgen Extra'!$A$259:$AAK$259,0))</f>
        <v>3.1799999999999997</v>
      </c>
      <c r="M19" s="40">
        <f t="array" ref="M19">INDEX('Aceite Virgen Extra'!$A$259:$AAK$285,MATCH($B19,'Aceite Virgen Extra'!$A$259:$A$285,0),MATCH(M$5,'Aceite Virgen Extra'!$A$259:$AAK$259,0))</f>
        <v>4.49</v>
      </c>
      <c r="N19" s="40">
        <f t="array" ref="N19">INDEX('Aceite Virgen Extra'!$A$259:$AAK$285,MATCH($B19,'Aceite Virgen Extra'!$A$259:$A$285,0),MATCH(N$5,'Aceite Virgen Extra'!$A$259:$AAK$259,0))</f>
        <v>4.79</v>
      </c>
      <c r="O19" s="40">
        <f t="array" ref="O19">INDEX('Aceite Virgen Extra'!$A$259:$AAK$285,MATCH($B19,'Aceite Virgen Extra'!$A$259:$A$285,0),MATCH(O$5,'Aceite Virgen Extra'!$A$259:$AAK$259,0))</f>
        <v>2.5</v>
      </c>
      <c r="P19" s="40">
        <f t="array" ref="P19">INDEX('Aceite Virgen Extra'!$A$259:$AAK$285,MATCH($B19,'Aceite Virgen Extra'!$A$259:$A$285,0),MATCH(P$5,'Aceite Virgen Extra'!$A$259:$AAK$259,0))</f>
        <v>0.94</v>
      </c>
    </row>
    <row r="20" spans="2:16" x14ac:dyDescent="0.3">
      <c r="B20" s="19">
        <f t="shared" si="1"/>
        <v>4.3</v>
      </c>
      <c r="C20" s="18">
        <f t="shared" si="2"/>
        <v>4.5</v>
      </c>
      <c r="E20" s="40">
        <f t="array" ref="E20">INDEX('Aceite Virgen Extra'!$A$259:$AAK$285,MATCH($B20,'Aceite Virgen Extra'!$A$259:$A$285,0),MATCH(E$5,'Aceite Virgen Extra'!$A$259:$AAK$259,0))</f>
        <v>9.14</v>
      </c>
      <c r="F20" s="40">
        <f t="array" ref="F20">INDEX('Aceite Virgen Extra'!$A$259:$AAK$285,MATCH($B20,'Aceite Virgen Extra'!$A$259:$A$285,0),MATCH(F$5,'Aceite Virgen Extra'!$A$259:$AAK$259,0))</f>
        <v>6.9</v>
      </c>
      <c r="G20" s="40">
        <f t="array" ref="G20">INDEX('Aceite Virgen Extra'!$A$259:$AAK$285,MATCH($B20,'Aceite Virgen Extra'!$A$259:$A$285,0),MATCH(G$5,'Aceite Virgen Extra'!$A$259:$AAK$259,0))</f>
        <v>8.4600000000000009</v>
      </c>
      <c r="H20" s="40">
        <f t="array" ref="H20">INDEX('Aceite Virgen Extra'!$A$259:$AAK$285,MATCH($B20,'Aceite Virgen Extra'!$A$259:$A$285,0),MATCH(H$5,'Aceite Virgen Extra'!$A$259:$AAK$259,0))</f>
        <v>7.4</v>
      </c>
      <c r="I20" s="40">
        <f t="array" ref="I20">INDEX('Aceite Virgen Extra'!$A$259:$AAK$285,MATCH($B20,'Aceite Virgen Extra'!$A$259:$A$285,0),MATCH(I$5,'Aceite Virgen Extra'!$A$259:$AAK$259,0))</f>
        <v>10.43</v>
      </c>
      <c r="J20" s="40">
        <f t="array" ref="J20">INDEX('Aceite Virgen Extra'!$A$259:$AAK$285,MATCH($B20,'Aceite Virgen Extra'!$A$259:$A$285,0),MATCH(J$5,'Aceite Virgen Extra'!$A$259:$AAK$259,0))</f>
        <v>5.64</v>
      </c>
      <c r="K20" s="40">
        <f t="array" ref="K20">INDEX('Aceite Virgen Extra'!$A$259:$AAK$285,MATCH($B20,'Aceite Virgen Extra'!$A$259:$A$285,0),MATCH(K$5,'Aceite Virgen Extra'!$A$259:$AAK$259,0))</f>
        <v>5.4700000000000006</v>
      </c>
      <c r="L20" s="40">
        <f t="array" ref="L20">INDEX('Aceite Virgen Extra'!$A$259:$AAK$285,MATCH($B20,'Aceite Virgen Extra'!$A$259:$A$285,0),MATCH(L$5,'Aceite Virgen Extra'!$A$259:$AAK$259,0))</f>
        <v>6.0699999999999994</v>
      </c>
      <c r="M20" s="40">
        <f t="array" ref="M20">INDEX('Aceite Virgen Extra'!$A$259:$AAK$285,MATCH($B20,'Aceite Virgen Extra'!$A$259:$A$285,0),MATCH(M$5,'Aceite Virgen Extra'!$A$259:$AAK$259,0))</f>
        <v>9.0599999999999987</v>
      </c>
      <c r="N20" s="40">
        <f t="array" ref="N20">INDEX('Aceite Virgen Extra'!$A$259:$AAK$285,MATCH($B20,'Aceite Virgen Extra'!$A$259:$A$285,0),MATCH(N$5,'Aceite Virgen Extra'!$A$259:$AAK$259,0))</f>
        <v>10.83</v>
      </c>
      <c r="O20" s="40">
        <f t="array" ref="O20">INDEX('Aceite Virgen Extra'!$A$259:$AAK$285,MATCH($B20,'Aceite Virgen Extra'!$A$259:$A$285,0),MATCH(O$5,'Aceite Virgen Extra'!$A$259:$AAK$259,0))</f>
        <v>6.32</v>
      </c>
      <c r="P20" s="40">
        <f t="array" ref="P20">INDEX('Aceite Virgen Extra'!$A$259:$AAK$285,MATCH($B20,'Aceite Virgen Extra'!$A$259:$A$285,0),MATCH(P$5,'Aceite Virgen Extra'!$A$259:$AAK$259,0))</f>
        <v>7.0200000000000005</v>
      </c>
    </row>
    <row r="21" spans="2:16" x14ac:dyDescent="0.3">
      <c r="B21" s="19">
        <f t="shared" si="1"/>
        <v>4.5</v>
      </c>
      <c r="C21" s="18">
        <f t="shared" si="2"/>
        <v>4.7</v>
      </c>
      <c r="E21" s="40">
        <f t="array" ref="E21">INDEX('Aceite Virgen Extra'!$A$259:$AAK$285,MATCH($B21,'Aceite Virgen Extra'!$A$259:$A$285,0),MATCH(E$5,'Aceite Virgen Extra'!$A$259:$AAK$259,0))</f>
        <v>4.0200000000000005</v>
      </c>
      <c r="F21" s="40">
        <f t="array" ref="F21">INDEX('Aceite Virgen Extra'!$A$259:$AAK$285,MATCH($B21,'Aceite Virgen Extra'!$A$259:$A$285,0),MATCH(F$5,'Aceite Virgen Extra'!$A$259:$AAK$259,0))</f>
        <v>1.2999999999999998</v>
      </c>
      <c r="G21" s="40">
        <f t="array" ref="G21">INDEX('Aceite Virgen Extra'!$A$259:$AAK$285,MATCH($B21,'Aceite Virgen Extra'!$A$259:$A$285,0),MATCH(G$5,'Aceite Virgen Extra'!$A$259:$AAK$259,0))</f>
        <v>1</v>
      </c>
      <c r="H21" s="40">
        <f t="array" ref="H21">INDEX('Aceite Virgen Extra'!$A$259:$AAK$285,MATCH($B21,'Aceite Virgen Extra'!$A$259:$A$285,0),MATCH(H$5,'Aceite Virgen Extra'!$A$259:$AAK$259,0))</f>
        <v>0.79</v>
      </c>
      <c r="I21" s="40">
        <f t="array" ref="I21">INDEX('Aceite Virgen Extra'!$A$259:$AAK$285,MATCH($B21,'Aceite Virgen Extra'!$A$259:$A$285,0),MATCH(I$5,'Aceite Virgen Extra'!$A$259:$AAK$259,0))</f>
        <v>0.49</v>
      </c>
      <c r="J21" s="40">
        <f t="array" ref="J21">INDEX('Aceite Virgen Extra'!$A$259:$AAK$285,MATCH($B21,'Aceite Virgen Extra'!$A$259:$A$285,0),MATCH(J$5,'Aceite Virgen Extra'!$A$259:$AAK$259,0))</f>
        <v>1.19</v>
      </c>
      <c r="K21" s="40">
        <f t="array" ref="K21">INDEX('Aceite Virgen Extra'!$A$259:$AAK$285,MATCH($B21,'Aceite Virgen Extra'!$A$259:$A$285,0),MATCH(K$5,'Aceite Virgen Extra'!$A$259:$AAK$259,0))</f>
        <v>1</v>
      </c>
      <c r="L21" s="40">
        <f t="array" ref="L21">INDEX('Aceite Virgen Extra'!$A$259:$AAK$285,MATCH($B21,'Aceite Virgen Extra'!$A$259:$A$285,0),MATCH(L$5,'Aceite Virgen Extra'!$A$259:$AAK$259,0))</f>
        <v>1.5100000000000002</v>
      </c>
      <c r="M21" s="40">
        <f t="array" ref="M21">INDEX('Aceite Virgen Extra'!$A$259:$AAK$285,MATCH($B21,'Aceite Virgen Extra'!$A$259:$A$285,0),MATCH(M$5,'Aceite Virgen Extra'!$A$259:$AAK$259,0))</f>
        <v>0.93</v>
      </c>
      <c r="N21" s="40">
        <f t="array" ref="N21">INDEX('Aceite Virgen Extra'!$A$259:$AAK$285,MATCH($B21,'Aceite Virgen Extra'!$A$259:$A$285,0),MATCH(N$5,'Aceite Virgen Extra'!$A$259:$AAK$259,0))</f>
        <v>1.6600000000000001</v>
      </c>
      <c r="O21" s="40">
        <f t="array" ref="O21">INDEX('Aceite Virgen Extra'!$A$259:$AAK$285,MATCH($B21,'Aceite Virgen Extra'!$A$259:$A$285,0),MATCH(O$5,'Aceite Virgen Extra'!$A$259:$AAK$259,0))</f>
        <v>1.1800000000000002</v>
      </c>
      <c r="P21" s="40">
        <f t="array" ref="P21">INDEX('Aceite Virgen Extra'!$A$259:$AAK$285,MATCH($B21,'Aceite Virgen Extra'!$A$259:$A$285,0),MATCH(P$5,'Aceite Virgen Extra'!$A$259:$AAK$259,0))</f>
        <v>0.66</v>
      </c>
    </row>
    <row r="22" spans="2:16" x14ac:dyDescent="0.3">
      <c r="B22" s="19">
        <f t="shared" si="1"/>
        <v>4.7</v>
      </c>
      <c r="C22" s="18">
        <f t="shared" si="2"/>
        <v>4.9000000000000004</v>
      </c>
      <c r="E22" s="40">
        <f t="array" ref="E22">INDEX('Aceite Virgen Extra'!$A$259:$AAK$285,MATCH($B22,'Aceite Virgen Extra'!$A$259:$A$285,0),MATCH(E$5,'Aceite Virgen Extra'!$A$259:$AAK$259,0))</f>
        <v>3.81</v>
      </c>
      <c r="F22" s="40">
        <f t="array" ref="F22">INDEX('Aceite Virgen Extra'!$A$259:$AAK$285,MATCH($B22,'Aceite Virgen Extra'!$A$259:$A$285,0),MATCH(F$5,'Aceite Virgen Extra'!$A$259:$AAK$259,0))</f>
        <v>4.1500000000000004</v>
      </c>
      <c r="G22" s="40">
        <f t="array" ref="G22">INDEX('Aceite Virgen Extra'!$A$259:$AAK$285,MATCH($B22,'Aceite Virgen Extra'!$A$259:$A$285,0),MATCH(G$5,'Aceite Virgen Extra'!$A$259:$AAK$259,0))</f>
        <v>4.7500000000000009</v>
      </c>
      <c r="H22" s="40">
        <f t="array" ref="H22">INDEX('Aceite Virgen Extra'!$A$259:$AAK$285,MATCH($B22,'Aceite Virgen Extra'!$A$259:$A$285,0),MATCH(H$5,'Aceite Virgen Extra'!$A$259:$AAK$259,0))</f>
        <v>5.6099999999999994</v>
      </c>
      <c r="I22" s="40">
        <f t="array" ref="I22">INDEX('Aceite Virgen Extra'!$A$259:$AAK$285,MATCH($B22,'Aceite Virgen Extra'!$A$259:$A$285,0),MATCH(I$5,'Aceite Virgen Extra'!$A$259:$AAK$259,0))</f>
        <v>5.83</v>
      </c>
      <c r="J22" s="40">
        <f t="array" ref="J22">INDEX('Aceite Virgen Extra'!$A$259:$AAK$285,MATCH($B22,'Aceite Virgen Extra'!$A$259:$A$285,0),MATCH(J$5,'Aceite Virgen Extra'!$A$259:$AAK$259,0))</f>
        <v>6.15</v>
      </c>
      <c r="K22" s="40">
        <f t="array" ref="K22">INDEX('Aceite Virgen Extra'!$A$259:$AAK$285,MATCH($B22,'Aceite Virgen Extra'!$A$259:$A$285,0),MATCH(K$5,'Aceite Virgen Extra'!$A$259:$AAK$259,0))</f>
        <v>5.73</v>
      </c>
      <c r="L22" s="40">
        <f t="array" ref="L22">INDEX('Aceite Virgen Extra'!$A$259:$AAK$285,MATCH($B22,'Aceite Virgen Extra'!$A$259:$A$285,0),MATCH(L$5,'Aceite Virgen Extra'!$A$259:$AAK$259,0))</f>
        <v>5.07</v>
      </c>
      <c r="M22" s="40">
        <f t="array" ref="M22">INDEX('Aceite Virgen Extra'!$A$259:$AAK$285,MATCH($B22,'Aceite Virgen Extra'!$A$259:$A$285,0),MATCH(M$5,'Aceite Virgen Extra'!$A$259:$AAK$259,0))</f>
        <v>3.4499999999999993</v>
      </c>
      <c r="N22" s="40">
        <f t="array" ref="N22">INDEX('Aceite Virgen Extra'!$A$259:$AAK$285,MATCH($B22,'Aceite Virgen Extra'!$A$259:$A$285,0),MATCH(N$5,'Aceite Virgen Extra'!$A$259:$AAK$259,0))</f>
        <v>3.38</v>
      </c>
      <c r="O22" s="40">
        <f t="array" ref="O22">INDEX('Aceite Virgen Extra'!$A$259:$AAK$285,MATCH($B22,'Aceite Virgen Extra'!$A$259:$A$285,0),MATCH(O$5,'Aceite Virgen Extra'!$A$259:$AAK$259,0))</f>
        <v>4.08</v>
      </c>
      <c r="P22" s="40">
        <f t="array" ref="P22">INDEX('Aceite Virgen Extra'!$A$259:$AAK$285,MATCH($B22,'Aceite Virgen Extra'!$A$259:$A$285,0),MATCH(P$5,'Aceite Virgen Extra'!$A$259:$AAK$259,0))</f>
        <v>5.89</v>
      </c>
    </row>
    <row r="23" spans="2:16" x14ac:dyDescent="0.3">
      <c r="B23" s="19">
        <f t="shared" si="1"/>
        <v>4.9000000000000004</v>
      </c>
      <c r="C23" s="18">
        <f t="shared" si="2"/>
        <v>5.0999999999999996</v>
      </c>
      <c r="E23" s="40">
        <f t="array" ref="E23">INDEX('Aceite Virgen Extra'!$A$259:$AAK$285,MATCH($B23,'Aceite Virgen Extra'!$A$259:$A$285,0),MATCH(E$5,'Aceite Virgen Extra'!$A$259:$AAK$259,0))</f>
        <v>4.55</v>
      </c>
      <c r="F23" s="40">
        <f t="array" ref="F23">INDEX('Aceite Virgen Extra'!$A$259:$AAK$285,MATCH($B23,'Aceite Virgen Extra'!$A$259:$A$285,0),MATCH(F$5,'Aceite Virgen Extra'!$A$259:$AAK$259,0))</f>
        <v>5.6800000000000006</v>
      </c>
      <c r="G23" s="40">
        <f t="array" ref="G23">INDEX('Aceite Virgen Extra'!$A$259:$AAK$285,MATCH($B23,'Aceite Virgen Extra'!$A$259:$A$285,0),MATCH(G$5,'Aceite Virgen Extra'!$A$259:$AAK$259,0))</f>
        <v>6.35</v>
      </c>
      <c r="H23" s="40">
        <f t="array" ref="H23">INDEX('Aceite Virgen Extra'!$A$259:$AAK$285,MATCH($B23,'Aceite Virgen Extra'!$A$259:$A$285,0),MATCH(H$5,'Aceite Virgen Extra'!$A$259:$AAK$259,0))</f>
        <v>4.7699999999999996</v>
      </c>
      <c r="I23" s="40">
        <f t="array" ref="I23">INDEX('Aceite Virgen Extra'!$A$259:$AAK$285,MATCH($B23,'Aceite Virgen Extra'!$A$259:$A$285,0),MATCH(I$5,'Aceite Virgen Extra'!$A$259:$AAK$259,0))</f>
        <v>4.8099999999999996</v>
      </c>
      <c r="J23" s="40">
        <f t="array" ref="J23">INDEX('Aceite Virgen Extra'!$A$259:$AAK$285,MATCH($B23,'Aceite Virgen Extra'!$A$259:$A$285,0),MATCH(J$5,'Aceite Virgen Extra'!$A$259:$AAK$259,0))</f>
        <v>4.3899999999999997</v>
      </c>
      <c r="K23" s="40">
        <f t="array" ref="K23">INDEX('Aceite Virgen Extra'!$A$259:$AAK$285,MATCH($B23,'Aceite Virgen Extra'!$A$259:$A$285,0),MATCH(K$5,'Aceite Virgen Extra'!$A$259:$AAK$259,0))</f>
        <v>5.34</v>
      </c>
      <c r="L23" s="40">
        <f t="array" ref="L23">INDEX('Aceite Virgen Extra'!$A$259:$AAK$285,MATCH($B23,'Aceite Virgen Extra'!$A$259:$A$285,0),MATCH(L$5,'Aceite Virgen Extra'!$A$259:$AAK$259,0))</f>
        <v>5.13</v>
      </c>
      <c r="M23" s="40">
        <f t="array" ref="M23">INDEX('Aceite Virgen Extra'!$A$259:$AAK$285,MATCH($B23,'Aceite Virgen Extra'!$A$259:$A$285,0),MATCH(M$5,'Aceite Virgen Extra'!$A$259:$AAK$259,0))</f>
        <v>3.2800000000000002</v>
      </c>
      <c r="N23" s="40">
        <f t="array" ref="N23">INDEX('Aceite Virgen Extra'!$A$259:$AAK$285,MATCH($B23,'Aceite Virgen Extra'!$A$259:$A$285,0),MATCH(N$5,'Aceite Virgen Extra'!$A$259:$AAK$259,0))</f>
        <v>4.6000000000000005</v>
      </c>
      <c r="O23" s="40">
        <f t="array" ref="O23">INDEX('Aceite Virgen Extra'!$A$259:$AAK$285,MATCH($B23,'Aceite Virgen Extra'!$A$259:$A$285,0),MATCH(O$5,'Aceite Virgen Extra'!$A$259:$AAK$259,0))</f>
        <v>4.2</v>
      </c>
      <c r="P23" s="40">
        <f t="array" ref="P23">INDEX('Aceite Virgen Extra'!$A$259:$AAK$285,MATCH($B23,'Aceite Virgen Extra'!$A$259:$A$285,0),MATCH(P$5,'Aceite Virgen Extra'!$A$259:$AAK$259,0))</f>
        <v>7.46</v>
      </c>
    </row>
    <row r="24" spans="2:16" x14ac:dyDescent="0.3">
      <c r="B24" s="19">
        <f t="shared" si="1"/>
        <v>5.0999999999999996</v>
      </c>
      <c r="C24" s="18">
        <f t="shared" si="2"/>
        <v>5.3</v>
      </c>
      <c r="E24" s="40">
        <f t="array" ref="E24">INDEX('Aceite Virgen Extra'!$A$259:$AAK$285,MATCH($B24,'Aceite Virgen Extra'!$A$259:$A$285,0),MATCH(E$5,'Aceite Virgen Extra'!$A$259:$AAK$259,0))</f>
        <v>0.82000000000000006</v>
      </c>
      <c r="F24" s="40">
        <f t="array" ref="F24">INDEX('Aceite Virgen Extra'!$A$259:$AAK$285,MATCH($B24,'Aceite Virgen Extra'!$A$259:$A$285,0),MATCH(F$5,'Aceite Virgen Extra'!$A$259:$AAK$259,0))</f>
        <v>0.89000000000000012</v>
      </c>
      <c r="G24" s="40">
        <f t="array" ref="G24">INDEX('Aceite Virgen Extra'!$A$259:$AAK$285,MATCH($B24,'Aceite Virgen Extra'!$A$259:$A$285,0),MATCH(G$5,'Aceite Virgen Extra'!$A$259:$AAK$259,0))</f>
        <v>1.02</v>
      </c>
      <c r="H24" s="40">
        <f t="array" ref="H24">INDEX('Aceite Virgen Extra'!$A$259:$AAK$285,MATCH($B24,'Aceite Virgen Extra'!$A$259:$A$285,0),MATCH(H$5,'Aceite Virgen Extra'!$A$259:$AAK$259,0))</f>
        <v>0.84000000000000008</v>
      </c>
      <c r="I24" s="40">
        <f t="array" ref="I24">INDEX('Aceite Virgen Extra'!$A$259:$AAK$285,MATCH($B24,'Aceite Virgen Extra'!$A$259:$A$285,0),MATCH(I$5,'Aceite Virgen Extra'!$A$259:$AAK$259,0))</f>
        <v>0.7</v>
      </c>
      <c r="J24" s="40">
        <f t="array" ref="J24">INDEX('Aceite Virgen Extra'!$A$259:$AAK$285,MATCH($B24,'Aceite Virgen Extra'!$A$259:$A$285,0),MATCH(J$5,'Aceite Virgen Extra'!$A$259:$AAK$259,0))</f>
        <v>0.55000000000000004</v>
      </c>
      <c r="K24" s="40">
        <f t="array" ref="K24">INDEX('Aceite Virgen Extra'!$A$259:$AAK$285,MATCH($B24,'Aceite Virgen Extra'!$A$259:$A$285,0),MATCH(K$5,'Aceite Virgen Extra'!$A$259:$AAK$259,0))</f>
        <v>0.58000000000000007</v>
      </c>
      <c r="L24" s="40">
        <f t="array" ref="L24">INDEX('Aceite Virgen Extra'!$A$259:$AAK$285,MATCH($B24,'Aceite Virgen Extra'!$A$259:$A$285,0),MATCH(L$5,'Aceite Virgen Extra'!$A$259:$AAK$259,0))</f>
        <v>0.84</v>
      </c>
      <c r="M24" s="40">
        <f t="array" ref="M24">INDEX('Aceite Virgen Extra'!$A$259:$AAK$285,MATCH($B24,'Aceite Virgen Extra'!$A$259:$A$285,0),MATCH(M$5,'Aceite Virgen Extra'!$A$259:$AAK$259,0))</f>
        <v>1.1500000000000001</v>
      </c>
      <c r="N24" s="40">
        <f t="array" ref="N24">INDEX('Aceite Virgen Extra'!$A$259:$AAK$285,MATCH($B24,'Aceite Virgen Extra'!$A$259:$A$285,0),MATCH(N$5,'Aceite Virgen Extra'!$A$259:$AAK$259,0))</f>
        <v>1.32</v>
      </c>
      <c r="O24" s="40">
        <f t="array" ref="O24">INDEX('Aceite Virgen Extra'!$A$259:$AAK$285,MATCH($B24,'Aceite Virgen Extra'!$A$259:$A$285,0),MATCH(O$5,'Aceite Virgen Extra'!$A$259:$AAK$259,0))</f>
        <v>0.56000000000000005</v>
      </c>
      <c r="P24" s="40">
        <f t="array" ref="P24">INDEX('Aceite Virgen Extra'!$A$259:$AAK$285,MATCH($B24,'Aceite Virgen Extra'!$A$259:$A$285,0),MATCH(P$5,'Aceite Virgen Extra'!$A$259:$AAK$259,0))</f>
        <v>0.7</v>
      </c>
    </row>
    <row r="25" spans="2:16" x14ac:dyDescent="0.3">
      <c r="B25" s="19">
        <f t="shared" si="1"/>
        <v>5.3</v>
      </c>
      <c r="C25" s="18">
        <f t="shared" si="2"/>
        <v>5.5</v>
      </c>
      <c r="E25" s="40">
        <f t="array" ref="E25">INDEX('Aceite Virgen Extra'!$A$259:$AAK$285,MATCH($B25,'Aceite Virgen Extra'!$A$259:$A$285,0),MATCH(E$5,'Aceite Virgen Extra'!$A$259:$AAK$259,0))</f>
        <v>1.0900000000000001</v>
      </c>
      <c r="F25" s="40">
        <f t="array" ref="F25">INDEX('Aceite Virgen Extra'!$A$259:$AAK$285,MATCH($B25,'Aceite Virgen Extra'!$A$259:$A$285,0),MATCH(F$5,'Aceite Virgen Extra'!$A$259:$AAK$259,0))</f>
        <v>1.21</v>
      </c>
      <c r="G25" s="40">
        <f t="array" ref="G25">INDEX('Aceite Virgen Extra'!$A$259:$AAK$285,MATCH($B25,'Aceite Virgen Extra'!$A$259:$A$285,0),MATCH(G$5,'Aceite Virgen Extra'!$A$259:$AAK$259,0))</f>
        <v>1.1299999999999999</v>
      </c>
      <c r="H25" s="40">
        <f t="array" ref="H25">INDEX('Aceite Virgen Extra'!$A$259:$AAK$285,MATCH($B25,'Aceite Virgen Extra'!$A$259:$A$285,0),MATCH(H$5,'Aceite Virgen Extra'!$A$259:$AAK$259,0))</f>
        <v>1.4000000000000001</v>
      </c>
      <c r="I25" s="40">
        <f t="array" ref="I25">INDEX('Aceite Virgen Extra'!$A$259:$AAK$285,MATCH($B25,'Aceite Virgen Extra'!$A$259:$A$285,0),MATCH(I$5,'Aceite Virgen Extra'!$A$259:$AAK$259,0))</f>
        <v>0.65</v>
      </c>
      <c r="J25" s="40">
        <f t="array" ref="J25">INDEX('Aceite Virgen Extra'!$A$259:$AAK$285,MATCH($B25,'Aceite Virgen Extra'!$A$259:$A$285,0),MATCH(J$5,'Aceite Virgen Extra'!$A$259:$AAK$259,0))</f>
        <v>1.58</v>
      </c>
      <c r="K25" s="40">
        <f t="array" ref="K25">INDEX('Aceite Virgen Extra'!$A$259:$AAK$285,MATCH($B25,'Aceite Virgen Extra'!$A$259:$A$285,0),MATCH(K$5,'Aceite Virgen Extra'!$A$259:$AAK$259,0))</f>
        <v>0.96</v>
      </c>
      <c r="L25" s="40">
        <f t="array" ref="L25">INDEX('Aceite Virgen Extra'!$A$259:$AAK$285,MATCH($B25,'Aceite Virgen Extra'!$A$259:$A$285,0),MATCH(L$5,'Aceite Virgen Extra'!$A$259:$AAK$259,0))</f>
        <v>1.19</v>
      </c>
      <c r="M25" s="40">
        <f t="array" ref="M25">INDEX('Aceite Virgen Extra'!$A$259:$AAK$285,MATCH($B25,'Aceite Virgen Extra'!$A$259:$A$285,0),MATCH(M$5,'Aceite Virgen Extra'!$A$259:$AAK$259,0))</f>
        <v>0.88</v>
      </c>
      <c r="N25" s="40">
        <f t="array" ref="N25">INDEX('Aceite Virgen Extra'!$A$259:$AAK$285,MATCH($B25,'Aceite Virgen Extra'!$A$259:$A$285,0),MATCH(N$5,'Aceite Virgen Extra'!$A$259:$AAK$259,0))</f>
        <v>0.69</v>
      </c>
      <c r="O25" s="40">
        <f t="array" ref="O25">INDEX('Aceite Virgen Extra'!$A$259:$AAK$285,MATCH($B25,'Aceite Virgen Extra'!$A$259:$A$285,0),MATCH(O$5,'Aceite Virgen Extra'!$A$259:$AAK$259,0))</f>
        <v>1.23</v>
      </c>
      <c r="P25" s="40">
        <f t="array" ref="P25">INDEX('Aceite Virgen Extra'!$A$259:$AAK$285,MATCH($B25,'Aceite Virgen Extra'!$A$259:$A$285,0),MATCH(P$5,'Aceite Virgen Extra'!$A$259:$AAK$259,0))</f>
        <v>1.74</v>
      </c>
    </row>
    <row r="26" spans="2:16" x14ac:dyDescent="0.3">
      <c r="B26" s="19">
        <f t="shared" si="1"/>
        <v>5.5</v>
      </c>
      <c r="C26" s="18">
        <f t="shared" si="2"/>
        <v>5.7</v>
      </c>
      <c r="E26" s="40">
        <f t="array" ref="E26">INDEX('Aceite Virgen Extra'!$A$259:$AAK$285,MATCH($B26,'Aceite Virgen Extra'!$A$259:$A$285,0),MATCH(E$5,'Aceite Virgen Extra'!$A$259:$AAK$259,0))</f>
        <v>0.27</v>
      </c>
      <c r="F26" s="40">
        <f t="array" ref="F26">INDEX('Aceite Virgen Extra'!$A$259:$AAK$285,MATCH($B26,'Aceite Virgen Extra'!$A$259:$A$285,0),MATCH(F$5,'Aceite Virgen Extra'!$A$259:$AAK$259,0))</f>
        <v>0.1</v>
      </c>
      <c r="G26" s="40">
        <f t="array" ref="G26">INDEX('Aceite Virgen Extra'!$A$259:$AAK$285,MATCH($B26,'Aceite Virgen Extra'!$A$259:$A$285,0),MATCH(G$5,'Aceite Virgen Extra'!$A$259:$AAK$259,0))</f>
        <v>0.36</v>
      </c>
      <c r="H26" s="40">
        <f t="array" ref="H26">INDEX('Aceite Virgen Extra'!$A$259:$AAK$285,MATCH($B26,'Aceite Virgen Extra'!$A$259:$A$285,0),MATCH(H$5,'Aceite Virgen Extra'!$A$259:$AAK$259,0))</f>
        <v>0.05</v>
      </c>
      <c r="I26" s="40">
        <f t="array" ref="I26">INDEX('Aceite Virgen Extra'!$A$259:$AAK$285,MATCH($B26,'Aceite Virgen Extra'!$A$259:$A$285,0),MATCH(I$5,'Aceite Virgen Extra'!$A$259:$AAK$259,0))</f>
        <v>0.24</v>
      </c>
      <c r="J26" s="40">
        <f t="array" ref="J26">INDEX('Aceite Virgen Extra'!$A$259:$AAK$285,MATCH($B26,'Aceite Virgen Extra'!$A$259:$A$285,0),MATCH(J$5,'Aceite Virgen Extra'!$A$259:$AAK$259,0))</f>
        <v>0.91999999999999993</v>
      </c>
      <c r="K26" s="40">
        <f t="array" ref="K26">INDEX('Aceite Virgen Extra'!$A$259:$AAK$285,MATCH($B26,'Aceite Virgen Extra'!$A$259:$A$285,0),MATCH(K$5,'Aceite Virgen Extra'!$A$259:$AAK$259,0))</f>
        <v>0.36</v>
      </c>
      <c r="L26" s="40">
        <f t="array" ref="L26">INDEX('Aceite Virgen Extra'!$A$259:$AAK$285,MATCH($B26,'Aceite Virgen Extra'!$A$259:$A$285,0),MATCH(L$5,'Aceite Virgen Extra'!$A$259:$AAK$259,0))</f>
        <v>0.31</v>
      </c>
      <c r="M26" s="40">
        <f t="array" ref="M26">INDEX('Aceite Virgen Extra'!$A$259:$AAK$285,MATCH($B26,'Aceite Virgen Extra'!$A$259:$A$285,0),MATCH(M$5,'Aceite Virgen Extra'!$A$259:$AAK$259,0))</f>
        <v>0.44999999999999996</v>
      </c>
      <c r="N26" s="40">
        <f t="array" ref="N26">INDEX('Aceite Virgen Extra'!$A$259:$AAK$285,MATCH($B26,'Aceite Virgen Extra'!$A$259:$A$285,0),MATCH(N$5,'Aceite Virgen Extra'!$A$259:$AAK$259,0))</f>
        <v>0.29000000000000004</v>
      </c>
      <c r="O26" s="40">
        <f t="array" ref="O26">INDEX('Aceite Virgen Extra'!$A$259:$AAK$285,MATCH($B26,'Aceite Virgen Extra'!$A$259:$A$285,0),MATCH(O$5,'Aceite Virgen Extra'!$A$259:$AAK$259,0))</f>
        <v>0.82000000000000006</v>
      </c>
      <c r="P26" s="40">
        <f t="array" ref="P26">INDEX('Aceite Virgen Extra'!$A$259:$AAK$285,MATCH($B26,'Aceite Virgen Extra'!$A$259:$A$285,0),MATCH(P$5,'Aceite Virgen Extra'!$A$259:$AAK$259,0))</f>
        <v>0.72000000000000008</v>
      </c>
    </row>
    <row r="27" spans="2:16" x14ac:dyDescent="0.3">
      <c r="B27" s="19">
        <f t="shared" si="1"/>
        <v>5.7</v>
      </c>
      <c r="C27" s="18">
        <f t="shared" si="2"/>
        <v>5.9</v>
      </c>
      <c r="E27" s="40">
        <f t="array" ref="E27">INDEX('Aceite Virgen Extra'!$A$259:$AAK$285,MATCH($B27,'Aceite Virgen Extra'!$A$259:$A$285,0),MATCH(E$5,'Aceite Virgen Extra'!$A$259:$AAK$259,0))</f>
        <v>0.85000000000000009</v>
      </c>
      <c r="F27" s="40">
        <f t="array" ref="F27">INDEX('Aceite Virgen Extra'!$A$259:$AAK$285,MATCH($B27,'Aceite Virgen Extra'!$A$259:$A$285,0),MATCH(F$5,'Aceite Virgen Extra'!$A$259:$AAK$259,0))</f>
        <v>0.41</v>
      </c>
      <c r="G27" s="40">
        <f t="array" ref="G27">INDEX('Aceite Virgen Extra'!$A$259:$AAK$285,MATCH($B27,'Aceite Virgen Extra'!$A$259:$A$285,0),MATCH(G$5,'Aceite Virgen Extra'!$A$259:$AAK$259,0))</f>
        <v>0.55000000000000004</v>
      </c>
      <c r="H27" s="40">
        <f t="array" ref="H27">INDEX('Aceite Virgen Extra'!$A$259:$AAK$285,MATCH($B27,'Aceite Virgen Extra'!$A$259:$A$285,0),MATCH(H$5,'Aceite Virgen Extra'!$A$259:$AAK$259,0))</f>
        <v>0.22000000000000003</v>
      </c>
      <c r="I27" s="40">
        <f t="array" ref="I27">INDEX('Aceite Virgen Extra'!$A$259:$AAK$285,MATCH($B27,'Aceite Virgen Extra'!$A$259:$A$285,0),MATCH(I$5,'Aceite Virgen Extra'!$A$259:$AAK$259,0))</f>
        <v>0.41000000000000003</v>
      </c>
      <c r="J27" s="40">
        <f t="array" ref="J27">INDEX('Aceite Virgen Extra'!$A$259:$AAK$285,MATCH($B27,'Aceite Virgen Extra'!$A$259:$A$285,0),MATCH(J$5,'Aceite Virgen Extra'!$A$259:$AAK$259,0))</f>
        <v>0.35</v>
      </c>
      <c r="K27" s="40">
        <f t="array" ref="K27">INDEX('Aceite Virgen Extra'!$A$259:$AAK$285,MATCH($B27,'Aceite Virgen Extra'!$A$259:$A$285,0),MATCH(K$5,'Aceite Virgen Extra'!$A$259:$AAK$259,0))</f>
        <v>0.05</v>
      </c>
      <c r="L27" s="40">
        <f t="array" ref="L27">INDEX('Aceite Virgen Extra'!$A$259:$AAK$285,MATCH($B27,'Aceite Virgen Extra'!$A$259:$A$285,0),MATCH(L$5,'Aceite Virgen Extra'!$A$259:$AAK$259,0))</f>
        <v>0.24000000000000002</v>
      </c>
      <c r="M27" s="40">
        <f t="array" ref="M27">INDEX('Aceite Virgen Extra'!$A$259:$AAK$285,MATCH($B27,'Aceite Virgen Extra'!$A$259:$A$285,0),MATCH(M$5,'Aceite Virgen Extra'!$A$259:$AAK$259,0))</f>
        <v>0.33</v>
      </c>
      <c r="N27" s="40">
        <f t="array" ref="N27">INDEX('Aceite Virgen Extra'!$A$259:$AAK$285,MATCH($B27,'Aceite Virgen Extra'!$A$259:$A$285,0),MATCH(N$5,'Aceite Virgen Extra'!$A$259:$AAK$259,0))</f>
        <v>0.16</v>
      </c>
      <c r="O27" s="40">
        <f t="array" ref="O27">INDEX('Aceite Virgen Extra'!$A$259:$AAK$285,MATCH($B27,'Aceite Virgen Extra'!$A$259:$A$285,0),MATCH(O$5,'Aceite Virgen Extra'!$A$259:$AAK$259,0))</f>
        <v>0.39999999999999997</v>
      </c>
      <c r="P27" s="40">
        <f t="array" ref="P27">INDEX('Aceite Virgen Extra'!$A$259:$AAK$285,MATCH($B27,'Aceite Virgen Extra'!$A$259:$A$285,0),MATCH(P$5,'Aceite Virgen Extra'!$A$259:$AAK$259,0))</f>
        <v>0.1</v>
      </c>
    </row>
    <row r="28" spans="2:16" x14ac:dyDescent="0.3">
      <c r="B28" s="19">
        <f t="shared" si="1"/>
        <v>5.9</v>
      </c>
      <c r="C28" s="18">
        <f t="shared" si="2"/>
        <v>6.1</v>
      </c>
      <c r="E28" s="40">
        <f t="array" ref="E28">INDEX('Aceite Virgen Extra'!$A$259:$AAK$285,MATCH($B28,'Aceite Virgen Extra'!$A$259:$A$285,0),MATCH(E$5,'Aceite Virgen Extra'!$A$259:$AAK$259,0))</f>
        <v>2.0100000000000002</v>
      </c>
      <c r="F28" s="40">
        <f t="array" ref="F28">INDEX('Aceite Virgen Extra'!$A$259:$AAK$285,MATCH($B28,'Aceite Virgen Extra'!$A$259:$A$285,0),MATCH(F$5,'Aceite Virgen Extra'!$A$259:$AAK$259,0))</f>
        <v>1.6</v>
      </c>
      <c r="G28" s="40">
        <f t="array" ref="G28">INDEX('Aceite Virgen Extra'!$A$259:$AAK$285,MATCH($B28,'Aceite Virgen Extra'!$A$259:$A$285,0),MATCH(G$5,'Aceite Virgen Extra'!$A$259:$AAK$259,0))</f>
        <v>1.1399999999999999</v>
      </c>
      <c r="H28" s="40">
        <f t="array" ref="H28">INDEX('Aceite Virgen Extra'!$A$259:$AAK$285,MATCH($B28,'Aceite Virgen Extra'!$A$259:$A$285,0),MATCH(H$5,'Aceite Virgen Extra'!$A$259:$AAK$259,0))</f>
        <v>1.19</v>
      </c>
      <c r="I28" s="40">
        <f t="array" ref="I28">INDEX('Aceite Virgen Extra'!$A$259:$AAK$285,MATCH($B28,'Aceite Virgen Extra'!$A$259:$A$285,0),MATCH(I$5,'Aceite Virgen Extra'!$A$259:$AAK$259,0))</f>
        <v>0.8600000000000001</v>
      </c>
      <c r="J28" s="40">
        <f t="array" ref="J28">INDEX('Aceite Virgen Extra'!$A$259:$AAK$285,MATCH($B28,'Aceite Virgen Extra'!$A$259:$A$285,0),MATCH(J$5,'Aceite Virgen Extra'!$A$259:$AAK$259,0))</f>
        <v>1.19</v>
      </c>
      <c r="K28" s="40">
        <f t="array" ref="K28">INDEX('Aceite Virgen Extra'!$A$259:$AAK$285,MATCH($B28,'Aceite Virgen Extra'!$A$259:$A$285,0),MATCH(K$5,'Aceite Virgen Extra'!$A$259:$AAK$259,0))</f>
        <v>1.84</v>
      </c>
      <c r="L28" s="40">
        <f t="array" ref="L28">INDEX('Aceite Virgen Extra'!$A$259:$AAK$285,MATCH($B28,'Aceite Virgen Extra'!$A$259:$A$285,0),MATCH(L$5,'Aceite Virgen Extra'!$A$259:$AAK$259,0))</f>
        <v>2.09</v>
      </c>
      <c r="M28" s="40">
        <f t="array" ref="M28">INDEX('Aceite Virgen Extra'!$A$259:$AAK$285,MATCH($B28,'Aceite Virgen Extra'!$A$259:$A$285,0),MATCH(M$5,'Aceite Virgen Extra'!$A$259:$AAK$259,0))</f>
        <v>1.95</v>
      </c>
      <c r="N28" s="40">
        <f t="array" ref="N28">INDEX('Aceite Virgen Extra'!$A$259:$AAK$285,MATCH($B28,'Aceite Virgen Extra'!$A$259:$A$285,0),MATCH(N$5,'Aceite Virgen Extra'!$A$259:$AAK$259,0))</f>
        <v>1.7700000000000002</v>
      </c>
      <c r="O28" s="40">
        <f t="array" ref="O28">INDEX('Aceite Virgen Extra'!$A$259:$AAK$285,MATCH($B28,'Aceite Virgen Extra'!$A$259:$A$285,0),MATCH(O$5,'Aceite Virgen Extra'!$A$259:$AAK$259,0))</f>
        <v>2.25</v>
      </c>
      <c r="P28" s="40">
        <f t="array" ref="P28">INDEX('Aceite Virgen Extra'!$A$259:$AAK$285,MATCH($B28,'Aceite Virgen Extra'!$A$259:$A$285,0),MATCH(P$5,'Aceite Virgen Extra'!$A$259:$AAK$259,0))</f>
        <v>2.4899999999999998</v>
      </c>
    </row>
    <row r="29" spans="2:16" x14ac:dyDescent="0.3">
      <c r="B29" s="19">
        <f t="shared" si="1"/>
        <v>6.1</v>
      </c>
      <c r="C29" s="18">
        <f t="shared" si="2"/>
        <v>6.3</v>
      </c>
      <c r="E29" s="40">
        <f t="array" ref="E29">INDEX('Aceite Virgen Extra'!$A$259:$AAK$285,MATCH($B29,'Aceite Virgen Extra'!$A$259:$A$285,0),MATCH(E$5,'Aceite Virgen Extra'!$A$259:$AAK$259,0))</f>
        <v>0.5</v>
      </c>
      <c r="F29" s="40">
        <f t="array" ref="F29">INDEX('Aceite Virgen Extra'!$A$259:$AAK$285,MATCH($B29,'Aceite Virgen Extra'!$A$259:$A$285,0),MATCH(F$5,'Aceite Virgen Extra'!$A$259:$AAK$259,0))</f>
        <v>0</v>
      </c>
      <c r="G29" s="40">
        <f t="array" ref="G29">INDEX('Aceite Virgen Extra'!$A$259:$AAK$285,MATCH($B29,'Aceite Virgen Extra'!$A$259:$A$285,0),MATCH(G$5,'Aceite Virgen Extra'!$A$259:$AAK$259,0))</f>
        <v>0.2</v>
      </c>
      <c r="H29" s="40">
        <f t="array" ref="H29">INDEX('Aceite Virgen Extra'!$A$259:$AAK$285,MATCH($B29,'Aceite Virgen Extra'!$A$259:$A$285,0),MATCH(H$5,'Aceite Virgen Extra'!$A$259:$AAK$259,0))</f>
        <v>0</v>
      </c>
      <c r="I29" s="40">
        <f t="array" ref="I29">INDEX('Aceite Virgen Extra'!$A$259:$AAK$285,MATCH($B29,'Aceite Virgen Extra'!$A$259:$A$285,0),MATCH(I$5,'Aceite Virgen Extra'!$A$259:$AAK$259,0))</f>
        <v>9.0000000000000011E-2</v>
      </c>
      <c r="J29" s="40">
        <f t="array" ref="J29">INDEX('Aceite Virgen Extra'!$A$259:$AAK$285,MATCH($B29,'Aceite Virgen Extra'!$A$259:$A$285,0),MATCH(J$5,'Aceite Virgen Extra'!$A$259:$AAK$259,0))</f>
        <v>0.26</v>
      </c>
      <c r="K29" s="40">
        <f t="array" ref="K29">INDEX('Aceite Virgen Extra'!$A$259:$AAK$285,MATCH($B29,'Aceite Virgen Extra'!$A$259:$A$285,0),MATCH(K$5,'Aceite Virgen Extra'!$A$259:$AAK$259,0))</f>
        <v>0.16</v>
      </c>
      <c r="L29" s="40">
        <f t="array" ref="L29">INDEX('Aceite Virgen Extra'!$A$259:$AAK$285,MATCH($B29,'Aceite Virgen Extra'!$A$259:$A$285,0),MATCH(L$5,'Aceite Virgen Extra'!$A$259:$AAK$259,0))</f>
        <v>0.11</v>
      </c>
      <c r="M29" s="40">
        <f t="array" ref="M29">INDEX('Aceite Virgen Extra'!$A$259:$AAK$285,MATCH($B29,'Aceite Virgen Extra'!$A$259:$A$285,0),MATCH(M$5,'Aceite Virgen Extra'!$A$259:$AAK$259,0))</f>
        <v>0.22000000000000003</v>
      </c>
      <c r="N29" s="40">
        <f t="array" ref="N29">INDEX('Aceite Virgen Extra'!$A$259:$AAK$285,MATCH($B29,'Aceite Virgen Extra'!$A$259:$A$285,0),MATCH(N$5,'Aceite Virgen Extra'!$A$259:$AAK$259,0))</f>
        <v>0.19</v>
      </c>
      <c r="O29" s="40">
        <f t="array" ref="O29">INDEX('Aceite Virgen Extra'!$A$259:$AAK$285,MATCH($B29,'Aceite Virgen Extra'!$A$259:$A$285,0),MATCH(O$5,'Aceite Virgen Extra'!$A$259:$AAK$259,0))</f>
        <v>0.39</v>
      </c>
      <c r="P29" s="40">
        <f t="array" ref="P29">INDEX('Aceite Virgen Extra'!$A$259:$AAK$285,MATCH($B29,'Aceite Virgen Extra'!$A$259:$A$285,0),MATCH(P$5,'Aceite Virgen Extra'!$A$259:$AAK$259,0))</f>
        <v>0.21</v>
      </c>
    </row>
    <row r="30" spans="2:16" x14ac:dyDescent="0.3">
      <c r="B30" s="19">
        <f t="shared" si="1"/>
        <v>6.3</v>
      </c>
      <c r="C30" s="18">
        <f t="shared" si="2"/>
        <v>6.5</v>
      </c>
      <c r="E30" s="40">
        <f t="array" ref="E30">INDEX('Aceite Virgen Extra'!$A$259:$AAK$285,MATCH($B30,'Aceite Virgen Extra'!$A$259:$A$285,0),MATCH(E$5,'Aceite Virgen Extra'!$A$259:$AAK$259,0))</f>
        <v>0.72</v>
      </c>
      <c r="F30" s="40">
        <f t="array" ref="F30">INDEX('Aceite Virgen Extra'!$A$259:$AAK$285,MATCH($B30,'Aceite Virgen Extra'!$A$259:$A$285,0),MATCH(F$5,'Aceite Virgen Extra'!$A$259:$AAK$259,0))</f>
        <v>0.64</v>
      </c>
      <c r="G30" s="40">
        <f t="array" ref="G30">INDEX('Aceite Virgen Extra'!$A$259:$AAK$285,MATCH($B30,'Aceite Virgen Extra'!$A$259:$A$285,0),MATCH(G$5,'Aceite Virgen Extra'!$A$259:$AAK$259,0))</f>
        <v>0.39</v>
      </c>
      <c r="H30" s="40">
        <f t="array" ref="H30">INDEX('Aceite Virgen Extra'!$A$259:$AAK$285,MATCH($B30,'Aceite Virgen Extra'!$A$259:$A$285,0),MATCH(H$5,'Aceite Virgen Extra'!$A$259:$AAK$259,0))</f>
        <v>0.43000000000000005</v>
      </c>
      <c r="I30" s="40">
        <f t="array" ref="I30">INDEX('Aceite Virgen Extra'!$A$259:$AAK$285,MATCH($B30,'Aceite Virgen Extra'!$A$259:$A$285,0),MATCH(I$5,'Aceite Virgen Extra'!$A$259:$AAK$259,0))</f>
        <v>0.52</v>
      </c>
      <c r="J30" s="40">
        <f t="array" ref="J30">INDEX('Aceite Virgen Extra'!$A$259:$AAK$285,MATCH($B30,'Aceite Virgen Extra'!$A$259:$A$285,0),MATCH(J$5,'Aceite Virgen Extra'!$A$259:$AAK$259,0))</f>
        <v>0.35000000000000003</v>
      </c>
      <c r="K30" s="40">
        <f t="array" ref="K30">INDEX('Aceite Virgen Extra'!$A$259:$AAK$285,MATCH($B30,'Aceite Virgen Extra'!$A$259:$A$285,0),MATCH(K$5,'Aceite Virgen Extra'!$A$259:$AAK$259,0))</f>
        <v>0.51</v>
      </c>
      <c r="L30" s="40">
        <f t="array" ref="L30">INDEX('Aceite Virgen Extra'!$A$259:$AAK$285,MATCH($B30,'Aceite Virgen Extra'!$A$259:$A$285,0),MATCH(L$5,'Aceite Virgen Extra'!$A$259:$AAK$259,0))</f>
        <v>0.34</v>
      </c>
      <c r="M30" s="40">
        <f t="array" ref="M30">INDEX('Aceite Virgen Extra'!$A$259:$AAK$285,MATCH($B30,'Aceite Virgen Extra'!$A$259:$A$285,0),MATCH(M$5,'Aceite Virgen Extra'!$A$259:$AAK$259,0))</f>
        <v>0.38</v>
      </c>
      <c r="N30" s="40">
        <f t="array" ref="N30">INDEX('Aceite Virgen Extra'!$A$259:$AAK$285,MATCH($B30,'Aceite Virgen Extra'!$A$259:$A$285,0),MATCH(N$5,'Aceite Virgen Extra'!$A$259:$AAK$259,0))</f>
        <v>0.58000000000000007</v>
      </c>
      <c r="O30" s="40">
        <f t="array" ref="O30">INDEX('Aceite Virgen Extra'!$A$259:$AAK$285,MATCH($B30,'Aceite Virgen Extra'!$A$259:$A$285,0),MATCH(O$5,'Aceite Virgen Extra'!$A$259:$AAK$259,0))</f>
        <v>0.56000000000000005</v>
      </c>
      <c r="P30" s="40">
        <f t="array" ref="P30">INDEX('Aceite Virgen Extra'!$A$259:$AAK$285,MATCH($B30,'Aceite Virgen Extra'!$A$259:$A$285,0),MATCH(P$5,'Aceite Virgen Extra'!$A$259:$AAK$259,0))</f>
        <v>7.0000000000000007E-2</v>
      </c>
    </row>
    <row r="31" spans="2:16" x14ac:dyDescent="0.3">
      <c r="B31" s="19">
        <f t="shared" si="1"/>
        <v>6.5</v>
      </c>
      <c r="C31" s="18">
        <f t="shared" si="2"/>
        <v>6.7</v>
      </c>
      <c r="E31" s="40">
        <f t="array" ref="E31">INDEX('Aceite Virgen Extra'!$A$259:$AAK$285,MATCH($B31,'Aceite Virgen Extra'!$A$259:$A$285,0),MATCH(E$5,'Aceite Virgen Extra'!$A$259:$AAK$259,0))</f>
        <v>1.02</v>
      </c>
      <c r="F31" s="40">
        <f t="array" ref="F31">INDEX('Aceite Virgen Extra'!$A$259:$AAK$285,MATCH($B31,'Aceite Virgen Extra'!$A$259:$A$285,0),MATCH(F$5,'Aceite Virgen Extra'!$A$259:$AAK$259,0))</f>
        <v>0.55000000000000004</v>
      </c>
      <c r="G31" s="40">
        <f t="array" ref="G31">INDEX('Aceite Virgen Extra'!$A$259:$AAK$285,MATCH($B31,'Aceite Virgen Extra'!$A$259:$A$285,0),MATCH(G$5,'Aceite Virgen Extra'!$A$259:$AAK$259,0))</f>
        <v>0.31</v>
      </c>
      <c r="H31" s="40">
        <f t="array" ref="H31">INDEX('Aceite Virgen Extra'!$A$259:$AAK$285,MATCH($B31,'Aceite Virgen Extra'!$A$259:$A$285,0),MATCH(H$5,'Aceite Virgen Extra'!$A$259:$AAK$259,0))</f>
        <v>0.13</v>
      </c>
      <c r="I31" s="40">
        <f t="array" ref="I31">INDEX('Aceite Virgen Extra'!$A$259:$AAK$285,MATCH($B31,'Aceite Virgen Extra'!$A$259:$A$285,0),MATCH(I$5,'Aceite Virgen Extra'!$A$259:$AAK$259,0))</f>
        <v>0.39</v>
      </c>
      <c r="J31" s="40">
        <f t="array" ref="J31">INDEX('Aceite Virgen Extra'!$A$259:$AAK$285,MATCH($B31,'Aceite Virgen Extra'!$A$259:$A$285,0),MATCH(J$5,'Aceite Virgen Extra'!$A$259:$AAK$259,0))</f>
        <v>1.07</v>
      </c>
      <c r="K31" s="40">
        <f t="array" ref="K31">INDEX('Aceite Virgen Extra'!$A$259:$AAK$285,MATCH($B31,'Aceite Virgen Extra'!$A$259:$A$285,0),MATCH(K$5,'Aceite Virgen Extra'!$A$259:$AAK$259,0))</f>
        <v>0.77</v>
      </c>
      <c r="L31" s="40">
        <f t="array" ref="L31">INDEX('Aceite Virgen Extra'!$A$259:$AAK$285,MATCH($B31,'Aceite Virgen Extra'!$A$259:$A$285,0),MATCH(L$5,'Aceite Virgen Extra'!$A$259:$AAK$259,0))</f>
        <v>0.42000000000000004</v>
      </c>
      <c r="M31" s="40">
        <f t="array" ref="M31">INDEX('Aceite Virgen Extra'!$A$259:$AAK$285,MATCH($B31,'Aceite Virgen Extra'!$A$259:$A$285,0),MATCH(M$5,'Aceite Virgen Extra'!$A$259:$AAK$259,0))</f>
        <v>0.28000000000000003</v>
      </c>
      <c r="N31" s="40">
        <f t="array" ref="N31">INDEX('Aceite Virgen Extra'!$A$259:$AAK$285,MATCH($B31,'Aceite Virgen Extra'!$A$259:$A$285,0),MATCH(N$5,'Aceite Virgen Extra'!$A$259:$AAK$259,0))</f>
        <v>0.37000000000000005</v>
      </c>
      <c r="O31" s="40">
        <f t="array" ref="O31">INDEX('Aceite Virgen Extra'!$A$259:$AAK$285,MATCH($B31,'Aceite Virgen Extra'!$A$259:$A$285,0),MATCH(O$5,'Aceite Virgen Extra'!$A$259:$AAK$259,0))</f>
        <v>0.51</v>
      </c>
      <c r="P31" s="40">
        <f t="array" ref="P31">INDEX('Aceite Virgen Extra'!$A$259:$AAK$285,MATCH($B31,'Aceite Virgen Extra'!$A$259:$A$285,0),MATCH(P$5,'Aceite Virgen Extra'!$A$259:$AAK$259,0))</f>
        <v>0.47</v>
      </c>
    </row>
    <row r="32" spans="2:16" x14ac:dyDescent="0.3">
      <c r="B32" s="19">
        <f t="shared" si="1"/>
        <v>6.7</v>
      </c>
      <c r="C32" s="18">
        <f t="shared" si="2"/>
        <v>6.9</v>
      </c>
      <c r="E32" s="40">
        <f t="array" ref="E32">INDEX('Aceite Virgen Extra'!$A$259:$AAK$285,MATCH($B32,'Aceite Virgen Extra'!$A$259:$A$285,0),MATCH(E$5,'Aceite Virgen Extra'!$A$259:$AAK$259,0))</f>
        <v>0</v>
      </c>
      <c r="F32" s="40">
        <f t="array" ref="F32">INDEX('Aceite Virgen Extra'!$A$259:$AAK$285,MATCH($B32,'Aceite Virgen Extra'!$A$259:$A$285,0),MATCH(F$5,'Aceite Virgen Extra'!$A$259:$AAK$259,0))</f>
        <v>0</v>
      </c>
      <c r="G32" s="40">
        <f t="array" ref="G32">INDEX('Aceite Virgen Extra'!$A$259:$AAK$285,MATCH($B32,'Aceite Virgen Extra'!$A$259:$A$285,0),MATCH(G$5,'Aceite Virgen Extra'!$A$259:$AAK$259,0))</f>
        <v>0</v>
      </c>
      <c r="H32" s="40">
        <f t="array" ref="H32">INDEX('Aceite Virgen Extra'!$A$259:$AAK$285,MATCH($B32,'Aceite Virgen Extra'!$A$259:$A$285,0),MATCH(H$5,'Aceite Virgen Extra'!$A$259:$AAK$259,0))</f>
        <v>0.04</v>
      </c>
      <c r="I32" s="40">
        <f t="array" ref="I32">INDEX('Aceite Virgen Extra'!$A$259:$AAK$285,MATCH($B32,'Aceite Virgen Extra'!$A$259:$A$285,0),MATCH(I$5,'Aceite Virgen Extra'!$A$259:$AAK$259,0))</f>
        <v>0.24</v>
      </c>
      <c r="J32" s="40">
        <f t="array" ref="J32">INDEX('Aceite Virgen Extra'!$A$259:$AAK$285,MATCH($B32,'Aceite Virgen Extra'!$A$259:$A$285,0),MATCH(J$5,'Aceite Virgen Extra'!$A$259:$AAK$259,0))</f>
        <v>0.54</v>
      </c>
      <c r="K32" s="40">
        <f t="array" ref="K32">INDEX('Aceite Virgen Extra'!$A$259:$AAK$285,MATCH($B32,'Aceite Virgen Extra'!$A$259:$A$285,0),MATCH(K$5,'Aceite Virgen Extra'!$A$259:$AAK$259,0))</f>
        <v>0.16</v>
      </c>
      <c r="L32" s="40">
        <f t="array" ref="L32">INDEX('Aceite Virgen Extra'!$A$259:$AAK$285,MATCH($B32,'Aceite Virgen Extra'!$A$259:$A$285,0),MATCH(L$5,'Aceite Virgen Extra'!$A$259:$AAK$259,0))</f>
        <v>0.24</v>
      </c>
      <c r="M32" s="40">
        <f t="array" ref="M32">INDEX('Aceite Virgen Extra'!$A$259:$AAK$285,MATCH($B32,'Aceite Virgen Extra'!$A$259:$A$285,0),MATCH(M$5,'Aceite Virgen Extra'!$A$259:$AAK$259,0))</f>
        <v>0.32</v>
      </c>
      <c r="N32" s="40">
        <f t="array" ref="N32">INDEX('Aceite Virgen Extra'!$A$259:$AAK$285,MATCH($B32,'Aceite Virgen Extra'!$A$259:$A$285,0),MATCH(N$5,'Aceite Virgen Extra'!$A$259:$AAK$259,0))</f>
        <v>0.04</v>
      </c>
      <c r="O32" s="40">
        <f t="array" ref="O32">INDEX('Aceite Virgen Extra'!$A$259:$AAK$285,MATCH($B32,'Aceite Virgen Extra'!$A$259:$A$285,0),MATCH(O$5,'Aceite Virgen Extra'!$A$259:$AAK$259,0))</f>
        <v>0</v>
      </c>
      <c r="P32" s="40">
        <f t="array" ref="P32">INDEX('Aceite Virgen Extra'!$A$259:$AAK$285,MATCH($B32,'Aceite Virgen Extra'!$A$259:$A$285,0),MATCH(P$5,'Aceite Virgen Extra'!$A$259:$AAK$259,0))</f>
        <v>0.16</v>
      </c>
    </row>
    <row r="33" spans="2:16" x14ac:dyDescent="0.3">
      <c r="B33" s="54">
        <f t="shared" si="1"/>
        <v>6.9</v>
      </c>
      <c r="C33" s="18"/>
      <c r="E33" s="40">
        <f t="array" ref="E33">INDEX('Aceite Virgen Extra'!$A$259:$AAK$285,MATCH($B33,'Aceite Virgen Extra'!$A$259:$A$285,0),MATCH(E$5,'Aceite Virgen Extra'!$A$259:$AAK$259,0))</f>
        <v>8.4</v>
      </c>
      <c r="F33" s="40">
        <f t="array" ref="F33">INDEX('Aceite Virgen Extra'!$A$259:$AAK$285,MATCH($B33,'Aceite Virgen Extra'!$A$259:$A$285,0),MATCH(F$5,'Aceite Virgen Extra'!$A$259:$AAK$259,0))</f>
        <v>7.3799999999999981</v>
      </c>
      <c r="G33" s="40">
        <f t="array" ref="G33">INDEX('Aceite Virgen Extra'!$A$259:$AAK$285,MATCH($B33,'Aceite Virgen Extra'!$A$259:$A$285,0),MATCH(G$5,'Aceite Virgen Extra'!$A$259:$AAK$259,0))</f>
        <v>6.870000000000001</v>
      </c>
      <c r="H33" s="40">
        <f t="array" ref="H33">INDEX('Aceite Virgen Extra'!$A$259:$AAK$285,MATCH($B33,'Aceite Virgen Extra'!$A$259:$A$285,0),MATCH(H$5,'Aceite Virgen Extra'!$A$259:$AAK$259,0))</f>
        <v>8.7899999999999991</v>
      </c>
      <c r="I33" s="40">
        <f t="array" ref="I33">INDEX('Aceite Virgen Extra'!$A$259:$AAK$285,MATCH($B33,'Aceite Virgen Extra'!$A$259:$A$285,0),MATCH(I$5,'Aceite Virgen Extra'!$A$259:$AAK$259,0))</f>
        <v>7.669999999999999</v>
      </c>
      <c r="J33" s="40">
        <f t="array" ref="J33">INDEX('Aceite Virgen Extra'!$A$259:$AAK$285,MATCH($B33,'Aceite Virgen Extra'!$A$259:$A$285,0),MATCH(J$5,'Aceite Virgen Extra'!$A$259:$AAK$259,0))</f>
        <v>8.2199999999999989</v>
      </c>
      <c r="K33" s="40">
        <f t="array" ref="K33">INDEX('Aceite Virgen Extra'!$A$259:$AAK$285,MATCH($B33,'Aceite Virgen Extra'!$A$259:$A$285,0),MATCH(K$5,'Aceite Virgen Extra'!$A$259:$AAK$259,0))</f>
        <v>8.8999999999999986</v>
      </c>
      <c r="L33" s="40">
        <f t="array" ref="L33">INDEX('Aceite Virgen Extra'!$A$259:$AAK$285,MATCH($B33,'Aceite Virgen Extra'!$A$259:$A$285,0),MATCH(L$5,'Aceite Virgen Extra'!$A$259:$AAK$259,0))</f>
        <v>8.4700000000000006</v>
      </c>
      <c r="M33" s="40">
        <f t="array" ref="M33">INDEX('Aceite Virgen Extra'!$A$259:$AAK$285,MATCH($B33,'Aceite Virgen Extra'!$A$259:$A$285,0),MATCH(M$5,'Aceite Virgen Extra'!$A$259:$AAK$259,0))</f>
        <v>7.67</v>
      </c>
      <c r="N33" s="40">
        <f t="array" ref="N33">INDEX('Aceite Virgen Extra'!$A$259:$AAK$285,MATCH($B33,'Aceite Virgen Extra'!$A$259:$A$285,0),MATCH(N$5,'Aceite Virgen Extra'!$A$259:$AAK$259,0))</f>
        <v>7.33</v>
      </c>
      <c r="O33" s="40">
        <f t="array" ref="O33">INDEX('Aceite Virgen Extra'!$A$259:$AAK$285,MATCH($B33,'Aceite Virgen Extra'!$A$259:$A$285,0),MATCH(O$5,'Aceite Virgen Extra'!$A$259:$AAK$259,0))</f>
        <v>10.039999999999999</v>
      </c>
      <c r="P33" s="40">
        <f t="array" ref="P33">INDEX('Aceite Virgen Extra'!$A$259:$AAK$285,MATCH($B33,'Aceite Virgen Extra'!$A$259:$A$285,0),MATCH(P$5,'Aceite Virgen Extra'!$A$259:$AAK$259,0))</f>
        <v>7.76</v>
      </c>
    </row>
    <row r="34" spans="2:16" x14ac:dyDescent="0.3">
      <c r="P34" s="38"/>
    </row>
    <row r="35" spans="2:16" x14ac:dyDescent="0.3">
      <c r="E35" s="40">
        <f>SUM(E10:E34)</f>
        <v>99.999999999999986</v>
      </c>
      <c r="F35" s="40">
        <f t="shared" ref="F35:P35" si="3">SUM(F10:F34)</f>
        <v>100.01999999999998</v>
      </c>
      <c r="G35" s="40">
        <f t="shared" si="3"/>
        <v>100.03</v>
      </c>
      <c r="H35" s="40">
        <f t="shared" si="3"/>
        <v>99.960000000000036</v>
      </c>
      <c r="I35" s="40">
        <f t="shared" si="3"/>
        <v>99.970000000000013</v>
      </c>
      <c r="J35" s="40">
        <f t="shared" si="3"/>
        <v>99.97999999999999</v>
      </c>
      <c r="K35" s="40">
        <f t="shared" si="3"/>
        <v>100</v>
      </c>
      <c r="L35" s="40">
        <f t="shared" si="3"/>
        <v>100.01000000000002</v>
      </c>
      <c r="M35" s="40">
        <f t="shared" si="3"/>
        <v>99.970000000000013</v>
      </c>
      <c r="N35" s="40">
        <f t="shared" si="3"/>
        <v>99.999999999999986</v>
      </c>
      <c r="O35" s="40">
        <f t="shared" si="3"/>
        <v>99.990000000000009</v>
      </c>
      <c r="P35" s="40">
        <f t="shared" si="3"/>
        <v>100.01999999999997</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L38" sqref="L38"/>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s="6" t="str">
        <f t="array" ref="P9">INDEX('Aceite de Oliva'!$A$260:$AAK$260,,MAX(IF('Aceite de Oliva'!$A$260:$AAK$260&lt;&gt;"",COLUMN('Aceite de Oliva'!$A$260:$AAK$260))))</f>
        <v xml:space="preserve"> ENERO 21</v>
      </c>
    </row>
    <row r="10" spans="2:17" x14ac:dyDescent="0.3">
      <c r="B10" s="15"/>
      <c r="C10" s="24">
        <v>2.2999999999999998</v>
      </c>
      <c r="E10" s="40">
        <f t="array" ref="E10">INDEX('Aceite Virgen'!$A$259:$AAK$285,MATCH($B10,'Aceite Virgen'!$A$259:$A$285,0),MATCH(E$5,'Aceite Virgen'!$A$259:$AAK$259,0))</f>
        <v>10.45</v>
      </c>
      <c r="F10" s="40">
        <f t="array" ref="F10">INDEX('Aceite Virgen'!$A$259:$AAK$285,MATCH($B10,'Aceite Virgen'!$A$259:$A$285,0),MATCH(F$5,'Aceite Virgen'!$A$259:$AAK$259,0))</f>
        <v>8.9400000000000013</v>
      </c>
      <c r="G10" s="40">
        <f t="array" ref="G10">INDEX('Aceite Virgen'!$A$259:$AAK$285,MATCH($B10,'Aceite Virgen'!$A$259:$A$285,0),MATCH(G$5,'Aceite Virgen'!$A$259:$AAK$259,0))</f>
        <v>4.92</v>
      </c>
      <c r="H10" s="40">
        <f t="array" ref="H10">INDEX('Aceite Virgen'!$A$259:$AAK$285,MATCH($B10,'Aceite Virgen'!$A$259:$A$285,0),MATCH(H$5,'Aceite Virgen'!$A$259:$AAK$259,0))</f>
        <v>4.6100000000000003</v>
      </c>
      <c r="I10" s="40">
        <f t="array" ref="I10">INDEX('Aceite Virgen'!$A$259:$AAK$285,MATCH($B10,'Aceite Virgen'!$A$259:$A$285,0),MATCH(I$5,'Aceite Virgen'!$A$259:$AAK$259,0))</f>
        <v>3.6</v>
      </c>
      <c r="J10" s="40">
        <f t="array" ref="J10">INDEX('Aceite Virgen'!$A$259:$AAK$285,MATCH($B10,'Aceite Virgen'!$A$259:$A$285,0),MATCH(J$5,'Aceite Virgen'!$A$259:$AAK$259,0))</f>
        <v>4.54</v>
      </c>
      <c r="K10" s="40">
        <f t="array" ref="K10">INDEX('Aceite Virgen'!$A$259:$AAK$285,MATCH($B10,'Aceite Virgen'!$A$259:$A$285,0),MATCH(K$5,'Aceite Virgen'!$A$259:$AAK$259,0))</f>
        <v>1.5</v>
      </c>
      <c r="L10" s="40">
        <f t="array" ref="L10">INDEX('Aceite Virgen'!$A$259:$AAK$285,MATCH($B10,'Aceite Virgen'!$A$259:$A$285,0),MATCH(L$5,'Aceite Virgen'!$A$259:$AAK$259,0))</f>
        <v>4.9800000000000004</v>
      </c>
      <c r="M10" s="40">
        <f t="array" ref="M10">INDEX('Aceite Virgen'!$A$259:$AAK$285,MATCH($B10,'Aceite Virgen'!$A$259:$A$285,0),MATCH(M$5,'Aceite Virgen'!$A$259:$AAK$259,0))</f>
        <v>2.82</v>
      </c>
      <c r="N10" s="40">
        <f t="array" ref="N10">INDEX('Aceite Virgen'!$A$259:$AAK$285,MATCH($B10,'Aceite Virgen'!$A$259:$A$285,0),MATCH(N$5,'Aceite Virgen'!$A$259:$AAK$259,0))</f>
        <v>2.86</v>
      </c>
      <c r="O10" s="40">
        <f t="array" ref="O10">INDEX('Aceite Virgen'!$A$259:$AAK$285,MATCH($B10,'Aceite Virgen'!$A$259:$A$285,0),MATCH(O$5,'Aceite Virgen'!$A$259:$AAK$259,0))</f>
        <v>3.6599999999999997</v>
      </c>
      <c r="P10" s="40">
        <f t="array" ref="P10">INDEX('Aceite Virgen'!$A$259:$AAK$285,MATCH($B10,'Aceite Virgen'!$A$259:$A$285,0),MATCH(P$5,'Aceite Virgen'!$A$259:$AAK$259,0))</f>
        <v>1.94</v>
      </c>
    </row>
    <row r="11" spans="2:17" x14ac:dyDescent="0.3">
      <c r="B11" s="19">
        <f t="shared" ref="B11:B33" si="1">C10</f>
        <v>2.2999999999999998</v>
      </c>
      <c r="C11" s="18">
        <f>ROUND(B11+$C$7,2)</f>
        <v>2.4</v>
      </c>
      <c r="E11" s="40">
        <f t="array" ref="E11">INDEX('Aceite Virgen'!$A$259:$AAK$285,MATCH($B11,'Aceite Virgen'!$A$259:$A$285,0),MATCH(E$5,'Aceite Virgen'!$A$259:$AAK$259,0))</f>
        <v>6.86</v>
      </c>
      <c r="F11" s="40">
        <f t="array" ref="F11">INDEX('Aceite Virgen'!$A$259:$AAK$285,MATCH($B11,'Aceite Virgen'!$A$259:$A$285,0),MATCH(F$5,'Aceite Virgen'!$A$259:$AAK$259,0))</f>
        <v>10.130000000000001</v>
      </c>
      <c r="G11" s="40">
        <f t="array" ref="G11">INDEX('Aceite Virgen'!$A$259:$AAK$285,MATCH($B11,'Aceite Virgen'!$A$259:$A$285,0),MATCH(G$5,'Aceite Virgen'!$A$259:$AAK$259,0))</f>
        <v>10.61</v>
      </c>
      <c r="H11" s="40">
        <f t="array" ref="H11">INDEX('Aceite Virgen'!$A$259:$AAK$285,MATCH($B11,'Aceite Virgen'!$A$259:$A$285,0),MATCH(H$5,'Aceite Virgen'!$A$259:$AAK$259,0))</f>
        <v>9.01</v>
      </c>
      <c r="I11" s="40">
        <f t="array" ref="I11">INDEX('Aceite Virgen'!$A$259:$AAK$285,MATCH($B11,'Aceite Virgen'!$A$259:$A$285,0),MATCH(I$5,'Aceite Virgen'!$A$259:$AAK$259,0))</f>
        <v>9.9</v>
      </c>
      <c r="J11" s="40">
        <f t="array" ref="J11">INDEX('Aceite Virgen'!$A$259:$AAK$285,MATCH($B11,'Aceite Virgen'!$A$259:$A$285,0),MATCH(J$5,'Aceite Virgen'!$A$259:$AAK$259,0))</f>
        <v>6.2299999999999995</v>
      </c>
      <c r="K11" s="40">
        <f t="array" ref="K11">INDEX('Aceite Virgen'!$A$259:$AAK$285,MATCH($B11,'Aceite Virgen'!$A$259:$A$285,0),MATCH(K$5,'Aceite Virgen'!$A$259:$AAK$259,0))</f>
        <v>4.9800000000000004</v>
      </c>
      <c r="L11" s="40">
        <f t="array" ref="L11">INDEX('Aceite Virgen'!$A$259:$AAK$285,MATCH($B11,'Aceite Virgen'!$A$259:$A$285,0),MATCH(L$5,'Aceite Virgen'!$A$259:$AAK$259,0))</f>
        <v>7.73</v>
      </c>
      <c r="M11" s="40">
        <f t="array" ref="M11">INDEX('Aceite Virgen'!$A$259:$AAK$285,MATCH($B11,'Aceite Virgen'!$A$259:$A$285,0),MATCH(M$5,'Aceite Virgen'!$A$259:$AAK$259,0))</f>
        <v>6.34</v>
      </c>
      <c r="N11" s="40">
        <f t="array" ref="N11">INDEX('Aceite Virgen'!$A$259:$AAK$285,MATCH($B11,'Aceite Virgen'!$A$259:$A$285,0),MATCH(N$5,'Aceite Virgen'!$A$259:$AAK$259,0))</f>
        <v>11.42</v>
      </c>
      <c r="O11" s="40">
        <f t="array" ref="O11">INDEX('Aceite Virgen'!$A$259:$AAK$285,MATCH($B11,'Aceite Virgen'!$A$259:$A$285,0),MATCH(O$5,'Aceite Virgen'!$A$259:$AAK$259,0))</f>
        <v>3.68</v>
      </c>
      <c r="P11" s="40">
        <f t="array" ref="P11">INDEX('Aceite Virgen'!$A$259:$AAK$285,MATCH($B11,'Aceite Virgen'!$A$259:$A$285,0),MATCH(P$5,'Aceite Virgen'!$A$259:$AAK$259,0))</f>
        <v>1.9</v>
      </c>
    </row>
    <row r="12" spans="2:17" x14ac:dyDescent="0.3">
      <c r="B12" s="19">
        <f t="shared" si="1"/>
        <v>2.4</v>
      </c>
      <c r="C12" s="18">
        <f t="shared" ref="C12:C32" si="2">ROUND(B12+$C$7,2)</f>
        <v>2.5</v>
      </c>
      <c r="E12" s="40">
        <f t="array" ref="E12">INDEX('Aceite Virgen'!$A$259:$AAK$285,MATCH($B12,'Aceite Virgen'!$A$259:$A$285,0),MATCH(E$5,'Aceite Virgen'!$A$259:$AAK$259,0))</f>
        <v>4.78</v>
      </c>
      <c r="F12" s="40">
        <f t="array" ref="F12">INDEX('Aceite Virgen'!$A$259:$AAK$285,MATCH($B12,'Aceite Virgen'!$A$259:$A$285,0),MATCH(F$5,'Aceite Virgen'!$A$259:$AAK$259,0))</f>
        <v>4.7</v>
      </c>
      <c r="G12" s="40">
        <f t="array" ref="G12">INDEX('Aceite Virgen'!$A$259:$AAK$285,MATCH($B12,'Aceite Virgen'!$A$259:$A$285,0),MATCH(G$5,'Aceite Virgen'!$A$259:$AAK$259,0))</f>
        <v>4.75</v>
      </c>
      <c r="H12" s="40">
        <f t="array" ref="H12">INDEX('Aceite Virgen'!$A$259:$AAK$285,MATCH($B12,'Aceite Virgen'!$A$259:$A$285,0),MATCH(H$5,'Aceite Virgen'!$A$259:$AAK$259,0))</f>
        <v>5.17</v>
      </c>
      <c r="I12" s="40">
        <f t="array" ref="I12">INDEX('Aceite Virgen'!$A$259:$AAK$285,MATCH($B12,'Aceite Virgen'!$A$259:$A$285,0),MATCH(I$5,'Aceite Virgen'!$A$259:$AAK$259,0))</f>
        <v>9.69</v>
      </c>
      <c r="J12" s="40">
        <f t="array" ref="J12">INDEX('Aceite Virgen'!$A$259:$AAK$285,MATCH($B12,'Aceite Virgen'!$A$259:$A$285,0),MATCH(J$5,'Aceite Virgen'!$A$259:$AAK$259,0))</f>
        <v>9.3000000000000007</v>
      </c>
      <c r="K12" s="40">
        <f t="array" ref="K12">INDEX('Aceite Virgen'!$A$259:$AAK$285,MATCH($B12,'Aceite Virgen'!$A$259:$A$285,0),MATCH(K$5,'Aceite Virgen'!$A$259:$AAK$259,0))</f>
        <v>15.209999999999999</v>
      </c>
      <c r="L12" s="40">
        <f t="array" ref="L12">INDEX('Aceite Virgen'!$A$259:$AAK$285,MATCH($B12,'Aceite Virgen'!$A$259:$A$285,0),MATCH(L$5,'Aceite Virgen'!$A$259:$AAK$259,0))</f>
        <v>5.99</v>
      </c>
      <c r="M12" s="40">
        <f t="array" ref="M12">INDEX('Aceite Virgen'!$A$259:$AAK$285,MATCH($B12,'Aceite Virgen'!$A$259:$A$285,0),MATCH(M$5,'Aceite Virgen'!$A$259:$AAK$259,0))</f>
        <v>14.629999999999999</v>
      </c>
      <c r="N12" s="40">
        <f t="array" ref="N12">INDEX('Aceite Virgen'!$A$259:$AAK$285,MATCH($B12,'Aceite Virgen'!$A$259:$A$285,0),MATCH(N$5,'Aceite Virgen'!$A$259:$AAK$259,0))</f>
        <v>8.2200000000000006</v>
      </c>
      <c r="O12" s="40">
        <f t="array" ref="O12">INDEX('Aceite Virgen'!$A$259:$AAK$285,MATCH($B12,'Aceite Virgen'!$A$259:$A$285,0),MATCH(O$5,'Aceite Virgen'!$A$259:$AAK$259,0))</f>
        <v>9.65</v>
      </c>
      <c r="P12" s="40">
        <f t="array" ref="P12">INDEX('Aceite Virgen'!$A$259:$AAK$285,MATCH($B12,'Aceite Virgen'!$A$259:$A$285,0),MATCH(P$5,'Aceite Virgen'!$A$259:$AAK$259,0))</f>
        <v>10.69</v>
      </c>
    </row>
    <row r="13" spans="2:17" x14ac:dyDescent="0.3">
      <c r="B13" s="19">
        <f t="shared" si="1"/>
        <v>2.5</v>
      </c>
      <c r="C13" s="18">
        <f t="shared" si="2"/>
        <v>2.6</v>
      </c>
      <c r="E13" s="40">
        <f t="array" ref="E13">INDEX('Aceite Virgen'!$A$259:$AAK$285,MATCH($B13,'Aceite Virgen'!$A$259:$A$285,0),MATCH(E$5,'Aceite Virgen'!$A$259:$AAK$259,0))</f>
        <v>2.5</v>
      </c>
      <c r="F13" s="40">
        <f t="array" ref="F13">INDEX('Aceite Virgen'!$A$259:$AAK$285,MATCH($B13,'Aceite Virgen'!$A$259:$A$285,0),MATCH(F$5,'Aceite Virgen'!$A$259:$AAK$259,0))</f>
        <v>6.42</v>
      </c>
      <c r="G13" s="40">
        <f t="array" ref="G13">INDEX('Aceite Virgen'!$A$259:$AAK$285,MATCH($B13,'Aceite Virgen'!$A$259:$A$285,0),MATCH(G$5,'Aceite Virgen'!$A$259:$AAK$259,0))</f>
        <v>2.69</v>
      </c>
      <c r="H13" s="40">
        <f t="array" ref="H13">INDEX('Aceite Virgen'!$A$259:$AAK$285,MATCH($B13,'Aceite Virgen'!$A$259:$A$285,0),MATCH(H$5,'Aceite Virgen'!$A$259:$AAK$259,0))</f>
        <v>4.38</v>
      </c>
      <c r="I13" s="40">
        <f t="array" ref="I13">INDEX('Aceite Virgen'!$A$259:$AAK$285,MATCH($B13,'Aceite Virgen'!$A$259:$A$285,0),MATCH(I$5,'Aceite Virgen'!$A$259:$AAK$259,0))</f>
        <v>14.59</v>
      </c>
      <c r="J13" s="40">
        <f t="array" ref="J13">INDEX('Aceite Virgen'!$A$259:$AAK$285,MATCH($B13,'Aceite Virgen'!$A$259:$A$285,0),MATCH(J$5,'Aceite Virgen'!$A$259:$AAK$259,0))</f>
        <v>19.63</v>
      </c>
      <c r="K13" s="40">
        <f t="array" ref="K13">INDEX('Aceite Virgen'!$A$259:$AAK$285,MATCH($B13,'Aceite Virgen'!$A$259:$A$285,0),MATCH(K$5,'Aceite Virgen'!$A$259:$AAK$259,0))</f>
        <v>20.6</v>
      </c>
      <c r="L13" s="40">
        <f t="array" ref="L13">INDEX('Aceite Virgen'!$A$259:$AAK$285,MATCH($B13,'Aceite Virgen'!$A$259:$A$285,0),MATCH(L$5,'Aceite Virgen'!$A$259:$AAK$259,0))</f>
        <v>17.959999999999997</v>
      </c>
      <c r="M13" s="40">
        <f t="array" ref="M13">INDEX('Aceite Virgen'!$A$259:$AAK$285,MATCH($B13,'Aceite Virgen'!$A$259:$A$285,0),MATCH(M$5,'Aceite Virgen'!$A$259:$AAK$259,0))</f>
        <v>20.279999999999998</v>
      </c>
      <c r="N13" s="40">
        <f t="array" ref="N13">INDEX('Aceite Virgen'!$A$259:$AAK$285,MATCH($B13,'Aceite Virgen'!$A$259:$A$285,0),MATCH(N$5,'Aceite Virgen'!$A$259:$AAK$259,0))</f>
        <v>19.22</v>
      </c>
      <c r="O13" s="40">
        <f t="array" ref="O13">INDEX('Aceite Virgen'!$A$259:$AAK$285,MATCH($B13,'Aceite Virgen'!$A$259:$A$285,0),MATCH(O$5,'Aceite Virgen'!$A$259:$AAK$259,0))</f>
        <v>20.43</v>
      </c>
      <c r="P13" s="40">
        <f t="array" ref="P13">INDEX('Aceite Virgen'!$A$259:$AAK$285,MATCH($B13,'Aceite Virgen'!$A$259:$A$285,0),MATCH(P$5,'Aceite Virgen'!$A$259:$AAK$259,0))</f>
        <v>17.55</v>
      </c>
    </row>
    <row r="14" spans="2:17" x14ac:dyDescent="0.3">
      <c r="B14" s="19">
        <f t="shared" si="1"/>
        <v>2.6</v>
      </c>
      <c r="C14" s="18">
        <f t="shared" si="2"/>
        <v>2.7</v>
      </c>
      <c r="E14" s="40">
        <f t="array" ref="E14">INDEX('Aceite Virgen'!$A$259:$AAK$285,MATCH($B14,'Aceite Virgen'!$A$259:$A$285,0),MATCH(E$5,'Aceite Virgen'!$A$259:$AAK$259,0))</f>
        <v>25.11</v>
      </c>
      <c r="F14" s="40">
        <f t="array" ref="F14">INDEX('Aceite Virgen'!$A$259:$AAK$285,MATCH($B14,'Aceite Virgen'!$A$259:$A$285,0),MATCH(F$5,'Aceite Virgen'!$A$259:$AAK$259,0))</f>
        <v>19.47</v>
      </c>
      <c r="G14" s="40">
        <f t="array" ref="G14">INDEX('Aceite Virgen'!$A$259:$AAK$285,MATCH($B14,'Aceite Virgen'!$A$259:$A$285,0),MATCH(G$5,'Aceite Virgen'!$A$259:$AAK$259,0))</f>
        <v>22.24</v>
      </c>
      <c r="H14" s="40">
        <f t="array" ref="H14">INDEX('Aceite Virgen'!$A$259:$AAK$285,MATCH($B14,'Aceite Virgen'!$A$259:$A$285,0),MATCH(H$5,'Aceite Virgen'!$A$259:$AAK$259,0))</f>
        <v>25.91</v>
      </c>
      <c r="I14" s="40">
        <f t="array" ref="I14">INDEX('Aceite Virgen'!$A$259:$AAK$285,MATCH($B14,'Aceite Virgen'!$A$259:$A$285,0),MATCH(I$5,'Aceite Virgen'!$A$259:$AAK$259,0))</f>
        <v>11.22</v>
      </c>
      <c r="J14" s="40">
        <f t="array" ref="J14">INDEX('Aceite Virgen'!$A$259:$AAK$285,MATCH($B14,'Aceite Virgen'!$A$259:$A$285,0),MATCH(J$5,'Aceite Virgen'!$A$259:$AAK$259,0))</f>
        <v>3.2199999999999998</v>
      </c>
      <c r="K14" s="40">
        <f t="array" ref="K14">INDEX('Aceite Virgen'!$A$259:$AAK$285,MATCH($B14,'Aceite Virgen'!$A$259:$A$285,0),MATCH(K$5,'Aceite Virgen'!$A$259:$AAK$259,0))</f>
        <v>2.8</v>
      </c>
      <c r="L14" s="40">
        <f t="array" ref="L14">INDEX('Aceite Virgen'!$A$259:$AAK$285,MATCH($B14,'Aceite Virgen'!$A$259:$A$285,0),MATCH(L$5,'Aceite Virgen'!$A$259:$AAK$259,0))</f>
        <v>2.58</v>
      </c>
      <c r="M14" s="40">
        <f t="array" ref="M14">INDEX('Aceite Virgen'!$A$259:$AAK$285,MATCH($B14,'Aceite Virgen'!$A$259:$A$285,0),MATCH(M$5,'Aceite Virgen'!$A$259:$AAK$259,0))</f>
        <v>2.96</v>
      </c>
      <c r="N14" s="40">
        <f t="array" ref="N14">INDEX('Aceite Virgen'!$A$259:$AAK$285,MATCH($B14,'Aceite Virgen'!$A$259:$A$285,0),MATCH(N$5,'Aceite Virgen'!$A$259:$AAK$259,0))</f>
        <v>2.9499999999999997</v>
      </c>
      <c r="O14" s="40">
        <f t="array" ref="O14">INDEX('Aceite Virgen'!$A$259:$AAK$285,MATCH($B14,'Aceite Virgen'!$A$259:$A$285,0),MATCH(O$5,'Aceite Virgen'!$A$259:$AAK$259,0))</f>
        <v>1.43</v>
      </c>
      <c r="P14" s="40">
        <f t="array" ref="P14">INDEX('Aceite Virgen'!$A$259:$AAK$285,MATCH($B14,'Aceite Virgen'!$A$259:$A$285,0),MATCH(P$5,'Aceite Virgen'!$A$259:$AAK$259,0))</f>
        <v>1.62</v>
      </c>
    </row>
    <row r="15" spans="2:17" x14ac:dyDescent="0.3">
      <c r="B15" s="19">
        <f t="shared" si="1"/>
        <v>2.7</v>
      </c>
      <c r="C15" s="18">
        <f t="shared" si="2"/>
        <v>2.8</v>
      </c>
      <c r="E15" s="40">
        <f t="array" ref="E15">INDEX('Aceite Virgen'!$A$259:$AAK$285,MATCH($B15,'Aceite Virgen'!$A$259:$A$285,0),MATCH(E$5,'Aceite Virgen'!$A$259:$AAK$259,0))</f>
        <v>0.79</v>
      </c>
      <c r="F15" s="40">
        <f t="array" ref="F15">INDEX('Aceite Virgen'!$A$259:$AAK$285,MATCH($B15,'Aceite Virgen'!$A$259:$A$285,0),MATCH(F$5,'Aceite Virgen'!$A$259:$AAK$259,0))</f>
        <v>3.0999999999999996</v>
      </c>
      <c r="G15" s="40">
        <f t="array" ref="G15">INDEX('Aceite Virgen'!$A$259:$AAK$285,MATCH($B15,'Aceite Virgen'!$A$259:$A$285,0),MATCH(G$5,'Aceite Virgen'!$A$259:$AAK$259,0))</f>
        <v>5.21</v>
      </c>
      <c r="H15" s="40">
        <f t="array" ref="H15">INDEX('Aceite Virgen'!$A$259:$AAK$285,MATCH($B15,'Aceite Virgen'!$A$259:$A$285,0),MATCH(H$5,'Aceite Virgen'!$A$259:$AAK$259,0))</f>
        <v>9.2899999999999991</v>
      </c>
      <c r="I15" s="40">
        <f t="array" ref="I15">INDEX('Aceite Virgen'!$A$259:$AAK$285,MATCH($B15,'Aceite Virgen'!$A$259:$A$285,0),MATCH(I$5,'Aceite Virgen'!$A$259:$AAK$259,0))</f>
        <v>5.76</v>
      </c>
      <c r="J15" s="40">
        <f t="array" ref="J15">INDEX('Aceite Virgen'!$A$259:$AAK$285,MATCH($B15,'Aceite Virgen'!$A$259:$A$285,0),MATCH(J$5,'Aceite Virgen'!$A$259:$AAK$259,0))</f>
        <v>1.1000000000000001</v>
      </c>
      <c r="K15" s="40">
        <f t="array" ref="K15">INDEX('Aceite Virgen'!$A$259:$AAK$285,MATCH($B15,'Aceite Virgen'!$A$259:$A$285,0),MATCH(K$5,'Aceite Virgen'!$A$259:$AAK$259,0))</f>
        <v>4.3600000000000003</v>
      </c>
      <c r="L15" s="40">
        <f t="array" ref="L15">INDEX('Aceite Virgen'!$A$259:$AAK$285,MATCH($B15,'Aceite Virgen'!$A$259:$A$285,0),MATCH(L$5,'Aceite Virgen'!$A$259:$AAK$259,0))</f>
        <v>8.7200000000000006</v>
      </c>
      <c r="M15" s="40">
        <f t="array" ref="M15">INDEX('Aceite Virgen'!$A$259:$AAK$285,MATCH($B15,'Aceite Virgen'!$A$259:$A$285,0),MATCH(M$5,'Aceite Virgen'!$A$259:$AAK$259,0))</f>
        <v>2.36</v>
      </c>
      <c r="N15" s="40">
        <f t="array" ref="N15">INDEX('Aceite Virgen'!$A$259:$AAK$285,MATCH($B15,'Aceite Virgen'!$A$259:$A$285,0),MATCH(N$5,'Aceite Virgen'!$A$259:$AAK$259,0))</f>
        <v>1.58</v>
      </c>
      <c r="O15" s="40">
        <f t="array" ref="O15">INDEX('Aceite Virgen'!$A$259:$AAK$285,MATCH($B15,'Aceite Virgen'!$A$259:$A$285,0),MATCH(O$5,'Aceite Virgen'!$A$259:$AAK$259,0))</f>
        <v>0.96000000000000008</v>
      </c>
      <c r="P15" s="40">
        <f t="array" ref="P15">INDEX('Aceite Virgen'!$A$259:$AAK$285,MATCH($B15,'Aceite Virgen'!$A$259:$A$285,0),MATCH(P$5,'Aceite Virgen'!$A$259:$AAK$259,0))</f>
        <v>2.0099999999999998</v>
      </c>
    </row>
    <row r="16" spans="2:17" x14ac:dyDescent="0.3">
      <c r="B16" s="19">
        <f t="shared" si="1"/>
        <v>2.8</v>
      </c>
      <c r="C16" s="18">
        <f t="shared" si="2"/>
        <v>2.9</v>
      </c>
      <c r="E16" s="40">
        <f t="array" ref="E16">INDEX('Aceite Virgen'!$A$259:$AAK$285,MATCH($B16,'Aceite Virgen'!$A$259:$A$285,0),MATCH(E$5,'Aceite Virgen'!$A$259:$AAK$259,0))</f>
        <v>2.6</v>
      </c>
      <c r="F16" s="40">
        <f t="array" ref="F16">INDEX('Aceite Virgen'!$A$259:$AAK$285,MATCH($B16,'Aceite Virgen'!$A$259:$A$285,0),MATCH(F$5,'Aceite Virgen'!$A$259:$AAK$259,0))</f>
        <v>4.68</v>
      </c>
      <c r="G16" s="40">
        <f t="array" ref="G16">INDEX('Aceite Virgen'!$A$259:$AAK$285,MATCH($B16,'Aceite Virgen'!$A$259:$A$285,0),MATCH(G$5,'Aceite Virgen'!$A$259:$AAK$259,0))</f>
        <v>2.9000000000000004</v>
      </c>
      <c r="H16" s="40">
        <f t="array" ref="H16">INDEX('Aceite Virgen'!$A$259:$AAK$285,MATCH($B16,'Aceite Virgen'!$A$259:$A$285,0),MATCH(H$5,'Aceite Virgen'!$A$259:$AAK$259,0))</f>
        <v>0.49</v>
      </c>
      <c r="I16" s="40">
        <f t="array" ref="I16">INDEX('Aceite Virgen'!$A$259:$AAK$285,MATCH($B16,'Aceite Virgen'!$A$259:$A$285,0),MATCH(I$5,'Aceite Virgen'!$A$259:$AAK$259,0))</f>
        <v>0.72</v>
      </c>
      <c r="J16" s="40">
        <f t="array" ref="J16">INDEX('Aceite Virgen'!$A$259:$AAK$285,MATCH($B16,'Aceite Virgen'!$A$259:$A$285,0),MATCH(J$5,'Aceite Virgen'!$A$259:$AAK$259,0))</f>
        <v>2.0699999999999998</v>
      </c>
      <c r="K16" s="40">
        <f t="array" ref="K16">INDEX('Aceite Virgen'!$A$259:$AAK$285,MATCH($B16,'Aceite Virgen'!$A$259:$A$285,0),MATCH(K$5,'Aceite Virgen'!$A$259:$AAK$259,0))</f>
        <v>0.99</v>
      </c>
      <c r="L16" s="40">
        <f t="array" ref="L16">INDEX('Aceite Virgen'!$A$259:$AAK$285,MATCH($B16,'Aceite Virgen'!$A$259:$A$285,0),MATCH(L$5,'Aceite Virgen'!$A$259:$AAK$259,0))</f>
        <v>1.25</v>
      </c>
      <c r="M16" s="40">
        <f t="array" ref="M16">INDEX('Aceite Virgen'!$A$259:$AAK$285,MATCH($B16,'Aceite Virgen'!$A$259:$A$285,0),MATCH(M$5,'Aceite Virgen'!$A$259:$AAK$259,0))</f>
        <v>3.09</v>
      </c>
      <c r="N16" s="40">
        <f t="array" ref="N16">INDEX('Aceite Virgen'!$A$259:$AAK$285,MATCH($B16,'Aceite Virgen'!$A$259:$A$285,0),MATCH(N$5,'Aceite Virgen'!$A$259:$AAK$259,0))</f>
        <v>0</v>
      </c>
      <c r="O16" s="40">
        <f t="array" ref="O16">INDEX('Aceite Virgen'!$A$259:$AAK$285,MATCH($B16,'Aceite Virgen'!$A$259:$A$285,0),MATCH(O$5,'Aceite Virgen'!$A$259:$AAK$259,0))</f>
        <v>0.73</v>
      </c>
      <c r="P16" s="40">
        <f t="array" ref="P16">INDEX('Aceite Virgen'!$A$259:$AAK$285,MATCH($B16,'Aceite Virgen'!$A$259:$A$285,0),MATCH(P$5,'Aceite Virgen'!$A$259:$AAK$259,0))</f>
        <v>2.5700000000000003</v>
      </c>
    </row>
    <row r="17" spans="2:16" x14ac:dyDescent="0.3">
      <c r="B17" s="19">
        <f t="shared" si="1"/>
        <v>2.9</v>
      </c>
      <c r="C17" s="18">
        <f t="shared" si="2"/>
        <v>3</v>
      </c>
      <c r="E17" s="40">
        <f t="array" ref="E17">INDEX('Aceite Virgen'!$A$259:$AAK$285,MATCH($B17,'Aceite Virgen'!$A$259:$A$285,0),MATCH(E$5,'Aceite Virgen'!$A$259:$AAK$259,0))</f>
        <v>5.68</v>
      </c>
      <c r="F17" s="40">
        <f t="array" ref="F17">INDEX('Aceite Virgen'!$A$259:$AAK$285,MATCH($B17,'Aceite Virgen'!$A$259:$A$285,0),MATCH(F$5,'Aceite Virgen'!$A$259:$AAK$259,0))</f>
        <v>1.73</v>
      </c>
      <c r="G17" s="40">
        <f t="array" ref="G17">INDEX('Aceite Virgen'!$A$259:$AAK$285,MATCH($B17,'Aceite Virgen'!$A$259:$A$285,0),MATCH(G$5,'Aceite Virgen'!$A$259:$AAK$259,0))</f>
        <v>0.71</v>
      </c>
      <c r="H17" s="40">
        <f t="array" ref="H17">INDEX('Aceite Virgen'!$A$259:$AAK$285,MATCH($B17,'Aceite Virgen'!$A$259:$A$285,0),MATCH(H$5,'Aceite Virgen'!$A$259:$AAK$259,0))</f>
        <v>2.4699999999999998</v>
      </c>
      <c r="I17" s="40">
        <f t="array" ref="I17">INDEX('Aceite Virgen'!$A$259:$AAK$285,MATCH($B17,'Aceite Virgen'!$A$259:$A$285,0),MATCH(I$5,'Aceite Virgen'!$A$259:$AAK$259,0))</f>
        <v>2.9299999999999997</v>
      </c>
      <c r="J17" s="40">
        <f t="array" ref="J17">INDEX('Aceite Virgen'!$A$259:$AAK$285,MATCH($B17,'Aceite Virgen'!$A$259:$A$285,0),MATCH(J$5,'Aceite Virgen'!$A$259:$AAK$259,0))</f>
        <v>5.2899999999999991</v>
      </c>
      <c r="K17" s="40">
        <f t="array" ref="K17">INDEX('Aceite Virgen'!$A$259:$AAK$285,MATCH($B17,'Aceite Virgen'!$A$259:$A$285,0),MATCH(K$5,'Aceite Virgen'!$A$259:$AAK$259,0))</f>
        <v>3.7</v>
      </c>
      <c r="L17" s="40">
        <f t="array" ref="L17">INDEX('Aceite Virgen'!$A$259:$AAK$285,MATCH($B17,'Aceite Virgen'!$A$259:$A$285,0),MATCH(L$5,'Aceite Virgen'!$A$259:$AAK$259,0))</f>
        <v>2.21</v>
      </c>
      <c r="M17" s="40">
        <f t="array" ref="M17">INDEX('Aceite Virgen'!$A$259:$AAK$285,MATCH($B17,'Aceite Virgen'!$A$259:$A$285,0),MATCH(M$5,'Aceite Virgen'!$A$259:$AAK$259,0))</f>
        <v>0.89</v>
      </c>
      <c r="N17" s="40">
        <f t="array" ref="N17">INDEX('Aceite Virgen'!$A$259:$AAK$285,MATCH($B17,'Aceite Virgen'!$A$259:$A$285,0),MATCH(N$5,'Aceite Virgen'!$A$259:$AAK$259,0))</f>
        <v>1.06</v>
      </c>
      <c r="O17" s="40">
        <f t="array" ref="O17">INDEX('Aceite Virgen'!$A$259:$AAK$285,MATCH($B17,'Aceite Virgen'!$A$259:$A$285,0),MATCH(O$5,'Aceite Virgen'!$A$259:$AAK$259,0))</f>
        <v>1.37</v>
      </c>
      <c r="P17" s="40">
        <f t="array" ref="P17">INDEX('Aceite Virgen'!$A$259:$AAK$285,MATCH($B17,'Aceite Virgen'!$A$259:$A$285,0),MATCH(P$5,'Aceite Virgen'!$A$259:$AAK$259,0))</f>
        <v>26.529999999999998</v>
      </c>
    </row>
    <row r="18" spans="2:16" x14ac:dyDescent="0.3">
      <c r="B18" s="19">
        <f t="shared" si="1"/>
        <v>3</v>
      </c>
      <c r="C18" s="18">
        <f t="shared" si="2"/>
        <v>3.1</v>
      </c>
      <c r="E18" s="40">
        <f t="array" ref="E18">INDEX('Aceite Virgen'!$A$259:$AAK$285,MATCH($B18,'Aceite Virgen'!$A$259:$A$285,0),MATCH(E$5,'Aceite Virgen'!$A$259:$AAK$259,0))</f>
        <v>5.2700000000000005</v>
      </c>
      <c r="F18" s="40">
        <f t="array" ref="F18">INDEX('Aceite Virgen'!$A$259:$AAK$285,MATCH($B18,'Aceite Virgen'!$A$259:$A$285,0),MATCH(F$5,'Aceite Virgen'!$A$259:$AAK$259,0))</f>
        <v>3.96</v>
      </c>
      <c r="G18" s="40">
        <f t="array" ref="G18">INDEX('Aceite Virgen'!$A$259:$AAK$285,MATCH($B18,'Aceite Virgen'!$A$259:$A$285,0),MATCH(G$5,'Aceite Virgen'!$A$259:$AAK$259,0))</f>
        <v>2.8</v>
      </c>
      <c r="H18" s="40">
        <f t="array" ref="H18">INDEX('Aceite Virgen'!$A$259:$AAK$285,MATCH($B18,'Aceite Virgen'!$A$259:$A$285,0),MATCH(H$5,'Aceite Virgen'!$A$259:$AAK$259,0))</f>
        <v>3.34</v>
      </c>
      <c r="I18" s="40">
        <f t="array" ref="I18">INDEX('Aceite Virgen'!$A$259:$AAK$285,MATCH($B18,'Aceite Virgen'!$A$259:$A$285,0),MATCH(I$5,'Aceite Virgen'!$A$259:$AAK$259,0))</f>
        <v>1.53</v>
      </c>
      <c r="J18" s="40">
        <f t="array" ref="J18">INDEX('Aceite Virgen'!$A$259:$AAK$285,MATCH($B18,'Aceite Virgen'!$A$259:$A$285,0),MATCH(J$5,'Aceite Virgen'!$A$259:$AAK$259,0))</f>
        <v>1.6099999999999999</v>
      </c>
      <c r="K18" s="40">
        <f t="array" ref="K18">INDEX('Aceite Virgen'!$A$259:$AAK$285,MATCH($B18,'Aceite Virgen'!$A$259:$A$285,0),MATCH(K$5,'Aceite Virgen'!$A$259:$AAK$259,0))</f>
        <v>3.64</v>
      </c>
      <c r="L18" s="40">
        <f t="array" ref="L18">INDEX('Aceite Virgen'!$A$259:$AAK$285,MATCH($B18,'Aceite Virgen'!$A$259:$A$285,0),MATCH(L$5,'Aceite Virgen'!$A$259:$AAK$259,0))</f>
        <v>5.7299999999999995</v>
      </c>
      <c r="M18" s="40">
        <f t="array" ref="M18">INDEX('Aceite Virgen'!$A$259:$AAK$285,MATCH($B18,'Aceite Virgen'!$A$259:$A$285,0),MATCH(M$5,'Aceite Virgen'!$A$259:$AAK$259,0))</f>
        <v>2.97</v>
      </c>
      <c r="N18" s="40">
        <f t="array" ref="N18">INDEX('Aceite Virgen'!$A$259:$AAK$285,MATCH($B18,'Aceite Virgen'!$A$259:$A$285,0),MATCH(N$5,'Aceite Virgen'!$A$259:$AAK$259,0))</f>
        <v>6.2</v>
      </c>
      <c r="O18" s="40">
        <f t="array" ref="O18">INDEX('Aceite Virgen'!$A$259:$AAK$285,MATCH($B18,'Aceite Virgen'!$A$259:$A$285,0),MATCH(O$5,'Aceite Virgen'!$A$259:$AAK$259,0))</f>
        <v>8</v>
      </c>
      <c r="P18" s="40">
        <f t="array" ref="P18">INDEX('Aceite Virgen'!$A$259:$AAK$285,MATCH($B18,'Aceite Virgen'!$A$259:$A$285,0),MATCH(P$5,'Aceite Virgen'!$A$259:$AAK$259,0))</f>
        <v>8.39</v>
      </c>
    </row>
    <row r="19" spans="2:16" x14ac:dyDescent="0.3">
      <c r="B19" s="19">
        <f t="shared" si="1"/>
        <v>3.1</v>
      </c>
      <c r="C19" s="18">
        <f t="shared" si="2"/>
        <v>3.2</v>
      </c>
      <c r="E19" s="40">
        <f t="array" ref="E19">INDEX('Aceite Virgen'!$A$259:$AAK$285,MATCH($B19,'Aceite Virgen'!$A$259:$A$285,0),MATCH(E$5,'Aceite Virgen'!$A$259:$AAK$259,0))</f>
        <v>20.58</v>
      </c>
      <c r="F19" s="40">
        <f t="array" ref="F19">INDEX('Aceite Virgen'!$A$259:$AAK$285,MATCH($B19,'Aceite Virgen'!$A$259:$A$285,0),MATCH(F$5,'Aceite Virgen'!$A$259:$AAK$259,0))</f>
        <v>17.329999999999998</v>
      </c>
      <c r="G19" s="40">
        <f t="array" ref="G19">INDEX('Aceite Virgen'!$A$259:$AAK$285,MATCH($B19,'Aceite Virgen'!$A$259:$A$285,0),MATCH(G$5,'Aceite Virgen'!$A$259:$AAK$259,0))</f>
        <v>25.700000000000003</v>
      </c>
      <c r="H19" s="40">
        <f t="array" ref="H19">INDEX('Aceite Virgen'!$A$259:$AAK$285,MATCH($B19,'Aceite Virgen'!$A$259:$A$285,0),MATCH(H$5,'Aceite Virgen'!$A$259:$AAK$259,0))</f>
        <v>19.619999999999997</v>
      </c>
      <c r="I19" s="40">
        <f t="array" ref="I19">INDEX('Aceite Virgen'!$A$259:$AAK$285,MATCH($B19,'Aceite Virgen'!$A$259:$A$285,0),MATCH(I$5,'Aceite Virgen'!$A$259:$AAK$259,0))</f>
        <v>21.34</v>
      </c>
      <c r="J19" s="40">
        <f t="array" ref="J19">INDEX('Aceite Virgen'!$A$259:$AAK$285,MATCH($B19,'Aceite Virgen'!$A$259:$A$285,0),MATCH(J$5,'Aceite Virgen'!$A$259:$AAK$259,0))</f>
        <v>24.470000000000002</v>
      </c>
      <c r="K19" s="40">
        <f t="array" ref="K19">INDEX('Aceite Virgen'!$A$259:$AAK$285,MATCH($B19,'Aceite Virgen'!$A$259:$A$285,0),MATCH(K$5,'Aceite Virgen'!$A$259:$AAK$259,0))</f>
        <v>23.400000000000002</v>
      </c>
      <c r="L19" s="40">
        <f t="array" ref="L19">INDEX('Aceite Virgen'!$A$259:$AAK$285,MATCH($B19,'Aceite Virgen'!$A$259:$A$285,0),MATCH(L$5,'Aceite Virgen'!$A$259:$AAK$259,0))</f>
        <v>21.959999999999997</v>
      </c>
      <c r="M19" s="40">
        <f t="array" ref="M19">INDEX('Aceite Virgen'!$A$259:$AAK$285,MATCH($B19,'Aceite Virgen'!$A$259:$A$285,0),MATCH(M$5,'Aceite Virgen'!$A$259:$AAK$259,0))</f>
        <v>26.07</v>
      </c>
      <c r="N19" s="40">
        <f t="array" ref="N19">INDEX('Aceite Virgen'!$A$259:$AAK$285,MATCH($B19,'Aceite Virgen'!$A$259:$A$285,0),MATCH(N$5,'Aceite Virgen'!$A$259:$AAK$259,0))</f>
        <v>25.78</v>
      </c>
      <c r="O19" s="40">
        <f t="array" ref="O19">INDEX('Aceite Virgen'!$A$259:$AAK$285,MATCH($B19,'Aceite Virgen'!$A$259:$A$285,0),MATCH(O$5,'Aceite Virgen'!$A$259:$AAK$259,0))</f>
        <v>27.09</v>
      </c>
      <c r="P19" s="40">
        <f t="array" ref="P19">INDEX('Aceite Virgen'!$A$259:$AAK$285,MATCH($B19,'Aceite Virgen'!$A$259:$A$285,0),MATCH(P$5,'Aceite Virgen'!$A$259:$AAK$259,0))</f>
        <v>4.93</v>
      </c>
    </row>
    <row r="20" spans="2:16" x14ac:dyDescent="0.3">
      <c r="B20" s="19">
        <f t="shared" si="1"/>
        <v>3.2</v>
      </c>
      <c r="C20" s="18">
        <f t="shared" si="2"/>
        <v>3.3</v>
      </c>
      <c r="E20" s="40">
        <f t="array" ref="E20">INDEX('Aceite Virgen'!$A$259:$AAK$285,MATCH($B20,'Aceite Virgen'!$A$259:$A$285,0),MATCH(E$5,'Aceite Virgen'!$A$259:$AAK$259,0))</f>
        <v>1.88</v>
      </c>
      <c r="F20" s="40">
        <f t="array" ref="F20">INDEX('Aceite Virgen'!$A$259:$AAK$285,MATCH($B20,'Aceite Virgen'!$A$259:$A$285,0),MATCH(F$5,'Aceite Virgen'!$A$259:$AAK$259,0))</f>
        <v>1.97</v>
      </c>
      <c r="G20" s="40">
        <f t="array" ref="G20">INDEX('Aceite Virgen'!$A$259:$AAK$285,MATCH($B20,'Aceite Virgen'!$A$259:$A$285,0),MATCH(G$5,'Aceite Virgen'!$A$259:$AAK$259,0))</f>
        <v>1.31</v>
      </c>
      <c r="H20" s="40">
        <f t="array" ref="H20">INDEX('Aceite Virgen'!$A$259:$AAK$285,MATCH($B20,'Aceite Virgen'!$A$259:$A$285,0),MATCH(H$5,'Aceite Virgen'!$A$259:$AAK$259,0))</f>
        <v>2.4700000000000002</v>
      </c>
      <c r="I20" s="40">
        <f t="array" ref="I20">INDEX('Aceite Virgen'!$A$259:$AAK$285,MATCH($B20,'Aceite Virgen'!$A$259:$A$285,0),MATCH(I$5,'Aceite Virgen'!$A$259:$AAK$259,0))</f>
        <v>2.71</v>
      </c>
      <c r="J20" s="40">
        <f t="array" ref="J20">INDEX('Aceite Virgen'!$A$259:$AAK$285,MATCH($B20,'Aceite Virgen'!$A$259:$A$285,0),MATCH(J$5,'Aceite Virgen'!$A$259:$AAK$259,0))</f>
        <v>2.4300000000000002</v>
      </c>
      <c r="K20" s="40">
        <f t="array" ref="K20">INDEX('Aceite Virgen'!$A$259:$AAK$285,MATCH($B20,'Aceite Virgen'!$A$259:$A$285,0),MATCH(K$5,'Aceite Virgen'!$A$259:$AAK$259,0))</f>
        <v>2.4400000000000004</v>
      </c>
      <c r="L20" s="40">
        <f t="array" ref="L20">INDEX('Aceite Virgen'!$A$259:$AAK$285,MATCH($B20,'Aceite Virgen'!$A$259:$A$285,0),MATCH(L$5,'Aceite Virgen'!$A$259:$AAK$259,0))</f>
        <v>2.95</v>
      </c>
      <c r="M20" s="40">
        <f t="array" ref="M20">INDEX('Aceite Virgen'!$A$259:$AAK$285,MATCH($B20,'Aceite Virgen'!$A$259:$A$285,0),MATCH(M$5,'Aceite Virgen'!$A$259:$AAK$259,0))</f>
        <v>2.5499999999999998</v>
      </c>
      <c r="N20" s="40">
        <f t="array" ref="N20">INDEX('Aceite Virgen'!$A$259:$AAK$285,MATCH($B20,'Aceite Virgen'!$A$259:$A$285,0),MATCH(N$5,'Aceite Virgen'!$A$259:$AAK$259,0))</f>
        <v>0.94</v>
      </c>
      <c r="O20" s="40">
        <f t="array" ref="O20">INDEX('Aceite Virgen'!$A$259:$AAK$285,MATCH($B20,'Aceite Virgen'!$A$259:$A$285,0),MATCH(O$5,'Aceite Virgen'!$A$259:$AAK$259,0))</f>
        <v>1.86</v>
      </c>
      <c r="P20" s="40">
        <f t="array" ref="P20">INDEX('Aceite Virgen'!$A$259:$AAK$285,MATCH($B20,'Aceite Virgen'!$A$259:$A$285,0),MATCH(P$5,'Aceite Virgen'!$A$259:$AAK$259,0))</f>
        <v>0.66</v>
      </c>
    </row>
    <row r="21" spans="2:16" x14ac:dyDescent="0.3">
      <c r="B21" s="19">
        <f t="shared" si="1"/>
        <v>3.3</v>
      </c>
      <c r="C21" s="18">
        <f t="shared" si="2"/>
        <v>3.4</v>
      </c>
      <c r="E21" s="40">
        <f t="array" ref="E21">INDEX('Aceite Virgen'!$A$259:$AAK$285,MATCH($B21,'Aceite Virgen'!$A$259:$A$285,0),MATCH(E$5,'Aceite Virgen'!$A$259:$AAK$259,0))</f>
        <v>0.18</v>
      </c>
      <c r="F21" s="40">
        <f t="array" ref="F21">INDEX('Aceite Virgen'!$A$259:$AAK$285,MATCH($B21,'Aceite Virgen'!$A$259:$A$285,0),MATCH(F$5,'Aceite Virgen'!$A$259:$AAK$259,0))</f>
        <v>0.63</v>
      </c>
      <c r="G21" s="40">
        <f t="array" ref="G21">INDEX('Aceite Virgen'!$A$259:$AAK$285,MATCH($B21,'Aceite Virgen'!$A$259:$A$285,0),MATCH(G$5,'Aceite Virgen'!$A$259:$AAK$259,0))</f>
        <v>1.01</v>
      </c>
      <c r="H21" s="40">
        <f t="array" ref="H21">INDEX('Aceite Virgen'!$A$259:$AAK$285,MATCH($B21,'Aceite Virgen'!$A$259:$A$285,0),MATCH(H$5,'Aceite Virgen'!$A$259:$AAK$259,0))</f>
        <v>0.81</v>
      </c>
      <c r="I21" s="40">
        <f t="array" ref="I21">INDEX('Aceite Virgen'!$A$259:$AAK$285,MATCH($B21,'Aceite Virgen'!$A$259:$A$285,0),MATCH(I$5,'Aceite Virgen'!$A$259:$AAK$259,0))</f>
        <v>1.39</v>
      </c>
      <c r="J21" s="40">
        <f t="array" ref="J21">INDEX('Aceite Virgen'!$A$259:$AAK$285,MATCH($B21,'Aceite Virgen'!$A$259:$A$285,0),MATCH(J$5,'Aceite Virgen'!$A$259:$AAK$259,0))</f>
        <v>0.09</v>
      </c>
      <c r="K21" s="40">
        <f t="array" ref="K21">INDEX('Aceite Virgen'!$A$259:$AAK$285,MATCH($B21,'Aceite Virgen'!$A$259:$A$285,0),MATCH(K$5,'Aceite Virgen'!$A$259:$AAK$259,0))</f>
        <v>0.23</v>
      </c>
      <c r="L21" s="40">
        <f t="array" ref="L21">INDEX('Aceite Virgen'!$A$259:$AAK$285,MATCH($B21,'Aceite Virgen'!$A$259:$A$285,0),MATCH(L$5,'Aceite Virgen'!$A$259:$AAK$259,0))</f>
        <v>0.31</v>
      </c>
      <c r="M21" s="40">
        <f t="array" ref="M21">INDEX('Aceite Virgen'!$A$259:$AAK$285,MATCH($B21,'Aceite Virgen'!$A$259:$A$285,0),MATCH(M$5,'Aceite Virgen'!$A$259:$AAK$259,0))</f>
        <v>0</v>
      </c>
      <c r="N21" s="40">
        <f t="array" ref="N21">INDEX('Aceite Virgen'!$A$259:$AAK$285,MATCH($B21,'Aceite Virgen'!$A$259:$A$285,0),MATCH(N$5,'Aceite Virgen'!$A$259:$AAK$259,0))</f>
        <v>0.35</v>
      </c>
      <c r="O21" s="40">
        <f t="array" ref="O21">INDEX('Aceite Virgen'!$A$259:$AAK$285,MATCH($B21,'Aceite Virgen'!$A$259:$A$285,0),MATCH(O$5,'Aceite Virgen'!$A$259:$AAK$259,0))</f>
        <v>0.44</v>
      </c>
      <c r="P21" s="40">
        <f t="array" ref="P21">INDEX('Aceite Virgen'!$A$259:$AAK$285,MATCH($B21,'Aceite Virgen'!$A$259:$A$285,0),MATCH(P$5,'Aceite Virgen'!$A$259:$AAK$259,0))</f>
        <v>0.51</v>
      </c>
    </row>
    <row r="22" spans="2:16" x14ac:dyDescent="0.3">
      <c r="B22" s="19">
        <f t="shared" si="1"/>
        <v>3.4</v>
      </c>
      <c r="C22" s="18">
        <f t="shared" si="2"/>
        <v>3.5</v>
      </c>
      <c r="E22" s="40">
        <f t="array" ref="E22">INDEX('Aceite Virgen'!$A$259:$AAK$285,MATCH($B22,'Aceite Virgen'!$A$259:$A$285,0),MATCH(E$5,'Aceite Virgen'!$A$259:$AAK$259,0))</f>
        <v>2.42</v>
      </c>
      <c r="F22" s="40">
        <f t="array" ref="F22">INDEX('Aceite Virgen'!$A$259:$AAK$285,MATCH($B22,'Aceite Virgen'!$A$259:$A$285,0),MATCH(F$5,'Aceite Virgen'!$A$259:$AAK$259,0))</f>
        <v>2.4300000000000002</v>
      </c>
      <c r="G22" s="40">
        <f t="array" ref="G22">INDEX('Aceite Virgen'!$A$259:$AAK$285,MATCH($B22,'Aceite Virgen'!$A$259:$A$285,0),MATCH(G$5,'Aceite Virgen'!$A$259:$AAK$259,0))</f>
        <v>3.6100000000000003</v>
      </c>
      <c r="H22" s="40">
        <f t="array" ref="H22">INDEX('Aceite Virgen'!$A$259:$AAK$285,MATCH($B22,'Aceite Virgen'!$A$259:$A$285,0),MATCH(H$5,'Aceite Virgen'!$A$259:$AAK$259,0))</f>
        <v>5.17</v>
      </c>
      <c r="I22" s="40">
        <f t="array" ref="I22">INDEX('Aceite Virgen'!$A$259:$AAK$285,MATCH($B22,'Aceite Virgen'!$A$259:$A$285,0),MATCH(I$5,'Aceite Virgen'!$A$259:$AAK$259,0))</f>
        <v>4.8</v>
      </c>
      <c r="J22" s="40">
        <f t="array" ref="J22">INDEX('Aceite Virgen'!$A$259:$AAK$285,MATCH($B22,'Aceite Virgen'!$A$259:$A$285,0),MATCH(J$5,'Aceite Virgen'!$A$259:$AAK$259,0))</f>
        <v>6.4399999999999995</v>
      </c>
      <c r="K22" s="40">
        <f t="array" ref="K22">INDEX('Aceite Virgen'!$A$259:$AAK$285,MATCH($B22,'Aceite Virgen'!$A$259:$A$285,0),MATCH(K$5,'Aceite Virgen'!$A$259:$AAK$259,0))</f>
        <v>2.91</v>
      </c>
      <c r="L22" s="40">
        <f t="array" ref="L22">INDEX('Aceite Virgen'!$A$259:$AAK$285,MATCH($B22,'Aceite Virgen'!$A$259:$A$285,0),MATCH(L$5,'Aceite Virgen'!$A$259:$AAK$259,0))</f>
        <v>3.89</v>
      </c>
      <c r="M22" s="40">
        <f t="array" ref="M22">INDEX('Aceite Virgen'!$A$259:$AAK$285,MATCH($B22,'Aceite Virgen'!$A$259:$A$285,0),MATCH(M$5,'Aceite Virgen'!$A$259:$AAK$259,0))</f>
        <v>4.8100000000000005</v>
      </c>
      <c r="N22" s="40">
        <f t="array" ref="N22">INDEX('Aceite Virgen'!$A$259:$AAK$285,MATCH($B22,'Aceite Virgen'!$A$259:$A$285,0),MATCH(N$5,'Aceite Virgen'!$A$259:$AAK$259,0))</f>
        <v>4.08</v>
      </c>
      <c r="O22" s="40">
        <f t="array" ref="O22">INDEX('Aceite Virgen'!$A$259:$AAK$285,MATCH($B22,'Aceite Virgen'!$A$259:$A$285,0),MATCH(O$5,'Aceite Virgen'!$A$259:$AAK$259,0))</f>
        <v>1.75</v>
      </c>
      <c r="P22" s="40">
        <f t="array" ref="P22">INDEX('Aceite Virgen'!$A$259:$AAK$285,MATCH($B22,'Aceite Virgen'!$A$259:$A$285,0),MATCH(P$5,'Aceite Virgen'!$A$259:$AAK$259,0))</f>
        <v>2.95</v>
      </c>
    </row>
    <row r="23" spans="2:16" x14ac:dyDescent="0.3">
      <c r="B23" s="19">
        <f t="shared" si="1"/>
        <v>3.5</v>
      </c>
      <c r="C23" s="18">
        <f t="shared" si="2"/>
        <v>3.6</v>
      </c>
      <c r="E23" s="40">
        <f t="array" ref="E23">INDEX('Aceite Virgen'!$A$259:$AAK$285,MATCH($B23,'Aceite Virgen'!$A$259:$A$285,0),MATCH(E$5,'Aceite Virgen'!$A$259:$AAK$259,0))</f>
        <v>0</v>
      </c>
      <c r="F23" s="40">
        <f t="array" ref="F23">INDEX('Aceite Virgen'!$A$259:$AAK$285,MATCH($B23,'Aceite Virgen'!$A$259:$A$285,0),MATCH(F$5,'Aceite Virgen'!$A$259:$AAK$259,0))</f>
        <v>0.79</v>
      </c>
      <c r="G23" s="40">
        <f t="array" ref="G23">INDEX('Aceite Virgen'!$A$259:$AAK$285,MATCH($B23,'Aceite Virgen'!$A$259:$A$285,0),MATCH(G$5,'Aceite Virgen'!$A$259:$AAK$259,0))</f>
        <v>0.58000000000000007</v>
      </c>
      <c r="H23" s="40">
        <f t="array" ref="H23">INDEX('Aceite Virgen'!$A$259:$AAK$285,MATCH($B23,'Aceite Virgen'!$A$259:$A$285,0),MATCH(H$5,'Aceite Virgen'!$A$259:$AAK$259,0))</f>
        <v>0.47</v>
      </c>
      <c r="I23" s="40">
        <f t="array" ref="I23">INDEX('Aceite Virgen'!$A$259:$AAK$285,MATCH($B23,'Aceite Virgen'!$A$259:$A$285,0),MATCH(I$5,'Aceite Virgen'!$A$259:$AAK$259,0))</f>
        <v>2.06</v>
      </c>
      <c r="J23" s="40">
        <f t="array" ref="J23">INDEX('Aceite Virgen'!$A$259:$AAK$285,MATCH($B23,'Aceite Virgen'!$A$259:$A$285,0),MATCH(J$5,'Aceite Virgen'!$A$259:$AAK$259,0))</f>
        <v>0.56000000000000005</v>
      </c>
      <c r="K23" s="40">
        <f t="array" ref="K23">INDEX('Aceite Virgen'!$A$259:$AAK$285,MATCH($B23,'Aceite Virgen'!$A$259:$A$285,0),MATCH(K$5,'Aceite Virgen'!$A$259:$AAK$259,0))</f>
        <v>0.99</v>
      </c>
      <c r="L23" s="40">
        <f t="array" ref="L23">INDEX('Aceite Virgen'!$A$259:$AAK$285,MATCH($B23,'Aceite Virgen'!$A$259:$A$285,0),MATCH(L$5,'Aceite Virgen'!$A$259:$AAK$259,0))</f>
        <v>0.55000000000000004</v>
      </c>
      <c r="M23" s="40">
        <f t="array" ref="M23">INDEX('Aceite Virgen'!$A$259:$AAK$285,MATCH($B23,'Aceite Virgen'!$A$259:$A$285,0),MATCH(M$5,'Aceite Virgen'!$A$259:$AAK$259,0))</f>
        <v>0.64</v>
      </c>
      <c r="N23" s="40">
        <f t="array" ref="N23">INDEX('Aceite Virgen'!$A$259:$AAK$285,MATCH($B23,'Aceite Virgen'!$A$259:$A$285,0),MATCH(N$5,'Aceite Virgen'!$A$259:$AAK$259,0))</f>
        <v>0.73</v>
      </c>
      <c r="O23" s="40">
        <f t="array" ref="O23">INDEX('Aceite Virgen'!$A$259:$AAK$285,MATCH($B23,'Aceite Virgen'!$A$259:$A$285,0),MATCH(O$5,'Aceite Virgen'!$A$259:$AAK$259,0))</f>
        <v>0.3</v>
      </c>
      <c r="P23" s="40">
        <f t="array" ref="P23">INDEX('Aceite Virgen'!$A$259:$AAK$285,MATCH($B23,'Aceite Virgen'!$A$259:$A$285,0),MATCH(P$5,'Aceite Virgen'!$A$259:$AAK$259,0))</f>
        <v>5.04</v>
      </c>
    </row>
    <row r="24" spans="2:16" x14ac:dyDescent="0.3">
      <c r="B24" s="19">
        <f t="shared" si="1"/>
        <v>3.6</v>
      </c>
      <c r="C24" s="18">
        <f t="shared" si="2"/>
        <v>3.7</v>
      </c>
      <c r="E24" s="40">
        <f t="array" ref="E24">INDEX('Aceite Virgen'!$A$259:$AAK$285,MATCH($B24,'Aceite Virgen'!$A$259:$A$285,0),MATCH(E$5,'Aceite Virgen'!$A$259:$AAK$259,0))</f>
        <v>2.56</v>
      </c>
      <c r="F24" s="40">
        <f t="array" ref="F24">INDEX('Aceite Virgen'!$A$259:$AAK$285,MATCH($B24,'Aceite Virgen'!$A$259:$A$285,0),MATCH(F$5,'Aceite Virgen'!$A$259:$AAK$259,0))</f>
        <v>3.14</v>
      </c>
      <c r="G24" s="40">
        <f t="array" ref="G24">INDEX('Aceite Virgen'!$A$259:$AAK$285,MATCH($B24,'Aceite Virgen'!$A$259:$A$285,0),MATCH(G$5,'Aceite Virgen'!$A$259:$AAK$259,0))</f>
        <v>1.75</v>
      </c>
      <c r="H24" s="40">
        <f t="array" ref="H24">INDEX('Aceite Virgen'!$A$259:$AAK$285,MATCH($B24,'Aceite Virgen'!$A$259:$A$285,0),MATCH(H$5,'Aceite Virgen'!$A$259:$AAK$259,0))</f>
        <v>0.99</v>
      </c>
      <c r="I24" s="40">
        <f t="array" ref="I24">INDEX('Aceite Virgen'!$A$259:$AAK$285,MATCH($B24,'Aceite Virgen'!$A$259:$A$285,0),MATCH(I$5,'Aceite Virgen'!$A$259:$AAK$259,0))</f>
        <v>0</v>
      </c>
      <c r="J24" s="40">
        <f t="array" ref="J24">INDEX('Aceite Virgen'!$A$259:$AAK$285,MATCH($B24,'Aceite Virgen'!$A$259:$A$285,0),MATCH(J$5,'Aceite Virgen'!$A$259:$AAK$259,0))</f>
        <v>2.94</v>
      </c>
      <c r="K24" s="40">
        <f t="array" ref="K24">INDEX('Aceite Virgen'!$A$259:$AAK$285,MATCH($B24,'Aceite Virgen'!$A$259:$A$285,0),MATCH(K$5,'Aceite Virgen'!$A$259:$AAK$259,0))</f>
        <v>3.16</v>
      </c>
      <c r="L24" s="40">
        <f t="array" ref="L24">INDEX('Aceite Virgen'!$A$259:$AAK$285,MATCH($B24,'Aceite Virgen'!$A$259:$A$285,0),MATCH(L$5,'Aceite Virgen'!$A$259:$AAK$259,0))</f>
        <v>3.64</v>
      </c>
      <c r="M24" s="40">
        <f t="array" ref="M24">INDEX('Aceite Virgen'!$A$259:$AAK$285,MATCH($B24,'Aceite Virgen'!$A$259:$A$285,0),MATCH(M$5,'Aceite Virgen'!$A$259:$AAK$259,0))</f>
        <v>2.6799999999999997</v>
      </c>
      <c r="N24" s="40">
        <f t="array" ref="N24">INDEX('Aceite Virgen'!$A$259:$AAK$285,MATCH($B24,'Aceite Virgen'!$A$259:$A$285,0),MATCH(N$5,'Aceite Virgen'!$A$259:$AAK$259,0))</f>
        <v>1.1299999999999999</v>
      </c>
      <c r="O24" s="40">
        <f t="array" ref="O24">INDEX('Aceite Virgen'!$A$259:$AAK$285,MATCH($B24,'Aceite Virgen'!$A$259:$A$285,0),MATCH(O$5,'Aceite Virgen'!$A$259:$AAK$259,0))</f>
        <v>0.69</v>
      </c>
      <c r="P24" s="40">
        <f t="array" ref="P24">INDEX('Aceite Virgen'!$A$259:$AAK$285,MATCH($B24,'Aceite Virgen'!$A$259:$A$285,0),MATCH(P$5,'Aceite Virgen'!$A$259:$AAK$259,0))</f>
        <v>0</v>
      </c>
    </row>
    <row r="25" spans="2:16" x14ac:dyDescent="0.3">
      <c r="B25" s="19">
        <f t="shared" si="1"/>
        <v>3.7</v>
      </c>
      <c r="C25" s="18">
        <f t="shared" si="2"/>
        <v>3.8</v>
      </c>
      <c r="E25" s="40">
        <f t="array" ref="E25">INDEX('Aceite Virgen'!$A$259:$AAK$285,MATCH($B25,'Aceite Virgen'!$A$259:$A$285,0),MATCH(E$5,'Aceite Virgen'!$A$259:$AAK$259,0))</f>
        <v>0.25</v>
      </c>
      <c r="F25" s="40">
        <f t="array" ref="F25">INDEX('Aceite Virgen'!$A$259:$AAK$285,MATCH($B25,'Aceite Virgen'!$A$259:$A$285,0),MATCH(F$5,'Aceite Virgen'!$A$259:$AAK$259,0))</f>
        <v>0.28000000000000003</v>
      </c>
      <c r="G25" s="40">
        <f t="array" ref="G25">INDEX('Aceite Virgen'!$A$259:$AAK$285,MATCH($B25,'Aceite Virgen'!$A$259:$A$285,0),MATCH(G$5,'Aceite Virgen'!$A$259:$AAK$259,0))</f>
        <v>1.1499999999999999</v>
      </c>
      <c r="H25" s="40">
        <f t="array" ref="H25">INDEX('Aceite Virgen'!$A$259:$AAK$285,MATCH($B25,'Aceite Virgen'!$A$259:$A$285,0),MATCH(H$5,'Aceite Virgen'!$A$259:$AAK$259,0))</f>
        <v>0.26</v>
      </c>
      <c r="I25" s="40">
        <f t="array" ref="I25">INDEX('Aceite Virgen'!$A$259:$AAK$285,MATCH($B25,'Aceite Virgen'!$A$259:$A$285,0),MATCH(I$5,'Aceite Virgen'!$A$259:$AAK$259,0))</f>
        <v>0.2</v>
      </c>
      <c r="J25" s="40">
        <f t="array" ref="J25">INDEX('Aceite Virgen'!$A$259:$AAK$285,MATCH($B25,'Aceite Virgen'!$A$259:$A$285,0),MATCH(J$5,'Aceite Virgen'!$A$259:$AAK$259,0))</f>
        <v>0.67</v>
      </c>
      <c r="K25" s="40">
        <f t="array" ref="K25">INDEX('Aceite Virgen'!$A$259:$AAK$285,MATCH($B25,'Aceite Virgen'!$A$259:$A$285,0),MATCH(K$5,'Aceite Virgen'!$A$259:$AAK$259,0))</f>
        <v>1.58</v>
      </c>
      <c r="L25" s="40">
        <f t="array" ref="L25">INDEX('Aceite Virgen'!$A$259:$AAK$285,MATCH($B25,'Aceite Virgen'!$A$259:$A$285,0),MATCH(L$5,'Aceite Virgen'!$A$259:$AAK$259,0))</f>
        <v>1.8399999999999999</v>
      </c>
      <c r="M25" s="40">
        <f t="array" ref="M25">INDEX('Aceite Virgen'!$A$259:$AAK$285,MATCH($B25,'Aceite Virgen'!$A$259:$A$285,0),MATCH(M$5,'Aceite Virgen'!$A$259:$AAK$259,0))</f>
        <v>0.35</v>
      </c>
      <c r="N25" s="40">
        <f t="array" ref="N25">INDEX('Aceite Virgen'!$A$259:$AAK$285,MATCH($B25,'Aceite Virgen'!$A$259:$A$285,0),MATCH(N$5,'Aceite Virgen'!$A$259:$AAK$259,0))</f>
        <v>1.47</v>
      </c>
      <c r="O25" s="40">
        <f t="array" ref="O25">INDEX('Aceite Virgen'!$A$259:$AAK$285,MATCH($B25,'Aceite Virgen'!$A$259:$A$285,0),MATCH(O$5,'Aceite Virgen'!$A$259:$AAK$259,0))</f>
        <v>6.15</v>
      </c>
      <c r="P25" s="40">
        <f t="array" ref="P25">INDEX('Aceite Virgen'!$A$259:$AAK$285,MATCH($B25,'Aceite Virgen'!$A$259:$A$285,0),MATCH(P$5,'Aceite Virgen'!$A$259:$AAK$259,0))</f>
        <v>2.09</v>
      </c>
    </row>
    <row r="26" spans="2:16" x14ac:dyDescent="0.3">
      <c r="B26" s="19">
        <f t="shared" si="1"/>
        <v>3.8</v>
      </c>
      <c r="C26" s="18">
        <f t="shared" si="2"/>
        <v>3.9</v>
      </c>
      <c r="E26" s="40">
        <f t="array" ref="E26">INDEX('Aceite Virgen'!$A$259:$AAK$285,MATCH($B26,'Aceite Virgen'!$A$259:$A$285,0),MATCH(E$5,'Aceite Virgen'!$A$259:$AAK$259,0))</f>
        <v>0.36</v>
      </c>
      <c r="F26" s="40">
        <f t="array" ref="F26">INDEX('Aceite Virgen'!$A$259:$AAK$285,MATCH($B26,'Aceite Virgen'!$A$259:$A$285,0),MATCH(F$5,'Aceite Virgen'!$A$259:$AAK$259,0))</f>
        <v>1.07</v>
      </c>
      <c r="G26" s="40">
        <f t="array" ref="G26">INDEX('Aceite Virgen'!$A$259:$AAK$285,MATCH($B26,'Aceite Virgen'!$A$259:$A$285,0),MATCH(G$5,'Aceite Virgen'!$A$259:$AAK$259,0))</f>
        <v>1.66</v>
      </c>
      <c r="H26" s="40">
        <f t="array" ref="H26">INDEX('Aceite Virgen'!$A$259:$AAK$285,MATCH($B26,'Aceite Virgen'!$A$259:$A$285,0),MATCH(H$5,'Aceite Virgen'!$A$259:$AAK$259,0))</f>
        <v>0.33</v>
      </c>
      <c r="I26" s="40">
        <f t="array" ref="I26">INDEX('Aceite Virgen'!$A$259:$AAK$285,MATCH($B26,'Aceite Virgen'!$A$259:$A$285,0),MATCH(I$5,'Aceite Virgen'!$A$259:$AAK$259,0))</f>
        <v>0</v>
      </c>
      <c r="J26" s="40">
        <f t="array" ref="J26">INDEX('Aceite Virgen'!$A$259:$AAK$285,MATCH($B26,'Aceite Virgen'!$A$259:$A$285,0),MATCH(J$5,'Aceite Virgen'!$A$259:$AAK$259,0))</f>
        <v>4.0199999999999996</v>
      </c>
      <c r="K26" s="40">
        <f t="array" ref="K26">INDEX('Aceite Virgen'!$A$259:$AAK$285,MATCH($B26,'Aceite Virgen'!$A$259:$A$285,0),MATCH(K$5,'Aceite Virgen'!$A$259:$AAK$259,0))</f>
        <v>0.19</v>
      </c>
      <c r="L26" s="40">
        <f t="array" ref="L26">INDEX('Aceite Virgen'!$A$259:$AAK$285,MATCH($B26,'Aceite Virgen'!$A$259:$A$285,0),MATCH(L$5,'Aceite Virgen'!$A$259:$AAK$259,0))</f>
        <v>3.5</v>
      </c>
      <c r="M26" s="40">
        <f t="array" ref="M26">INDEX('Aceite Virgen'!$A$259:$AAK$285,MATCH($B26,'Aceite Virgen'!$A$259:$A$285,0),MATCH(M$5,'Aceite Virgen'!$A$259:$AAK$259,0))</f>
        <v>2.7399999999999998</v>
      </c>
      <c r="N26" s="40">
        <f t="array" ref="N26">INDEX('Aceite Virgen'!$A$259:$AAK$285,MATCH($B26,'Aceite Virgen'!$A$259:$A$285,0),MATCH(N$5,'Aceite Virgen'!$A$259:$AAK$259,0))</f>
        <v>3.85</v>
      </c>
      <c r="O26" s="40">
        <f t="array" ref="O26">INDEX('Aceite Virgen'!$A$259:$AAK$285,MATCH($B26,'Aceite Virgen'!$A$259:$A$285,0),MATCH(O$5,'Aceite Virgen'!$A$259:$AAK$259,0))</f>
        <v>1.6800000000000002</v>
      </c>
      <c r="P26" s="40">
        <f t="array" ref="P26">INDEX('Aceite Virgen'!$A$259:$AAK$285,MATCH($B26,'Aceite Virgen'!$A$259:$A$285,0),MATCH(P$5,'Aceite Virgen'!$A$259:$AAK$259,0))</f>
        <v>0</v>
      </c>
    </row>
    <row r="27" spans="2:16" x14ac:dyDescent="0.3">
      <c r="B27" s="19">
        <f t="shared" si="1"/>
        <v>3.9</v>
      </c>
      <c r="C27" s="18">
        <f t="shared" si="2"/>
        <v>4</v>
      </c>
      <c r="E27" s="40">
        <f t="array" ref="E27">INDEX('Aceite Virgen'!$A$259:$AAK$285,MATCH($B27,'Aceite Virgen'!$A$259:$A$285,0),MATCH(E$5,'Aceite Virgen'!$A$259:$AAK$259,0))</f>
        <v>1.43</v>
      </c>
      <c r="F27" s="40">
        <f t="array" ref="F27">INDEX('Aceite Virgen'!$A$259:$AAK$285,MATCH($B27,'Aceite Virgen'!$A$259:$A$285,0),MATCH(F$5,'Aceite Virgen'!$A$259:$AAK$259,0))</f>
        <v>3.88</v>
      </c>
      <c r="G27" s="40">
        <f t="array" ref="G27">INDEX('Aceite Virgen'!$A$259:$AAK$285,MATCH($B27,'Aceite Virgen'!$A$259:$A$285,0),MATCH(G$5,'Aceite Virgen'!$A$259:$AAK$259,0))</f>
        <v>3.88</v>
      </c>
      <c r="H27" s="40">
        <f t="array" ref="H27">INDEX('Aceite Virgen'!$A$259:$AAK$285,MATCH($B27,'Aceite Virgen'!$A$259:$A$285,0),MATCH(H$5,'Aceite Virgen'!$A$259:$AAK$259,0))</f>
        <v>2.71</v>
      </c>
      <c r="I27" s="40">
        <f t="array" ref="I27">INDEX('Aceite Virgen'!$A$259:$AAK$285,MATCH($B27,'Aceite Virgen'!$A$259:$A$285,0),MATCH(I$5,'Aceite Virgen'!$A$259:$AAK$259,0))</f>
        <v>3.22</v>
      </c>
      <c r="J27" s="40">
        <f t="array" ref="J27">INDEX('Aceite Virgen'!$A$259:$AAK$285,MATCH($B27,'Aceite Virgen'!$A$259:$A$285,0),MATCH(J$5,'Aceite Virgen'!$A$259:$AAK$259,0))</f>
        <v>1.2</v>
      </c>
      <c r="K27" s="40">
        <f t="array" ref="K27">INDEX('Aceite Virgen'!$A$259:$AAK$285,MATCH($B27,'Aceite Virgen'!$A$259:$A$285,0),MATCH(K$5,'Aceite Virgen'!$A$259:$AAK$259,0))</f>
        <v>0.92</v>
      </c>
      <c r="L27" s="40">
        <f t="array" ref="L27">INDEX('Aceite Virgen'!$A$259:$AAK$285,MATCH($B27,'Aceite Virgen'!$A$259:$A$285,0),MATCH(L$5,'Aceite Virgen'!$A$259:$AAK$259,0))</f>
        <v>0.96</v>
      </c>
      <c r="M27" s="40">
        <f t="array" ref="M27">INDEX('Aceite Virgen'!$A$259:$AAK$285,MATCH($B27,'Aceite Virgen'!$A$259:$A$285,0),MATCH(M$5,'Aceite Virgen'!$A$259:$AAK$259,0))</f>
        <v>0.75</v>
      </c>
      <c r="N27" s="40">
        <f t="array" ref="N27">INDEX('Aceite Virgen'!$A$259:$AAK$285,MATCH($B27,'Aceite Virgen'!$A$259:$A$285,0),MATCH(N$5,'Aceite Virgen'!$A$259:$AAK$259,0))</f>
        <v>0.27</v>
      </c>
      <c r="O27" s="40">
        <f t="array" ref="O27">INDEX('Aceite Virgen'!$A$259:$AAK$285,MATCH($B27,'Aceite Virgen'!$A$259:$A$285,0),MATCH(O$5,'Aceite Virgen'!$A$259:$AAK$259,0))</f>
        <v>2.34</v>
      </c>
      <c r="P27" s="40">
        <f t="array" ref="P27">INDEX('Aceite Virgen'!$A$259:$AAK$285,MATCH($B27,'Aceite Virgen'!$A$259:$A$285,0),MATCH(P$5,'Aceite Virgen'!$A$259:$AAK$259,0))</f>
        <v>5.21</v>
      </c>
    </row>
    <row r="28" spans="2:16" x14ac:dyDescent="0.3">
      <c r="B28" s="19">
        <f t="shared" si="1"/>
        <v>4</v>
      </c>
      <c r="C28" s="18">
        <f t="shared" si="2"/>
        <v>4.0999999999999996</v>
      </c>
      <c r="E28" s="40">
        <f t="array" ref="E28">INDEX('Aceite Virgen'!$A$259:$AAK$285,MATCH($B28,'Aceite Virgen'!$A$259:$A$285,0),MATCH(E$5,'Aceite Virgen'!$A$259:$AAK$259,0))</f>
        <v>3.09</v>
      </c>
      <c r="F28" s="40">
        <f t="array" ref="F28">INDEX('Aceite Virgen'!$A$259:$AAK$285,MATCH($B28,'Aceite Virgen'!$A$259:$A$285,0),MATCH(F$5,'Aceite Virgen'!$A$259:$AAK$259,0))</f>
        <v>0</v>
      </c>
      <c r="G28" s="40">
        <f t="array" ref="G28">INDEX('Aceite Virgen'!$A$259:$AAK$285,MATCH($B28,'Aceite Virgen'!$A$259:$A$285,0),MATCH(G$5,'Aceite Virgen'!$A$259:$AAK$259,0))</f>
        <v>0.28000000000000003</v>
      </c>
      <c r="H28" s="40">
        <f t="array" ref="H28">INDEX('Aceite Virgen'!$A$259:$AAK$285,MATCH($B28,'Aceite Virgen'!$A$259:$A$285,0),MATCH(H$5,'Aceite Virgen'!$A$259:$AAK$259,0))</f>
        <v>0</v>
      </c>
      <c r="I28" s="40">
        <f t="array" ref="I28">INDEX('Aceite Virgen'!$A$259:$AAK$285,MATCH($B28,'Aceite Virgen'!$A$259:$A$285,0),MATCH(I$5,'Aceite Virgen'!$A$259:$AAK$259,0))</f>
        <v>0.82000000000000006</v>
      </c>
      <c r="J28" s="40">
        <f t="array" ref="J28">INDEX('Aceite Virgen'!$A$259:$AAK$285,MATCH($B28,'Aceite Virgen'!$A$259:$A$285,0),MATCH(J$5,'Aceite Virgen'!$A$259:$AAK$259,0))</f>
        <v>0</v>
      </c>
      <c r="K28" s="40">
        <f t="array" ref="K28">INDEX('Aceite Virgen'!$A$259:$AAK$285,MATCH($B28,'Aceite Virgen'!$A$259:$A$285,0),MATCH(K$5,'Aceite Virgen'!$A$259:$AAK$259,0))</f>
        <v>0</v>
      </c>
      <c r="L28" s="40">
        <f t="array" ref="L28">INDEX('Aceite Virgen'!$A$259:$AAK$285,MATCH($B28,'Aceite Virgen'!$A$259:$A$285,0),MATCH(L$5,'Aceite Virgen'!$A$259:$AAK$259,0))</f>
        <v>0</v>
      </c>
      <c r="M28" s="40">
        <f t="array" ref="M28">INDEX('Aceite Virgen'!$A$259:$AAK$285,MATCH($B28,'Aceite Virgen'!$A$259:$A$285,0),MATCH(M$5,'Aceite Virgen'!$A$259:$AAK$259,0))</f>
        <v>0.11</v>
      </c>
      <c r="N28" s="40">
        <f t="array" ref="N28">INDEX('Aceite Virgen'!$A$259:$AAK$285,MATCH($B28,'Aceite Virgen'!$A$259:$A$285,0),MATCH(N$5,'Aceite Virgen'!$A$259:$AAK$259,0))</f>
        <v>0.26</v>
      </c>
      <c r="O28" s="40">
        <f t="array" ref="O28">INDEX('Aceite Virgen'!$A$259:$AAK$285,MATCH($B28,'Aceite Virgen'!$A$259:$A$285,0),MATCH(O$5,'Aceite Virgen'!$A$259:$AAK$259,0))</f>
        <v>0</v>
      </c>
      <c r="P28" s="40">
        <f t="array" ref="P28">INDEX('Aceite Virgen'!$A$259:$AAK$285,MATCH($B28,'Aceite Virgen'!$A$259:$A$285,0),MATCH(P$5,'Aceite Virgen'!$A$259:$AAK$259,0))</f>
        <v>0</v>
      </c>
    </row>
    <row r="29" spans="2:16" x14ac:dyDescent="0.3">
      <c r="B29" s="19">
        <f t="shared" si="1"/>
        <v>4.0999999999999996</v>
      </c>
      <c r="C29" s="18">
        <f t="shared" si="2"/>
        <v>4.2</v>
      </c>
      <c r="E29" s="40">
        <f t="array" ref="E29">INDEX('Aceite Virgen'!$A$259:$AAK$285,MATCH($B29,'Aceite Virgen'!$A$259:$A$285,0),MATCH(E$5,'Aceite Virgen'!$A$259:$AAK$259,0))</f>
        <v>0</v>
      </c>
      <c r="F29" s="40">
        <f t="array" ref="F29">INDEX('Aceite Virgen'!$A$259:$AAK$285,MATCH($B29,'Aceite Virgen'!$A$259:$A$285,0),MATCH(F$5,'Aceite Virgen'!$A$259:$AAK$259,0))</f>
        <v>0.24</v>
      </c>
      <c r="G29" s="40">
        <f t="array" ref="G29">INDEX('Aceite Virgen'!$A$259:$AAK$285,MATCH($B29,'Aceite Virgen'!$A$259:$A$285,0),MATCH(G$5,'Aceite Virgen'!$A$259:$AAK$259,0))</f>
        <v>0.48</v>
      </c>
      <c r="H29" s="40">
        <f t="array" ref="H29">INDEX('Aceite Virgen'!$A$259:$AAK$285,MATCH($B29,'Aceite Virgen'!$A$259:$A$285,0),MATCH(H$5,'Aceite Virgen'!$A$259:$AAK$259,0))</f>
        <v>0.41</v>
      </c>
      <c r="I29" s="40">
        <f t="array" ref="I29">INDEX('Aceite Virgen'!$A$259:$AAK$285,MATCH($B29,'Aceite Virgen'!$A$259:$A$285,0),MATCH(I$5,'Aceite Virgen'!$A$259:$AAK$259,0))</f>
        <v>0</v>
      </c>
      <c r="J29" s="40">
        <f t="array" ref="J29">INDEX('Aceite Virgen'!$A$259:$AAK$285,MATCH($B29,'Aceite Virgen'!$A$259:$A$285,0),MATCH(J$5,'Aceite Virgen'!$A$259:$AAK$259,0))</f>
        <v>0.28999999999999998</v>
      </c>
      <c r="K29" s="40">
        <f t="array" ref="K29">INDEX('Aceite Virgen'!$A$259:$AAK$285,MATCH($B29,'Aceite Virgen'!$A$259:$A$285,0),MATCH(K$5,'Aceite Virgen'!$A$259:$AAK$259,0))</f>
        <v>0</v>
      </c>
      <c r="L29" s="40">
        <f t="array" ref="L29">INDEX('Aceite Virgen'!$A$259:$AAK$285,MATCH($B29,'Aceite Virgen'!$A$259:$A$285,0),MATCH(L$5,'Aceite Virgen'!$A$259:$AAK$259,0))</f>
        <v>0.33</v>
      </c>
      <c r="M29" s="40">
        <f t="array" ref="M29">INDEX('Aceite Virgen'!$A$259:$AAK$285,MATCH($B29,'Aceite Virgen'!$A$259:$A$285,0),MATCH(M$5,'Aceite Virgen'!$A$259:$AAK$259,0))</f>
        <v>0.1</v>
      </c>
      <c r="N29" s="40">
        <f t="array" ref="N29">INDEX('Aceite Virgen'!$A$259:$AAK$285,MATCH($B29,'Aceite Virgen'!$A$259:$A$285,0),MATCH(N$5,'Aceite Virgen'!$A$259:$AAK$259,0))</f>
        <v>0.36</v>
      </c>
      <c r="O29" s="40">
        <f t="array" ref="O29">INDEX('Aceite Virgen'!$A$259:$AAK$285,MATCH($B29,'Aceite Virgen'!$A$259:$A$285,0),MATCH(O$5,'Aceite Virgen'!$A$259:$AAK$259,0))</f>
        <v>1.55</v>
      </c>
      <c r="P29" s="40">
        <f t="array" ref="P29">INDEX('Aceite Virgen'!$A$259:$AAK$285,MATCH($B29,'Aceite Virgen'!$A$259:$A$285,0),MATCH(P$5,'Aceite Virgen'!$A$259:$AAK$259,0))</f>
        <v>1.38</v>
      </c>
    </row>
    <row r="30" spans="2:16" x14ac:dyDescent="0.3">
      <c r="B30" s="19">
        <f t="shared" si="1"/>
        <v>4.2</v>
      </c>
      <c r="C30" s="18">
        <f t="shared" si="2"/>
        <v>4.3</v>
      </c>
      <c r="E30" s="40">
        <f t="array" ref="E30">INDEX('Aceite Virgen'!$A$259:$AAK$285,MATCH($B30,'Aceite Virgen'!$A$259:$A$285,0),MATCH(E$5,'Aceite Virgen'!$A$259:$AAK$259,0))</f>
        <v>0</v>
      </c>
      <c r="F30" s="40">
        <f t="array" ref="F30">INDEX('Aceite Virgen'!$A$259:$AAK$285,MATCH($B30,'Aceite Virgen'!$A$259:$A$285,0),MATCH(F$5,'Aceite Virgen'!$A$259:$AAK$259,0))</f>
        <v>1.28</v>
      </c>
      <c r="G30" s="40">
        <f t="array" ref="G30">INDEX('Aceite Virgen'!$A$259:$AAK$285,MATCH($B30,'Aceite Virgen'!$A$259:$A$285,0),MATCH(G$5,'Aceite Virgen'!$A$259:$AAK$259,0))</f>
        <v>0.18</v>
      </c>
      <c r="H30" s="40">
        <f t="array" ref="H30">INDEX('Aceite Virgen'!$A$259:$AAK$285,MATCH($B30,'Aceite Virgen'!$A$259:$A$285,0),MATCH(H$5,'Aceite Virgen'!$A$259:$AAK$259,0))</f>
        <v>0.2</v>
      </c>
      <c r="I30" s="40">
        <f t="array" ref="I30">INDEX('Aceite Virgen'!$A$259:$AAK$285,MATCH($B30,'Aceite Virgen'!$A$259:$A$285,0),MATCH(I$5,'Aceite Virgen'!$A$259:$AAK$259,0))</f>
        <v>0.18</v>
      </c>
      <c r="J30" s="40">
        <f t="array" ref="J30">INDEX('Aceite Virgen'!$A$259:$AAK$285,MATCH($B30,'Aceite Virgen'!$A$259:$A$285,0),MATCH(J$5,'Aceite Virgen'!$A$259:$AAK$259,0))</f>
        <v>0.11</v>
      </c>
      <c r="K30" s="40">
        <f t="array" ref="K30">INDEX('Aceite Virgen'!$A$259:$AAK$285,MATCH($B30,'Aceite Virgen'!$A$259:$A$285,0),MATCH(K$5,'Aceite Virgen'!$A$259:$AAK$259,0))</f>
        <v>0.28999999999999998</v>
      </c>
      <c r="L30" s="40">
        <f t="array" ref="L30">INDEX('Aceite Virgen'!$A$259:$AAK$285,MATCH($B30,'Aceite Virgen'!$A$259:$A$285,0),MATCH(L$5,'Aceite Virgen'!$A$259:$AAK$259,0))</f>
        <v>0.97</v>
      </c>
      <c r="M30" s="40">
        <f t="array" ref="M30">INDEX('Aceite Virgen'!$A$259:$AAK$285,MATCH($B30,'Aceite Virgen'!$A$259:$A$285,0),MATCH(M$5,'Aceite Virgen'!$A$259:$AAK$259,0))</f>
        <v>0.18</v>
      </c>
      <c r="N30" s="40">
        <f t="array" ref="N30">INDEX('Aceite Virgen'!$A$259:$AAK$285,MATCH($B30,'Aceite Virgen'!$A$259:$A$285,0),MATCH(N$5,'Aceite Virgen'!$A$259:$AAK$259,0))</f>
        <v>0.55000000000000004</v>
      </c>
      <c r="O30" s="40">
        <f t="array" ref="O30">INDEX('Aceite Virgen'!$A$259:$AAK$285,MATCH($B30,'Aceite Virgen'!$A$259:$A$285,0),MATCH(O$5,'Aceite Virgen'!$A$259:$AAK$259,0))</f>
        <v>0.19</v>
      </c>
      <c r="P30" s="40">
        <f t="array" ref="P30">INDEX('Aceite Virgen'!$A$259:$AAK$285,MATCH($B30,'Aceite Virgen'!$A$259:$A$285,0),MATCH(P$5,'Aceite Virgen'!$A$259:$AAK$259,0))</f>
        <v>0.34</v>
      </c>
    </row>
    <row r="31" spans="2:16" x14ac:dyDescent="0.3">
      <c r="B31" s="19">
        <f t="shared" si="1"/>
        <v>4.3</v>
      </c>
      <c r="C31" s="18">
        <f t="shared" si="2"/>
        <v>4.4000000000000004</v>
      </c>
      <c r="E31" s="40">
        <f t="array" ref="E31">INDEX('Aceite Virgen'!$A$259:$AAK$285,MATCH($B31,'Aceite Virgen'!$A$259:$A$285,0),MATCH(E$5,'Aceite Virgen'!$A$259:$AAK$259,0))</f>
        <v>0</v>
      </c>
      <c r="F31" s="40">
        <f t="array" ref="F31">INDEX('Aceite Virgen'!$A$259:$AAK$285,MATCH($B31,'Aceite Virgen'!$A$259:$A$285,0),MATCH(F$5,'Aceite Virgen'!$A$259:$AAK$259,0))</f>
        <v>0.15</v>
      </c>
      <c r="G31" s="40">
        <f t="array" ref="G31">INDEX('Aceite Virgen'!$A$259:$AAK$285,MATCH($B31,'Aceite Virgen'!$A$259:$A$285,0),MATCH(G$5,'Aceite Virgen'!$A$259:$AAK$259,0))</f>
        <v>0.08</v>
      </c>
      <c r="H31" s="40">
        <f t="array" ref="H31">INDEX('Aceite Virgen'!$A$259:$AAK$285,MATCH($B31,'Aceite Virgen'!$A$259:$A$285,0),MATCH(H$5,'Aceite Virgen'!$A$259:$AAK$259,0))</f>
        <v>0.12</v>
      </c>
      <c r="I31" s="40">
        <f t="array" ref="I31">INDEX('Aceite Virgen'!$A$259:$AAK$285,MATCH($B31,'Aceite Virgen'!$A$259:$A$285,0),MATCH(I$5,'Aceite Virgen'!$A$259:$AAK$259,0))</f>
        <v>0.17</v>
      </c>
      <c r="J31" s="40">
        <f t="array" ref="J31">INDEX('Aceite Virgen'!$A$259:$AAK$285,MATCH($B31,'Aceite Virgen'!$A$259:$A$285,0),MATCH(J$5,'Aceite Virgen'!$A$259:$AAK$259,0))</f>
        <v>0.35</v>
      </c>
      <c r="K31" s="40">
        <f t="array" ref="K31">INDEX('Aceite Virgen'!$A$259:$AAK$285,MATCH($B31,'Aceite Virgen'!$A$259:$A$285,0),MATCH(K$5,'Aceite Virgen'!$A$259:$AAK$259,0))</f>
        <v>0</v>
      </c>
      <c r="L31" s="40">
        <f t="array" ref="L31">INDEX('Aceite Virgen'!$A$259:$AAK$285,MATCH($B31,'Aceite Virgen'!$A$259:$A$285,0),MATCH(L$5,'Aceite Virgen'!$A$259:$AAK$259,0))</f>
        <v>0.13</v>
      </c>
      <c r="M31" s="40">
        <f t="array" ref="M31">INDEX('Aceite Virgen'!$A$259:$AAK$285,MATCH($B31,'Aceite Virgen'!$A$259:$A$285,0),MATCH(M$5,'Aceite Virgen'!$A$259:$AAK$259,0))</f>
        <v>0</v>
      </c>
      <c r="N31" s="40">
        <f t="array" ref="N31">INDEX('Aceite Virgen'!$A$259:$AAK$285,MATCH($B31,'Aceite Virgen'!$A$259:$A$285,0),MATCH(N$5,'Aceite Virgen'!$A$259:$AAK$259,0))</f>
        <v>0.37</v>
      </c>
      <c r="O31" s="40">
        <f t="array" ref="O31">INDEX('Aceite Virgen'!$A$259:$AAK$285,MATCH($B31,'Aceite Virgen'!$A$259:$A$285,0),MATCH(O$5,'Aceite Virgen'!$A$259:$AAK$259,0))</f>
        <v>0</v>
      </c>
      <c r="P31" s="40">
        <f t="array" ref="P31">INDEX('Aceite Virgen'!$A$259:$AAK$285,MATCH($B31,'Aceite Virgen'!$A$259:$A$285,0),MATCH(P$5,'Aceite Virgen'!$A$259:$AAK$259,0))</f>
        <v>0</v>
      </c>
    </row>
    <row r="32" spans="2:16" x14ac:dyDescent="0.3">
      <c r="B32" s="19">
        <f t="shared" si="1"/>
        <v>4.4000000000000004</v>
      </c>
      <c r="C32" s="18">
        <f t="shared" si="2"/>
        <v>4.5</v>
      </c>
      <c r="E32" s="40">
        <f t="array" ref="E32">INDEX('Aceite Virgen'!$A$259:$AAK$285,MATCH($B32,'Aceite Virgen'!$A$259:$A$285,0),MATCH(E$5,'Aceite Virgen'!$A$259:$AAK$259,0))</f>
        <v>0.18</v>
      </c>
      <c r="F32" s="40">
        <f t="array" ref="F32">INDEX('Aceite Virgen'!$A$259:$AAK$285,MATCH($B32,'Aceite Virgen'!$A$259:$A$285,0),MATCH(F$5,'Aceite Virgen'!$A$259:$AAK$259,0))</f>
        <v>0.21</v>
      </c>
      <c r="G32" s="40">
        <f t="array" ref="G32">INDEX('Aceite Virgen'!$A$259:$AAK$285,MATCH($B32,'Aceite Virgen'!$A$259:$A$285,0),MATCH(G$5,'Aceite Virgen'!$A$259:$AAK$259,0))</f>
        <v>0</v>
      </c>
      <c r="H32" s="40">
        <f t="array" ref="H32">INDEX('Aceite Virgen'!$A$259:$AAK$285,MATCH($B32,'Aceite Virgen'!$A$259:$A$285,0),MATCH(H$5,'Aceite Virgen'!$A$259:$AAK$259,0))</f>
        <v>0.09</v>
      </c>
      <c r="I32" s="40">
        <f t="array" ref="I32">INDEX('Aceite Virgen'!$A$259:$AAK$285,MATCH($B32,'Aceite Virgen'!$A$259:$A$285,0),MATCH(I$5,'Aceite Virgen'!$A$259:$AAK$259,0))</f>
        <v>1.03</v>
      </c>
      <c r="J32" s="40">
        <f t="array" ref="J32">INDEX('Aceite Virgen'!$A$259:$AAK$285,MATCH($B32,'Aceite Virgen'!$A$259:$A$285,0),MATCH(J$5,'Aceite Virgen'!$A$259:$AAK$259,0))</f>
        <v>0</v>
      </c>
      <c r="K32" s="40">
        <f t="array" ref="K32">INDEX('Aceite Virgen'!$A$259:$AAK$285,MATCH($B32,'Aceite Virgen'!$A$259:$A$285,0),MATCH(K$5,'Aceite Virgen'!$A$259:$AAK$259,0))</f>
        <v>0</v>
      </c>
      <c r="L32" s="40">
        <f t="array" ref="L32">INDEX('Aceite Virgen'!$A$259:$AAK$285,MATCH($B32,'Aceite Virgen'!$A$259:$A$285,0),MATCH(L$5,'Aceite Virgen'!$A$259:$AAK$259,0))</f>
        <v>0</v>
      </c>
      <c r="M32" s="40">
        <f t="array" ref="M32">INDEX('Aceite Virgen'!$A$259:$AAK$285,MATCH($B32,'Aceite Virgen'!$A$259:$A$285,0),MATCH(M$5,'Aceite Virgen'!$A$259:$AAK$259,0))</f>
        <v>0.3</v>
      </c>
      <c r="N32" s="40">
        <f t="array" ref="N32">INDEX('Aceite Virgen'!$A$259:$AAK$285,MATCH($B32,'Aceite Virgen'!$A$259:$A$285,0),MATCH(N$5,'Aceite Virgen'!$A$259:$AAK$259,0))</f>
        <v>0.52</v>
      </c>
      <c r="O32" s="40">
        <f t="array" ref="O32">INDEX('Aceite Virgen'!$A$259:$AAK$285,MATCH($B32,'Aceite Virgen'!$A$259:$A$285,0),MATCH(O$5,'Aceite Virgen'!$A$259:$AAK$259,0))</f>
        <v>0</v>
      </c>
      <c r="P32" s="40">
        <f t="array" ref="P32">INDEX('Aceite Virgen'!$A$259:$AAK$285,MATCH($B32,'Aceite Virgen'!$A$259:$A$285,0),MATCH(P$5,'Aceite Virgen'!$A$259:$AAK$259,0))</f>
        <v>0.17</v>
      </c>
    </row>
    <row r="33" spans="2:16" x14ac:dyDescent="0.3">
      <c r="B33" s="54">
        <f t="shared" si="1"/>
        <v>4.5</v>
      </c>
      <c r="C33" s="18"/>
      <c r="E33" s="40">
        <f t="array" ref="E33">INDEX('Aceite Virgen'!$A$259:$AAK$285,MATCH($B33,'Aceite Virgen'!$A$259:$A$285,0),MATCH(E$5,'Aceite Virgen'!$A$259:$AAK$259,0))</f>
        <v>3.04</v>
      </c>
      <c r="F33" s="40">
        <f t="array" ref="F33">INDEX('Aceite Virgen'!$A$259:$AAK$285,MATCH($B33,'Aceite Virgen'!$A$259:$A$285,0),MATCH(F$5,'Aceite Virgen'!$A$259:$AAK$259,0))</f>
        <v>3.47</v>
      </c>
      <c r="G33" s="40">
        <f t="array" ref="G33">INDEX('Aceite Virgen'!$A$259:$AAK$285,MATCH($B33,'Aceite Virgen'!$A$259:$A$285,0),MATCH(G$5,'Aceite Virgen'!$A$259:$AAK$259,0))</f>
        <v>1.52</v>
      </c>
      <c r="H33" s="40">
        <f t="array" ref="H33">INDEX('Aceite Virgen'!$A$259:$AAK$285,MATCH($B33,'Aceite Virgen'!$A$259:$A$285,0),MATCH(H$5,'Aceite Virgen'!$A$259:$AAK$259,0))</f>
        <v>1.71</v>
      </c>
      <c r="I33" s="40">
        <f t="array" ref="I33">INDEX('Aceite Virgen'!$A$259:$AAK$285,MATCH($B33,'Aceite Virgen'!$A$259:$A$285,0),MATCH(I$5,'Aceite Virgen'!$A$259:$AAK$259,0))</f>
        <v>2.17</v>
      </c>
      <c r="J33" s="40">
        <f t="array" ref="J33">INDEX('Aceite Virgen'!$A$259:$AAK$285,MATCH($B33,'Aceite Virgen'!$A$259:$A$285,0),MATCH(J$5,'Aceite Virgen'!$A$259:$AAK$259,0))</f>
        <v>3.4800000000000004</v>
      </c>
      <c r="K33" s="40">
        <f t="array" ref="K33">INDEX('Aceite Virgen'!$A$259:$AAK$285,MATCH($B33,'Aceite Virgen'!$A$259:$A$285,0),MATCH(K$5,'Aceite Virgen'!$A$259:$AAK$259,0))</f>
        <v>6.0699999999999994</v>
      </c>
      <c r="L33" s="40">
        <f t="array" ref="L33">INDEX('Aceite Virgen'!$A$259:$AAK$285,MATCH($B33,'Aceite Virgen'!$A$259:$A$285,0),MATCH(L$5,'Aceite Virgen'!$A$259:$AAK$259,0))</f>
        <v>1.83</v>
      </c>
      <c r="M33" s="40">
        <f t="array" ref="M33">INDEX('Aceite Virgen'!$A$259:$AAK$285,MATCH($B33,'Aceite Virgen'!$A$259:$A$285,0),MATCH(M$5,'Aceite Virgen'!$A$259:$AAK$259,0))</f>
        <v>2.36</v>
      </c>
      <c r="N33" s="40">
        <f t="array" ref="N33">INDEX('Aceite Virgen'!$A$259:$AAK$285,MATCH($B33,'Aceite Virgen'!$A$259:$A$285,0),MATCH(N$5,'Aceite Virgen'!$A$259:$AAK$259,0))</f>
        <v>5.8</v>
      </c>
      <c r="O33" s="40">
        <f t="array" ref="O33">INDEX('Aceite Virgen'!$A$259:$AAK$285,MATCH($B33,'Aceite Virgen'!$A$259:$A$285,0),MATCH(O$5,'Aceite Virgen'!$A$259:$AAK$259,0))</f>
        <v>6.0500000000000007</v>
      </c>
      <c r="P33" s="40">
        <f t="array" ref="P33">INDEX('Aceite Virgen'!$A$259:$AAK$285,MATCH($B33,'Aceite Virgen'!$A$259:$A$285,0),MATCH(P$5,'Aceite Virgen'!$A$259:$AAK$259,0))</f>
        <v>3.5</v>
      </c>
    </row>
    <row r="34" spans="2:16" x14ac:dyDescent="0.3">
      <c r="P34" s="38"/>
    </row>
    <row r="35" spans="2:16" x14ac:dyDescent="0.3">
      <c r="E35" s="40">
        <f>SUM(E10:E34)</f>
        <v>100.01000000000003</v>
      </c>
      <c r="F35" s="40">
        <f t="shared" ref="F35:P35" si="3">SUM(F10:F34)</f>
        <v>99.999999999999986</v>
      </c>
      <c r="G35" s="40">
        <f t="shared" si="3"/>
        <v>100.02000000000001</v>
      </c>
      <c r="H35" s="40">
        <f t="shared" si="3"/>
        <v>100.02999999999999</v>
      </c>
      <c r="I35" s="40">
        <f t="shared" si="3"/>
        <v>100.03</v>
      </c>
      <c r="J35" s="40">
        <f t="shared" si="3"/>
        <v>100.04000000000002</v>
      </c>
      <c r="K35" s="40">
        <f t="shared" si="3"/>
        <v>99.96</v>
      </c>
      <c r="L35" s="40">
        <f t="shared" si="3"/>
        <v>100.00999999999998</v>
      </c>
      <c r="M35" s="40">
        <f t="shared" si="3"/>
        <v>99.97999999999999</v>
      </c>
      <c r="N35" s="40">
        <f t="shared" si="3"/>
        <v>99.969999999999985</v>
      </c>
      <c r="O35" s="40">
        <f t="shared" si="3"/>
        <v>100</v>
      </c>
      <c r="P35" s="40">
        <f t="shared" si="3"/>
        <v>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4" workbookViewId="0">
      <selection activeCell="L20" sqref="L2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t="str">
        <f t="array" ref="P9">INDEX('Aceite de Oliva'!$A$260:$AAK$260,,MAX(IF('Aceite de Oliva'!$A$260:$AAK$260&lt;&gt;"",COLUMN('Aceite de Oliva'!$A$260:$AAK$260))))</f>
        <v xml:space="preserve"> ENERO 21</v>
      </c>
    </row>
    <row r="10" spans="1:17" x14ac:dyDescent="0.3">
      <c r="B10" s="15"/>
      <c r="C10" s="24">
        <v>2</v>
      </c>
      <c r="E10" s="40">
        <f>INDEX('Aceite de Oliva'!$A$259:$AAK$285,MATCH($B10,'Aceite de Oliva'!$A$259:$A$285,0),MATCH(E$5,'Aceite de Oliva'!$A$259:$AAK$259,0))</f>
        <v>1.85</v>
      </c>
      <c r="F10" s="40">
        <f>INDEX('Aceite de Oliva'!$A$259:$AAK$285,MATCH($B10,'Aceite de Oliva'!$A$259:$A$285,0),MATCH(F$5,'Aceite de Oliva'!$A$259:$AAK$259,0))</f>
        <v>2.54</v>
      </c>
      <c r="G10" s="40">
        <f>INDEX('Aceite de Oliva'!$A$259:$AAK$285,MATCH($B10,'Aceite de Oliva'!$A$259:$A$285,0),MATCH(G$5,'Aceite de Oliva'!$A$259:$AAK$259,0))</f>
        <v>3.1</v>
      </c>
      <c r="H10" s="40">
        <f>INDEX('Aceite de Oliva'!$A$259:$AAK$285,MATCH($B10,'Aceite de Oliva'!$A$259:$A$285,0),MATCH(H$5,'Aceite de Oliva'!$A$259:$AAK$259,0))</f>
        <v>1.7599999999999998</v>
      </c>
      <c r="I10" s="40">
        <f>INDEX('Aceite de Oliva'!$A$259:$AAK$285,MATCH($B10,'Aceite de Oliva'!$A$259:$A$285,0),MATCH(I$5,'Aceite de Oliva'!$A$259:$AAK$259,0))</f>
        <v>4.3100000000000005</v>
      </c>
      <c r="J10" s="40">
        <f>INDEX('Aceite de Oliva'!$A$259:$AAK$285,MATCH($B10,'Aceite de Oliva'!$A$259:$A$285,0),MATCH(J$5,'Aceite de Oliva'!$A$259:$AAK$259,0))</f>
        <v>3.28</v>
      </c>
      <c r="K10" s="40">
        <f>INDEX('Aceite de Oliva'!$A$259:$AAK$285,MATCH($B10,'Aceite de Oliva'!$A$259:$A$285,0),MATCH(K$5,'Aceite de Oliva'!$A$259:$AAK$259,0))</f>
        <v>3.74</v>
      </c>
      <c r="L10" s="40">
        <f>INDEX('Aceite de Oliva'!$A$259:$AAK$285,MATCH($B10,'Aceite de Oliva'!$A$259:$A$285,0),MATCH(L$5,'Aceite de Oliva'!$A$259:$AAK$259,0))</f>
        <v>4.76</v>
      </c>
      <c r="M10" s="40">
        <f>INDEX('Aceite de Oliva'!$A$259:$AAK$285,MATCH($B10,'Aceite de Oliva'!$A$259:$A$285,0),MATCH(M$5,'Aceite de Oliva'!$A$259:$AAK$259,0))</f>
        <v>3.83</v>
      </c>
      <c r="N10" s="40">
        <f>INDEX('Aceite de Oliva'!$A$259:$AAK$285,MATCH($B10,'Aceite de Oliva'!$A$259:$A$285,0),MATCH(N$5,'Aceite de Oliva'!$A$259:$AAK$259,0))</f>
        <v>3.87</v>
      </c>
      <c r="O10" s="40">
        <f>INDEX('Aceite de Oliva'!$A$259:$AAK$285,MATCH($B10,'Aceite de Oliva'!$A$259:$A$285,0),MATCH(O$5,'Aceite de Oliva'!$A$259:$AAK$259,0))</f>
        <v>2.44</v>
      </c>
      <c r="P10" s="40">
        <f>INDEX('Aceite de Oliva'!$A$259:$AAK$285,MATCH($B10,'Aceite de Oliva'!$A$259:$A$285,0),MATCH(P$5,'Aceite de Oliva'!$A$259:$AAK$259,0))</f>
        <v>3.41</v>
      </c>
    </row>
    <row r="11" spans="1:17" x14ac:dyDescent="0.3">
      <c r="A11" s="6"/>
      <c r="B11" s="16">
        <f t="shared" ref="B11:B33" si="1">C10</f>
        <v>2</v>
      </c>
      <c r="C11" s="17">
        <f t="shared" ref="C11:C32" si="2">B11+$C$7</f>
        <v>2.1</v>
      </c>
      <c r="E11" s="40">
        <f>INDEX('Aceite de Oliva'!$A$259:$AAK$285,MATCH($B11,'Aceite de Oliva'!$A$259:$A$285,0),MATCH(E$5,'Aceite de Oliva'!$A$259:$AAK$259,0))</f>
        <v>1.9000000000000001</v>
      </c>
      <c r="F11" s="40">
        <f>INDEX('Aceite de Oliva'!$A$259:$AAK$285,MATCH($B11,'Aceite de Oliva'!$A$259:$A$285,0),MATCH(F$5,'Aceite de Oliva'!$A$259:$AAK$259,0))</f>
        <v>1.7999999999999998</v>
      </c>
      <c r="G11" s="40">
        <f>INDEX('Aceite de Oliva'!$A$259:$AAK$285,MATCH($B11,'Aceite de Oliva'!$A$259:$A$285,0),MATCH(G$5,'Aceite de Oliva'!$A$259:$AAK$259,0))</f>
        <v>2.5</v>
      </c>
      <c r="H11" s="40">
        <f>INDEX('Aceite de Oliva'!$A$259:$AAK$285,MATCH($B11,'Aceite de Oliva'!$A$259:$A$285,0),MATCH(H$5,'Aceite de Oliva'!$A$259:$AAK$259,0))</f>
        <v>1.7400000000000002</v>
      </c>
      <c r="I11" s="40">
        <f>INDEX('Aceite de Oliva'!$A$259:$AAK$285,MATCH($B11,'Aceite de Oliva'!$A$259:$A$285,0),MATCH(I$5,'Aceite de Oliva'!$A$259:$AAK$259,0))</f>
        <v>2.4900000000000002</v>
      </c>
      <c r="J11" s="40">
        <f>INDEX('Aceite de Oliva'!$A$259:$AAK$285,MATCH($B11,'Aceite de Oliva'!$A$259:$A$285,0),MATCH(J$5,'Aceite de Oliva'!$A$259:$AAK$259,0))</f>
        <v>2.42</v>
      </c>
      <c r="K11" s="40">
        <f>INDEX('Aceite de Oliva'!$A$259:$AAK$285,MATCH($B11,'Aceite de Oliva'!$A$259:$A$285,0),MATCH(K$5,'Aceite de Oliva'!$A$259:$AAK$259,0))</f>
        <v>3.79</v>
      </c>
      <c r="L11" s="40">
        <f>INDEX('Aceite de Oliva'!$A$259:$AAK$285,MATCH($B11,'Aceite de Oliva'!$A$259:$A$285,0),MATCH(L$5,'Aceite de Oliva'!$A$259:$AAK$259,0))</f>
        <v>3.73</v>
      </c>
      <c r="M11" s="40">
        <f>INDEX('Aceite de Oliva'!$A$259:$AAK$285,MATCH($B11,'Aceite de Oliva'!$A$259:$A$285,0),MATCH(M$5,'Aceite de Oliva'!$A$259:$AAK$259,0))</f>
        <v>4.84</v>
      </c>
      <c r="N11" s="40">
        <f>INDEX('Aceite de Oliva'!$A$259:$AAK$285,MATCH($B11,'Aceite de Oliva'!$A$259:$A$285,0),MATCH(N$5,'Aceite de Oliva'!$A$259:$AAK$259,0))</f>
        <v>5.5</v>
      </c>
      <c r="O11" s="40">
        <f>INDEX('Aceite de Oliva'!$A$259:$AAK$285,MATCH($B11,'Aceite de Oliva'!$A$259:$A$285,0),MATCH(O$5,'Aceite de Oliva'!$A$259:$AAK$259,0))</f>
        <v>4.3</v>
      </c>
      <c r="P11" s="40">
        <f>INDEX('Aceite de Oliva'!$A$259:$AAK$285,MATCH($B11,'Aceite de Oliva'!$A$259:$A$285,0),MATCH(P$5,'Aceite de Oliva'!$A$259:$AAK$259,0))</f>
        <v>4.1100000000000003</v>
      </c>
    </row>
    <row r="12" spans="1:17" x14ac:dyDescent="0.3">
      <c r="A12" s="6"/>
      <c r="B12" s="16">
        <f t="shared" si="1"/>
        <v>2.1</v>
      </c>
      <c r="C12" s="18">
        <f t="shared" si="2"/>
        <v>2.2000000000000002</v>
      </c>
      <c r="E12" s="40">
        <f>INDEX('Aceite de Oliva'!$A$259:$AAK$285,MATCH($B12,'Aceite de Oliva'!$A$259:$A$285,0),MATCH(E$5,'Aceite de Oliva'!$A$259:$AAK$259,0))</f>
        <v>7.45</v>
      </c>
      <c r="F12" s="40">
        <f>INDEX('Aceite de Oliva'!$A$259:$AAK$285,MATCH($B12,'Aceite de Oliva'!$A$259:$A$285,0),MATCH(F$5,'Aceite de Oliva'!$A$259:$AAK$259,0))</f>
        <v>6.1</v>
      </c>
      <c r="G12" s="40">
        <f>INDEX('Aceite de Oliva'!$A$259:$AAK$285,MATCH($B12,'Aceite de Oliva'!$A$259:$A$285,0),MATCH(G$5,'Aceite de Oliva'!$A$259:$AAK$259,0))</f>
        <v>5.09</v>
      </c>
      <c r="H12" s="40">
        <f>INDEX('Aceite de Oliva'!$A$259:$AAK$285,MATCH($B12,'Aceite de Oliva'!$A$259:$A$285,0),MATCH(H$5,'Aceite de Oliva'!$A$259:$AAK$259,0))</f>
        <v>5.33</v>
      </c>
      <c r="I12" s="40">
        <f>INDEX('Aceite de Oliva'!$A$259:$AAK$285,MATCH($B12,'Aceite de Oliva'!$A$259:$A$285,0),MATCH(I$5,'Aceite de Oliva'!$A$259:$AAK$259,0))</f>
        <v>13.42</v>
      </c>
      <c r="J12" s="40">
        <f>INDEX('Aceite de Oliva'!$A$259:$AAK$285,MATCH($B12,'Aceite de Oliva'!$A$259:$A$285,0),MATCH(J$5,'Aceite de Oliva'!$A$259:$AAK$259,0))</f>
        <v>14.100000000000001</v>
      </c>
      <c r="K12" s="40">
        <f>INDEX('Aceite de Oliva'!$A$259:$AAK$285,MATCH($B12,'Aceite de Oliva'!$A$259:$A$285,0),MATCH(K$5,'Aceite de Oliva'!$A$259:$AAK$259,0))</f>
        <v>14.52</v>
      </c>
      <c r="L12" s="40">
        <f>INDEX('Aceite de Oliva'!$A$259:$AAK$285,MATCH($B12,'Aceite de Oliva'!$A$259:$A$285,0),MATCH(L$5,'Aceite de Oliva'!$A$259:$AAK$259,0))</f>
        <v>11.06</v>
      </c>
      <c r="M12" s="40">
        <f>INDEX('Aceite de Oliva'!$A$259:$AAK$285,MATCH($B12,'Aceite de Oliva'!$A$259:$A$285,0),MATCH(M$5,'Aceite de Oliva'!$A$259:$AAK$259,0))</f>
        <v>14.610000000000001</v>
      </c>
      <c r="N12" s="40">
        <f>INDEX('Aceite de Oliva'!$A$259:$AAK$285,MATCH($B12,'Aceite de Oliva'!$A$259:$A$285,0),MATCH(N$5,'Aceite de Oliva'!$A$259:$AAK$259,0))</f>
        <v>16.84</v>
      </c>
      <c r="O12" s="40">
        <f>INDEX('Aceite de Oliva'!$A$259:$AAK$285,MATCH($B12,'Aceite de Oliva'!$A$259:$A$285,0),MATCH(O$5,'Aceite de Oliva'!$A$259:$AAK$259,0))</f>
        <v>13.48</v>
      </c>
      <c r="P12" s="40">
        <f>INDEX('Aceite de Oliva'!$A$259:$AAK$285,MATCH($B12,'Aceite de Oliva'!$A$259:$A$285,0),MATCH(P$5,'Aceite de Oliva'!$A$259:$AAK$259,0))</f>
        <v>14.92</v>
      </c>
    </row>
    <row r="13" spans="1:17" x14ac:dyDescent="0.3">
      <c r="A13" s="6"/>
      <c r="B13" s="19">
        <f t="shared" si="1"/>
        <v>2.2000000000000002</v>
      </c>
      <c r="C13" s="17">
        <f t="shared" si="2"/>
        <v>2.3000000000000003</v>
      </c>
      <c r="E13" s="40">
        <f>INDEX('Aceite de Oliva'!$A$259:$AAK$285,MATCH($B13,'Aceite de Oliva'!$A$259:$A$285,0),MATCH(E$5,'Aceite de Oliva'!$A$259:$AAK$259,0))</f>
        <v>11.639999999999999</v>
      </c>
      <c r="F13" s="40">
        <f>INDEX('Aceite de Oliva'!$A$259:$AAK$285,MATCH($B13,'Aceite de Oliva'!$A$259:$A$285,0),MATCH(F$5,'Aceite de Oliva'!$A$259:$AAK$259,0))</f>
        <v>11.11</v>
      </c>
      <c r="G13" s="40">
        <f>INDEX('Aceite de Oliva'!$A$259:$AAK$285,MATCH($B13,'Aceite de Oliva'!$A$259:$A$285,0),MATCH(G$5,'Aceite de Oliva'!$A$259:$AAK$259,0))</f>
        <v>9.4699999999999989</v>
      </c>
      <c r="H13" s="40">
        <f>INDEX('Aceite de Oliva'!$A$259:$AAK$285,MATCH($B13,'Aceite de Oliva'!$A$259:$A$285,0),MATCH(H$5,'Aceite de Oliva'!$A$259:$AAK$259,0))</f>
        <v>11.61</v>
      </c>
      <c r="I13" s="40">
        <f>INDEX('Aceite de Oliva'!$A$259:$AAK$285,MATCH($B13,'Aceite de Oliva'!$A$259:$A$285,0),MATCH(I$5,'Aceite de Oliva'!$A$259:$AAK$259,0))</f>
        <v>4.38</v>
      </c>
      <c r="J13" s="40">
        <f>INDEX('Aceite de Oliva'!$A$259:$AAK$285,MATCH($B13,'Aceite de Oliva'!$A$259:$A$285,0),MATCH(J$5,'Aceite de Oliva'!$A$259:$AAK$259,0))</f>
        <v>2.98</v>
      </c>
      <c r="K13" s="40">
        <f>INDEX('Aceite de Oliva'!$A$259:$AAK$285,MATCH($B13,'Aceite de Oliva'!$A$259:$A$285,0),MATCH(K$5,'Aceite de Oliva'!$A$259:$AAK$259,0))</f>
        <v>5.35</v>
      </c>
      <c r="L13" s="40">
        <f>INDEX('Aceite de Oliva'!$A$259:$AAK$285,MATCH($B13,'Aceite de Oliva'!$A$259:$A$285,0),MATCH(L$5,'Aceite de Oliva'!$A$259:$AAK$259,0))</f>
        <v>7.85</v>
      </c>
      <c r="M13" s="40">
        <f>INDEX('Aceite de Oliva'!$A$259:$AAK$285,MATCH($B13,'Aceite de Oliva'!$A$259:$A$285,0),MATCH(M$5,'Aceite de Oliva'!$A$259:$AAK$259,0))</f>
        <v>4.6399999999999997</v>
      </c>
      <c r="N13" s="40">
        <f>INDEX('Aceite de Oliva'!$A$259:$AAK$285,MATCH($B13,'Aceite de Oliva'!$A$259:$A$285,0),MATCH(N$5,'Aceite de Oliva'!$A$259:$AAK$259,0))</f>
        <v>4.8</v>
      </c>
      <c r="O13" s="40">
        <f>INDEX('Aceite de Oliva'!$A$259:$AAK$285,MATCH($B13,'Aceite de Oliva'!$A$259:$A$285,0),MATCH(O$5,'Aceite de Oliva'!$A$259:$AAK$259,0))</f>
        <v>4.59</v>
      </c>
      <c r="P13" s="40">
        <f>INDEX('Aceite de Oliva'!$A$259:$AAK$285,MATCH($B13,'Aceite de Oliva'!$A$259:$A$285,0),MATCH(P$5,'Aceite de Oliva'!$A$259:$AAK$259,0))</f>
        <v>8.19</v>
      </c>
    </row>
    <row r="14" spans="1:17" x14ac:dyDescent="0.3">
      <c r="A14" s="6"/>
      <c r="B14" s="16">
        <f t="shared" si="1"/>
        <v>2.3000000000000003</v>
      </c>
      <c r="C14" s="17">
        <f t="shared" si="2"/>
        <v>2.4000000000000004</v>
      </c>
      <c r="E14" s="40">
        <f>INDEX('Aceite de Oliva'!$A$259:$AAK$285,MATCH($B14,'Aceite de Oliva'!$A$259:$A$285,0),MATCH(E$5,'Aceite de Oliva'!$A$259:$AAK$259,0))</f>
        <v>7.71</v>
      </c>
      <c r="F14" s="40">
        <f>INDEX('Aceite de Oliva'!$A$259:$AAK$285,MATCH($B14,'Aceite de Oliva'!$A$259:$A$285,0),MATCH(F$5,'Aceite de Oliva'!$A$259:$AAK$259,0))</f>
        <v>7.03</v>
      </c>
      <c r="G14" s="40">
        <f>INDEX('Aceite de Oliva'!$A$259:$AAK$285,MATCH($B14,'Aceite de Oliva'!$A$259:$A$285,0),MATCH(G$5,'Aceite de Oliva'!$A$259:$AAK$259,0))</f>
        <v>7.3100000000000005</v>
      </c>
      <c r="H14" s="40">
        <f>INDEX('Aceite de Oliva'!$A$259:$AAK$285,MATCH($B14,'Aceite de Oliva'!$A$259:$A$285,0),MATCH(H$5,'Aceite de Oliva'!$A$259:$AAK$259,0))</f>
        <v>8.7100000000000009</v>
      </c>
      <c r="I14" s="40">
        <f>INDEX('Aceite de Oliva'!$A$259:$AAK$285,MATCH($B14,'Aceite de Oliva'!$A$259:$A$285,0),MATCH(I$5,'Aceite de Oliva'!$A$259:$AAK$259,0))</f>
        <v>11.48</v>
      </c>
      <c r="J14" s="40">
        <f>INDEX('Aceite de Oliva'!$A$259:$AAK$285,MATCH($B14,'Aceite de Oliva'!$A$259:$A$285,0),MATCH(J$5,'Aceite de Oliva'!$A$259:$AAK$259,0))</f>
        <v>13.370000000000001</v>
      </c>
      <c r="K14" s="40">
        <f>INDEX('Aceite de Oliva'!$A$259:$AAK$285,MATCH($B14,'Aceite de Oliva'!$A$259:$A$285,0),MATCH(K$5,'Aceite de Oliva'!$A$259:$AAK$259,0))</f>
        <v>14.97</v>
      </c>
      <c r="L14" s="40">
        <f>INDEX('Aceite de Oliva'!$A$259:$AAK$285,MATCH($B14,'Aceite de Oliva'!$A$259:$A$285,0),MATCH(L$5,'Aceite de Oliva'!$A$259:$AAK$259,0))</f>
        <v>14.49</v>
      </c>
      <c r="M14" s="40">
        <f>INDEX('Aceite de Oliva'!$A$259:$AAK$285,MATCH($B14,'Aceite de Oliva'!$A$259:$A$285,0),MATCH(M$5,'Aceite de Oliva'!$A$259:$AAK$259,0))</f>
        <v>15.530000000000001</v>
      </c>
      <c r="N14" s="40">
        <f>INDEX('Aceite de Oliva'!$A$259:$AAK$285,MATCH($B14,'Aceite de Oliva'!$A$259:$A$285,0),MATCH(N$5,'Aceite de Oliva'!$A$259:$AAK$259,0))</f>
        <v>16.239999999999998</v>
      </c>
      <c r="O14" s="40">
        <f>INDEX('Aceite de Oliva'!$A$259:$AAK$285,MATCH($B14,'Aceite de Oliva'!$A$259:$A$285,0),MATCH(O$5,'Aceite de Oliva'!$A$259:$AAK$259,0))</f>
        <v>14.200000000000001</v>
      </c>
      <c r="P14" s="40">
        <f>INDEX('Aceite de Oliva'!$A$259:$AAK$285,MATCH($B14,'Aceite de Oliva'!$A$259:$A$285,0),MATCH(P$5,'Aceite de Oliva'!$A$259:$AAK$259,0))</f>
        <v>26.4</v>
      </c>
    </row>
    <row r="15" spans="1:17" x14ac:dyDescent="0.3">
      <c r="A15" s="6"/>
      <c r="B15" s="16">
        <f t="shared" si="1"/>
        <v>2.4000000000000004</v>
      </c>
      <c r="C15" s="17">
        <f t="shared" si="2"/>
        <v>2.5000000000000004</v>
      </c>
      <c r="E15" s="40">
        <f>INDEX('Aceite de Oliva'!$A$259:$AAK$285,MATCH($B15,'Aceite de Oliva'!$A$259:$A$285,0),MATCH(E$5,'Aceite de Oliva'!$A$259:$AAK$259,0))</f>
        <v>15.07</v>
      </c>
      <c r="F15" s="40">
        <f>INDEX('Aceite de Oliva'!$A$259:$AAK$285,MATCH($B15,'Aceite de Oliva'!$A$259:$A$285,0),MATCH(F$5,'Aceite de Oliva'!$A$259:$AAK$259,0))</f>
        <v>16.399999999999999</v>
      </c>
      <c r="G15" s="40">
        <f>INDEX('Aceite de Oliva'!$A$259:$AAK$285,MATCH($B15,'Aceite de Oliva'!$A$259:$A$285,0),MATCH(G$5,'Aceite de Oliva'!$A$259:$AAK$259,0))</f>
        <v>17.689999999999998</v>
      </c>
      <c r="H15" s="40">
        <f>INDEX('Aceite de Oliva'!$A$259:$AAK$285,MATCH($B15,'Aceite de Oliva'!$A$259:$A$285,0),MATCH(H$5,'Aceite de Oliva'!$A$259:$AAK$259,0))</f>
        <v>17.350000000000001</v>
      </c>
      <c r="I15" s="40">
        <f>INDEX('Aceite de Oliva'!$A$259:$AAK$285,MATCH($B15,'Aceite de Oliva'!$A$259:$A$285,0),MATCH(I$5,'Aceite de Oliva'!$A$259:$AAK$259,0))</f>
        <v>30.240000000000002</v>
      </c>
      <c r="J15" s="40">
        <f>INDEX('Aceite de Oliva'!$A$259:$AAK$285,MATCH($B15,'Aceite de Oliva'!$A$259:$A$285,0),MATCH(J$5,'Aceite de Oliva'!$A$259:$AAK$259,0))</f>
        <v>31.869999999999997</v>
      </c>
      <c r="K15" s="40">
        <f>INDEX('Aceite de Oliva'!$A$259:$AAK$285,MATCH($B15,'Aceite de Oliva'!$A$259:$A$285,0),MATCH(K$5,'Aceite de Oliva'!$A$259:$AAK$259,0))</f>
        <v>31.86</v>
      </c>
      <c r="L15" s="40">
        <f>INDEX('Aceite de Oliva'!$A$259:$AAK$285,MATCH($B15,'Aceite de Oliva'!$A$259:$A$285,0),MATCH(L$5,'Aceite de Oliva'!$A$259:$AAK$259,0))</f>
        <v>30.689999999999998</v>
      </c>
      <c r="M15" s="40">
        <f>INDEX('Aceite de Oliva'!$A$259:$AAK$285,MATCH($B15,'Aceite de Oliva'!$A$259:$A$285,0),MATCH(M$5,'Aceite de Oliva'!$A$259:$AAK$259,0))</f>
        <v>28.119999999999997</v>
      </c>
      <c r="N15" s="40">
        <f>INDEX('Aceite de Oliva'!$A$259:$AAK$285,MATCH($B15,'Aceite de Oliva'!$A$259:$A$285,0),MATCH(N$5,'Aceite de Oliva'!$A$259:$AAK$259,0))</f>
        <v>26.77</v>
      </c>
      <c r="O15" s="40">
        <f>INDEX('Aceite de Oliva'!$A$259:$AAK$285,MATCH($B15,'Aceite de Oliva'!$A$259:$A$285,0),MATCH(O$5,'Aceite de Oliva'!$A$259:$AAK$259,0))</f>
        <v>36.980000000000004</v>
      </c>
      <c r="P15" s="40">
        <f>INDEX('Aceite de Oliva'!$A$259:$AAK$285,MATCH($B15,'Aceite de Oliva'!$A$259:$A$285,0),MATCH(P$5,'Aceite de Oliva'!$A$259:$AAK$259,0))</f>
        <v>14.11</v>
      </c>
    </row>
    <row r="16" spans="1:17" x14ac:dyDescent="0.3">
      <c r="A16" s="6"/>
      <c r="B16" s="16">
        <f t="shared" si="1"/>
        <v>2.5000000000000004</v>
      </c>
      <c r="C16" s="17">
        <f t="shared" si="2"/>
        <v>2.6000000000000005</v>
      </c>
      <c r="E16" s="40">
        <f>INDEX('Aceite de Oliva'!$A$259:$AAK$285,MATCH($B16,'Aceite de Oliva'!$A$259:$A$285,0),MATCH(E$5,'Aceite de Oliva'!$A$259:$AAK$259,0))</f>
        <v>21.45</v>
      </c>
      <c r="F16" s="40">
        <f>INDEX('Aceite de Oliva'!$A$259:$AAK$285,MATCH($B16,'Aceite de Oliva'!$A$259:$A$285,0),MATCH(F$5,'Aceite de Oliva'!$A$259:$AAK$259,0))</f>
        <v>25.64</v>
      </c>
      <c r="G16" s="40">
        <f>INDEX('Aceite de Oliva'!$A$259:$AAK$285,MATCH($B16,'Aceite de Oliva'!$A$259:$A$285,0),MATCH(G$5,'Aceite de Oliva'!$A$259:$AAK$259,0))</f>
        <v>25.67</v>
      </c>
      <c r="H16" s="40">
        <f>INDEX('Aceite de Oliva'!$A$259:$AAK$285,MATCH($B16,'Aceite de Oliva'!$A$259:$A$285,0),MATCH(H$5,'Aceite de Oliva'!$A$259:$AAK$259,0))</f>
        <v>26.54</v>
      </c>
      <c r="I16" s="40">
        <f>INDEX('Aceite de Oliva'!$A$259:$AAK$285,MATCH($B16,'Aceite de Oliva'!$A$259:$A$285,0),MATCH(I$5,'Aceite de Oliva'!$A$259:$AAK$259,0))</f>
        <v>8.42</v>
      </c>
      <c r="J16" s="40">
        <f>INDEX('Aceite de Oliva'!$A$259:$AAK$285,MATCH($B16,'Aceite de Oliva'!$A$259:$A$285,0),MATCH(J$5,'Aceite de Oliva'!$A$259:$AAK$259,0))</f>
        <v>4.13</v>
      </c>
      <c r="K16" s="40">
        <f>INDEX('Aceite de Oliva'!$A$259:$AAK$285,MATCH($B16,'Aceite de Oliva'!$A$259:$A$285,0),MATCH(K$5,'Aceite de Oliva'!$A$259:$AAK$259,0))</f>
        <v>3.02</v>
      </c>
      <c r="L16" s="40">
        <f>INDEX('Aceite de Oliva'!$A$259:$AAK$285,MATCH($B16,'Aceite de Oliva'!$A$259:$A$285,0),MATCH(L$5,'Aceite de Oliva'!$A$259:$AAK$259,0))</f>
        <v>2.56</v>
      </c>
      <c r="M16" s="40">
        <f>INDEX('Aceite de Oliva'!$A$259:$AAK$285,MATCH($B16,'Aceite de Oliva'!$A$259:$A$285,0),MATCH(M$5,'Aceite de Oliva'!$A$259:$AAK$259,0))</f>
        <v>3.9800000000000004</v>
      </c>
      <c r="N16" s="40">
        <f>INDEX('Aceite de Oliva'!$A$259:$AAK$285,MATCH($B16,'Aceite de Oliva'!$A$259:$A$285,0),MATCH(N$5,'Aceite de Oliva'!$A$259:$AAK$259,0))</f>
        <v>3.71</v>
      </c>
      <c r="O16" s="40">
        <f>INDEX('Aceite de Oliva'!$A$259:$AAK$285,MATCH($B16,'Aceite de Oliva'!$A$259:$A$285,0),MATCH(O$5,'Aceite de Oliva'!$A$259:$AAK$259,0))</f>
        <v>4.03</v>
      </c>
      <c r="P16" s="40">
        <f>INDEX('Aceite de Oliva'!$A$259:$AAK$285,MATCH($B16,'Aceite de Oliva'!$A$259:$A$285,0),MATCH(P$5,'Aceite de Oliva'!$A$259:$AAK$259,0))</f>
        <v>4.2300000000000004</v>
      </c>
    </row>
    <row r="17" spans="1:16" x14ac:dyDescent="0.3">
      <c r="A17" s="6"/>
      <c r="B17" s="16">
        <f t="shared" si="1"/>
        <v>2.6000000000000005</v>
      </c>
      <c r="C17" s="17">
        <f t="shared" si="2"/>
        <v>2.7000000000000006</v>
      </c>
      <c r="E17" s="40">
        <f>INDEX('Aceite de Oliva'!$A$259:$AAK$285,MATCH($B17,'Aceite de Oliva'!$A$259:$A$285,0),MATCH(E$5,'Aceite de Oliva'!$A$259:$AAK$259,0))</f>
        <v>8.5500000000000007</v>
      </c>
      <c r="F17" s="40">
        <f>INDEX('Aceite de Oliva'!$A$259:$AAK$285,MATCH($B17,'Aceite de Oliva'!$A$259:$A$285,0),MATCH(F$5,'Aceite de Oliva'!$A$259:$AAK$259,0))</f>
        <v>3.92</v>
      </c>
      <c r="G17" s="40">
        <f>INDEX('Aceite de Oliva'!$A$259:$AAK$285,MATCH($B17,'Aceite de Oliva'!$A$259:$A$285,0),MATCH(G$5,'Aceite de Oliva'!$A$259:$AAK$259,0))</f>
        <v>3.18</v>
      </c>
      <c r="H17" s="40">
        <f>INDEX('Aceite de Oliva'!$A$259:$AAK$285,MATCH($B17,'Aceite de Oliva'!$A$259:$A$285,0),MATCH(H$5,'Aceite de Oliva'!$A$259:$AAK$259,0))</f>
        <v>3.8200000000000003</v>
      </c>
      <c r="I17" s="40">
        <f>INDEX('Aceite de Oliva'!$A$259:$AAK$285,MATCH($B17,'Aceite de Oliva'!$A$259:$A$285,0),MATCH(I$5,'Aceite de Oliva'!$A$259:$AAK$259,0))</f>
        <v>2.34</v>
      </c>
      <c r="J17" s="40">
        <f>INDEX('Aceite de Oliva'!$A$259:$AAK$285,MATCH($B17,'Aceite de Oliva'!$A$259:$A$285,0),MATCH(J$5,'Aceite de Oliva'!$A$259:$AAK$259,0))</f>
        <v>3.29</v>
      </c>
      <c r="K17" s="40">
        <f>INDEX('Aceite de Oliva'!$A$259:$AAK$285,MATCH($B17,'Aceite de Oliva'!$A$259:$A$285,0),MATCH(K$5,'Aceite de Oliva'!$A$259:$AAK$259,0))</f>
        <v>1.17</v>
      </c>
      <c r="L17" s="40">
        <f>INDEX('Aceite de Oliva'!$A$259:$AAK$285,MATCH($B17,'Aceite de Oliva'!$A$259:$A$285,0),MATCH(L$5,'Aceite de Oliva'!$A$259:$AAK$259,0))</f>
        <v>2.1800000000000002</v>
      </c>
      <c r="M17" s="40">
        <f>INDEX('Aceite de Oliva'!$A$259:$AAK$285,MATCH($B17,'Aceite de Oliva'!$A$259:$A$285,0),MATCH(M$5,'Aceite de Oliva'!$A$259:$AAK$259,0))</f>
        <v>2.08</v>
      </c>
      <c r="N17" s="40">
        <f>INDEX('Aceite de Oliva'!$A$259:$AAK$285,MATCH($B17,'Aceite de Oliva'!$A$259:$A$285,0),MATCH(N$5,'Aceite de Oliva'!$A$259:$AAK$259,0))</f>
        <v>1.3499999999999999</v>
      </c>
      <c r="O17" s="40">
        <f>INDEX('Aceite de Oliva'!$A$259:$AAK$285,MATCH($B17,'Aceite de Oliva'!$A$259:$A$285,0),MATCH(O$5,'Aceite de Oliva'!$A$259:$AAK$259,0))</f>
        <v>2.15</v>
      </c>
      <c r="P17" s="40">
        <f>INDEX('Aceite de Oliva'!$A$259:$AAK$285,MATCH($B17,'Aceite de Oliva'!$A$259:$A$285,0),MATCH(P$5,'Aceite de Oliva'!$A$259:$AAK$259,0))</f>
        <v>2.62</v>
      </c>
    </row>
    <row r="18" spans="1:16" x14ac:dyDescent="0.3">
      <c r="B18" s="16">
        <f t="shared" si="1"/>
        <v>2.7000000000000006</v>
      </c>
      <c r="C18" s="17">
        <f t="shared" si="2"/>
        <v>2.8000000000000007</v>
      </c>
      <c r="E18" s="40">
        <f>INDEX('Aceite de Oliva'!$A$259:$AAK$285,MATCH($B18,'Aceite de Oliva'!$A$259:$A$285,0),MATCH(E$5,'Aceite de Oliva'!$A$259:$AAK$259,0))</f>
        <v>2.17</v>
      </c>
      <c r="F18" s="40">
        <f>INDEX('Aceite de Oliva'!$A$259:$AAK$285,MATCH($B18,'Aceite de Oliva'!$A$259:$A$285,0),MATCH(F$5,'Aceite de Oliva'!$A$259:$AAK$259,0))</f>
        <v>1.64</v>
      </c>
      <c r="G18" s="40">
        <f>INDEX('Aceite de Oliva'!$A$259:$AAK$285,MATCH($B18,'Aceite de Oliva'!$A$259:$A$285,0),MATCH(G$5,'Aceite de Oliva'!$A$259:$AAK$259,0))</f>
        <v>1.49</v>
      </c>
      <c r="H18" s="40">
        <f>INDEX('Aceite de Oliva'!$A$259:$AAK$285,MATCH($B18,'Aceite de Oliva'!$A$259:$A$285,0),MATCH(H$5,'Aceite de Oliva'!$A$259:$AAK$259,0))</f>
        <v>1.1399999999999999</v>
      </c>
      <c r="I18" s="40">
        <f>INDEX('Aceite de Oliva'!$A$259:$AAK$285,MATCH($B18,'Aceite de Oliva'!$A$259:$A$285,0),MATCH(I$5,'Aceite de Oliva'!$A$259:$AAK$259,0))</f>
        <v>0.71</v>
      </c>
      <c r="J18" s="40">
        <f>INDEX('Aceite de Oliva'!$A$259:$AAK$285,MATCH($B18,'Aceite de Oliva'!$A$259:$A$285,0),MATCH(J$5,'Aceite de Oliva'!$A$259:$AAK$259,0))</f>
        <v>3.3200000000000003</v>
      </c>
      <c r="K18" s="40">
        <f>INDEX('Aceite de Oliva'!$A$259:$AAK$285,MATCH($B18,'Aceite de Oliva'!$A$259:$A$285,0),MATCH(K$5,'Aceite de Oliva'!$A$259:$AAK$259,0))</f>
        <v>2.73</v>
      </c>
      <c r="L18" s="40">
        <f>INDEX('Aceite de Oliva'!$A$259:$AAK$285,MATCH($B18,'Aceite de Oliva'!$A$259:$A$285,0),MATCH(L$5,'Aceite de Oliva'!$A$259:$AAK$259,0))</f>
        <v>4.1400000000000006</v>
      </c>
      <c r="M18" s="40">
        <f>INDEX('Aceite de Oliva'!$A$259:$AAK$285,MATCH($B18,'Aceite de Oliva'!$A$259:$A$285,0),MATCH(M$5,'Aceite de Oliva'!$A$259:$AAK$259,0))</f>
        <v>4.38</v>
      </c>
      <c r="N18" s="40">
        <f>INDEX('Aceite de Oliva'!$A$259:$AAK$285,MATCH($B18,'Aceite de Oliva'!$A$259:$A$285,0),MATCH(N$5,'Aceite de Oliva'!$A$259:$AAK$259,0))</f>
        <v>3.14</v>
      </c>
      <c r="O18" s="40">
        <f>INDEX('Aceite de Oliva'!$A$259:$AAK$285,MATCH($B18,'Aceite de Oliva'!$A$259:$A$285,0),MATCH(O$5,'Aceite de Oliva'!$A$259:$AAK$259,0))</f>
        <v>2.46</v>
      </c>
      <c r="P18" s="40">
        <f>INDEX('Aceite de Oliva'!$A$259:$AAK$285,MATCH($B18,'Aceite de Oliva'!$A$259:$A$285,0),MATCH(P$5,'Aceite de Oliva'!$A$259:$AAK$259,0))</f>
        <v>1.75</v>
      </c>
    </row>
    <row r="19" spans="1:16" x14ac:dyDescent="0.3">
      <c r="B19" s="16">
        <f t="shared" si="1"/>
        <v>2.8000000000000007</v>
      </c>
      <c r="C19" s="17">
        <f t="shared" si="2"/>
        <v>2.9000000000000008</v>
      </c>
      <c r="E19" s="40">
        <f>INDEX('Aceite de Oliva'!$A$259:$AAK$285,MATCH($B19,'Aceite de Oliva'!$A$259:$A$285,0),MATCH(E$5,'Aceite de Oliva'!$A$259:$AAK$259,0))</f>
        <v>3.04</v>
      </c>
      <c r="F19" s="40">
        <f>INDEX('Aceite de Oliva'!$A$259:$AAK$285,MATCH($B19,'Aceite de Oliva'!$A$259:$A$285,0),MATCH(F$5,'Aceite de Oliva'!$A$259:$AAK$259,0))</f>
        <v>3.9400000000000004</v>
      </c>
      <c r="G19" s="40">
        <f>INDEX('Aceite de Oliva'!$A$259:$AAK$285,MATCH($B19,'Aceite de Oliva'!$A$259:$A$285,0),MATCH(G$5,'Aceite de Oliva'!$A$259:$AAK$259,0))</f>
        <v>2.2599999999999998</v>
      </c>
      <c r="H19" s="40">
        <f>INDEX('Aceite de Oliva'!$A$259:$AAK$285,MATCH($B19,'Aceite de Oliva'!$A$259:$A$285,0),MATCH(H$5,'Aceite de Oliva'!$A$259:$AAK$259,0))</f>
        <v>2.48</v>
      </c>
      <c r="I19" s="40">
        <f>INDEX('Aceite de Oliva'!$A$259:$AAK$285,MATCH($B19,'Aceite de Oliva'!$A$259:$A$285,0),MATCH(I$5,'Aceite de Oliva'!$A$259:$AAK$259,0))</f>
        <v>2.52</v>
      </c>
      <c r="J19" s="40">
        <f>INDEX('Aceite de Oliva'!$A$259:$AAK$285,MATCH($B19,'Aceite de Oliva'!$A$259:$A$285,0),MATCH(J$5,'Aceite de Oliva'!$A$259:$AAK$259,0))</f>
        <v>2.38</v>
      </c>
      <c r="K19" s="40">
        <f>INDEX('Aceite de Oliva'!$A$259:$AAK$285,MATCH($B19,'Aceite de Oliva'!$A$259:$A$285,0),MATCH(K$5,'Aceite de Oliva'!$A$259:$AAK$259,0))</f>
        <v>1.34</v>
      </c>
      <c r="L19" s="40">
        <f>INDEX('Aceite de Oliva'!$A$259:$AAK$285,MATCH($B19,'Aceite de Oliva'!$A$259:$A$285,0),MATCH(L$5,'Aceite de Oliva'!$A$259:$AAK$259,0))</f>
        <v>2.09</v>
      </c>
      <c r="M19" s="40">
        <f>INDEX('Aceite de Oliva'!$A$259:$AAK$285,MATCH($B19,'Aceite de Oliva'!$A$259:$A$285,0),MATCH(M$5,'Aceite de Oliva'!$A$259:$AAK$259,0))</f>
        <v>1.4300000000000002</v>
      </c>
      <c r="N19" s="40">
        <f>INDEX('Aceite de Oliva'!$A$259:$AAK$285,MATCH($B19,'Aceite de Oliva'!$A$259:$A$285,0),MATCH(N$5,'Aceite de Oliva'!$A$259:$AAK$259,0))</f>
        <v>2.02</v>
      </c>
      <c r="O19" s="40">
        <f>INDEX('Aceite de Oliva'!$A$259:$AAK$285,MATCH($B19,'Aceite de Oliva'!$A$259:$A$285,0),MATCH(O$5,'Aceite de Oliva'!$A$259:$AAK$259,0))</f>
        <v>0.94</v>
      </c>
      <c r="P19" s="40">
        <f>INDEX('Aceite de Oliva'!$A$259:$AAK$285,MATCH($B19,'Aceite de Oliva'!$A$259:$A$285,0),MATCH(P$5,'Aceite de Oliva'!$A$259:$AAK$259,0))</f>
        <v>1.17</v>
      </c>
    </row>
    <row r="20" spans="1:16" x14ac:dyDescent="0.3">
      <c r="B20" s="16">
        <f t="shared" si="1"/>
        <v>2.9000000000000008</v>
      </c>
      <c r="C20" s="17">
        <f t="shared" si="2"/>
        <v>3.0000000000000009</v>
      </c>
      <c r="E20" s="40">
        <f>INDEX('Aceite de Oliva'!$A$259:$AAK$285,MATCH($B20,'Aceite de Oliva'!$A$259:$A$285,0),MATCH(E$5,'Aceite de Oliva'!$A$259:$AAK$259,0))</f>
        <v>2.77</v>
      </c>
      <c r="F20" s="40">
        <f>INDEX('Aceite de Oliva'!$A$259:$AAK$285,MATCH($B20,'Aceite de Oliva'!$A$259:$A$285,0),MATCH(F$5,'Aceite de Oliva'!$A$259:$AAK$259,0))</f>
        <v>4.96</v>
      </c>
      <c r="G20" s="40">
        <f>INDEX('Aceite de Oliva'!$A$259:$AAK$285,MATCH($B20,'Aceite de Oliva'!$A$259:$A$285,0),MATCH(G$5,'Aceite de Oliva'!$A$259:$AAK$259,0))</f>
        <v>4.22</v>
      </c>
      <c r="H20" s="40">
        <f>INDEX('Aceite de Oliva'!$A$259:$AAK$285,MATCH($B20,'Aceite de Oliva'!$A$259:$A$285,0),MATCH(H$5,'Aceite de Oliva'!$A$259:$AAK$259,0))</f>
        <v>4.37</v>
      </c>
      <c r="I20" s="40">
        <f>INDEX('Aceite de Oliva'!$A$259:$AAK$285,MATCH($B20,'Aceite de Oliva'!$A$259:$A$285,0),MATCH(I$5,'Aceite de Oliva'!$A$259:$AAK$259,0))</f>
        <v>4.9399999999999995</v>
      </c>
      <c r="J20" s="40">
        <f>INDEX('Aceite de Oliva'!$A$259:$AAK$285,MATCH($B20,'Aceite de Oliva'!$A$259:$A$285,0),MATCH(J$5,'Aceite de Oliva'!$A$259:$AAK$259,0))</f>
        <v>4.28</v>
      </c>
      <c r="K20" s="40">
        <f>INDEX('Aceite de Oliva'!$A$259:$AAK$285,MATCH($B20,'Aceite de Oliva'!$A$259:$A$285,0),MATCH(K$5,'Aceite de Oliva'!$A$259:$AAK$259,0))</f>
        <v>3.1</v>
      </c>
      <c r="L20" s="40">
        <f>INDEX('Aceite de Oliva'!$A$259:$AAK$285,MATCH($B20,'Aceite de Oliva'!$A$259:$A$285,0),MATCH(L$5,'Aceite de Oliva'!$A$259:$AAK$259,0))</f>
        <v>2.66</v>
      </c>
      <c r="M20" s="40">
        <f>INDEX('Aceite de Oliva'!$A$259:$AAK$285,MATCH($B20,'Aceite de Oliva'!$A$259:$A$285,0),MATCH(M$5,'Aceite de Oliva'!$A$259:$AAK$259,0))</f>
        <v>2.4099999999999997</v>
      </c>
      <c r="N20" s="40">
        <f>INDEX('Aceite de Oliva'!$A$259:$AAK$285,MATCH($B20,'Aceite de Oliva'!$A$259:$A$285,0),MATCH(N$5,'Aceite de Oliva'!$A$259:$AAK$259,0))</f>
        <v>1.91</v>
      </c>
      <c r="O20" s="40">
        <f>INDEX('Aceite de Oliva'!$A$259:$AAK$285,MATCH($B20,'Aceite de Oliva'!$A$259:$A$285,0),MATCH(O$5,'Aceite de Oliva'!$A$259:$AAK$259,0))</f>
        <v>2.42</v>
      </c>
      <c r="P20" s="40">
        <f>INDEX('Aceite de Oliva'!$A$259:$AAK$285,MATCH($B20,'Aceite de Oliva'!$A$259:$A$285,0),MATCH(P$5,'Aceite de Oliva'!$A$259:$AAK$259,0))</f>
        <v>6.6899999999999995</v>
      </c>
    </row>
    <row r="21" spans="1:16" x14ac:dyDescent="0.3">
      <c r="B21" s="16">
        <f t="shared" si="1"/>
        <v>3.0000000000000009</v>
      </c>
      <c r="C21" s="17">
        <f t="shared" si="2"/>
        <v>3.100000000000001</v>
      </c>
      <c r="E21" s="40">
        <f>INDEX('Aceite de Oliva'!$A$259:$AAK$285,MATCH($B21,'Aceite de Oliva'!$A$259:$A$285,0),MATCH(E$5,'Aceite de Oliva'!$A$259:$AAK$259,0))</f>
        <v>1.32</v>
      </c>
      <c r="F21" s="40">
        <f>INDEX('Aceite de Oliva'!$A$259:$AAK$285,MATCH($B21,'Aceite de Oliva'!$A$259:$A$285,0),MATCH(F$5,'Aceite de Oliva'!$A$259:$AAK$259,0))</f>
        <v>0.63</v>
      </c>
      <c r="G21" s="40">
        <f>INDEX('Aceite de Oliva'!$A$259:$AAK$285,MATCH($B21,'Aceite de Oliva'!$A$259:$A$285,0),MATCH(G$5,'Aceite de Oliva'!$A$259:$AAK$259,0))</f>
        <v>0.76</v>
      </c>
      <c r="H21" s="40">
        <f>INDEX('Aceite de Oliva'!$A$259:$AAK$285,MATCH($B21,'Aceite de Oliva'!$A$259:$A$285,0),MATCH(H$5,'Aceite de Oliva'!$A$259:$AAK$259,0))</f>
        <v>1.3599999999999999</v>
      </c>
      <c r="I21" s="40">
        <f>INDEX('Aceite de Oliva'!$A$259:$AAK$285,MATCH($B21,'Aceite de Oliva'!$A$259:$A$285,0),MATCH(I$5,'Aceite de Oliva'!$A$259:$AAK$259,0))</f>
        <v>1.1000000000000001</v>
      </c>
      <c r="J21" s="40">
        <f>INDEX('Aceite de Oliva'!$A$259:$AAK$285,MATCH($B21,'Aceite de Oliva'!$A$259:$A$285,0),MATCH(J$5,'Aceite de Oliva'!$A$259:$AAK$259,0))</f>
        <v>1</v>
      </c>
      <c r="K21" s="40">
        <f>INDEX('Aceite de Oliva'!$A$259:$AAK$285,MATCH($B21,'Aceite de Oliva'!$A$259:$A$285,0),MATCH(K$5,'Aceite de Oliva'!$A$259:$AAK$259,0))</f>
        <v>1.1299999999999999</v>
      </c>
      <c r="L21" s="40">
        <f>INDEX('Aceite de Oliva'!$A$259:$AAK$285,MATCH($B21,'Aceite de Oliva'!$A$259:$A$285,0),MATCH(L$5,'Aceite de Oliva'!$A$259:$AAK$259,0))</f>
        <v>0.51</v>
      </c>
      <c r="M21" s="40">
        <f>INDEX('Aceite de Oliva'!$A$259:$AAK$285,MATCH($B21,'Aceite de Oliva'!$A$259:$A$285,0),MATCH(M$5,'Aceite de Oliva'!$A$259:$AAK$259,0))</f>
        <v>0.72</v>
      </c>
      <c r="N21" s="40">
        <f>INDEX('Aceite de Oliva'!$A$259:$AAK$285,MATCH($B21,'Aceite de Oliva'!$A$259:$A$285,0),MATCH(N$5,'Aceite de Oliva'!$A$259:$AAK$259,0))</f>
        <v>0.66</v>
      </c>
      <c r="O21" s="40">
        <f>INDEX('Aceite de Oliva'!$A$259:$AAK$285,MATCH($B21,'Aceite de Oliva'!$A$259:$A$285,0),MATCH(O$5,'Aceite de Oliva'!$A$259:$AAK$259,0))</f>
        <v>1.3599999999999999</v>
      </c>
      <c r="P21" s="40">
        <f>INDEX('Aceite de Oliva'!$A$259:$AAK$285,MATCH($B21,'Aceite de Oliva'!$A$259:$A$285,0),MATCH(P$5,'Aceite de Oliva'!$A$259:$AAK$259,0))</f>
        <v>0.44</v>
      </c>
    </row>
    <row r="22" spans="1:16" x14ac:dyDescent="0.3">
      <c r="B22" s="16">
        <f t="shared" si="1"/>
        <v>3.100000000000001</v>
      </c>
      <c r="C22" s="17">
        <f t="shared" si="2"/>
        <v>3.2000000000000011</v>
      </c>
      <c r="E22" s="40">
        <f>INDEX('Aceite de Oliva'!$A$259:$AAK$285,MATCH($B22,'Aceite de Oliva'!$A$259:$A$285,0),MATCH(E$5,'Aceite de Oliva'!$A$259:$AAK$259,0))</f>
        <v>1.02</v>
      </c>
      <c r="F22" s="40">
        <f>INDEX('Aceite de Oliva'!$A$259:$AAK$285,MATCH($B22,'Aceite de Oliva'!$A$259:$A$285,0),MATCH(F$5,'Aceite de Oliva'!$A$259:$AAK$259,0))</f>
        <v>1.1200000000000001</v>
      </c>
      <c r="G22" s="40">
        <f>INDEX('Aceite de Oliva'!$A$259:$AAK$285,MATCH($B22,'Aceite de Oliva'!$A$259:$A$285,0),MATCH(G$5,'Aceite de Oliva'!$A$259:$AAK$259,0))</f>
        <v>2.5499999999999998</v>
      </c>
      <c r="H22" s="40">
        <f>INDEX('Aceite de Oliva'!$A$259:$AAK$285,MATCH($B22,'Aceite de Oliva'!$A$259:$A$285,0),MATCH(H$5,'Aceite de Oliva'!$A$259:$AAK$259,0))</f>
        <v>1.1299999999999999</v>
      </c>
      <c r="I22" s="40">
        <f>INDEX('Aceite de Oliva'!$A$259:$AAK$285,MATCH($B22,'Aceite de Oliva'!$A$259:$A$285,0),MATCH(I$5,'Aceite de Oliva'!$A$259:$AAK$259,0))</f>
        <v>0.90999999999999992</v>
      </c>
      <c r="J22" s="40">
        <f>INDEX('Aceite de Oliva'!$A$259:$AAK$285,MATCH($B22,'Aceite de Oliva'!$A$259:$A$285,0),MATCH(J$5,'Aceite de Oliva'!$A$259:$AAK$259,0))</f>
        <v>0.65999999999999992</v>
      </c>
      <c r="K22" s="40">
        <f>INDEX('Aceite de Oliva'!$A$259:$AAK$285,MATCH($B22,'Aceite de Oliva'!$A$259:$A$285,0),MATCH(K$5,'Aceite de Oliva'!$A$259:$AAK$259,0))</f>
        <v>0.42</v>
      </c>
      <c r="L22" s="40">
        <f>INDEX('Aceite de Oliva'!$A$259:$AAK$285,MATCH($B22,'Aceite de Oliva'!$A$259:$A$285,0),MATCH(L$5,'Aceite de Oliva'!$A$259:$AAK$259,0))</f>
        <v>1.01</v>
      </c>
      <c r="M22" s="40">
        <f>INDEX('Aceite de Oliva'!$A$259:$AAK$285,MATCH($B22,'Aceite de Oliva'!$A$259:$A$285,0),MATCH(M$5,'Aceite de Oliva'!$A$259:$AAK$259,0))</f>
        <v>0.64</v>
      </c>
      <c r="N22" s="40">
        <f>INDEX('Aceite de Oliva'!$A$259:$AAK$285,MATCH($B22,'Aceite de Oliva'!$A$259:$A$285,0),MATCH(N$5,'Aceite de Oliva'!$A$259:$AAK$259,0))</f>
        <v>1.1200000000000001</v>
      </c>
      <c r="O22" s="40">
        <f>INDEX('Aceite de Oliva'!$A$259:$AAK$285,MATCH($B22,'Aceite de Oliva'!$A$259:$A$285,0),MATCH(O$5,'Aceite de Oliva'!$A$259:$AAK$259,0))</f>
        <v>0.58000000000000007</v>
      </c>
      <c r="P22" s="40">
        <f>INDEX('Aceite de Oliva'!$A$259:$AAK$285,MATCH($B22,'Aceite de Oliva'!$A$259:$A$285,0),MATCH(P$5,'Aceite de Oliva'!$A$259:$AAK$259,0))</f>
        <v>0.96</v>
      </c>
    </row>
    <row r="23" spans="1:16" x14ac:dyDescent="0.3">
      <c r="B23" s="16">
        <f t="shared" si="1"/>
        <v>3.2000000000000011</v>
      </c>
      <c r="C23" s="17">
        <f t="shared" si="2"/>
        <v>3.3000000000000012</v>
      </c>
      <c r="E23" s="40">
        <f>INDEX('Aceite de Oliva'!$A$259:$AAK$285,MATCH($B23,'Aceite de Oliva'!$A$259:$A$285,0),MATCH(E$5,'Aceite de Oliva'!$A$259:$AAK$259,0))</f>
        <v>0.91999999999999993</v>
      </c>
      <c r="F23" s="40">
        <f>INDEX('Aceite de Oliva'!$A$259:$AAK$285,MATCH($B23,'Aceite de Oliva'!$A$259:$A$285,0),MATCH(F$5,'Aceite de Oliva'!$A$259:$AAK$259,0))</f>
        <v>1.35</v>
      </c>
      <c r="G23" s="40">
        <f>INDEX('Aceite de Oliva'!$A$259:$AAK$285,MATCH($B23,'Aceite de Oliva'!$A$259:$A$285,0),MATCH(G$5,'Aceite de Oliva'!$A$259:$AAK$259,0))</f>
        <v>1.9</v>
      </c>
      <c r="H23" s="40">
        <f>INDEX('Aceite de Oliva'!$A$259:$AAK$285,MATCH($B23,'Aceite de Oliva'!$A$259:$A$285,0),MATCH(H$5,'Aceite de Oliva'!$A$259:$AAK$259,0))</f>
        <v>0.72</v>
      </c>
      <c r="I23" s="40">
        <f>INDEX('Aceite de Oliva'!$A$259:$AAK$285,MATCH($B23,'Aceite de Oliva'!$A$259:$A$285,0),MATCH(I$5,'Aceite de Oliva'!$A$259:$AAK$259,0))</f>
        <v>0.74</v>
      </c>
      <c r="J23" s="40">
        <f>INDEX('Aceite de Oliva'!$A$259:$AAK$285,MATCH($B23,'Aceite de Oliva'!$A$259:$A$285,0),MATCH(J$5,'Aceite de Oliva'!$A$259:$AAK$259,0))</f>
        <v>0.5</v>
      </c>
      <c r="K23" s="40">
        <f>INDEX('Aceite de Oliva'!$A$259:$AAK$285,MATCH($B23,'Aceite de Oliva'!$A$259:$A$285,0),MATCH(K$5,'Aceite de Oliva'!$A$259:$AAK$259,0))</f>
        <v>0.99</v>
      </c>
      <c r="L23" s="40">
        <f>INDEX('Aceite de Oliva'!$A$259:$AAK$285,MATCH($B23,'Aceite de Oliva'!$A$259:$A$285,0),MATCH(L$5,'Aceite de Oliva'!$A$259:$AAK$259,0))</f>
        <v>1</v>
      </c>
      <c r="M23" s="40">
        <f>INDEX('Aceite de Oliva'!$A$259:$AAK$285,MATCH($B23,'Aceite de Oliva'!$A$259:$A$285,0),MATCH(M$5,'Aceite de Oliva'!$A$259:$AAK$259,0))</f>
        <v>0.87</v>
      </c>
      <c r="N23" s="40">
        <f>INDEX('Aceite de Oliva'!$A$259:$AAK$285,MATCH($B23,'Aceite de Oliva'!$A$259:$A$285,0),MATCH(N$5,'Aceite de Oliva'!$A$259:$AAK$259,0))</f>
        <v>1.29</v>
      </c>
      <c r="O23" s="40">
        <f>INDEX('Aceite de Oliva'!$A$259:$AAK$285,MATCH($B23,'Aceite de Oliva'!$A$259:$A$285,0),MATCH(O$5,'Aceite de Oliva'!$A$259:$AAK$259,0))</f>
        <v>0.54</v>
      </c>
      <c r="P23" s="40">
        <f>INDEX('Aceite de Oliva'!$A$259:$AAK$285,MATCH($B23,'Aceite de Oliva'!$A$259:$A$285,0),MATCH(P$5,'Aceite de Oliva'!$A$259:$AAK$259,0))</f>
        <v>0.66</v>
      </c>
    </row>
    <row r="24" spans="1:16" x14ac:dyDescent="0.3">
      <c r="B24" s="16">
        <f t="shared" si="1"/>
        <v>3.3000000000000012</v>
      </c>
      <c r="C24" s="17">
        <f t="shared" si="2"/>
        <v>3.4000000000000012</v>
      </c>
      <c r="E24" s="40">
        <f>INDEX('Aceite de Oliva'!$A$259:$AAK$285,MATCH($B24,'Aceite de Oliva'!$A$259:$A$285,0),MATCH(E$5,'Aceite de Oliva'!$A$259:$AAK$259,0))</f>
        <v>1.1499999999999999</v>
      </c>
      <c r="F24" s="40">
        <f>INDEX('Aceite de Oliva'!$A$259:$AAK$285,MATCH($B24,'Aceite de Oliva'!$A$259:$A$285,0),MATCH(F$5,'Aceite de Oliva'!$A$259:$AAK$259,0))</f>
        <v>0.44000000000000006</v>
      </c>
      <c r="G24" s="40">
        <f>INDEX('Aceite de Oliva'!$A$259:$AAK$285,MATCH($B24,'Aceite de Oliva'!$A$259:$A$285,0),MATCH(G$5,'Aceite de Oliva'!$A$259:$AAK$259,0))</f>
        <v>0.94000000000000006</v>
      </c>
      <c r="H24" s="40">
        <f>INDEX('Aceite de Oliva'!$A$259:$AAK$285,MATCH($B24,'Aceite de Oliva'!$A$259:$A$285,0),MATCH(H$5,'Aceite de Oliva'!$A$259:$AAK$259,0))</f>
        <v>1.1600000000000001</v>
      </c>
      <c r="I24" s="40">
        <f>INDEX('Aceite de Oliva'!$A$259:$AAK$285,MATCH($B24,'Aceite de Oliva'!$A$259:$A$285,0),MATCH(I$5,'Aceite de Oliva'!$A$259:$AAK$259,0))</f>
        <v>0.46</v>
      </c>
      <c r="J24" s="40">
        <f>INDEX('Aceite de Oliva'!$A$259:$AAK$285,MATCH($B24,'Aceite de Oliva'!$A$259:$A$285,0),MATCH(J$5,'Aceite de Oliva'!$A$259:$AAK$259,0))</f>
        <v>0.99</v>
      </c>
      <c r="K24" s="40">
        <f>INDEX('Aceite de Oliva'!$A$259:$AAK$285,MATCH($B24,'Aceite de Oliva'!$A$259:$A$285,0),MATCH(K$5,'Aceite de Oliva'!$A$259:$AAK$259,0))</f>
        <v>0.41</v>
      </c>
      <c r="L24" s="40">
        <f>INDEX('Aceite de Oliva'!$A$259:$AAK$285,MATCH($B24,'Aceite de Oliva'!$A$259:$A$285,0),MATCH(L$5,'Aceite de Oliva'!$A$259:$AAK$259,0))</f>
        <v>0.56000000000000005</v>
      </c>
      <c r="M24" s="40">
        <f>INDEX('Aceite de Oliva'!$A$259:$AAK$285,MATCH($B24,'Aceite de Oliva'!$A$259:$A$285,0),MATCH(M$5,'Aceite de Oliva'!$A$259:$AAK$259,0))</f>
        <v>1.1800000000000002</v>
      </c>
      <c r="N24" s="40">
        <f>INDEX('Aceite de Oliva'!$A$259:$AAK$285,MATCH($B24,'Aceite de Oliva'!$A$259:$A$285,0),MATCH(N$5,'Aceite de Oliva'!$A$259:$AAK$259,0))</f>
        <v>0.49</v>
      </c>
      <c r="O24" s="40">
        <f>INDEX('Aceite de Oliva'!$A$259:$AAK$285,MATCH($B24,'Aceite de Oliva'!$A$259:$A$285,0),MATCH(O$5,'Aceite de Oliva'!$A$259:$AAK$259,0))</f>
        <v>1.3399999999999999</v>
      </c>
      <c r="P24" s="40">
        <f>INDEX('Aceite de Oliva'!$A$259:$AAK$285,MATCH($B24,'Aceite de Oliva'!$A$259:$A$285,0),MATCH(P$5,'Aceite de Oliva'!$A$259:$AAK$259,0))</f>
        <v>2.42</v>
      </c>
    </row>
    <row r="25" spans="1:16" x14ac:dyDescent="0.3">
      <c r="B25" s="16">
        <f t="shared" si="1"/>
        <v>3.4000000000000012</v>
      </c>
      <c r="C25" s="17">
        <f t="shared" si="2"/>
        <v>3.5000000000000013</v>
      </c>
      <c r="E25" s="40">
        <f>INDEX('Aceite de Oliva'!$A$259:$AAK$285,MATCH($B25,'Aceite de Oliva'!$A$259:$A$285,0),MATCH(E$5,'Aceite de Oliva'!$A$259:$AAK$259,0))</f>
        <v>0.33999999999999997</v>
      </c>
      <c r="F25" s="40">
        <f>INDEX('Aceite de Oliva'!$A$259:$AAK$285,MATCH($B25,'Aceite de Oliva'!$A$259:$A$285,0),MATCH(F$5,'Aceite de Oliva'!$A$259:$AAK$259,0))</f>
        <v>0.67999999999999994</v>
      </c>
      <c r="G25" s="40">
        <f>INDEX('Aceite de Oliva'!$A$259:$AAK$285,MATCH($B25,'Aceite de Oliva'!$A$259:$A$285,0),MATCH(G$5,'Aceite de Oliva'!$A$259:$AAK$259,0))</f>
        <v>0.69</v>
      </c>
      <c r="H25" s="40">
        <f>INDEX('Aceite de Oliva'!$A$259:$AAK$285,MATCH($B25,'Aceite de Oliva'!$A$259:$A$285,0),MATCH(H$5,'Aceite de Oliva'!$A$259:$AAK$259,0))</f>
        <v>0.47000000000000003</v>
      </c>
      <c r="I25" s="40">
        <f>INDEX('Aceite de Oliva'!$A$259:$AAK$285,MATCH($B25,'Aceite de Oliva'!$A$259:$A$285,0),MATCH(I$5,'Aceite de Oliva'!$A$259:$AAK$259,0))</f>
        <v>0.46</v>
      </c>
      <c r="J25" s="40">
        <f>INDEX('Aceite de Oliva'!$A$259:$AAK$285,MATCH($B25,'Aceite de Oliva'!$A$259:$A$285,0),MATCH(J$5,'Aceite de Oliva'!$A$259:$AAK$259,0))</f>
        <v>0.24</v>
      </c>
      <c r="K25" s="40">
        <f>INDEX('Aceite de Oliva'!$A$259:$AAK$285,MATCH($B25,'Aceite de Oliva'!$A$259:$A$285,0),MATCH(K$5,'Aceite de Oliva'!$A$259:$AAK$259,0))</f>
        <v>0.83000000000000007</v>
      </c>
      <c r="L25" s="40">
        <f>INDEX('Aceite de Oliva'!$A$259:$AAK$285,MATCH($B25,'Aceite de Oliva'!$A$259:$A$285,0),MATCH(L$5,'Aceite de Oliva'!$A$259:$AAK$259,0))</f>
        <v>0.66999999999999993</v>
      </c>
      <c r="M25" s="40">
        <f>INDEX('Aceite de Oliva'!$A$259:$AAK$285,MATCH($B25,'Aceite de Oliva'!$A$259:$A$285,0),MATCH(M$5,'Aceite de Oliva'!$A$259:$AAK$259,0))</f>
        <v>1.37</v>
      </c>
      <c r="N25" s="40">
        <f>INDEX('Aceite de Oliva'!$A$259:$AAK$285,MATCH($B25,'Aceite de Oliva'!$A$259:$A$285,0),MATCH(N$5,'Aceite de Oliva'!$A$259:$AAK$259,0))</f>
        <v>0.84</v>
      </c>
      <c r="O25" s="40">
        <f>INDEX('Aceite de Oliva'!$A$259:$AAK$285,MATCH($B25,'Aceite de Oliva'!$A$259:$A$285,0),MATCH(O$5,'Aceite de Oliva'!$A$259:$AAK$259,0))</f>
        <v>0.41000000000000003</v>
      </c>
      <c r="P25" s="40">
        <f>INDEX('Aceite de Oliva'!$A$259:$AAK$285,MATCH($B25,'Aceite de Oliva'!$A$259:$A$285,0),MATCH(P$5,'Aceite de Oliva'!$A$259:$AAK$259,0))</f>
        <v>0.63</v>
      </c>
    </row>
    <row r="26" spans="1:16" x14ac:dyDescent="0.3">
      <c r="B26" s="20">
        <f t="shared" si="1"/>
        <v>3.5000000000000013</v>
      </c>
      <c r="C26" s="21">
        <f t="shared" si="2"/>
        <v>3.6000000000000014</v>
      </c>
      <c r="E26" s="40">
        <f>INDEX('Aceite de Oliva'!$A$259:$AAK$285,MATCH($B26,'Aceite de Oliva'!$A$259:$A$285,0),MATCH(E$5,'Aceite de Oliva'!$A$259:$AAK$259,0))</f>
        <v>2.76</v>
      </c>
      <c r="F26" s="40">
        <f>INDEX('Aceite de Oliva'!$A$259:$AAK$285,MATCH($B26,'Aceite de Oliva'!$A$259:$A$285,0),MATCH(F$5,'Aceite de Oliva'!$A$259:$AAK$259,0))</f>
        <v>1.6</v>
      </c>
      <c r="G26" s="40">
        <f>INDEX('Aceite de Oliva'!$A$259:$AAK$285,MATCH($B26,'Aceite de Oliva'!$A$259:$A$285,0),MATCH(G$5,'Aceite de Oliva'!$A$259:$AAK$259,0))</f>
        <v>1.34</v>
      </c>
      <c r="H26" s="40">
        <f>INDEX('Aceite de Oliva'!$A$259:$AAK$285,MATCH($B26,'Aceite de Oliva'!$A$259:$A$285,0),MATCH(H$5,'Aceite de Oliva'!$A$259:$AAK$259,0))</f>
        <v>0.92999999999999994</v>
      </c>
      <c r="I26" s="40">
        <f>INDEX('Aceite de Oliva'!$A$259:$AAK$285,MATCH($B26,'Aceite de Oliva'!$A$259:$A$285,0),MATCH(I$5,'Aceite de Oliva'!$A$259:$AAK$259,0))</f>
        <v>0.54</v>
      </c>
      <c r="J26" s="40">
        <f>INDEX('Aceite de Oliva'!$A$259:$AAK$285,MATCH($B26,'Aceite de Oliva'!$A$259:$A$285,0),MATCH(J$5,'Aceite de Oliva'!$A$259:$AAK$259,0))</f>
        <v>0.38</v>
      </c>
      <c r="K26" s="40">
        <f>INDEX('Aceite de Oliva'!$A$259:$AAK$285,MATCH($B26,'Aceite de Oliva'!$A$259:$A$285,0),MATCH(K$5,'Aceite de Oliva'!$A$259:$AAK$259,0))</f>
        <v>1.01</v>
      </c>
      <c r="L26" s="40">
        <f>INDEX('Aceite de Oliva'!$A$259:$AAK$285,MATCH($B26,'Aceite de Oliva'!$A$259:$A$285,0),MATCH(L$5,'Aceite de Oliva'!$A$259:$AAK$259,0))</f>
        <v>1.1100000000000001</v>
      </c>
      <c r="M26" s="40">
        <f>INDEX('Aceite de Oliva'!$A$259:$AAK$285,MATCH($B26,'Aceite de Oliva'!$A$259:$A$285,0),MATCH(M$5,'Aceite de Oliva'!$A$259:$AAK$259,0))</f>
        <v>1.07</v>
      </c>
      <c r="N26" s="40">
        <f>INDEX('Aceite de Oliva'!$A$259:$AAK$285,MATCH($B26,'Aceite de Oliva'!$A$259:$A$285,0),MATCH(N$5,'Aceite de Oliva'!$A$259:$AAK$259,0))</f>
        <v>1.02</v>
      </c>
      <c r="O26" s="40">
        <f>INDEX('Aceite de Oliva'!$A$259:$AAK$285,MATCH($B26,'Aceite de Oliva'!$A$259:$A$285,0),MATCH(O$5,'Aceite de Oliva'!$A$259:$AAK$259,0))</f>
        <v>0.54</v>
      </c>
      <c r="P26" s="40">
        <f>INDEX('Aceite de Oliva'!$A$259:$AAK$285,MATCH($B26,'Aceite de Oliva'!$A$259:$A$285,0),MATCH(P$5,'Aceite de Oliva'!$A$259:$AAK$259,0))</f>
        <v>0.45</v>
      </c>
    </row>
    <row r="27" spans="1:16" x14ac:dyDescent="0.3">
      <c r="B27" s="16">
        <f t="shared" si="1"/>
        <v>3.6000000000000014</v>
      </c>
      <c r="C27" s="17">
        <f t="shared" si="2"/>
        <v>3.7000000000000015</v>
      </c>
      <c r="E27" s="40">
        <f>INDEX('Aceite de Oliva'!$A$259:$AAK$285,MATCH($B27,'Aceite de Oliva'!$A$259:$A$285,0),MATCH(E$5,'Aceite de Oliva'!$A$259:$AAK$259,0))</f>
        <v>0.57000000000000006</v>
      </c>
      <c r="F27" s="40">
        <f>INDEX('Aceite de Oliva'!$A$259:$AAK$285,MATCH($B27,'Aceite de Oliva'!$A$259:$A$285,0),MATCH(F$5,'Aceite de Oliva'!$A$259:$AAK$259,0))</f>
        <v>0.71</v>
      </c>
      <c r="G27" s="40">
        <f>INDEX('Aceite de Oliva'!$A$259:$AAK$285,MATCH($B27,'Aceite de Oliva'!$A$259:$A$285,0),MATCH(G$5,'Aceite de Oliva'!$A$259:$AAK$259,0))</f>
        <v>0.73</v>
      </c>
      <c r="H27" s="40">
        <f>INDEX('Aceite de Oliva'!$A$259:$AAK$285,MATCH($B27,'Aceite de Oliva'!$A$259:$A$285,0),MATCH(H$5,'Aceite de Oliva'!$A$259:$AAK$259,0))</f>
        <v>0.22000000000000003</v>
      </c>
      <c r="I27" s="40">
        <f>INDEX('Aceite de Oliva'!$A$259:$AAK$285,MATCH($B27,'Aceite de Oliva'!$A$259:$A$285,0),MATCH(I$5,'Aceite de Oliva'!$A$259:$AAK$259,0))</f>
        <v>0.2</v>
      </c>
      <c r="J27" s="40">
        <f>INDEX('Aceite de Oliva'!$A$259:$AAK$285,MATCH($B27,'Aceite de Oliva'!$A$259:$A$285,0),MATCH(J$5,'Aceite de Oliva'!$A$259:$AAK$259,0))</f>
        <v>0.59</v>
      </c>
      <c r="K27" s="40">
        <f>INDEX('Aceite de Oliva'!$A$259:$AAK$285,MATCH($B27,'Aceite de Oliva'!$A$259:$A$285,0),MATCH(K$5,'Aceite de Oliva'!$A$259:$AAK$259,0))</f>
        <v>0.36</v>
      </c>
      <c r="L27" s="40">
        <f>INDEX('Aceite de Oliva'!$A$259:$AAK$285,MATCH($B27,'Aceite de Oliva'!$A$259:$A$285,0),MATCH(L$5,'Aceite de Oliva'!$A$259:$AAK$259,0))</f>
        <v>0.11</v>
      </c>
      <c r="M27" s="40">
        <f>INDEX('Aceite de Oliva'!$A$259:$AAK$285,MATCH($B27,'Aceite de Oliva'!$A$259:$A$285,0),MATCH(M$5,'Aceite de Oliva'!$A$259:$AAK$259,0))</f>
        <v>0.41</v>
      </c>
      <c r="N27" s="40">
        <f>INDEX('Aceite de Oliva'!$A$259:$AAK$285,MATCH($B27,'Aceite de Oliva'!$A$259:$A$285,0),MATCH(N$5,'Aceite de Oliva'!$A$259:$AAK$259,0))</f>
        <v>0.1</v>
      </c>
      <c r="O27" s="40">
        <f>INDEX('Aceite de Oliva'!$A$259:$AAK$285,MATCH($B27,'Aceite de Oliva'!$A$259:$A$285,0),MATCH(O$5,'Aceite de Oliva'!$A$259:$AAK$259,0))</f>
        <v>0.55999999999999994</v>
      </c>
      <c r="P27" s="40">
        <f>INDEX('Aceite de Oliva'!$A$259:$AAK$285,MATCH($B27,'Aceite de Oliva'!$A$259:$A$285,0),MATCH(P$5,'Aceite de Oliva'!$A$259:$AAK$259,0))</f>
        <v>0.66999999999999993</v>
      </c>
    </row>
    <row r="28" spans="1:16" x14ac:dyDescent="0.3">
      <c r="B28" s="16">
        <f t="shared" si="1"/>
        <v>3.7000000000000015</v>
      </c>
      <c r="C28" s="17">
        <f t="shared" si="2"/>
        <v>3.8000000000000016</v>
      </c>
      <c r="E28" s="40">
        <f>INDEX('Aceite de Oliva'!$A$259:$AAK$285,MATCH($B28,'Aceite de Oliva'!$A$259:$A$285,0),MATCH(E$5,'Aceite de Oliva'!$A$259:$AAK$259,0))</f>
        <v>2.63</v>
      </c>
      <c r="F28" s="40">
        <f>INDEX('Aceite de Oliva'!$A$259:$AAK$285,MATCH($B28,'Aceite de Oliva'!$A$259:$A$285,0),MATCH(F$5,'Aceite de Oliva'!$A$259:$AAK$259,0))</f>
        <v>1.24</v>
      </c>
      <c r="G28" s="40">
        <f>INDEX('Aceite de Oliva'!$A$259:$AAK$285,MATCH($B28,'Aceite de Oliva'!$A$259:$A$285,0),MATCH(G$5,'Aceite de Oliva'!$A$259:$AAK$259,0))</f>
        <v>1.94</v>
      </c>
      <c r="H28" s="40">
        <f>INDEX('Aceite de Oliva'!$A$259:$AAK$285,MATCH($B28,'Aceite de Oliva'!$A$259:$A$285,0),MATCH(H$5,'Aceite de Oliva'!$A$259:$AAK$259,0))</f>
        <v>1.1299999999999999</v>
      </c>
      <c r="I28" s="40">
        <f>INDEX('Aceite de Oliva'!$A$259:$AAK$285,MATCH($B28,'Aceite de Oliva'!$A$259:$A$285,0),MATCH(I$5,'Aceite de Oliva'!$A$259:$AAK$259,0))</f>
        <v>1.6400000000000001</v>
      </c>
      <c r="J28" s="40">
        <f>INDEX('Aceite de Oliva'!$A$259:$AAK$285,MATCH($B28,'Aceite de Oliva'!$A$259:$A$285,0),MATCH(J$5,'Aceite de Oliva'!$A$259:$AAK$259,0))</f>
        <v>3.99</v>
      </c>
      <c r="K28" s="40">
        <f>INDEX('Aceite de Oliva'!$A$259:$AAK$285,MATCH($B28,'Aceite de Oliva'!$A$259:$A$285,0),MATCH(K$5,'Aceite de Oliva'!$A$259:$AAK$259,0))</f>
        <v>1.48</v>
      </c>
      <c r="L28" s="40">
        <f>INDEX('Aceite de Oliva'!$A$259:$AAK$285,MATCH($B28,'Aceite de Oliva'!$A$259:$A$285,0),MATCH(L$5,'Aceite de Oliva'!$A$259:$AAK$259,0))</f>
        <v>1.01</v>
      </c>
      <c r="M28" s="40">
        <f>INDEX('Aceite de Oliva'!$A$259:$AAK$285,MATCH($B28,'Aceite de Oliva'!$A$259:$A$285,0),MATCH(M$5,'Aceite de Oliva'!$A$259:$AAK$259,0))</f>
        <v>2.5</v>
      </c>
      <c r="N28" s="40">
        <f>INDEX('Aceite de Oliva'!$A$259:$AAK$285,MATCH($B28,'Aceite de Oliva'!$A$259:$A$285,0),MATCH(N$5,'Aceite de Oliva'!$A$259:$AAK$259,0))</f>
        <v>1.7200000000000002</v>
      </c>
      <c r="O28" s="40">
        <f>INDEX('Aceite de Oliva'!$A$259:$AAK$285,MATCH($B28,'Aceite de Oliva'!$A$259:$A$285,0),MATCH(O$5,'Aceite de Oliva'!$A$259:$AAK$259,0))</f>
        <v>0.71</v>
      </c>
      <c r="P28" s="40">
        <f>INDEX('Aceite de Oliva'!$A$259:$AAK$285,MATCH($B28,'Aceite de Oliva'!$A$259:$A$285,0),MATCH(P$5,'Aceite de Oliva'!$A$259:$AAK$259,0))</f>
        <v>0.87000000000000011</v>
      </c>
    </row>
    <row r="29" spans="1:16" x14ac:dyDescent="0.3">
      <c r="B29" s="16">
        <f t="shared" si="1"/>
        <v>3.8000000000000016</v>
      </c>
      <c r="C29" s="17">
        <f t="shared" si="2"/>
        <v>3.9000000000000017</v>
      </c>
      <c r="E29" s="40">
        <f>INDEX('Aceite de Oliva'!$A$259:$AAK$285,MATCH($B29,'Aceite de Oliva'!$A$259:$A$285,0),MATCH(E$5,'Aceite de Oliva'!$A$259:$AAK$259,0))</f>
        <v>0.21</v>
      </c>
      <c r="F29" s="40">
        <f>INDEX('Aceite de Oliva'!$A$259:$AAK$285,MATCH($B29,'Aceite de Oliva'!$A$259:$A$285,0),MATCH(F$5,'Aceite de Oliva'!$A$259:$AAK$259,0))</f>
        <v>0.51</v>
      </c>
      <c r="G29" s="40">
        <f>INDEX('Aceite de Oliva'!$A$259:$AAK$285,MATCH($B29,'Aceite de Oliva'!$A$259:$A$285,0),MATCH(G$5,'Aceite de Oliva'!$A$259:$AAK$259,0))</f>
        <v>1.34</v>
      </c>
      <c r="H29" s="40">
        <f>INDEX('Aceite de Oliva'!$A$259:$AAK$285,MATCH($B29,'Aceite de Oliva'!$A$259:$A$285,0),MATCH(H$5,'Aceite de Oliva'!$A$259:$AAK$259,0))</f>
        <v>3.1199999999999997</v>
      </c>
      <c r="I29" s="40">
        <f>INDEX('Aceite de Oliva'!$A$259:$AAK$285,MATCH($B29,'Aceite de Oliva'!$A$259:$A$285,0),MATCH(I$5,'Aceite de Oliva'!$A$259:$AAK$259,0))</f>
        <v>3.3600000000000003</v>
      </c>
      <c r="J29" s="40">
        <f>INDEX('Aceite de Oliva'!$A$259:$AAK$285,MATCH($B29,'Aceite de Oliva'!$A$259:$A$285,0),MATCH(J$5,'Aceite de Oliva'!$A$259:$AAK$259,0))</f>
        <v>1.04</v>
      </c>
      <c r="K29" s="40">
        <f>INDEX('Aceite de Oliva'!$A$259:$AAK$285,MATCH($B29,'Aceite de Oliva'!$A$259:$A$285,0),MATCH(K$5,'Aceite de Oliva'!$A$259:$AAK$259,0))</f>
        <v>2.9</v>
      </c>
      <c r="L29" s="40">
        <f>INDEX('Aceite de Oliva'!$A$259:$AAK$285,MATCH($B29,'Aceite de Oliva'!$A$259:$A$285,0),MATCH(L$5,'Aceite de Oliva'!$A$259:$AAK$259,0))</f>
        <v>1.76</v>
      </c>
      <c r="M29" s="40">
        <f>INDEX('Aceite de Oliva'!$A$259:$AAK$285,MATCH($B29,'Aceite de Oliva'!$A$259:$A$285,0),MATCH(M$5,'Aceite de Oliva'!$A$259:$AAK$259,0))</f>
        <v>1.57</v>
      </c>
      <c r="N29" s="40">
        <f>INDEX('Aceite de Oliva'!$A$259:$AAK$285,MATCH($B29,'Aceite de Oliva'!$A$259:$A$285,0),MATCH(N$5,'Aceite de Oliva'!$A$259:$AAK$259,0))</f>
        <v>2.1399999999999997</v>
      </c>
      <c r="O29" s="40">
        <f>INDEX('Aceite de Oliva'!$A$259:$AAK$285,MATCH($B29,'Aceite de Oliva'!$A$259:$A$285,0),MATCH(O$5,'Aceite de Oliva'!$A$259:$AAK$259,0))</f>
        <v>0.43</v>
      </c>
      <c r="P29" s="40">
        <f>INDEX('Aceite de Oliva'!$A$259:$AAK$285,MATCH($B29,'Aceite de Oliva'!$A$259:$A$285,0),MATCH(P$5,'Aceite de Oliva'!$A$259:$AAK$259,0))</f>
        <v>0.1</v>
      </c>
    </row>
    <row r="30" spans="1:16" x14ac:dyDescent="0.3">
      <c r="B30" s="16">
        <f t="shared" si="1"/>
        <v>3.9000000000000017</v>
      </c>
      <c r="C30" s="17">
        <f t="shared" si="2"/>
        <v>4.0000000000000018</v>
      </c>
      <c r="E30" s="40">
        <f>INDEX('Aceite de Oliva'!$A$259:$AAK$285,MATCH($B30,'Aceite de Oliva'!$A$259:$A$285,0),MATCH(E$5,'Aceite de Oliva'!$A$259:$AAK$259,0))</f>
        <v>2.96</v>
      </c>
      <c r="F30" s="40">
        <f>INDEX('Aceite de Oliva'!$A$259:$AAK$285,MATCH($B30,'Aceite de Oliva'!$A$259:$A$285,0),MATCH(F$5,'Aceite de Oliva'!$A$259:$AAK$259,0))</f>
        <v>3.33</v>
      </c>
      <c r="G30" s="40">
        <f>INDEX('Aceite de Oliva'!$A$259:$AAK$285,MATCH($B30,'Aceite de Oliva'!$A$259:$A$285,0),MATCH(G$5,'Aceite de Oliva'!$A$259:$AAK$259,0))</f>
        <v>3.21</v>
      </c>
      <c r="H30" s="40">
        <f>INDEX('Aceite de Oliva'!$A$259:$AAK$285,MATCH($B30,'Aceite de Oliva'!$A$259:$A$285,0),MATCH(H$5,'Aceite de Oliva'!$A$259:$AAK$259,0))</f>
        <v>2.79</v>
      </c>
      <c r="I30" s="40">
        <f>INDEX('Aceite de Oliva'!$A$259:$AAK$285,MATCH($B30,'Aceite de Oliva'!$A$259:$A$285,0),MATCH(I$5,'Aceite de Oliva'!$A$259:$AAK$259,0))</f>
        <v>2.3199999999999998</v>
      </c>
      <c r="J30" s="40">
        <f>INDEX('Aceite de Oliva'!$A$259:$AAK$285,MATCH($B30,'Aceite de Oliva'!$A$259:$A$285,0),MATCH(J$5,'Aceite de Oliva'!$A$259:$AAK$259,0))</f>
        <v>2.36</v>
      </c>
      <c r="K30" s="40">
        <f>INDEX('Aceite de Oliva'!$A$259:$AAK$285,MATCH($B30,'Aceite de Oliva'!$A$259:$A$285,0),MATCH(K$5,'Aceite de Oliva'!$A$259:$AAK$259,0))</f>
        <v>2.19</v>
      </c>
      <c r="L30" s="40">
        <f>INDEX('Aceite de Oliva'!$A$259:$AAK$285,MATCH($B30,'Aceite de Oliva'!$A$259:$A$285,0),MATCH(L$5,'Aceite de Oliva'!$A$259:$AAK$259,0))</f>
        <v>2.2400000000000002</v>
      </c>
      <c r="M30" s="40">
        <f>INDEX('Aceite de Oliva'!$A$259:$AAK$285,MATCH($B30,'Aceite de Oliva'!$A$259:$A$285,0),MATCH(M$5,'Aceite de Oliva'!$A$259:$AAK$259,0))</f>
        <v>1.3599999999999999</v>
      </c>
      <c r="N30" s="40">
        <f>INDEX('Aceite de Oliva'!$A$259:$AAK$285,MATCH($B30,'Aceite de Oliva'!$A$259:$A$285,0),MATCH(N$5,'Aceite de Oliva'!$A$259:$AAK$259,0))</f>
        <v>3.04</v>
      </c>
      <c r="O30" s="40">
        <f>INDEX('Aceite de Oliva'!$A$259:$AAK$285,MATCH($B30,'Aceite de Oliva'!$A$259:$A$285,0),MATCH(O$5,'Aceite de Oliva'!$A$259:$AAK$259,0))</f>
        <v>2.08</v>
      </c>
      <c r="P30" s="40">
        <f>INDEX('Aceite de Oliva'!$A$259:$AAK$285,MATCH($B30,'Aceite de Oliva'!$A$259:$A$285,0),MATCH(P$5,'Aceite de Oliva'!$A$259:$AAK$259,0))</f>
        <v>3.25</v>
      </c>
    </row>
    <row r="31" spans="1:16" x14ac:dyDescent="0.3">
      <c r="B31" s="16">
        <f t="shared" si="1"/>
        <v>4.0000000000000018</v>
      </c>
      <c r="C31" s="17">
        <f t="shared" si="2"/>
        <v>4.1000000000000014</v>
      </c>
      <c r="E31" s="40">
        <f>INDEX('Aceite de Oliva'!$A$259:$AAK$285,MATCH($B31,'Aceite de Oliva'!$A$259:$A$285,0),MATCH(E$5,'Aceite de Oliva'!$A$259:$AAK$259,0))</f>
        <v>0.72</v>
      </c>
      <c r="F31" s="40">
        <f>INDEX('Aceite de Oliva'!$A$259:$AAK$285,MATCH($B31,'Aceite de Oliva'!$A$259:$A$285,0),MATCH(F$5,'Aceite de Oliva'!$A$259:$AAK$259,0))</f>
        <v>1.25</v>
      </c>
      <c r="G31" s="40">
        <f>INDEX('Aceite de Oliva'!$A$259:$AAK$285,MATCH($B31,'Aceite de Oliva'!$A$259:$A$285,0),MATCH(G$5,'Aceite de Oliva'!$A$259:$AAK$259,0))</f>
        <v>0.48</v>
      </c>
      <c r="H31" s="40">
        <f>INDEX('Aceite de Oliva'!$A$259:$AAK$285,MATCH($B31,'Aceite de Oliva'!$A$259:$A$285,0),MATCH(H$5,'Aceite de Oliva'!$A$259:$AAK$259,0))</f>
        <v>0.61</v>
      </c>
      <c r="I31" s="40">
        <f>INDEX('Aceite de Oliva'!$A$259:$AAK$285,MATCH($B31,'Aceite de Oliva'!$A$259:$A$285,0),MATCH(I$5,'Aceite de Oliva'!$A$259:$AAK$259,0))</f>
        <v>0.56000000000000005</v>
      </c>
      <c r="J31" s="40">
        <f>INDEX('Aceite de Oliva'!$A$259:$AAK$285,MATCH($B31,'Aceite de Oliva'!$A$259:$A$285,0),MATCH(J$5,'Aceite de Oliva'!$A$259:$AAK$259,0))</f>
        <v>0.39</v>
      </c>
      <c r="K31" s="40">
        <f>INDEX('Aceite de Oliva'!$A$259:$AAK$285,MATCH($B31,'Aceite de Oliva'!$A$259:$A$285,0),MATCH(K$5,'Aceite de Oliva'!$A$259:$AAK$259,0))</f>
        <v>0.81</v>
      </c>
      <c r="L31" s="40">
        <f>INDEX('Aceite de Oliva'!$A$259:$AAK$285,MATCH($B31,'Aceite de Oliva'!$A$259:$A$285,0),MATCH(L$5,'Aceite de Oliva'!$A$259:$AAK$259,0))</f>
        <v>0.94</v>
      </c>
      <c r="M31" s="40">
        <f>INDEX('Aceite de Oliva'!$A$259:$AAK$285,MATCH($B31,'Aceite de Oliva'!$A$259:$A$285,0),MATCH(M$5,'Aceite de Oliva'!$A$259:$AAK$259,0))</f>
        <v>0.41000000000000003</v>
      </c>
      <c r="N31" s="40">
        <f>INDEX('Aceite de Oliva'!$A$259:$AAK$285,MATCH($B31,'Aceite de Oliva'!$A$259:$A$285,0),MATCH(N$5,'Aceite de Oliva'!$A$259:$AAK$259,0))</f>
        <v>0.31</v>
      </c>
      <c r="O31" s="40">
        <f>INDEX('Aceite de Oliva'!$A$259:$AAK$285,MATCH($B31,'Aceite de Oliva'!$A$259:$A$285,0),MATCH(O$5,'Aceite de Oliva'!$A$259:$AAK$259,0))</f>
        <v>0.68</v>
      </c>
      <c r="P31" s="40">
        <f>INDEX('Aceite de Oliva'!$A$259:$AAK$285,MATCH($B31,'Aceite de Oliva'!$A$259:$A$285,0),MATCH(P$5,'Aceite de Oliva'!$A$259:$AAK$259,0))</f>
        <v>0.27</v>
      </c>
    </row>
    <row r="32" spans="1:16" x14ac:dyDescent="0.3">
      <c r="B32" s="16">
        <f t="shared" si="1"/>
        <v>4.1000000000000014</v>
      </c>
      <c r="C32" s="17">
        <f t="shared" si="2"/>
        <v>4.2000000000000011</v>
      </c>
      <c r="E32" s="40">
        <f>INDEX('Aceite de Oliva'!$A$259:$AAK$285,MATCH($B32,'Aceite de Oliva'!$A$259:$A$285,0),MATCH(E$5,'Aceite de Oliva'!$A$259:$AAK$259,0))</f>
        <v>0.24</v>
      </c>
      <c r="F32" s="40">
        <f>INDEX('Aceite de Oliva'!$A$259:$AAK$285,MATCH($B32,'Aceite de Oliva'!$A$259:$A$285,0),MATCH(F$5,'Aceite de Oliva'!$A$259:$AAK$259,0))</f>
        <v>0.22</v>
      </c>
      <c r="G32" s="40">
        <f>INDEX('Aceite de Oliva'!$A$259:$AAK$285,MATCH($B32,'Aceite de Oliva'!$A$259:$A$285,0),MATCH(G$5,'Aceite de Oliva'!$A$259:$AAK$259,0))</f>
        <v>0.54</v>
      </c>
      <c r="H32" s="40">
        <f>INDEX('Aceite de Oliva'!$A$259:$AAK$285,MATCH($B32,'Aceite de Oliva'!$A$259:$A$285,0),MATCH(H$5,'Aceite de Oliva'!$A$259:$AAK$259,0))</f>
        <v>0.03</v>
      </c>
      <c r="I32" s="40">
        <f>INDEX('Aceite de Oliva'!$A$259:$AAK$285,MATCH($B32,'Aceite de Oliva'!$A$259:$A$285,0),MATCH(I$5,'Aceite de Oliva'!$A$259:$AAK$259,0))</f>
        <v>0.21</v>
      </c>
      <c r="J32" s="40">
        <f>INDEX('Aceite de Oliva'!$A$259:$AAK$285,MATCH($B32,'Aceite de Oliva'!$A$259:$A$285,0),MATCH(J$5,'Aceite de Oliva'!$A$259:$AAK$259,0))</f>
        <v>0.31</v>
      </c>
      <c r="K32" s="40">
        <f>INDEX('Aceite de Oliva'!$A$259:$AAK$285,MATCH($B32,'Aceite de Oliva'!$A$259:$A$285,0),MATCH(K$5,'Aceite de Oliva'!$A$259:$AAK$259,0))</f>
        <v>0.08</v>
      </c>
      <c r="L32" s="40">
        <f>INDEX('Aceite de Oliva'!$A$259:$AAK$285,MATCH($B32,'Aceite de Oliva'!$A$259:$A$285,0),MATCH(L$5,'Aceite de Oliva'!$A$259:$AAK$259,0))</f>
        <v>0.42</v>
      </c>
      <c r="M32" s="40">
        <f>INDEX('Aceite de Oliva'!$A$259:$AAK$285,MATCH($B32,'Aceite de Oliva'!$A$259:$A$285,0),MATCH(M$5,'Aceite de Oliva'!$A$259:$AAK$259,0))</f>
        <v>0.36</v>
      </c>
      <c r="N32" s="40">
        <f>INDEX('Aceite de Oliva'!$A$259:$AAK$285,MATCH($B32,'Aceite de Oliva'!$A$259:$A$285,0),MATCH(N$5,'Aceite de Oliva'!$A$259:$AAK$259,0))</f>
        <v>0.12</v>
      </c>
      <c r="O32" s="40">
        <f>INDEX('Aceite de Oliva'!$A$259:$AAK$285,MATCH($B32,'Aceite de Oliva'!$A$259:$A$285,0),MATCH(O$5,'Aceite de Oliva'!$A$259:$AAK$259,0))</f>
        <v>0.26</v>
      </c>
      <c r="P32" s="40">
        <f>INDEX('Aceite de Oliva'!$A$259:$AAK$285,MATCH($B32,'Aceite de Oliva'!$A$259:$A$285,0),MATCH(P$5,'Aceite de Oliva'!$A$259:$AAK$259,0))</f>
        <v>0.19</v>
      </c>
    </row>
    <row r="33" spans="2:16" x14ac:dyDescent="0.3">
      <c r="B33" s="22">
        <f t="shared" si="1"/>
        <v>4.2000000000000011</v>
      </c>
      <c r="C33" s="23"/>
      <c r="E33" s="40">
        <f>INDEX('Aceite de Oliva'!$A$259:$AAK$285,MATCH($B33,'Aceite de Oliva'!$A$259:$A$285,0),MATCH(E$5,'Aceite de Oliva'!$A$259:$AAK$259,0))</f>
        <v>1.54</v>
      </c>
      <c r="F33" s="40">
        <f>INDEX('Aceite de Oliva'!$A$259:$AAK$285,MATCH($B33,'Aceite de Oliva'!$A$259:$A$285,0),MATCH(F$5,'Aceite de Oliva'!$A$259:$AAK$259,0))</f>
        <v>1.82</v>
      </c>
      <c r="G33" s="40">
        <f>INDEX('Aceite de Oliva'!$A$259:$AAK$285,MATCH($B33,'Aceite de Oliva'!$A$259:$A$285,0),MATCH(G$5,'Aceite de Oliva'!$A$259:$AAK$259,0))</f>
        <v>1.5999999999999999</v>
      </c>
      <c r="H33" s="40">
        <f>INDEX('Aceite de Oliva'!$A$259:$AAK$285,MATCH($B33,'Aceite de Oliva'!$A$259:$A$285,0),MATCH(H$5,'Aceite de Oliva'!$A$259:$AAK$259,0))</f>
        <v>1.46</v>
      </c>
      <c r="I33" s="40">
        <f>INDEX('Aceite de Oliva'!$A$259:$AAK$285,MATCH($B33,'Aceite de Oliva'!$A$259:$A$285,0),MATCH(I$5,'Aceite de Oliva'!$A$259:$AAK$259,0))</f>
        <v>2.2600000000000002</v>
      </c>
      <c r="J33" s="40">
        <f>INDEX('Aceite de Oliva'!$A$259:$AAK$285,MATCH($B33,'Aceite de Oliva'!$A$259:$A$285,0),MATCH(J$5,'Aceite de Oliva'!$A$259:$AAK$259,0))</f>
        <v>2.15</v>
      </c>
      <c r="K33" s="40">
        <f>INDEX('Aceite de Oliva'!$A$259:$AAK$285,MATCH($B33,'Aceite de Oliva'!$A$259:$A$285,0),MATCH(K$5,'Aceite de Oliva'!$A$259:$AAK$259,0))</f>
        <v>1.81</v>
      </c>
      <c r="L33" s="40">
        <f>INDEX('Aceite de Oliva'!$A$259:$AAK$285,MATCH($B33,'Aceite de Oliva'!$A$259:$A$285,0),MATCH(L$5,'Aceite de Oliva'!$A$259:$AAK$259,0))</f>
        <v>2.4799999999999995</v>
      </c>
      <c r="M33" s="40">
        <f>INDEX('Aceite de Oliva'!$A$259:$AAK$285,MATCH($B33,'Aceite de Oliva'!$A$259:$A$285,0),MATCH(M$5,'Aceite de Oliva'!$A$259:$AAK$259,0))</f>
        <v>1.6800000000000002</v>
      </c>
      <c r="N33" s="40">
        <f>INDEX('Aceite de Oliva'!$A$259:$AAK$285,MATCH($B33,'Aceite de Oliva'!$A$259:$A$285,0),MATCH(N$5,'Aceite de Oliva'!$A$259:$AAK$259,0))</f>
        <v>0.98</v>
      </c>
      <c r="O33" s="40">
        <f>INDEX('Aceite de Oliva'!$A$259:$AAK$285,MATCH($B33,'Aceite de Oliva'!$A$259:$A$285,0),MATCH(O$5,'Aceite de Oliva'!$A$259:$AAK$259,0))</f>
        <v>2.4500000000000006</v>
      </c>
      <c r="P33" s="40">
        <f>INDEX('Aceite de Oliva'!$A$259:$AAK$285,MATCH($B33,'Aceite de Oliva'!$A$259:$A$285,0),MATCH(P$5,'Aceite de Oliva'!$A$259:$AAK$259,0))</f>
        <v>1.4899999999999998</v>
      </c>
    </row>
    <row r="34" spans="2:16" x14ac:dyDescent="0.3">
      <c r="B34" s="2"/>
      <c r="C34" s="2"/>
      <c r="E34" s="6"/>
      <c r="F34" s="6"/>
      <c r="G34" s="6"/>
      <c r="H34" s="6"/>
      <c r="I34" s="6"/>
      <c r="P34" s="38"/>
    </row>
    <row r="35" spans="2:16" x14ac:dyDescent="0.3">
      <c r="B35" s="2"/>
      <c r="C35" s="2"/>
      <c r="E35" s="40">
        <f>SUM(E10:E34)</f>
        <v>99.979999999999976</v>
      </c>
      <c r="F35" s="40">
        <f t="shared" ref="F35:P35" si="3">SUM(F10:F34)</f>
        <v>99.979999999999976</v>
      </c>
      <c r="G35" s="40">
        <f t="shared" si="3"/>
        <v>100.00000000000001</v>
      </c>
      <c r="H35" s="40">
        <f t="shared" si="3"/>
        <v>99.97999999999999</v>
      </c>
      <c r="I35" s="40">
        <f t="shared" si="3"/>
        <v>100.00999999999996</v>
      </c>
      <c r="J35" s="40">
        <f t="shared" si="3"/>
        <v>100.02000000000001</v>
      </c>
      <c r="K35" s="40">
        <f t="shared" si="3"/>
        <v>100.00999999999999</v>
      </c>
      <c r="L35" s="40">
        <f t="shared" si="3"/>
        <v>100.03000000000003</v>
      </c>
      <c r="M35" s="40">
        <f t="shared" si="3"/>
        <v>99.99</v>
      </c>
      <c r="N35" s="40">
        <f t="shared" si="3"/>
        <v>99.97999999999999</v>
      </c>
      <c r="O35" s="40">
        <f t="shared" si="3"/>
        <v>99.930000000000035</v>
      </c>
      <c r="P35" s="40">
        <f t="shared" si="3"/>
        <v>99.999999999999986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492B21C7-D470-4009-AEC8-CE9AE5D97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2021-07-09T07:58:06Z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