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2.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4F9ED987-A930-40AA-8518-B1B5B420262C}" xr6:coauthVersionLast="47" xr6:coauthVersionMax="47" xr10:uidLastSave="{00000000-0000-0000-0000-000000000000}"/>
  <workbookProtection workbookAlgorithmName="SHA-512" workbookHashValue="f6pBx7xB7szK2Wb1YugHZZAJbUqB9bgwdqFWf5ZPAGmTP/Qto1M0rLTff1YgHQpzqUGbQ6QtkAGD4bkqNv8pfw==" workbookSaltValue="wabijPj27g3Ze9CuFW8LIA==" workbookSpinCount="100000" lockStructure="1"/>
  <bookViews>
    <workbookView showSheetTabs="0" xWindow="-108" yWindow="-108" windowWidth="23256" windowHeight="12576" tabRatio="884" firstSheet="1" activeTab="1" xr2:uid="{00000000-000D-0000-FFFF-FFFF00000000}"/>
  </bookViews>
  <sheets>
    <sheet name="Chart1" sheetId="14" state="hidden" r:id="rId1"/>
    <sheet name="Portada" sheetId="12" r:id="rId2"/>
    <sheet name="Aceite de Oliva" sheetId="1" state="veryHidden" r:id="rId3"/>
    <sheet name="Aceite Virgen Extra" sheetId="8" state="veryHidden" r:id="rId4"/>
    <sheet name="Aceite Virgen" sheetId="7" state="veryHidden" r:id="rId5"/>
    <sheet name="TAM Aceite Virgen Extra" sheetId="10" state="veryHidden" r:id="rId6"/>
    <sheet name="TAM Aceite Virgen" sheetId="9" state="veryHidden" r:id="rId7"/>
    <sheet name="TAM Aceite de Oliva" sheetId="2" state="veryHidden" r:id="rId8"/>
    <sheet name="Gráfico" sheetId="5" r:id="rId9"/>
    <sheet name="Enlaces" sheetId="4" state="veryHidden" r:id="rId10"/>
    <sheet name="Data Chart" sheetId="11" state="veryHidden" r:id="rId11"/>
    <sheet name="Instrucciones de actualizacion" sheetId="13" state="veryHidden" r:id="rId12"/>
  </sheets>
  <definedNames>
    <definedName name="_xlnm.Print_Area" localSheetId="8">Gráfico!$A$1:$O$76</definedName>
    <definedName name="_xlnm.Print_Area" localSheetId="1">Portada!$A$1:$L$28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I285" i="7" l="1"/>
  <c r="HH285" i="7"/>
  <c r="HG285" i="7"/>
  <c r="HF285" i="7"/>
  <c r="HI284" i="7"/>
  <c r="HH284" i="7"/>
  <c r="HG284" i="7"/>
  <c r="HF284" i="7"/>
  <c r="HI283" i="7"/>
  <c r="HH283" i="7"/>
  <c r="HG283" i="7"/>
  <c r="HF283" i="7"/>
  <c r="HI282" i="7"/>
  <c r="HH282" i="7"/>
  <c r="HG282" i="7"/>
  <c r="HF282" i="7"/>
  <c r="HI281" i="7"/>
  <c r="HH281" i="7"/>
  <c r="HG281" i="7"/>
  <c r="HF281" i="7"/>
  <c r="HI280" i="7"/>
  <c r="HH280" i="7"/>
  <c r="HG280" i="7"/>
  <c r="HF280" i="7"/>
  <c r="HI279" i="7"/>
  <c r="HH279" i="7"/>
  <c r="HG279" i="7"/>
  <c r="HF279" i="7"/>
  <c r="HI278" i="7"/>
  <c r="HH278" i="7"/>
  <c r="HG278" i="7"/>
  <c r="HF278" i="7"/>
  <c r="HI277" i="7"/>
  <c r="HH277" i="7"/>
  <c r="HG277" i="7"/>
  <c r="HF277" i="7"/>
  <c r="HI276" i="7"/>
  <c r="HH276" i="7"/>
  <c r="HG276" i="7"/>
  <c r="HF276" i="7"/>
  <c r="HI275" i="7"/>
  <c r="HH275" i="7"/>
  <c r="HG275" i="7"/>
  <c r="HF275" i="7"/>
  <c r="HI274" i="7"/>
  <c r="HH274" i="7"/>
  <c r="HG274" i="7"/>
  <c r="HF274" i="7"/>
  <c r="HI273" i="7"/>
  <c r="HH273" i="7"/>
  <c r="HG273" i="7"/>
  <c r="HF273" i="7"/>
  <c r="HI272" i="7"/>
  <c r="HH272" i="7"/>
  <c r="HG272" i="7"/>
  <c r="HF272" i="7"/>
  <c r="HI271" i="7"/>
  <c r="HH271" i="7"/>
  <c r="HG271" i="7"/>
  <c r="HF271" i="7"/>
  <c r="HI270" i="7"/>
  <c r="HH270" i="7"/>
  <c r="HG270" i="7"/>
  <c r="HF270" i="7"/>
  <c r="HI269" i="7"/>
  <c r="HH269" i="7"/>
  <c r="HG269" i="7"/>
  <c r="HF269" i="7"/>
  <c r="HI268" i="7"/>
  <c r="HH268" i="7"/>
  <c r="HG268" i="7"/>
  <c r="HF268" i="7"/>
  <c r="HI267" i="7"/>
  <c r="HH267" i="7"/>
  <c r="HG267" i="7"/>
  <c r="HF267" i="7"/>
  <c r="HI266" i="7"/>
  <c r="HH266" i="7"/>
  <c r="HG266" i="7"/>
  <c r="HF266" i="7"/>
  <c r="HI265" i="7"/>
  <c r="HH265" i="7"/>
  <c r="HG265" i="7"/>
  <c r="HF265" i="7"/>
  <c r="HI264" i="7"/>
  <c r="HH264" i="7"/>
  <c r="HG264" i="7"/>
  <c r="HF264" i="7"/>
  <c r="HI263" i="7"/>
  <c r="HH263" i="7"/>
  <c r="HG263" i="7"/>
  <c r="HF263" i="7"/>
  <c r="HI262" i="7"/>
  <c r="HI287" i="7" s="1"/>
  <c r="HH262" i="7"/>
  <c r="HG262" i="7"/>
  <c r="HG287" i="7" s="1"/>
  <c r="HF262" i="7"/>
  <c r="HF260" i="7"/>
  <c r="HI259" i="7" s="1"/>
  <c r="HG259" i="7"/>
  <c r="HF259" i="7"/>
  <c r="HI285" i="8"/>
  <c r="HH285" i="8"/>
  <c r="HG285" i="8"/>
  <c r="HF285" i="8"/>
  <c r="HI284" i="8"/>
  <c r="HH284" i="8"/>
  <c r="HG284" i="8"/>
  <c r="HF284" i="8"/>
  <c r="HI283" i="8"/>
  <c r="HH283" i="8"/>
  <c r="HG283" i="8"/>
  <c r="HF283" i="8"/>
  <c r="HI282" i="8"/>
  <c r="HH282" i="8"/>
  <c r="HG282" i="8"/>
  <c r="HF282" i="8"/>
  <c r="HI281" i="8"/>
  <c r="HH281" i="8"/>
  <c r="HG281" i="8"/>
  <c r="HF281" i="8"/>
  <c r="HI280" i="8"/>
  <c r="HH280" i="8"/>
  <c r="HG280" i="8"/>
  <c r="HF280" i="8"/>
  <c r="HI279" i="8"/>
  <c r="HH279" i="8"/>
  <c r="HG279" i="8"/>
  <c r="HF279" i="8"/>
  <c r="HI278" i="8"/>
  <c r="HH278" i="8"/>
  <c r="HG278" i="8"/>
  <c r="HF278" i="8"/>
  <c r="HI277" i="8"/>
  <c r="HH277" i="8"/>
  <c r="HG277" i="8"/>
  <c r="HF277" i="8"/>
  <c r="HI276" i="8"/>
  <c r="HH276" i="8"/>
  <c r="HG276" i="8"/>
  <c r="HF276" i="8"/>
  <c r="HI275" i="8"/>
  <c r="HH275" i="8"/>
  <c r="HG275" i="8"/>
  <c r="HF275" i="8"/>
  <c r="HI274" i="8"/>
  <c r="HH274" i="8"/>
  <c r="HG274" i="8"/>
  <c r="HF274" i="8"/>
  <c r="HI273" i="8"/>
  <c r="HH273" i="8"/>
  <c r="HG273" i="8"/>
  <c r="HF273" i="8"/>
  <c r="HI272" i="8"/>
  <c r="HH272" i="8"/>
  <c r="HG272" i="8"/>
  <c r="HF272" i="8"/>
  <c r="HI271" i="8"/>
  <c r="HH271" i="8"/>
  <c r="HG271" i="8"/>
  <c r="HF271" i="8"/>
  <c r="HI270" i="8"/>
  <c r="HH270" i="8"/>
  <c r="HG270" i="8"/>
  <c r="HF270" i="8"/>
  <c r="HI269" i="8"/>
  <c r="HH269" i="8"/>
  <c r="HG269" i="8"/>
  <c r="HF269" i="8"/>
  <c r="HI268" i="8"/>
  <c r="HH268" i="8"/>
  <c r="HG268" i="8"/>
  <c r="HF268" i="8"/>
  <c r="HI267" i="8"/>
  <c r="HH267" i="8"/>
  <c r="HG267" i="8"/>
  <c r="HF267" i="8"/>
  <c r="HI266" i="8"/>
  <c r="HH266" i="8"/>
  <c r="HG266" i="8"/>
  <c r="HF266" i="8"/>
  <c r="HI265" i="8"/>
  <c r="HH265" i="8"/>
  <c r="HG265" i="8"/>
  <c r="HF265" i="8"/>
  <c r="HI264" i="8"/>
  <c r="HH264" i="8"/>
  <c r="HG264" i="8"/>
  <c r="HF264" i="8"/>
  <c r="HI263" i="8"/>
  <c r="HH263" i="8"/>
  <c r="HG263" i="8"/>
  <c r="HF263" i="8"/>
  <c r="HI262" i="8"/>
  <c r="HI287" i="8" s="1"/>
  <c r="HH262" i="8"/>
  <c r="HG262" i="8"/>
  <c r="HF262" i="8"/>
  <c r="HF260" i="8"/>
  <c r="HI259" i="8"/>
  <c r="HH259" i="8"/>
  <c r="HG259" i="8"/>
  <c r="HF259" i="8"/>
  <c r="HI285" i="1"/>
  <c r="HH285" i="1"/>
  <c r="HG285" i="1"/>
  <c r="HF285" i="1"/>
  <c r="HI284" i="1"/>
  <c r="HH284" i="1"/>
  <c r="HG284" i="1"/>
  <c r="HF284" i="1"/>
  <c r="HI283" i="1"/>
  <c r="HH283" i="1"/>
  <c r="HG283" i="1"/>
  <c r="HF283" i="1"/>
  <c r="HI282" i="1"/>
  <c r="HH282" i="1"/>
  <c r="HG282" i="1"/>
  <c r="HF282" i="1"/>
  <c r="HI281" i="1"/>
  <c r="HH281" i="1"/>
  <c r="HG281" i="1"/>
  <c r="HF281" i="1"/>
  <c r="HI280" i="1"/>
  <c r="HH280" i="1"/>
  <c r="HG280" i="1"/>
  <c r="HF280" i="1"/>
  <c r="HI279" i="1"/>
  <c r="HH279" i="1"/>
  <c r="HG279" i="1"/>
  <c r="HF279" i="1"/>
  <c r="HI278" i="1"/>
  <c r="HH278" i="1"/>
  <c r="HG278" i="1"/>
  <c r="HF278" i="1"/>
  <c r="HI277" i="1"/>
  <c r="HH277" i="1"/>
  <c r="HG277" i="1"/>
  <c r="HF277" i="1"/>
  <c r="HI276" i="1"/>
  <c r="HH276" i="1"/>
  <c r="HG276" i="1"/>
  <c r="HF276" i="1"/>
  <c r="HI275" i="1"/>
  <c r="HH275" i="1"/>
  <c r="HG275" i="1"/>
  <c r="HF275" i="1"/>
  <c r="HI274" i="1"/>
  <c r="HH274" i="1"/>
  <c r="HG274" i="1"/>
  <c r="HF274" i="1"/>
  <c r="HI273" i="1"/>
  <c r="HH273" i="1"/>
  <c r="HG273" i="1"/>
  <c r="HF273" i="1"/>
  <c r="HI272" i="1"/>
  <c r="HH272" i="1"/>
  <c r="HG272" i="1"/>
  <c r="HF272" i="1"/>
  <c r="HI271" i="1"/>
  <c r="HH271" i="1"/>
  <c r="HG271" i="1"/>
  <c r="HF271" i="1"/>
  <c r="HI270" i="1"/>
  <c r="HH270" i="1"/>
  <c r="HG270" i="1"/>
  <c r="HF270" i="1"/>
  <c r="HI269" i="1"/>
  <c r="HH269" i="1"/>
  <c r="HG269" i="1"/>
  <c r="HF269" i="1"/>
  <c r="HI268" i="1"/>
  <c r="HH268" i="1"/>
  <c r="HG268" i="1"/>
  <c r="HF268" i="1"/>
  <c r="HI267" i="1"/>
  <c r="HH267" i="1"/>
  <c r="HG267" i="1"/>
  <c r="HF267" i="1"/>
  <c r="HI266" i="1"/>
  <c r="HH266" i="1"/>
  <c r="HG266" i="1"/>
  <c r="HF266" i="1"/>
  <c r="HI265" i="1"/>
  <c r="HH265" i="1"/>
  <c r="HG265" i="1"/>
  <c r="HF265" i="1"/>
  <c r="HI264" i="1"/>
  <c r="HH264" i="1"/>
  <c r="HG264" i="1"/>
  <c r="HF264" i="1"/>
  <c r="HI263" i="1"/>
  <c r="HH263" i="1"/>
  <c r="HG263" i="1"/>
  <c r="HF263" i="1"/>
  <c r="HI262" i="1"/>
  <c r="HI287" i="1" s="1"/>
  <c r="HH262" i="1"/>
  <c r="HH287" i="1" s="1"/>
  <c r="HG262" i="1"/>
  <c r="HF262" i="1"/>
  <c r="HF287" i="1" s="1"/>
  <c r="HF260" i="1"/>
  <c r="HI259" i="1" s="1"/>
  <c r="HH259" i="1"/>
  <c r="HG259" i="1"/>
  <c r="HF259" i="1"/>
  <c r="GY262" i="1"/>
  <c r="HH259" i="7" l="1"/>
  <c r="HF287" i="7"/>
  <c r="HH287" i="7"/>
  <c r="HF287" i="8"/>
  <c r="HG287" i="8"/>
  <c r="HH287" i="8"/>
  <c r="HG287" i="1"/>
  <c r="HB285" i="7"/>
  <c r="HA285" i="7"/>
  <c r="GZ285" i="7"/>
  <c r="GY285" i="7"/>
  <c r="HB284" i="7"/>
  <c r="HA284" i="7"/>
  <c r="GZ284" i="7"/>
  <c r="GY284" i="7"/>
  <c r="HB283" i="7"/>
  <c r="HA283" i="7"/>
  <c r="GZ283" i="7"/>
  <c r="GY283" i="7"/>
  <c r="HB282" i="7"/>
  <c r="HA282" i="7"/>
  <c r="GZ282" i="7"/>
  <c r="GY282" i="7"/>
  <c r="HB281" i="7"/>
  <c r="HA281" i="7"/>
  <c r="GZ281" i="7"/>
  <c r="GY281" i="7"/>
  <c r="HB280" i="7"/>
  <c r="HA280" i="7"/>
  <c r="GZ280" i="7"/>
  <c r="GY280" i="7"/>
  <c r="HB279" i="7"/>
  <c r="HA279" i="7"/>
  <c r="GZ279" i="7"/>
  <c r="GY279" i="7"/>
  <c r="HB278" i="7"/>
  <c r="HA278" i="7"/>
  <c r="GZ278" i="7"/>
  <c r="GY278" i="7"/>
  <c r="HB277" i="7"/>
  <c r="HA277" i="7"/>
  <c r="GZ277" i="7"/>
  <c r="GY277" i="7"/>
  <c r="HB276" i="7"/>
  <c r="HA276" i="7"/>
  <c r="GZ276" i="7"/>
  <c r="GY276" i="7"/>
  <c r="HB275" i="7"/>
  <c r="HA275" i="7"/>
  <c r="GZ275" i="7"/>
  <c r="GY275" i="7"/>
  <c r="HB274" i="7"/>
  <c r="HA274" i="7"/>
  <c r="GZ274" i="7"/>
  <c r="GY274" i="7"/>
  <c r="HB273" i="7"/>
  <c r="HA273" i="7"/>
  <c r="GZ273" i="7"/>
  <c r="GY273" i="7"/>
  <c r="HB272" i="7"/>
  <c r="HA272" i="7"/>
  <c r="GZ272" i="7"/>
  <c r="GY272" i="7"/>
  <c r="HB271" i="7"/>
  <c r="HA271" i="7"/>
  <c r="GZ271" i="7"/>
  <c r="GY271" i="7"/>
  <c r="HB270" i="7"/>
  <c r="HA270" i="7"/>
  <c r="GZ270" i="7"/>
  <c r="GY270" i="7"/>
  <c r="HB269" i="7"/>
  <c r="HA269" i="7"/>
  <c r="GZ269" i="7"/>
  <c r="GY269" i="7"/>
  <c r="HB268" i="7"/>
  <c r="HA268" i="7"/>
  <c r="GZ268" i="7"/>
  <c r="GY268" i="7"/>
  <c r="HB267" i="7"/>
  <c r="HA267" i="7"/>
  <c r="GZ267" i="7"/>
  <c r="GY267" i="7"/>
  <c r="HB266" i="7"/>
  <c r="HA266" i="7"/>
  <c r="GZ266" i="7"/>
  <c r="GY266" i="7"/>
  <c r="HB265" i="7"/>
  <c r="HA265" i="7"/>
  <c r="GZ265" i="7"/>
  <c r="GY265" i="7"/>
  <c r="HB264" i="7"/>
  <c r="HA264" i="7"/>
  <c r="GZ264" i="7"/>
  <c r="GY264" i="7"/>
  <c r="HB263" i="7"/>
  <c r="HA263" i="7"/>
  <c r="GZ263" i="7"/>
  <c r="GY263" i="7"/>
  <c r="HB262" i="7"/>
  <c r="HB287" i="7" s="1"/>
  <c r="HA262" i="7"/>
  <c r="HA287" i="7" s="1"/>
  <c r="GZ262" i="7"/>
  <c r="GZ287" i="7" s="1"/>
  <c r="GY262" i="7"/>
  <c r="GY260" i="7"/>
  <c r="HA259" i="7" s="1"/>
  <c r="GY259" i="7"/>
  <c r="HB285" i="8"/>
  <c r="HA285" i="8"/>
  <c r="GZ285" i="8"/>
  <c r="GY285" i="8"/>
  <c r="HB284" i="8"/>
  <c r="HA284" i="8"/>
  <c r="GZ284" i="8"/>
  <c r="GY284" i="8"/>
  <c r="HB283" i="8"/>
  <c r="HA283" i="8"/>
  <c r="GZ283" i="8"/>
  <c r="GY283" i="8"/>
  <c r="HB282" i="8"/>
  <c r="HA282" i="8"/>
  <c r="GZ282" i="8"/>
  <c r="GY282" i="8"/>
  <c r="HB281" i="8"/>
  <c r="HA281" i="8"/>
  <c r="GZ281" i="8"/>
  <c r="GY281" i="8"/>
  <c r="HB280" i="8"/>
  <c r="HA280" i="8"/>
  <c r="GZ280" i="8"/>
  <c r="GY280" i="8"/>
  <c r="HB279" i="8"/>
  <c r="HA279" i="8"/>
  <c r="GZ279" i="8"/>
  <c r="GY279" i="8"/>
  <c r="HB278" i="8"/>
  <c r="HA278" i="8"/>
  <c r="GZ278" i="8"/>
  <c r="GY278" i="8"/>
  <c r="HB277" i="8"/>
  <c r="HA277" i="8"/>
  <c r="GZ277" i="8"/>
  <c r="GY277" i="8"/>
  <c r="HB276" i="8"/>
  <c r="HA276" i="8"/>
  <c r="GZ276" i="8"/>
  <c r="GY276" i="8"/>
  <c r="HB275" i="8"/>
  <c r="HA275" i="8"/>
  <c r="GZ275" i="8"/>
  <c r="GY275" i="8"/>
  <c r="HB274" i="8"/>
  <c r="HA274" i="8"/>
  <c r="GZ274" i="8"/>
  <c r="GY274" i="8"/>
  <c r="HB273" i="8"/>
  <c r="HA273" i="8"/>
  <c r="GZ273" i="8"/>
  <c r="GY273" i="8"/>
  <c r="HB272" i="8"/>
  <c r="HA272" i="8"/>
  <c r="GZ272" i="8"/>
  <c r="GY272" i="8"/>
  <c r="HB271" i="8"/>
  <c r="HA271" i="8"/>
  <c r="GZ271" i="8"/>
  <c r="GY271" i="8"/>
  <c r="HB270" i="8"/>
  <c r="HA270" i="8"/>
  <c r="GZ270" i="8"/>
  <c r="GY270" i="8"/>
  <c r="HB269" i="8"/>
  <c r="HA269" i="8"/>
  <c r="GZ269" i="8"/>
  <c r="GY269" i="8"/>
  <c r="HB268" i="8"/>
  <c r="HA268" i="8"/>
  <c r="GZ268" i="8"/>
  <c r="GY268" i="8"/>
  <c r="HB267" i="8"/>
  <c r="HA267" i="8"/>
  <c r="GZ267" i="8"/>
  <c r="GY267" i="8"/>
  <c r="HB266" i="8"/>
  <c r="HA266" i="8"/>
  <c r="GZ266" i="8"/>
  <c r="GY266" i="8"/>
  <c r="HB265" i="8"/>
  <c r="HA265" i="8"/>
  <c r="GZ265" i="8"/>
  <c r="GY265" i="8"/>
  <c r="HB264" i="8"/>
  <c r="HA264" i="8"/>
  <c r="GZ264" i="8"/>
  <c r="GY264" i="8"/>
  <c r="HB263" i="8"/>
  <c r="HA263" i="8"/>
  <c r="GZ263" i="8"/>
  <c r="GY263" i="8"/>
  <c r="HB262" i="8"/>
  <c r="HA262" i="8"/>
  <c r="HA287" i="8" s="1"/>
  <c r="GZ262" i="8"/>
  <c r="GZ287" i="8" s="1"/>
  <c r="GY262" i="8"/>
  <c r="GY287" i="8" s="1"/>
  <c r="GY260" i="8"/>
  <c r="HB259" i="8" s="1"/>
  <c r="HB285" i="1"/>
  <c r="HA285" i="1"/>
  <c r="GZ285" i="1"/>
  <c r="GY285" i="1"/>
  <c r="HB284" i="1"/>
  <c r="HA284" i="1"/>
  <c r="GZ284" i="1"/>
  <c r="GY284" i="1"/>
  <c r="HB283" i="1"/>
  <c r="HA283" i="1"/>
  <c r="GZ283" i="1"/>
  <c r="GY283" i="1"/>
  <c r="HB282" i="1"/>
  <c r="HA282" i="1"/>
  <c r="GZ282" i="1"/>
  <c r="GY282" i="1"/>
  <c r="HB281" i="1"/>
  <c r="HA281" i="1"/>
  <c r="GZ281" i="1"/>
  <c r="GY281" i="1"/>
  <c r="HB280" i="1"/>
  <c r="HA280" i="1"/>
  <c r="GZ280" i="1"/>
  <c r="GY280" i="1"/>
  <c r="HB279" i="1"/>
  <c r="HA279" i="1"/>
  <c r="GZ279" i="1"/>
  <c r="GY279" i="1"/>
  <c r="HB278" i="1"/>
  <c r="HA278" i="1"/>
  <c r="GZ278" i="1"/>
  <c r="GY278" i="1"/>
  <c r="HB277" i="1"/>
  <c r="HA277" i="1"/>
  <c r="GZ277" i="1"/>
  <c r="GY277" i="1"/>
  <c r="HB276" i="1"/>
  <c r="HA276" i="1"/>
  <c r="GZ276" i="1"/>
  <c r="GY276" i="1"/>
  <c r="HB275" i="1"/>
  <c r="HA275" i="1"/>
  <c r="GZ275" i="1"/>
  <c r="GY275" i="1"/>
  <c r="HB274" i="1"/>
  <c r="HA274" i="1"/>
  <c r="GZ274" i="1"/>
  <c r="GY274" i="1"/>
  <c r="HB273" i="1"/>
  <c r="HA273" i="1"/>
  <c r="GZ273" i="1"/>
  <c r="GY273" i="1"/>
  <c r="HB272" i="1"/>
  <c r="HA272" i="1"/>
  <c r="GZ272" i="1"/>
  <c r="GY272" i="1"/>
  <c r="HB271" i="1"/>
  <c r="HA271" i="1"/>
  <c r="GZ271" i="1"/>
  <c r="GY271" i="1"/>
  <c r="HB270" i="1"/>
  <c r="HA270" i="1"/>
  <c r="GZ270" i="1"/>
  <c r="GY270" i="1"/>
  <c r="HB269" i="1"/>
  <c r="HA269" i="1"/>
  <c r="GZ269" i="1"/>
  <c r="GY269" i="1"/>
  <c r="HB268" i="1"/>
  <c r="HA268" i="1"/>
  <c r="GZ268" i="1"/>
  <c r="GY268" i="1"/>
  <c r="HB267" i="1"/>
  <c r="HA267" i="1"/>
  <c r="GZ267" i="1"/>
  <c r="GY267" i="1"/>
  <c r="HB266" i="1"/>
  <c r="HA266" i="1"/>
  <c r="GZ266" i="1"/>
  <c r="GY266" i="1"/>
  <c r="HB265" i="1"/>
  <c r="HA265" i="1"/>
  <c r="GZ265" i="1"/>
  <c r="GY265" i="1"/>
  <c r="HB264" i="1"/>
  <c r="HA264" i="1"/>
  <c r="GZ264" i="1"/>
  <c r="GY264" i="1"/>
  <c r="HB263" i="1"/>
  <c r="HA263" i="1"/>
  <c r="GZ263" i="1"/>
  <c r="GY263" i="1"/>
  <c r="HB262" i="1"/>
  <c r="HB287" i="1" s="1"/>
  <c r="HA262" i="1"/>
  <c r="HA287" i="1" s="1"/>
  <c r="GZ262" i="1"/>
  <c r="GZ287" i="1" s="1"/>
  <c r="GY260" i="1"/>
  <c r="HB259" i="1" s="1"/>
  <c r="GY259" i="1"/>
  <c r="GZ259" i="7" l="1"/>
  <c r="HB259" i="7"/>
  <c r="GY287" i="7"/>
  <c r="HB287" i="8"/>
  <c r="GY259" i="8"/>
  <c r="GZ259" i="8"/>
  <c r="HA259" i="8"/>
  <c r="GZ259" i="1"/>
  <c r="HA259" i="1"/>
  <c r="GY287" i="1"/>
  <c r="GR260" i="7"/>
  <c r="GT259" i="7" s="1"/>
  <c r="GU259" i="7"/>
  <c r="GR259" i="7"/>
  <c r="GR260" i="8"/>
  <c r="GU259" i="8" s="1"/>
  <c r="GR260" i="1"/>
  <c r="GU259" i="1" s="1"/>
  <c r="GS259" i="7" l="1"/>
  <c r="GR259" i="8"/>
  <c r="GS259" i="8"/>
  <c r="GT259" i="8"/>
  <c r="GR259" i="1"/>
  <c r="GT259" i="1"/>
  <c r="GS259" i="1"/>
  <c r="GK260" i="7"/>
  <c r="GN259" i="7" s="1"/>
  <c r="GK260" i="8"/>
  <c r="GN259" i="8" s="1"/>
  <c r="GL259" i="8"/>
  <c r="GK260" i="1"/>
  <c r="GN259" i="1" s="1"/>
  <c r="GK259" i="1" l="1"/>
  <c r="GM259" i="8"/>
  <c r="GK259" i="8"/>
  <c r="GL259" i="7"/>
  <c r="GL259" i="1"/>
  <c r="GK259" i="7"/>
  <c r="GM259" i="7"/>
  <c r="GM259" i="1"/>
  <c r="GD260" i="7"/>
  <c r="GF259" i="7" s="1"/>
  <c r="GD260" i="8"/>
  <c r="GG259" i="8" s="1"/>
  <c r="GD259" i="8"/>
  <c r="GD260" i="1"/>
  <c r="GF259" i="1" s="1"/>
  <c r="GD259" i="1" l="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GR262" i="8" l="1"/>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GU263" i="7" l="1"/>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GF264" i="7" l="1"/>
  <c r="B13" i="10"/>
  <c r="C13" i="10" s="1"/>
  <c r="B264" i="8"/>
  <c r="CM264" i="8" s="1"/>
  <c r="B264" i="7"/>
  <c r="CJ264" i="7" s="1"/>
  <c r="GU264" i="8" l="1"/>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GG265" i="8" l="1"/>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GF266" i="8" l="1"/>
  <c r="B15" i="10"/>
  <c r="C15" i="10" s="1"/>
  <c r="B266" i="8"/>
  <c r="CM266" i="8" s="1"/>
  <c r="B266" i="7"/>
  <c r="CK266" i="7" s="1"/>
  <c r="GL266" i="8" l="1"/>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GT267" i="7" l="1"/>
  <c r="GL267" i="7"/>
  <c r="GK267" i="7"/>
  <c r="GF267" i="7"/>
  <c r="B16" i="10"/>
  <c r="C16" i="10" s="1"/>
  <c r="B267" i="8"/>
  <c r="CL267" i="8" s="1"/>
  <c r="B267" i="7"/>
  <c r="CL267" i="7" s="1"/>
  <c r="CC260" i="1"/>
  <c r="CF259" i="1" s="1"/>
  <c r="GG267" i="7" l="1"/>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GM268" i="8" l="1"/>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GS269" i="8" l="1"/>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P10" i="2" l="1"/>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263" i="1"/>
  <c r="AM263" i="1"/>
  <c r="AA263" i="1"/>
  <c r="AU263" i="1"/>
  <c r="BH263" i="1"/>
  <c r="BA263" i="1"/>
  <c r="A264" i="1"/>
  <c r="C12" i="2"/>
  <c r="D12" i="11" s="1"/>
  <c r="F12" i="11" s="1"/>
  <c r="GG263" i="1" l="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GG271" i="8" l="1"/>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GM272" i="8" l="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GR272" i="7" l="1"/>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GE273" i="8" l="1"/>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GF274" i="8" l="1"/>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GS275" i="8"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GD275" i="7" l="1"/>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GD276" i="7" l="1"/>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GD277" i="7" l="1"/>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18" i="11" l="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O19" i="11" l="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GE280" i="8" l="1"/>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GD281" i="7" l="1"/>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GE275" i="1" l="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GF283" i="8" l="1"/>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GE284" i="8" l="1"/>
  <c r="GM284" i="8"/>
  <c r="GS284" i="8"/>
  <c r="GE277" i="1"/>
  <c r="GL277" i="1"/>
  <c r="GT277" i="1"/>
  <c r="GD284" i="7"/>
  <c r="GN284" i="7"/>
  <c r="GR284" i="7"/>
  <c r="GU285" i="7"/>
  <c r="GR285" i="7"/>
  <c r="GT285" i="7"/>
  <c r="GS285" i="7"/>
  <c r="GL285" i="7"/>
  <c r="GM285" i="7"/>
  <c r="GK285" i="7"/>
  <c r="GN285" i="7"/>
  <c r="GN287" i="7" s="1"/>
  <c r="GG285" i="7"/>
  <c r="GF285" i="7"/>
  <c r="GE285" i="7"/>
  <c r="GD285" i="7"/>
  <c r="GD287" i="7" s="1"/>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R287" i="7" s="1"/>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E287" i="7" s="1"/>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GE287" i="7" l="1"/>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GM278" i="1" l="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GE279" i="1" l="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GD280" i="1" l="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GD281" i="1" l="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GE282" i="1" l="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GD283" i="1" l="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GD284" i="1" l="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GS285" i="1" l="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<sst xmlns="http://schemas.openxmlformats.org/spreadsheetml/2006/main" count="24725" uniqueCount="381">
  <si>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</si>
  <si>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</si>
  <si>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</si>
  <si>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</si>
  <si>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</si>
  <si>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</si>
  <si>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</si>
  <si>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</si>
  <si>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</si>
  <si>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</si>
  <si>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</si>
  <si>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</si>
  <si>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</si>
  <si>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</si>
  <si>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</si>
  <si>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</si>
  <si>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</si>
  <si>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</si>
  <si>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</si>
  <si>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</si>
  <si>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</si>
  <si>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</si>
  <si>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</si>
  <si>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</si>
  <si>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</si>
  <si>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</si>
  <si>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</si>
  <si>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</si>
  <si>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</si>
  <si>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</si>
  <si>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</si>
  <si>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</si>
  <si>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</si>
  <si>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</si>
  <si>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</si>
  <si>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</si>
  <si>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</si>
  <si>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</si>
  <si>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</si>
  <si>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</si>
  <si>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</si>
  <si>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</si>
  <si>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</si>
  <si>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</si>
  <si>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</si>
  <si>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</si>
  <si>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</si>
  <si>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</si>
  <si>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</si>
  <si>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</si>
  <si>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</si>
  <si>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</si>
  <si>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</si>
  <si>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</si>
  <si>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</si>
  <si>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</si>
  <si>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</si>
  <si>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</si>
  <si>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</si>
  <si>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</si>
  <si>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</si>
  <si>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</si>
  <si>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</si>
  <si>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</si>
  <si>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</si>
  <si>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</si>
  <si>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</si>
  <si>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</si>
  <si>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</si>
  <si>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</si>
  <si>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</si>
  <si>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</si>
  <si>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</si>
  <si>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</si>
  <si>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</si>
  <si>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</si>
  <si>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</si>
  <si>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</si>
  <si>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</si>
  <si>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</si>
  <si>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</si>
  <si>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</si>
  <si>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</si>
  <si>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</si>
  <si>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</si>
  <si>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</si>
  <si>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</si>
  <si>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</si>
  <si>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</si>
  <si>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</si>
  <si>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</si>
  <si>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</si>
  <si>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</si>
  <si>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</si>
  <si>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</si>
  <si>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</si>
  <si>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</si>
  <si>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</si>
  <si>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</si>
  <si>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</si>
  <si>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</si>
  <si>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</si>
  <si>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</si>
  <si>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</si>
  <si>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</si>
  <si>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</si>
  <si>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</si>
  <si>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</si>
  <si>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</si>
  <si>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</si>
  <si>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</si>
  <si>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</si>
  <si>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</si>
  <si>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</si>
  <si>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</si>
  <si>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</si>
  <si>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</si>
  <si>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</si>
  <si>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</si>
  <si>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</si>
  <si>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</si>
  <si>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</si>
  <si>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</si>
  <si>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</si>
  <si>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</si>
  <si>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</si>
  <si>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</si>
  <si>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</si>
  <si>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</si>
  <si>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</si>
  <si>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</si>
  <si>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</si>
  <si>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</si>
  <si>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</si>
  <si>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</si>
  <si>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</si>
  <si>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</si>
  <si>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</si>
  <si>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</si>
  <si>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</si>
  <si>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</si>
  <si>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</si>
  <si>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</si>
  <si>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</si>
  <si>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</si>
  <si>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</si>
  <si>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</si>
  <si>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</si>
  <si>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</si>
  <si>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</si>
  <si>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</si>
  <si>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</si>
  <si>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</si>
  <si>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</si>
  <si>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</si>
  <si>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</si>
  <si>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</si>
  <si>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</si>
  <si>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</si>
  <si>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</si>
  <si>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</si>
  <si>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</si>
  <si>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</si>
  <si>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</si>
  <si>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</si>
  <si>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</si>
  <si>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</si>
  <si>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</si>
  <si>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</si>
  <si>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</si>
  <si>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</si>
  <si>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</si>
  <si>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</si>
  <si>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</si>
  <si>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</si>
  <si>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</si>
  <si>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</si>
  <si>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</si>
  <si>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</si>
  <si>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</si>
  <si>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</si>
  <si>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</si>
  <si>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</si>
  <si>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</si>
  <si>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</si>
  <si>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</si>
  <si>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</si>
  <si>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</si>
  <si>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</si>
  <si>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</si>
  <si>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</si>
  <si>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</si>
  <si>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</si>
  <si>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</si>
  <si>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</si>
  <si>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</si>
  <si>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</si>
  <si>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</si>
  <si>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</si>
  <si>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</si>
  <si>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</si>
  <si>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</si>
  <si>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</si>
  <si>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</si>
  <si>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</si>
  <si>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</si>
  <si>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</si>
  <si>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</si>
  <si>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</si>
  <si>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</si>
  <si>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</si>
  <si>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</si>
  <si>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</si>
  <si>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</si>
  <si>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</si>
  <si>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</si>
  <si>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</si>
  <si>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</si>
  <si>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</si>
  <si>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</si>
  <si>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</si>
  <si>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</si>
  <si>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</si>
  <si>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</si>
  <si>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</si>
  <si>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</si>
  <si>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</si>
  <si>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</si>
  <si>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</si>
  <si>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</si>
  <si>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</si>
  <si>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</si>
  <si>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</si>
  <si>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</si>
  <si>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</si>
  <si>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</si>
  <si>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</si>
  <si>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</si>
  <si>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</si>
  <si>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</si>
  <si>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</si>
  <si>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</si>
  <si>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</si>
  <si>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</si>
  <si>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</si>
  <si>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</si>
  <si>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</si>
  <si>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</si>
  <si>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</si>
  <si>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</si>
  <si>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</si>
  <si>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</si>
  <si>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</si>
  <si>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</si>
  <si>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</si>
  <si>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</si>
  <si>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</si>
  <si>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</si>
  <si>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</si>
  <si>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</si>
  <si>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</si>
  <si>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</si>
  <si>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</si>
  <si>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</si>
  <si>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</si>
  <si>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</si>
  <si>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</si>
  <si>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</si>
  <si>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</si>
  <si>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</si>
  <si>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</si>
  <si>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</si>
  <si>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</si>
  <si>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</si>
  <si>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</si>
  <si>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</si>
  <si>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</si>
  <si>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</si>
  <si>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</si>
  <si>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</si>
  <si>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</si>
  <si>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</si>
  <si>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</si>
  <si>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</si>
  <si>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</si>
  <si>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</si>
  <si>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</si>
  <si>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</si>
  <si>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</si>
  <si>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</si>
  <si>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</si>
  <si>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</si>
  <si>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</si>
  <si>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</si>
  <si>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</si>
  <si>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</si>
  <si>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</si>
  <si>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</si>
  <si>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</si>
  <si>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</si>
  <si>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</si>
  <si>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</si>
  <si>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</si>
  <si>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</si>
  <si>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</si>
  <si>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</si>
  <si>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</si>
  <si>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</si>
  <si>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</si>
  <si>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</si>
  <si>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</si>
  <si>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</si>
  <si>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</si>
  <si>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</si>
  <si>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</si>
  <si>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</si>
  <si>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</si>
  <si>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</si>
  <si>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</si>
  <si>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</si>
  <si>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</si>
  <si>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</si>
  <si>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</si>
  <si>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</si>
  <si>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</si>
  <si>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</si>
  <si>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</si>
  <si>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</si>
  <si>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</si>
  <si>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</si>
  <si>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</si>
  <si>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</si>
  <si>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</si>
  <si>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</si>
  <si>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</si>
  <si>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</si>
  <si>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</si>
  <si>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</si>
  <si>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</si>
  <si>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</si>
  <si>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</si>
  <si>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</si>
  <si>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</si>
  <si>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</si>
  <si>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</si>
  <si>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</si>
  <si>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</si>
  <si>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</si>
  <si>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</si>
  <si>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</si>
  <si>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</si>
  <si>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</si>
  <si>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</si>
  <si>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</si>
  <si>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</si>
  <si>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</si>
  <si>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</si>
  <si>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</si>
  <si>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</si>
  <si>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</si>
  <si>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</si>
  <si>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</si>
  <si>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</si>
  <si>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</si>
  <si>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</si>
  <si>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</si>
  <si>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</si>
  <si>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</si>
  <si>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</si>
  <si>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</si>
  <si>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</si>
  <si>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</si>
  <si>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</si>
  <si>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</si>
  <si>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</si>
  <si>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</si>
  <si>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</si>
  <si>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</si>
  <si>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</si>
  <si>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PROD1 = A.O VIRGEN+V.EXTRA\TOTAL ACEITE\TOTAL LECHE LIQUIDA\CARNE POLLO\Total PROD1</t>
  </si>
  <si>
    <t xml:space="preserve">
• El aceite de oliva continúa el desplazamiento hacia tramos inferiores de precio, tal como se aprecia se ha llegado a tener una proporción de compras en el tramo de 2,9-3,0€ del 46,1% durante el mes de marzo de 2019 y actualmente en el mes de diciembre de 2019, en dicho tramo de precio tan solo hay un 5,4% de las compras, siendo el  30,4% de las compras adquiridas entre los 2,6-2,7 €/litro. El responsable principal de esta concentración es el discount, acumula el 53,0% de los litros de aceite de oliva vendidos en dicho tramo. Caso similar el del supermercado pues cuenta con el 31,2% de los litros vendidos en este rango. Por su parte el hipermercado acumula el 8,6% de sus compras en este rango de precio, teniendo una mayor porcentaje (32,6%) en los litros que se vendieron por debajo de 2,3 €/litro. 
• De igual forma en el caso del aceite de oliva virgen, la mayor acumulación de compras se sitúa en el tramo de 2,6-2,7 €/litro con el 32,8% de las mismas. El discount y el supermercado y autoservicios son los responsable de esta incidencia ya que cuentan con una participación en esta franja de precios del 39,2% y del 35,4% respectivamente. Por su parte el hipermercado muestra el 21,0% de las compras en dicho tramo.  
El segundo tramo con el 16,8% de los litros de aceite de oliva virgen se adquieren entre los 3,2-3,3 €/litro, siendo el supermercado el que contribuye a ello con una concentración del 22,6%. El hipermercado y el discount no muestran apenas movimientos en este tramo. Si bien, el discount acumula casi un tercio de su volumen (29,6%) en el tramo de precio inmediatamente anterior 3,1-3,2 €/litro. 
• Finalmente, en referencia al aceite de oliva virgen extra, es el tipo de aceite que tiene mayor granularidad por rango de precios, aún asi la mayor concentración es la que oscila entre los 3,1-3,3 €/litro con una concentración del 14,0%, resultando el rango de precio más alto de entre los distintos tipos de aceite. Discount así como supermercados y autoservicios son el responsable directo de esta concentración con acumulaciones del 24,6% en el caso del primero y del 17,3% para los supermercados y autoservicios.
El rango de los 3,5-3,7 €/litro también cuenta con una concentración significativa del 13,8% de las ventas, siendo nuevamente discount y supermercados y autoservicios los principales responsable de esta acumulación 25,0% y 17,8% respectivamente.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</si>
</sst>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5">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83">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theme" Target="theme/theme1.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worksheet" Target="worksheets/sheet11.xml"/><Relationship Id="rId2" Type="http://schemas.openxmlformats.org/officeDocument/2006/relationships/worksheet" Target="worksheets/sheet1.xml"/><Relationship Id="rId16"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sharedStrings" Target="sharedStrings.xml"/><Relationship Id="rId10" Type="http://schemas.openxmlformats.org/officeDocument/2006/relationships/worksheet" Target="worksheets/sheet9.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08720712"/>
        <c:axId val="508719728"/>
      </c:barChart>
      <c:catAx>
        <c:axId val="508720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08719728"/>
        <c:crosses val="autoZero"/>
        <c:auto val="1"/>
        <c:lblAlgn val="ctr"/>
        <c:lblOffset val="100"/>
        <c:noMultiLvlLbl val="0"/>
      </c:catAx>
      <c:valAx>
        <c:axId val="508719728"/>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08720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ENERO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0</c:v>
                </c:pt>
                <c:pt idx="1">
                  <c:v>0.55000000000000004</c:v>
                </c:pt>
                <c:pt idx="2">
                  <c:v>0</c:v>
                </c:pt>
                <c:pt idx="3">
                  <c:v>2.16</c:v>
                </c:pt>
                <c:pt idx="4">
                  <c:v>1.68</c:v>
                </c:pt>
                <c:pt idx="5">
                  <c:v>1.87</c:v>
                </c:pt>
                <c:pt idx="6">
                  <c:v>14.34</c:v>
                </c:pt>
                <c:pt idx="7">
                  <c:v>14.66</c:v>
                </c:pt>
                <c:pt idx="8">
                  <c:v>34.22</c:v>
                </c:pt>
                <c:pt idx="9">
                  <c:v>0</c:v>
                </c:pt>
                <c:pt idx="10">
                  <c:v>0.37</c:v>
                </c:pt>
                <c:pt idx="11">
                  <c:v>0</c:v>
                </c:pt>
                <c:pt idx="12">
                  <c:v>8.64</c:v>
                </c:pt>
                <c:pt idx="13">
                  <c:v>6.81</c:v>
                </c:pt>
                <c:pt idx="14">
                  <c:v>2.3199999999999998</c:v>
                </c:pt>
                <c:pt idx="15">
                  <c:v>0</c:v>
                </c:pt>
                <c:pt idx="16">
                  <c:v>0.31</c:v>
                </c:pt>
                <c:pt idx="17">
                  <c:v>1.06</c:v>
                </c:pt>
                <c:pt idx="18">
                  <c:v>2.31</c:v>
                </c:pt>
                <c:pt idx="19">
                  <c:v>0</c:v>
                </c:pt>
                <c:pt idx="20">
                  <c:v>1.01</c:v>
                </c:pt>
                <c:pt idx="21">
                  <c:v>1.19</c:v>
                </c:pt>
                <c:pt idx="22">
                  <c:v>0</c:v>
                </c:pt>
                <c:pt idx="23">
                  <c:v>6.45</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FEBRERO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0</c:v>
                </c:pt>
                <c:pt idx="1">
                  <c:v>0</c:v>
                </c:pt>
                <c:pt idx="2">
                  <c:v>0</c:v>
                </c:pt>
                <c:pt idx="3">
                  <c:v>0.96</c:v>
                </c:pt>
                <c:pt idx="4">
                  <c:v>0.76</c:v>
                </c:pt>
                <c:pt idx="5">
                  <c:v>6.1999999999999993</c:v>
                </c:pt>
                <c:pt idx="6">
                  <c:v>13.459999999999997</c:v>
                </c:pt>
                <c:pt idx="7">
                  <c:v>24.26</c:v>
                </c:pt>
                <c:pt idx="8">
                  <c:v>22.08</c:v>
                </c:pt>
                <c:pt idx="9">
                  <c:v>3.12</c:v>
                </c:pt>
                <c:pt idx="10">
                  <c:v>9.08</c:v>
                </c:pt>
                <c:pt idx="11">
                  <c:v>1.62</c:v>
                </c:pt>
                <c:pt idx="12">
                  <c:v>0</c:v>
                </c:pt>
                <c:pt idx="13">
                  <c:v>5.35</c:v>
                </c:pt>
                <c:pt idx="14">
                  <c:v>1.33</c:v>
                </c:pt>
                <c:pt idx="15">
                  <c:v>0</c:v>
                </c:pt>
                <c:pt idx="16">
                  <c:v>0</c:v>
                </c:pt>
                <c:pt idx="17">
                  <c:v>0.5</c:v>
                </c:pt>
                <c:pt idx="18">
                  <c:v>6.86</c:v>
                </c:pt>
                <c:pt idx="19">
                  <c:v>0</c:v>
                </c:pt>
                <c:pt idx="20">
                  <c:v>0</c:v>
                </c:pt>
                <c:pt idx="21">
                  <c:v>1.39</c:v>
                </c:pt>
                <c:pt idx="22">
                  <c:v>0</c:v>
                </c:pt>
                <c:pt idx="23">
                  <c:v>3.02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MARZO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3.49</c:v>
                </c:pt>
                <c:pt idx="1">
                  <c:v>0</c:v>
                </c:pt>
                <c:pt idx="2">
                  <c:v>0.68</c:v>
                </c:pt>
                <c:pt idx="3">
                  <c:v>6.1400000000000006</c:v>
                </c:pt>
                <c:pt idx="4">
                  <c:v>0.7</c:v>
                </c:pt>
                <c:pt idx="5">
                  <c:v>23.37</c:v>
                </c:pt>
                <c:pt idx="6">
                  <c:v>17.97</c:v>
                </c:pt>
                <c:pt idx="7">
                  <c:v>24.01</c:v>
                </c:pt>
                <c:pt idx="8">
                  <c:v>1.0900000000000001</c:v>
                </c:pt>
                <c:pt idx="9">
                  <c:v>0</c:v>
                </c:pt>
                <c:pt idx="10">
                  <c:v>3.25</c:v>
                </c:pt>
                <c:pt idx="11">
                  <c:v>0.36</c:v>
                </c:pt>
                <c:pt idx="12">
                  <c:v>0.57999999999999996</c:v>
                </c:pt>
                <c:pt idx="13">
                  <c:v>4.1400000000000006</c:v>
                </c:pt>
                <c:pt idx="14">
                  <c:v>0</c:v>
                </c:pt>
                <c:pt idx="15">
                  <c:v>0.93</c:v>
                </c:pt>
                <c:pt idx="16">
                  <c:v>1.41</c:v>
                </c:pt>
                <c:pt idx="17">
                  <c:v>0</c:v>
                </c:pt>
                <c:pt idx="18">
                  <c:v>6.26</c:v>
                </c:pt>
                <c:pt idx="19">
                  <c:v>0</c:v>
                </c:pt>
                <c:pt idx="20">
                  <c:v>1.21</c:v>
                </c:pt>
                <c:pt idx="21">
                  <c:v>0</c:v>
                </c:pt>
                <c:pt idx="22">
                  <c:v>0</c:v>
                </c:pt>
                <c:pt idx="23">
                  <c:v>4.3900000000000006</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ABRIL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2.29</c:v>
                </c:pt>
                <c:pt idx="1">
                  <c:v>1.27</c:v>
                </c:pt>
                <c:pt idx="2">
                  <c:v>3.54</c:v>
                </c:pt>
                <c:pt idx="3">
                  <c:v>0</c:v>
                </c:pt>
                <c:pt idx="4">
                  <c:v>0</c:v>
                </c:pt>
                <c:pt idx="5">
                  <c:v>8.8999999999999986</c:v>
                </c:pt>
                <c:pt idx="6">
                  <c:v>20.66</c:v>
                </c:pt>
                <c:pt idx="7">
                  <c:v>28.45</c:v>
                </c:pt>
                <c:pt idx="8">
                  <c:v>0</c:v>
                </c:pt>
                <c:pt idx="9">
                  <c:v>0.76</c:v>
                </c:pt>
                <c:pt idx="10">
                  <c:v>0.41</c:v>
                </c:pt>
                <c:pt idx="11">
                  <c:v>4.49</c:v>
                </c:pt>
                <c:pt idx="12">
                  <c:v>0.38</c:v>
                </c:pt>
                <c:pt idx="13">
                  <c:v>8.82</c:v>
                </c:pt>
                <c:pt idx="14">
                  <c:v>1.59</c:v>
                </c:pt>
                <c:pt idx="15">
                  <c:v>3.89</c:v>
                </c:pt>
                <c:pt idx="16">
                  <c:v>1.1599999999999999</c:v>
                </c:pt>
                <c:pt idx="17">
                  <c:v>0</c:v>
                </c:pt>
                <c:pt idx="18">
                  <c:v>9.52</c:v>
                </c:pt>
                <c:pt idx="19">
                  <c:v>0</c:v>
                </c:pt>
                <c:pt idx="20">
                  <c:v>0</c:v>
                </c:pt>
                <c:pt idx="21">
                  <c:v>0</c:v>
                </c:pt>
                <c:pt idx="22">
                  <c:v>0.5</c:v>
                </c:pt>
                <c:pt idx="23">
                  <c:v>3.35</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MAYO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2.79</c:v>
                </c:pt>
                <c:pt idx="1">
                  <c:v>3.2899999999999996</c:v>
                </c:pt>
                <c:pt idx="2">
                  <c:v>0.31</c:v>
                </c:pt>
                <c:pt idx="3">
                  <c:v>3.54</c:v>
                </c:pt>
                <c:pt idx="4">
                  <c:v>2.02</c:v>
                </c:pt>
                <c:pt idx="5">
                  <c:v>1.71</c:v>
                </c:pt>
                <c:pt idx="6">
                  <c:v>39.940000000000005</c:v>
                </c:pt>
                <c:pt idx="7">
                  <c:v>18.62</c:v>
                </c:pt>
                <c:pt idx="8">
                  <c:v>0.26</c:v>
                </c:pt>
                <c:pt idx="9">
                  <c:v>0.74</c:v>
                </c:pt>
                <c:pt idx="10">
                  <c:v>1.78</c:v>
                </c:pt>
                <c:pt idx="11">
                  <c:v>0</c:v>
                </c:pt>
                <c:pt idx="12">
                  <c:v>0.28999999999999998</c:v>
                </c:pt>
                <c:pt idx="13">
                  <c:v>4.87</c:v>
                </c:pt>
                <c:pt idx="14">
                  <c:v>2.4900000000000002</c:v>
                </c:pt>
                <c:pt idx="15">
                  <c:v>5.71</c:v>
                </c:pt>
                <c:pt idx="16">
                  <c:v>0.79</c:v>
                </c:pt>
                <c:pt idx="17">
                  <c:v>1.32</c:v>
                </c:pt>
                <c:pt idx="18">
                  <c:v>7.7</c:v>
                </c:pt>
                <c:pt idx="19">
                  <c:v>0</c:v>
                </c:pt>
                <c:pt idx="20">
                  <c:v>0.46</c:v>
                </c:pt>
                <c:pt idx="21">
                  <c:v>0.78</c:v>
                </c:pt>
                <c:pt idx="22">
                  <c:v>0</c:v>
                </c:pt>
                <c:pt idx="23">
                  <c:v>0.61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JUNIO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0</c:v>
                </c:pt>
                <c:pt idx="1">
                  <c:v>1.36</c:v>
                </c:pt>
                <c:pt idx="2">
                  <c:v>0.28999999999999998</c:v>
                </c:pt>
                <c:pt idx="3">
                  <c:v>7.69</c:v>
                </c:pt>
                <c:pt idx="4">
                  <c:v>5.25</c:v>
                </c:pt>
                <c:pt idx="5">
                  <c:v>3.9899999999999998</c:v>
                </c:pt>
                <c:pt idx="6">
                  <c:v>43.21</c:v>
                </c:pt>
                <c:pt idx="7">
                  <c:v>0.51</c:v>
                </c:pt>
                <c:pt idx="8">
                  <c:v>0.91</c:v>
                </c:pt>
                <c:pt idx="9">
                  <c:v>0.84</c:v>
                </c:pt>
                <c:pt idx="10">
                  <c:v>2.54</c:v>
                </c:pt>
                <c:pt idx="11">
                  <c:v>1.3399999999999999</c:v>
                </c:pt>
                <c:pt idx="12">
                  <c:v>0.49</c:v>
                </c:pt>
                <c:pt idx="13">
                  <c:v>5.24</c:v>
                </c:pt>
                <c:pt idx="14">
                  <c:v>11.62</c:v>
                </c:pt>
                <c:pt idx="15">
                  <c:v>2.0300000000000002</c:v>
                </c:pt>
                <c:pt idx="16">
                  <c:v>0.78</c:v>
                </c:pt>
                <c:pt idx="17">
                  <c:v>0.23</c:v>
                </c:pt>
                <c:pt idx="18">
                  <c:v>7.1099999999999994</c:v>
                </c:pt>
                <c:pt idx="19">
                  <c:v>0</c:v>
                </c:pt>
                <c:pt idx="20">
                  <c:v>2.92</c:v>
                </c:pt>
                <c:pt idx="21">
                  <c:v>0</c:v>
                </c:pt>
                <c:pt idx="22">
                  <c:v>0</c:v>
                </c:pt>
                <c:pt idx="23">
                  <c:v>1.65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JULIO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0</c:v>
                </c:pt>
                <c:pt idx="1">
                  <c:v>0</c:v>
                </c:pt>
                <c:pt idx="2">
                  <c:v>1.2</c:v>
                </c:pt>
                <c:pt idx="3">
                  <c:v>15.17</c:v>
                </c:pt>
                <c:pt idx="4">
                  <c:v>5.21</c:v>
                </c:pt>
                <c:pt idx="5">
                  <c:v>9.4600000000000009</c:v>
                </c:pt>
                <c:pt idx="6">
                  <c:v>32.79</c:v>
                </c:pt>
                <c:pt idx="7">
                  <c:v>0</c:v>
                </c:pt>
                <c:pt idx="8">
                  <c:v>5.25</c:v>
                </c:pt>
                <c:pt idx="9">
                  <c:v>0.54</c:v>
                </c:pt>
                <c:pt idx="10">
                  <c:v>1.22</c:v>
                </c:pt>
                <c:pt idx="11">
                  <c:v>0.35</c:v>
                </c:pt>
                <c:pt idx="12">
                  <c:v>5.1400000000000006</c:v>
                </c:pt>
                <c:pt idx="13">
                  <c:v>13.2</c:v>
                </c:pt>
                <c:pt idx="14">
                  <c:v>0.8</c:v>
                </c:pt>
                <c:pt idx="15">
                  <c:v>0</c:v>
                </c:pt>
                <c:pt idx="16">
                  <c:v>2.91</c:v>
                </c:pt>
                <c:pt idx="17">
                  <c:v>0</c:v>
                </c:pt>
                <c:pt idx="18">
                  <c:v>2.9</c:v>
                </c:pt>
                <c:pt idx="19">
                  <c:v>0</c:v>
                </c:pt>
                <c:pt idx="20">
                  <c:v>0</c:v>
                </c:pt>
                <c:pt idx="21">
                  <c:v>2.37</c:v>
                </c:pt>
                <c:pt idx="22">
                  <c:v>0</c:v>
                </c:pt>
                <c:pt idx="23">
                  <c:v>1.48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AGOSTO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0.48</c:v>
                </c:pt>
                <c:pt idx="1">
                  <c:v>1.01</c:v>
                </c:pt>
                <c:pt idx="2">
                  <c:v>1.53</c:v>
                </c:pt>
                <c:pt idx="3">
                  <c:v>5.86</c:v>
                </c:pt>
                <c:pt idx="4">
                  <c:v>1.63</c:v>
                </c:pt>
                <c:pt idx="5">
                  <c:v>7.33</c:v>
                </c:pt>
                <c:pt idx="6">
                  <c:v>37.96</c:v>
                </c:pt>
                <c:pt idx="7">
                  <c:v>0</c:v>
                </c:pt>
                <c:pt idx="8">
                  <c:v>9.3500000000000014</c:v>
                </c:pt>
                <c:pt idx="9">
                  <c:v>1.8</c:v>
                </c:pt>
                <c:pt idx="10">
                  <c:v>4.88</c:v>
                </c:pt>
                <c:pt idx="11">
                  <c:v>1.06</c:v>
                </c:pt>
                <c:pt idx="12">
                  <c:v>3.83</c:v>
                </c:pt>
                <c:pt idx="13">
                  <c:v>13.149999999999999</c:v>
                </c:pt>
                <c:pt idx="14">
                  <c:v>1.91</c:v>
                </c:pt>
                <c:pt idx="15">
                  <c:v>0</c:v>
                </c:pt>
                <c:pt idx="16">
                  <c:v>0</c:v>
                </c:pt>
                <c:pt idx="17">
                  <c:v>0.67</c:v>
                </c:pt>
                <c:pt idx="18">
                  <c:v>1.83</c:v>
                </c:pt>
                <c:pt idx="19">
                  <c:v>0</c:v>
                </c:pt>
                <c:pt idx="20">
                  <c:v>0.85</c:v>
                </c:pt>
                <c:pt idx="21">
                  <c:v>0.63</c:v>
                </c:pt>
                <c:pt idx="22">
                  <c:v>0</c:v>
                </c:pt>
                <c:pt idx="23">
                  <c:v>4.25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SEPTIEMBRE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0</c:v>
                </c:pt>
                <c:pt idx="1">
                  <c:v>0.7</c:v>
                </c:pt>
                <c:pt idx="2">
                  <c:v>0.83</c:v>
                </c:pt>
                <c:pt idx="3">
                  <c:v>19.010000000000002</c:v>
                </c:pt>
                <c:pt idx="4">
                  <c:v>1.21</c:v>
                </c:pt>
                <c:pt idx="5">
                  <c:v>14.27</c:v>
                </c:pt>
                <c:pt idx="6">
                  <c:v>37.15</c:v>
                </c:pt>
                <c:pt idx="7">
                  <c:v>0.76</c:v>
                </c:pt>
                <c:pt idx="8">
                  <c:v>2.17</c:v>
                </c:pt>
                <c:pt idx="9">
                  <c:v>3.6399999999999997</c:v>
                </c:pt>
                <c:pt idx="10">
                  <c:v>2.83</c:v>
                </c:pt>
                <c:pt idx="11">
                  <c:v>0</c:v>
                </c:pt>
                <c:pt idx="12">
                  <c:v>0.9</c:v>
                </c:pt>
                <c:pt idx="13">
                  <c:v>10.68</c:v>
                </c:pt>
                <c:pt idx="14">
                  <c:v>0.79</c:v>
                </c:pt>
                <c:pt idx="15">
                  <c:v>0</c:v>
                </c:pt>
                <c:pt idx="16">
                  <c:v>0.31</c:v>
                </c:pt>
                <c:pt idx="17">
                  <c:v>0</c:v>
                </c:pt>
                <c:pt idx="18">
                  <c:v>1.8</c:v>
                </c:pt>
                <c:pt idx="19">
                  <c:v>0</c:v>
                </c:pt>
                <c:pt idx="20">
                  <c:v>0</c:v>
                </c:pt>
                <c:pt idx="21">
                  <c:v>0</c:v>
                </c:pt>
                <c:pt idx="22">
                  <c:v>0</c:v>
                </c:pt>
                <c:pt idx="23">
                  <c:v>2.94</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OCTUBRE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6.2</c:v>
                </c:pt>
                <c:pt idx="1">
                  <c:v>0.52</c:v>
                </c:pt>
                <c:pt idx="2">
                  <c:v>2.69</c:v>
                </c:pt>
                <c:pt idx="3">
                  <c:v>10.81</c:v>
                </c:pt>
                <c:pt idx="4">
                  <c:v>8.61</c:v>
                </c:pt>
                <c:pt idx="5">
                  <c:v>17.399999999999999</c:v>
                </c:pt>
                <c:pt idx="6">
                  <c:v>23.78</c:v>
                </c:pt>
                <c:pt idx="7">
                  <c:v>1.89</c:v>
                </c:pt>
                <c:pt idx="8">
                  <c:v>2.93</c:v>
                </c:pt>
                <c:pt idx="9">
                  <c:v>0</c:v>
                </c:pt>
                <c:pt idx="10">
                  <c:v>0.73</c:v>
                </c:pt>
                <c:pt idx="11">
                  <c:v>1.83</c:v>
                </c:pt>
                <c:pt idx="12">
                  <c:v>2.94</c:v>
                </c:pt>
                <c:pt idx="13">
                  <c:v>13.600000000000001</c:v>
                </c:pt>
                <c:pt idx="14">
                  <c:v>0</c:v>
                </c:pt>
                <c:pt idx="15">
                  <c:v>0</c:v>
                </c:pt>
                <c:pt idx="16">
                  <c:v>0</c:v>
                </c:pt>
                <c:pt idx="17">
                  <c:v>0</c:v>
                </c:pt>
                <c:pt idx="18">
                  <c:v>5.34</c:v>
                </c:pt>
                <c:pt idx="19">
                  <c:v>0</c:v>
                </c:pt>
                <c:pt idx="20">
                  <c:v>0.26</c:v>
                </c:pt>
                <c:pt idx="21">
                  <c:v>0</c:v>
                </c:pt>
                <c:pt idx="22">
                  <c:v>0</c:v>
                </c:pt>
                <c:pt idx="23">
                  <c:v>0.48</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NOVIEMBRE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0.69</c:v>
                </c:pt>
                <c:pt idx="1">
                  <c:v>0</c:v>
                </c:pt>
                <c:pt idx="2">
                  <c:v>0</c:v>
                </c:pt>
                <c:pt idx="3">
                  <c:v>11.120000000000001</c:v>
                </c:pt>
                <c:pt idx="4">
                  <c:v>8.7899999999999991</c:v>
                </c:pt>
                <c:pt idx="5">
                  <c:v>16.940000000000001</c:v>
                </c:pt>
                <c:pt idx="6">
                  <c:v>35.21</c:v>
                </c:pt>
                <c:pt idx="7">
                  <c:v>1.1099999999999999</c:v>
                </c:pt>
                <c:pt idx="8">
                  <c:v>0.62</c:v>
                </c:pt>
                <c:pt idx="9">
                  <c:v>4.4499999999999993</c:v>
                </c:pt>
                <c:pt idx="10">
                  <c:v>0.56000000000000005</c:v>
                </c:pt>
                <c:pt idx="11">
                  <c:v>2.54</c:v>
                </c:pt>
                <c:pt idx="12">
                  <c:v>1.63</c:v>
                </c:pt>
                <c:pt idx="13">
                  <c:v>7.9700000000000006</c:v>
                </c:pt>
                <c:pt idx="14">
                  <c:v>0.96</c:v>
                </c:pt>
                <c:pt idx="15">
                  <c:v>1.33</c:v>
                </c:pt>
                <c:pt idx="16">
                  <c:v>0.56000000000000005</c:v>
                </c:pt>
                <c:pt idx="17">
                  <c:v>0</c:v>
                </c:pt>
                <c:pt idx="18">
                  <c:v>1.08</c:v>
                </c:pt>
                <c:pt idx="19">
                  <c:v>0</c:v>
                </c:pt>
                <c:pt idx="20">
                  <c:v>0</c:v>
                </c:pt>
                <c:pt idx="21">
                  <c:v>0</c:v>
                </c:pt>
                <c:pt idx="22">
                  <c:v>0</c:v>
                </c:pt>
                <c:pt idx="23">
                  <c:v>4.42</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DICIEMBRE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1.02</c:v>
                </c:pt>
                <c:pt idx="1">
                  <c:v>8.33</c:v>
                </c:pt>
                <c:pt idx="2">
                  <c:v>3.4400000000000004</c:v>
                </c:pt>
                <c:pt idx="3">
                  <c:v>5.04</c:v>
                </c:pt>
                <c:pt idx="4">
                  <c:v>24.57</c:v>
                </c:pt>
                <c:pt idx="5">
                  <c:v>0.73</c:v>
                </c:pt>
                <c:pt idx="6">
                  <c:v>24.95</c:v>
                </c:pt>
                <c:pt idx="7">
                  <c:v>1.36</c:v>
                </c:pt>
                <c:pt idx="8">
                  <c:v>0.33</c:v>
                </c:pt>
                <c:pt idx="9">
                  <c:v>9.42</c:v>
                </c:pt>
                <c:pt idx="10">
                  <c:v>1.1299999999999999</c:v>
                </c:pt>
                <c:pt idx="11">
                  <c:v>0</c:v>
                </c:pt>
                <c:pt idx="12">
                  <c:v>2.7399999999999998</c:v>
                </c:pt>
                <c:pt idx="13">
                  <c:v>7.57</c:v>
                </c:pt>
                <c:pt idx="14">
                  <c:v>0</c:v>
                </c:pt>
                <c:pt idx="15">
                  <c:v>0.23</c:v>
                </c:pt>
                <c:pt idx="16">
                  <c:v>0</c:v>
                </c:pt>
                <c:pt idx="17">
                  <c:v>0</c:v>
                </c:pt>
                <c:pt idx="18">
                  <c:v>1.39</c:v>
                </c:pt>
                <c:pt idx="19">
                  <c:v>0</c:v>
                </c:pt>
                <c:pt idx="20">
                  <c:v>0</c:v>
                </c:pt>
                <c:pt idx="21">
                  <c:v>1.65</c:v>
                </c:pt>
                <c:pt idx="22">
                  <c:v>0</c:v>
                </c:pt>
                <c:pt idx="23">
                  <c:v>6.1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6399A2A-56F2-41FD-A208-959A40067C75}">
  <sheetPr codeName="Chart1"/>
  <sheetViews>
    <sheetView zoomScale="117" workbookViewId="0" zoomToFit="1"/>
  </sheetViews>
  <pageMargins left="0.7" right="0.7" top="0.75" bottom="0.75" header="0.3" footer="0.3"/>
  <drawing r:id="rId1"/>
</chartsheet>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2.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1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100-000005000000}"/>
            </a:ext>
          </a:extLst>
        </xdr:cNvPr>
        <xdr:cNvSpPr/>
      </xdr:nvSpPr>
      <xdr:spPr>
        <a:xfrm>
          <a:off x="164654" y="365301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Diciembre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1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1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518160</xdr:colOff>
      <xdr:row>0</xdr:row>
      <xdr:rowOff>68580</xdr:rowOff>
    </xdr:from>
    <xdr:to>
      <xdr:col>11</xdr:col>
      <xdr:colOff>716473</xdr:colOff>
      <xdr:row>3</xdr:row>
      <xdr:rowOff>127389</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6797040" y="68580"/>
          <a:ext cx="2552893" cy="607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A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election activeCell="C32" sqref="C32"/>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R10" sqref="R10"/>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Discounts</v>
      </c>
    </row>
    <row r="9" spans="3:18" x14ac:dyDescent="0.3">
      <c r="C9" s="7" t="s">
        <v>260</v>
      </c>
      <c r="D9" s="7" t="s">
        <v>261</v>
      </c>
      <c r="F9" s="6"/>
      <c r="G9" s="43" t="str">
        <f>'TAM Aceite de Oliva'!E9</f>
        <v xml:space="preserve"> ENERO 19</v>
      </c>
      <c r="H9" s="43" t="str">
        <f>'TAM Aceite de Oliva'!F9</f>
        <v xml:space="preserve"> FEBRERO 19</v>
      </c>
      <c r="I9" s="43" t="str">
        <f>'TAM Aceite de Oliva'!G9</f>
        <v xml:space="preserve"> MARZO 19</v>
      </c>
      <c r="J9" s="43" t="str">
        <f>'TAM Aceite de Oliva'!H9</f>
        <v xml:space="preserve"> ABRIL 19</v>
      </c>
      <c r="K9" s="43" t="str">
        <f>'TAM Aceite de Oliva'!I9</f>
        <v xml:space="preserve"> MAYO 19</v>
      </c>
      <c r="L9" s="43" t="str">
        <f>'TAM Aceite de Oliva'!J9</f>
        <v xml:space="preserve"> JUNIO 19</v>
      </c>
      <c r="M9" s="43" t="str">
        <f>'TAM Aceite de Oliva'!K9</f>
        <v xml:space="preserve"> JULIO 19</v>
      </c>
      <c r="N9" s="43" t="str">
        <f>'TAM Aceite de Oliva'!L9</f>
        <v xml:space="preserve"> AGOSTO 19</v>
      </c>
      <c r="O9" s="43" t="str">
        <f>'TAM Aceite de Oliva'!M9</f>
        <v xml:space="preserve"> SEPTIEMBRE 19</v>
      </c>
      <c r="P9" s="43" t="str">
        <f>'TAM Aceite de Oliva'!N9</f>
        <v xml:space="preserve"> OCTUBRE 19</v>
      </c>
      <c r="Q9" s="43" t="str">
        <f>'TAM Aceite de Oliva'!O9</f>
        <v xml:space="preserve"> NOVIEMBRE 19</v>
      </c>
      <c r="R9" s="43" t="str">
        <f>'TAM Aceite de Oliva'!P9</f>
        <v xml:space="preserve"> DICIEMBRE 19</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0</v>
      </c>
      <c r="H10" s="44">
        <f>CHOOSE(Enlaces!$G$1,'TAM Aceite de Oliva'!F10,'TAM Aceite Virgen'!F10,'TAM Aceite Virgen Extra'!F10)</f>
        <v>0</v>
      </c>
      <c r="I10" s="44">
        <f>CHOOSE(Enlaces!$G$1,'TAM Aceite de Oliva'!G10,'TAM Aceite Virgen'!G10,'TAM Aceite Virgen Extra'!G10)</f>
        <v>3.49</v>
      </c>
      <c r="J10" s="44">
        <f>CHOOSE(Enlaces!$G$1,'TAM Aceite de Oliva'!H10,'TAM Aceite Virgen'!H10,'TAM Aceite Virgen Extra'!H10)</f>
        <v>2.29</v>
      </c>
      <c r="K10" s="44">
        <f>CHOOSE(Enlaces!$G$1,'TAM Aceite de Oliva'!I10,'TAM Aceite Virgen'!I10,'TAM Aceite Virgen Extra'!I10)</f>
        <v>2.79</v>
      </c>
      <c r="L10" s="44">
        <f>CHOOSE(Enlaces!$G$1,'TAM Aceite de Oliva'!J10,'TAM Aceite Virgen'!J10,'TAM Aceite Virgen Extra'!J10)</f>
        <v>0</v>
      </c>
      <c r="M10" s="44">
        <f>CHOOSE(Enlaces!$G$1,'TAM Aceite de Oliva'!K10,'TAM Aceite Virgen'!K10,'TAM Aceite Virgen Extra'!K10)</f>
        <v>0</v>
      </c>
      <c r="N10" s="44">
        <f>CHOOSE(Enlaces!$G$1,'TAM Aceite de Oliva'!L10,'TAM Aceite Virgen'!L10,'TAM Aceite Virgen Extra'!L10)</f>
        <v>0.48</v>
      </c>
      <c r="O10" s="44">
        <f>CHOOSE(Enlaces!$G$1,'TAM Aceite de Oliva'!M10,'TAM Aceite Virgen'!M10,'TAM Aceite Virgen Extra'!M10)</f>
        <v>0</v>
      </c>
      <c r="P10" s="44">
        <f>CHOOSE(Enlaces!$G$1,'TAM Aceite de Oliva'!N10,'TAM Aceite Virgen'!N10,'TAM Aceite Virgen Extra'!N10)</f>
        <v>6.2</v>
      </c>
      <c r="Q10" s="44">
        <f>CHOOSE(Enlaces!$G$1,'TAM Aceite de Oliva'!O10,'TAM Aceite Virgen'!O10,'TAM Aceite Virgen Extra'!O10)</f>
        <v>0.69</v>
      </c>
      <c r="R10" s="44">
        <f>CHOOSE(Enlaces!$G$1,'TAM Aceite de Oliva'!P10,'TAM Aceite Virgen'!P10,'TAM Aceite Virgen Extra'!P10)</f>
        <v>1.02</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0.55000000000000004</v>
      </c>
      <c r="H11" s="44">
        <f>CHOOSE(Enlaces!$G$1,'TAM Aceite de Oliva'!F11,'TAM Aceite Virgen'!F11,'TAM Aceite Virgen Extra'!F11)</f>
        <v>0</v>
      </c>
      <c r="I11" s="44">
        <f>CHOOSE(Enlaces!$G$1,'TAM Aceite de Oliva'!G11,'TAM Aceite Virgen'!G11,'TAM Aceite Virgen Extra'!G11)</f>
        <v>0</v>
      </c>
      <c r="J11" s="44">
        <f>CHOOSE(Enlaces!$G$1,'TAM Aceite de Oliva'!H11,'TAM Aceite Virgen'!H11,'TAM Aceite Virgen Extra'!H11)</f>
        <v>1.27</v>
      </c>
      <c r="K11" s="44">
        <f>CHOOSE(Enlaces!$G$1,'TAM Aceite de Oliva'!I11,'TAM Aceite Virgen'!I11,'TAM Aceite Virgen Extra'!I11)</f>
        <v>3.2899999999999996</v>
      </c>
      <c r="L11" s="44">
        <f>CHOOSE(Enlaces!$G$1,'TAM Aceite de Oliva'!J11,'TAM Aceite Virgen'!J11,'TAM Aceite Virgen Extra'!J11)</f>
        <v>1.36</v>
      </c>
      <c r="M11" s="44">
        <f>CHOOSE(Enlaces!$G$1,'TAM Aceite de Oliva'!K11,'TAM Aceite Virgen'!K11,'TAM Aceite Virgen Extra'!K11)</f>
        <v>0</v>
      </c>
      <c r="N11" s="44">
        <f>CHOOSE(Enlaces!$G$1,'TAM Aceite de Oliva'!L11,'TAM Aceite Virgen'!L11,'TAM Aceite Virgen Extra'!L11)</f>
        <v>1.01</v>
      </c>
      <c r="O11" s="44">
        <f>CHOOSE(Enlaces!$G$1,'TAM Aceite de Oliva'!M11,'TAM Aceite Virgen'!M11,'TAM Aceite Virgen Extra'!M11)</f>
        <v>0.7</v>
      </c>
      <c r="P11" s="44">
        <f>CHOOSE(Enlaces!$G$1,'TAM Aceite de Oliva'!N11,'TAM Aceite Virgen'!N11,'TAM Aceite Virgen Extra'!N11)</f>
        <v>0.52</v>
      </c>
      <c r="Q11" s="44">
        <f>CHOOSE(Enlaces!$G$1,'TAM Aceite de Oliva'!O11,'TAM Aceite Virgen'!O11,'TAM Aceite Virgen Extra'!O11)</f>
        <v>0</v>
      </c>
      <c r="R11" s="44">
        <f>CHOOSE(Enlaces!$G$1,'TAM Aceite de Oliva'!P11,'TAM Aceite Virgen'!P11,'TAM Aceite Virgen Extra'!P11)</f>
        <v>8.33</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v>
      </c>
      <c r="H12" s="44">
        <f>CHOOSE(Enlaces!$G$1,'TAM Aceite de Oliva'!F12,'TAM Aceite Virgen'!F12,'TAM Aceite Virgen Extra'!F12)</f>
        <v>0</v>
      </c>
      <c r="I12" s="44">
        <f>CHOOSE(Enlaces!$G$1,'TAM Aceite de Oliva'!G12,'TAM Aceite Virgen'!G12,'TAM Aceite Virgen Extra'!G12)</f>
        <v>0.68</v>
      </c>
      <c r="J12" s="44">
        <f>CHOOSE(Enlaces!$G$1,'TAM Aceite de Oliva'!H12,'TAM Aceite Virgen'!H12,'TAM Aceite Virgen Extra'!H12)</f>
        <v>3.54</v>
      </c>
      <c r="K12" s="44">
        <f>CHOOSE(Enlaces!$G$1,'TAM Aceite de Oliva'!I12,'TAM Aceite Virgen'!I12,'TAM Aceite Virgen Extra'!I12)</f>
        <v>0.31</v>
      </c>
      <c r="L12" s="44">
        <f>CHOOSE(Enlaces!$G$1,'TAM Aceite de Oliva'!J12,'TAM Aceite Virgen'!J12,'TAM Aceite Virgen Extra'!J12)</f>
        <v>0.28999999999999998</v>
      </c>
      <c r="M12" s="44">
        <f>CHOOSE(Enlaces!$G$1,'TAM Aceite de Oliva'!K12,'TAM Aceite Virgen'!K12,'TAM Aceite Virgen Extra'!K12)</f>
        <v>1.2</v>
      </c>
      <c r="N12" s="44">
        <f>CHOOSE(Enlaces!$G$1,'TAM Aceite de Oliva'!L12,'TAM Aceite Virgen'!L12,'TAM Aceite Virgen Extra'!L12)</f>
        <v>1.53</v>
      </c>
      <c r="O12" s="44">
        <f>CHOOSE(Enlaces!$G$1,'TAM Aceite de Oliva'!M12,'TAM Aceite Virgen'!M12,'TAM Aceite Virgen Extra'!M12)</f>
        <v>0.83</v>
      </c>
      <c r="P12" s="44">
        <f>CHOOSE(Enlaces!$G$1,'TAM Aceite de Oliva'!N12,'TAM Aceite Virgen'!N12,'TAM Aceite Virgen Extra'!N12)</f>
        <v>2.69</v>
      </c>
      <c r="Q12" s="44">
        <f>CHOOSE(Enlaces!$G$1,'TAM Aceite de Oliva'!O12,'TAM Aceite Virgen'!O12,'TAM Aceite Virgen Extra'!O12)</f>
        <v>0</v>
      </c>
      <c r="R12" s="44">
        <f>CHOOSE(Enlaces!$G$1,'TAM Aceite de Oliva'!P12,'TAM Aceite Virgen'!P12,'TAM Aceite Virgen Extra'!P12)</f>
        <v>3.4400000000000004</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2.16</v>
      </c>
      <c r="H13" s="44">
        <f>CHOOSE(Enlaces!$G$1,'TAM Aceite de Oliva'!F13,'TAM Aceite Virgen'!F13,'TAM Aceite Virgen Extra'!F13)</f>
        <v>0.96</v>
      </c>
      <c r="I13" s="44">
        <f>CHOOSE(Enlaces!$G$1,'TAM Aceite de Oliva'!G13,'TAM Aceite Virgen'!G13,'TAM Aceite Virgen Extra'!G13)</f>
        <v>6.1400000000000006</v>
      </c>
      <c r="J13" s="44">
        <f>CHOOSE(Enlaces!$G$1,'TAM Aceite de Oliva'!H13,'TAM Aceite Virgen'!H13,'TAM Aceite Virgen Extra'!H13)</f>
        <v>0</v>
      </c>
      <c r="K13" s="44">
        <f>CHOOSE(Enlaces!$G$1,'TAM Aceite de Oliva'!I13,'TAM Aceite Virgen'!I13,'TAM Aceite Virgen Extra'!I13)</f>
        <v>3.54</v>
      </c>
      <c r="L13" s="44">
        <f>CHOOSE(Enlaces!$G$1,'TAM Aceite de Oliva'!J13,'TAM Aceite Virgen'!J13,'TAM Aceite Virgen Extra'!J13)</f>
        <v>7.69</v>
      </c>
      <c r="M13" s="44">
        <f>CHOOSE(Enlaces!$G$1,'TAM Aceite de Oliva'!K13,'TAM Aceite Virgen'!K13,'TAM Aceite Virgen Extra'!K13)</f>
        <v>15.17</v>
      </c>
      <c r="N13" s="44">
        <f>CHOOSE(Enlaces!$G$1,'TAM Aceite de Oliva'!L13,'TAM Aceite Virgen'!L13,'TAM Aceite Virgen Extra'!L13)</f>
        <v>5.86</v>
      </c>
      <c r="O13" s="44">
        <f>CHOOSE(Enlaces!$G$1,'TAM Aceite de Oliva'!M13,'TAM Aceite Virgen'!M13,'TAM Aceite Virgen Extra'!M13)</f>
        <v>19.010000000000002</v>
      </c>
      <c r="P13" s="44">
        <f>CHOOSE(Enlaces!$G$1,'TAM Aceite de Oliva'!N13,'TAM Aceite Virgen'!N13,'TAM Aceite Virgen Extra'!N13)</f>
        <v>10.81</v>
      </c>
      <c r="Q13" s="44">
        <f>CHOOSE(Enlaces!$G$1,'TAM Aceite de Oliva'!O13,'TAM Aceite Virgen'!O13,'TAM Aceite Virgen Extra'!O13)</f>
        <v>11.120000000000001</v>
      </c>
      <c r="R13" s="44">
        <f>CHOOSE(Enlaces!$G$1,'TAM Aceite de Oliva'!P13,'TAM Aceite Virgen'!P13,'TAM Aceite Virgen Extra'!P13)</f>
        <v>5.04</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1.68</v>
      </c>
      <c r="H14" s="44">
        <f>CHOOSE(Enlaces!$G$1,'TAM Aceite de Oliva'!F14,'TAM Aceite Virgen'!F14,'TAM Aceite Virgen Extra'!F14)</f>
        <v>0.76</v>
      </c>
      <c r="I14" s="44">
        <f>CHOOSE(Enlaces!$G$1,'TAM Aceite de Oliva'!G14,'TAM Aceite Virgen'!G14,'TAM Aceite Virgen Extra'!G14)</f>
        <v>0.7</v>
      </c>
      <c r="J14" s="44">
        <f>CHOOSE(Enlaces!$G$1,'TAM Aceite de Oliva'!H14,'TAM Aceite Virgen'!H14,'TAM Aceite Virgen Extra'!H14)</f>
        <v>0</v>
      </c>
      <c r="K14" s="44">
        <f>CHOOSE(Enlaces!$G$1,'TAM Aceite de Oliva'!I14,'TAM Aceite Virgen'!I14,'TAM Aceite Virgen Extra'!I14)</f>
        <v>2.02</v>
      </c>
      <c r="L14" s="44">
        <f>CHOOSE(Enlaces!$G$1,'TAM Aceite de Oliva'!J14,'TAM Aceite Virgen'!J14,'TAM Aceite Virgen Extra'!J14)</f>
        <v>5.25</v>
      </c>
      <c r="M14" s="44">
        <f>CHOOSE(Enlaces!$G$1,'TAM Aceite de Oliva'!K14,'TAM Aceite Virgen'!K14,'TAM Aceite Virgen Extra'!K14)</f>
        <v>5.21</v>
      </c>
      <c r="N14" s="44">
        <f>CHOOSE(Enlaces!$G$1,'TAM Aceite de Oliva'!L14,'TAM Aceite Virgen'!L14,'TAM Aceite Virgen Extra'!L14)</f>
        <v>1.63</v>
      </c>
      <c r="O14" s="44">
        <f>CHOOSE(Enlaces!$G$1,'TAM Aceite de Oliva'!M14,'TAM Aceite Virgen'!M14,'TAM Aceite Virgen Extra'!M14)</f>
        <v>1.21</v>
      </c>
      <c r="P14" s="44">
        <f>CHOOSE(Enlaces!$G$1,'TAM Aceite de Oliva'!N14,'TAM Aceite Virgen'!N14,'TAM Aceite Virgen Extra'!N14)</f>
        <v>8.61</v>
      </c>
      <c r="Q14" s="44">
        <f>CHOOSE(Enlaces!$G$1,'TAM Aceite de Oliva'!O14,'TAM Aceite Virgen'!O14,'TAM Aceite Virgen Extra'!O14)</f>
        <v>8.7899999999999991</v>
      </c>
      <c r="R14" s="44">
        <f>CHOOSE(Enlaces!$G$1,'TAM Aceite de Oliva'!P14,'TAM Aceite Virgen'!P14,'TAM Aceite Virgen Extra'!P14)</f>
        <v>24.57</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1.87</v>
      </c>
      <c r="H15" s="44">
        <f>CHOOSE(Enlaces!$G$1,'TAM Aceite de Oliva'!F15,'TAM Aceite Virgen'!F15,'TAM Aceite Virgen Extra'!F15)</f>
        <v>6.1999999999999993</v>
      </c>
      <c r="I15" s="44">
        <f>CHOOSE(Enlaces!$G$1,'TAM Aceite de Oliva'!G15,'TAM Aceite Virgen'!G15,'TAM Aceite Virgen Extra'!G15)</f>
        <v>23.37</v>
      </c>
      <c r="J15" s="44">
        <f>CHOOSE(Enlaces!$G$1,'TAM Aceite de Oliva'!H15,'TAM Aceite Virgen'!H15,'TAM Aceite Virgen Extra'!H15)</f>
        <v>8.8999999999999986</v>
      </c>
      <c r="K15" s="44">
        <f>CHOOSE(Enlaces!$G$1,'TAM Aceite de Oliva'!I15,'TAM Aceite Virgen'!I15,'TAM Aceite Virgen Extra'!I15)</f>
        <v>1.71</v>
      </c>
      <c r="L15" s="44">
        <f>CHOOSE(Enlaces!$G$1,'TAM Aceite de Oliva'!J15,'TAM Aceite Virgen'!J15,'TAM Aceite Virgen Extra'!J15)</f>
        <v>3.9899999999999998</v>
      </c>
      <c r="M15" s="44">
        <f>CHOOSE(Enlaces!$G$1,'TAM Aceite de Oliva'!K15,'TAM Aceite Virgen'!K15,'TAM Aceite Virgen Extra'!K15)</f>
        <v>9.4600000000000009</v>
      </c>
      <c r="N15" s="44">
        <f>CHOOSE(Enlaces!$G$1,'TAM Aceite de Oliva'!L15,'TAM Aceite Virgen'!L15,'TAM Aceite Virgen Extra'!L15)</f>
        <v>7.33</v>
      </c>
      <c r="O15" s="44">
        <f>CHOOSE(Enlaces!$G$1,'TAM Aceite de Oliva'!M15,'TAM Aceite Virgen'!M15,'TAM Aceite Virgen Extra'!M15)</f>
        <v>14.27</v>
      </c>
      <c r="P15" s="44">
        <f>CHOOSE(Enlaces!$G$1,'TAM Aceite de Oliva'!N15,'TAM Aceite Virgen'!N15,'TAM Aceite Virgen Extra'!N15)</f>
        <v>17.399999999999999</v>
      </c>
      <c r="Q15" s="44">
        <f>CHOOSE(Enlaces!$G$1,'TAM Aceite de Oliva'!O15,'TAM Aceite Virgen'!O15,'TAM Aceite Virgen Extra'!O15)</f>
        <v>16.940000000000001</v>
      </c>
      <c r="R15" s="44">
        <f>CHOOSE(Enlaces!$G$1,'TAM Aceite de Oliva'!P15,'TAM Aceite Virgen'!P15,'TAM Aceite Virgen Extra'!P15)</f>
        <v>0.73</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14.34</v>
      </c>
      <c r="H16" s="44">
        <f>CHOOSE(Enlaces!$G$1,'TAM Aceite de Oliva'!F16,'TAM Aceite Virgen'!F16,'TAM Aceite Virgen Extra'!F16)</f>
        <v>13.459999999999997</v>
      </c>
      <c r="I16" s="44">
        <f>CHOOSE(Enlaces!$G$1,'TAM Aceite de Oliva'!G16,'TAM Aceite Virgen'!G16,'TAM Aceite Virgen Extra'!G16)</f>
        <v>17.97</v>
      </c>
      <c r="J16" s="44">
        <f>CHOOSE(Enlaces!$G$1,'TAM Aceite de Oliva'!H16,'TAM Aceite Virgen'!H16,'TAM Aceite Virgen Extra'!H16)</f>
        <v>20.66</v>
      </c>
      <c r="K16" s="44">
        <f>CHOOSE(Enlaces!$G$1,'TAM Aceite de Oliva'!I16,'TAM Aceite Virgen'!I16,'TAM Aceite Virgen Extra'!I16)</f>
        <v>39.940000000000005</v>
      </c>
      <c r="L16" s="44">
        <f>CHOOSE(Enlaces!$G$1,'TAM Aceite de Oliva'!J16,'TAM Aceite Virgen'!J16,'TAM Aceite Virgen Extra'!J16)</f>
        <v>43.21</v>
      </c>
      <c r="M16" s="44">
        <f>CHOOSE(Enlaces!$G$1,'TAM Aceite de Oliva'!K16,'TAM Aceite Virgen'!K16,'TAM Aceite Virgen Extra'!K16)</f>
        <v>32.79</v>
      </c>
      <c r="N16" s="44">
        <f>CHOOSE(Enlaces!$G$1,'TAM Aceite de Oliva'!L16,'TAM Aceite Virgen'!L16,'TAM Aceite Virgen Extra'!L16)</f>
        <v>37.96</v>
      </c>
      <c r="O16" s="44">
        <f>CHOOSE(Enlaces!$G$1,'TAM Aceite de Oliva'!M16,'TAM Aceite Virgen'!M16,'TAM Aceite Virgen Extra'!M16)</f>
        <v>37.15</v>
      </c>
      <c r="P16" s="44">
        <f>CHOOSE(Enlaces!$G$1,'TAM Aceite de Oliva'!N16,'TAM Aceite Virgen'!N16,'TAM Aceite Virgen Extra'!N16)</f>
        <v>23.78</v>
      </c>
      <c r="Q16" s="44">
        <f>CHOOSE(Enlaces!$G$1,'TAM Aceite de Oliva'!O16,'TAM Aceite Virgen'!O16,'TAM Aceite Virgen Extra'!O16)</f>
        <v>35.21</v>
      </c>
      <c r="R16" s="44">
        <f>CHOOSE(Enlaces!$G$1,'TAM Aceite de Oliva'!P16,'TAM Aceite Virgen'!P16,'TAM Aceite Virgen Extra'!P16)</f>
        <v>24.95</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14.66</v>
      </c>
      <c r="H17" s="44">
        <f>CHOOSE(Enlaces!$G$1,'TAM Aceite de Oliva'!F17,'TAM Aceite Virgen'!F17,'TAM Aceite Virgen Extra'!F17)</f>
        <v>24.26</v>
      </c>
      <c r="I17" s="44">
        <f>CHOOSE(Enlaces!$G$1,'TAM Aceite de Oliva'!G17,'TAM Aceite Virgen'!G17,'TAM Aceite Virgen Extra'!G17)</f>
        <v>24.01</v>
      </c>
      <c r="J17" s="44">
        <f>CHOOSE(Enlaces!$G$1,'TAM Aceite de Oliva'!H17,'TAM Aceite Virgen'!H17,'TAM Aceite Virgen Extra'!H17)</f>
        <v>28.45</v>
      </c>
      <c r="K17" s="44">
        <f>CHOOSE(Enlaces!$G$1,'TAM Aceite de Oliva'!I17,'TAM Aceite Virgen'!I17,'TAM Aceite Virgen Extra'!I17)</f>
        <v>18.62</v>
      </c>
      <c r="L17" s="44">
        <f>CHOOSE(Enlaces!$G$1,'TAM Aceite de Oliva'!J17,'TAM Aceite Virgen'!J17,'TAM Aceite Virgen Extra'!J17)</f>
        <v>0.51</v>
      </c>
      <c r="M17" s="44">
        <f>CHOOSE(Enlaces!$G$1,'TAM Aceite de Oliva'!K17,'TAM Aceite Virgen'!K17,'TAM Aceite Virgen Extra'!K17)</f>
        <v>0</v>
      </c>
      <c r="N17" s="44">
        <f>CHOOSE(Enlaces!$G$1,'TAM Aceite de Oliva'!L17,'TAM Aceite Virgen'!L17,'TAM Aceite Virgen Extra'!L17)</f>
        <v>0</v>
      </c>
      <c r="O17" s="44">
        <f>CHOOSE(Enlaces!$G$1,'TAM Aceite de Oliva'!M17,'TAM Aceite Virgen'!M17,'TAM Aceite Virgen Extra'!M17)</f>
        <v>0.76</v>
      </c>
      <c r="P17" s="44">
        <f>CHOOSE(Enlaces!$G$1,'TAM Aceite de Oliva'!N17,'TAM Aceite Virgen'!N17,'TAM Aceite Virgen Extra'!N17)</f>
        <v>1.89</v>
      </c>
      <c r="Q17" s="44">
        <f>CHOOSE(Enlaces!$G$1,'TAM Aceite de Oliva'!O17,'TAM Aceite Virgen'!O17,'TAM Aceite Virgen Extra'!O17)</f>
        <v>1.1099999999999999</v>
      </c>
      <c r="R17" s="44">
        <f>CHOOSE(Enlaces!$G$1,'TAM Aceite de Oliva'!P17,'TAM Aceite Virgen'!P17,'TAM Aceite Virgen Extra'!P17)</f>
        <v>1.36</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34.22</v>
      </c>
      <c r="H18" s="44">
        <f>CHOOSE(Enlaces!$G$1,'TAM Aceite de Oliva'!F18,'TAM Aceite Virgen'!F18,'TAM Aceite Virgen Extra'!F18)</f>
        <v>22.08</v>
      </c>
      <c r="I18" s="44">
        <f>CHOOSE(Enlaces!$G$1,'TAM Aceite de Oliva'!G18,'TAM Aceite Virgen'!G18,'TAM Aceite Virgen Extra'!G18)</f>
        <v>1.0900000000000001</v>
      </c>
      <c r="J18" s="44">
        <f>CHOOSE(Enlaces!$G$1,'TAM Aceite de Oliva'!H18,'TAM Aceite Virgen'!H18,'TAM Aceite Virgen Extra'!H18)</f>
        <v>0</v>
      </c>
      <c r="K18" s="44">
        <f>CHOOSE(Enlaces!$G$1,'TAM Aceite de Oliva'!I18,'TAM Aceite Virgen'!I18,'TAM Aceite Virgen Extra'!I18)</f>
        <v>0.26</v>
      </c>
      <c r="L18" s="44">
        <f>CHOOSE(Enlaces!$G$1,'TAM Aceite de Oliva'!J18,'TAM Aceite Virgen'!J18,'TAM Aceite Virgen Extra'!J18)</f>
        <v>0.91</v>
      </c>
      <c r="M18" s="44">
        <f>CHOOSE(Enlaces!$G$1,'TAM Aceite de Oliva'!K18,'TAM Aceite Virgen'!K18,'TAM Aceite Virgen Extra'!K18)</f>
        <v>5.25</v>
      </c>
      <c r="N18" s="44">
        <f>CHOOSE(Enlaces!$G$1,'TAM Aceite de Oliva'!L18,'TAM Aceite Virgen'!L18,'TAM Aceite Virgen Extra'!L18)</f>
        <v>9.3500000000000014</v>
      </c>
      <c r="O18" s="44">
        <f>CHOOSE(Enlaces!$G$1,'TAM Aceite de Oliva'!M18,'TAM Aceite Virgen'!M18,'TAM Aceite Virgen Extra'!M18)</f>
        <v>2.17</v>
      </c>
      <c r="P18" s="44">
        <f>CHOOSE(Enlaces!$G$1,'TAM Aceite de Oliva'!N18,'TAM Aceite Virgen'!N18,'TAM Aceite Virgen Extra'!N18)</f>
        <v>2.93</v>
      </c>
      <c r="Q18" s="44">
        <f>CHOOSE(Enlaces!$G$1,'TAM Aceite de Oliva'!O18,'TAM Aceite Virgen'!O18,'TAM Aceite Virgen Extra'!O18)</f>
        <v>0.62</v>
      </c>
      <c r="R18" s="44">
        <f>CHOOSE(Enlaces!$G$1,'TAM Aceite de Oliva'!P18,'TAM Aceite Virgen'!P18,'TAM Aceite Virgen Extra'!P18)</f>
        <v>0.33</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0</v>
      </c>
      <c r="H19" s="44">
        <f>CHOOSE(Enlaces!$G$1,'TAM Aceite de Oliva'!F19,'TAM Aceite Virgen'!F19,'TAM Aceite Virgen Extra'!F19)</f>
        <v>3.12</v>
      </c>
      <c r="I19" s="44">
        <f>CHOOSE(Enlaces!$G$1,'TAM Aceite de Oliva'!G19,'TAM Aceite Virgen'!G19,'TAM Aceite Virgen Extra'!G19)</f>
        <v>0</v>
      </c>
      <c r="J19" s="44">
        <f>CHOOSE(Enlaces!$G$1,'TAM Aceite de Oliva'!H19,'TAM Aceite Virgen'!H19,'TAM Aceite Virgen Extra'!H19)</f>
        <v>0.76</v>
      </c>
      <c r="K19" s="44">
        <f>CHOOSE(Enlaces!$G$1,'TAM Aceite de Oliva'!I19,'TAM Aceite Virgen'!I19,'TAM Aceite Virgen Extra'!I19)</f>
        <v>0.74</v>
      </c>
      <c r="L19" s="44">
        <f>CHOOSE(Enlaces!$G$1,'TAM Aceite de Oliva'!J19,'TAM Aceite Virgen'!J19,'TAM Aceite Virgen Extra'!J19)</f>
        <v>0.84</v>
      </c>
      <c r="M19" s="44">
        <f>CHOOSE(Enlaces!$G$1,'TAM Aceite de Oliva'!K19,'TAM Aceite Virgen'!K19,'TAM Aceite Virgen Extra'!K19)</f>
        <v>0.54</v>
      </c>
      <c r="N19" s="44">
        <f>CHOOSE(Enlaces!$G$1,'TAM Aceite de Oliva'!L19,'TAM Aceite Virgen'!L19,'TAM Aceite Virgen Extra'!L19)</f>
        <v>1.8</v>
      </c>
      <c r="O19" s="44">
        <f>CHOOSE(Enlaces!$G$1,'TAM Aceite de Oliva'!M19,'TAM Aceite Virgen'!M19,'TAM Aceite Virgen Extra'!M19)</f>
        <v>3.6399999999999997</v>
      </c>
      <c r="P19" s="44">
        <f>CHOOSE(Enlaces!$G$1,'TAM Aceite de Oliva'!N19,'TAM Aceite Virgen'!N19,'TAM Aceite Virgen Extra'!N19)</f>
        <v>0</v>
      </c>
      <c r="Q19" s="44">
        <f>CHOOSE(Enlaces!$G$1,'TAM Aceite de Oliva'!O19,'TAM Aceite Virgen'!O19,'TAM Aceite Virgen Extra'!O19)</f>
        <v>4.4499999999999993</v>
      </c>
      <c r="R19" s="44">
        <f>CHOOSE(Enlaces!$G$1,'TAM Aceite de Oliva'!P19,'TAM Aceite Virgen'!P19,'TAM Aceite Virgen Extra'!P19)</f>
        <v>9.42</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0.37</v>
      </c>
      <c r="H20" s="44">
        <f>CHOOSE(Enlaces!$G$1,'TAM Aceite de Oliva'!F20,'TAM Aceite Virgen'!F20,'TAM Aceite Virgen Extra'!F20)</f>
        <v>9.08</v>
      </c>
      <c r="I20" s="44">
        <f>CHOOSE(Enlaces!$G$1,'TAM Aceite de Oliva'!G20,'TAM Aceite Virgen'!G20,'TAM Aceite Virgen Extra'!G20)</f>
        <v>3.25</v>
      </c>
      <c r="J20" s="44">
        <f>CHOOSE(Enlaces!$G$1,'TAM Aceite de Oliva'!H20,'TAM Aceite Virgen'!H20,'TAM Aceite Virgen Extra'!H20)</f>
        <v>0.41</v>
      </c>
      <c r="K20" s="44">
        <f>CHOOSE(Enlaces!$G$1,'TAM Aceite de Oliva'!I20,'TAM Aceite Virgen'!I20,'TAM Aceite Virgen Extra'!I20)</f>
        <v>1.78</v>
      </c>
      <c r="L20" s="44">
        <f>CHOOSE(Enlaces!$G$1,'TAM Aceite de Oliva'!J20,'TAM Aceite Virgen'!J20,'TAM Aceite Virgen Extra'!J20)</f>
        <v>2.54</v>
      </c>
      <c r="M20" s="44">
        <f>CHOOSE(Enlaces!$G$1,'TAM Aceite de Oliva'!K20,'TAM Aceite Virgen'!K20,'TAM Aceite Virgen Extra'!K20)</f>
        <v>1.22</v>
      </c>
      <c r="N20" s="44">
        <f>CHOOSE(Enlaces!$G$1,'TAM Aceite de Oliva'!L20,'TAM Aceite Virgen'!L20,'TAM Aceite Virgen Extra'!L20)</f>
        <v>4.88</v>
      </c>
      <c r="O20" s="44">
        <f>CHOOSE(Enlaces!$G$1,'TAM Aceite de Oliva'!M20,'TAM Aceite Virgen'!M20,'TAM Aceite Virgen Extra'!M20)</f>
        <v>2.83</v>
      </c>
      <c r="P20" s="44">
        <f>CHOOSE(Enlaces!$G$1,'TAM Aceite de Oliva'!N20,'TAM Aceite Virgen'!N20,'TAM Aceite Virgen Extra'!N20)</f>
        <v>0.73</v>
      </c>
      <c r="Q20" s="44">
        <f>CHOOSE(Enlaces!$G$1,'TAM Aceite de Oliva'!O20,'TAM Aceite Virgen'!O20,'TAM Aceite Virgen Extra'!O20)</f>
        <v>0.56000000000000005</v>
      </c>
      <c r="R20" s="44">
        <f>CHOOSE(Enlaces!$G$1,'TAM Aceite de Oliva'!P20,'TAM Aceite Virgen'!P20,'TAM Aceite Virgen Extra'!P20)</f>
        <v>1.1299999999999999</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0</v>
      </c>
      <c r="H21" s="44">
        <f>CHOOSE(Enlaces!$G$1,'TAM Aceite de Oliva'!F21,'TAM Aceite Virgen'!F21,'TAM Aceite Virgen Extra'!F21)</f>
        <v>1.62</v>
      </c>
      <c r="I21" s="44">
        <f>CHOOSE(Enlaces!$G$1,'TAM Aceite de Oliva'!G21,'TAM Aceite Virgen'!G21,'TAM Aceite Virgen Extra'!G21)</f>
        <v>0.36</v>
      </c>
      <c r="J21" s="44">
        <f>CHOOSE(Enlaces!$G$1,'TAM Aceite de Oliva'!H21,'TAM Aceite Virgen'!H21,'TAM Aceite Virgen Extra'!H21)</f>
        <v>4.49</v>
      </c>
      <c r="K21" s="44">
        <f>CHOOSE(Enlaces!$G$1,'TAM Aceite de Oliva'!I21,'TAM Aceite Virgen'!I21,'TAM Aceite Virgen Extra'!I21)</f>
        <v>0</v>
      </c>
      <c r="L21" s="44">
        <f>CHOOSE(Enlaces!$G$1,'TAM Aceite de Oliva'!J21,'TAM Aceite Virgen'!J21,'TAM Aceite Virgen Extra'!J21)</f>
        <v>1.3399999999999999</v>
      </c>
      <c r="M21" s="44">
        <f>CHOOSE(Enlaces!$G$1,'TAM Aceite de Oliva'!K21,'TAM Aceite Virgen'!K21,'TAM Aceite Virgen Extra'!K21)</f>
        <v>0.35</v>
      </c>
      <c r="N21" s="44">
        <f>CHOOSE(Enlaces!$G$1,'TAM Aceite de Oliva'!L21,'TAM Aceite Virgen'!L21,'TAM Aceite Virgen Extra'!L21)</f>
        <v>1.06</v>
      </c>
      <c r="O21" s="44">
        <f>CHOOSE(Enlaces!$G$1,'TAM Aceite de Oliva'!M21,'TAM Aceite Virgen'!M21,'TAM Aceite Virgen Extra'!M21)</f>
        <v>0</v>
      </c>
      <c r="P21" s="44">
        <f>CHOOSE(Enlaces!$G$1,'TAM Aceite de Oliva'!N21,'TAM Aceite Virgen'!N21,'TAM Aceite Virgen Extra'!N21)</f>
        <v>1.83</v>
      </c>
      <c r="Q21" s="44">
        <f>CHOOSE(Enlaces!$G$1,'TAM Aceite de Oliva'!O21,'TAM Aceite Virgen'!O21,'TAM Aceite Virgen Extra'!O21)</f>
        <v>2.54</v>
      </c>
      <c r="R21" s="44">
        <f>CHOOSE(Enlaces!$G$1,'TAM Aceite de Oliva'!P21,'TAM Aceite Virgen'!P21,'TAM Aceite Virgen Extra'!P21)</f>
        <v>0</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8.64</v>
      </c>
      <c r="H22" s="44">
        <f>CHOOSE(Enlaces!$G$1,'TAM Aceite de Oliva'!F22,'TAM Aceite Virgen'!F22,'TAM Aceite Virgen Extra'!F22)</f>
        <v>0</v>
      </c>
      <c r="I22" s="44">
        <f>CHOOSE(Enlaces!$G$1,'TAM Aceite de Oliva'!G22,'TAM Aceite Virgen'!G22,'TAM Aceite Virgen Extra'!G22)</f>
        <v>0.57999999999999996</v>
      </c>
      <c r="J22" s="44">
        <f>CHOOSE(Enlaces!$G$1,'TAM Aceite de Oliva'!H22,'TAM Aceite Virgen'!H22,'TAM Aceite Virgen Extra'!H22)</f>
        <v>0.38</v>
      </c>
      <c r="K22" s="44">
        <f>CHOOSE(Enlaces!$G$1,'TAM Aceite de Oliva'!I22,'TAM Aceite Virgen'!I22,'TAM Aceite Virgen Extra'!I22)</f>
        <v>0.28999999999999998</v>
      </c>
      <c r="L22" s="44">
        <f>CHOOSE(Enlaces!$G$1,'TAM Aceite de Oliva'!J22,'TAM Aceite Virgen'!J22,'TAM Aceite Virgen Extra'!J22)</f>
        <v>0.49</v>
      </c>
      <c r="M22" s="44">
        <f>CHOOSE(Enlaces!$G$1,'TAM Aceite de Oliva'!K22,'TAM Aceite Virgen'!K22,'TAM Aceite Virgen Extra'!K22)</f>
        <v>5.1400000000000006</v>
      </c>
      <c r="N22" s="44">
        <f>CHOOSE(Enlaces!$G$1,'TAM Aceite de Oliva'!L22,'TAM Aceite Virgen'!L22,'TAM Aceite Virgen Extra'!L22)</f>
        <v>3.83</v>
      </c>
      <c r="O22" s="44">
        <f>CHOOSE(Enlaces!$G$1,'TAM Aceite de Oliva'!M22,'TAM Aceite Virgen'!M22,'TAM Aceite Virgen Extra'!M22)</f>
        <v>0.9</v>
      </c>
      <c r="P22" s="44">
        <f>CHOOSE(Enlaces!$G$1,'TAM Aceite de Oliva'!N22,'TAM Aceite Virgen'!N22,'TAM Aceite Virgen Extra'!N22)</f>
        <v>2.94</v>
      </c>
      <c r="Q22" s="44">
        <f>CHOOSE(Enlaces!$G$1,'TAM Aceite de Oliva'!O22,'TAM Aceite Virgen'!O22,'TAM Aceite Virgen Extra'!O22)</f>
        <v>1.63</v>
      </c>
      <c r="R22" s="44">
        <f>CHOOSE(Enlaces!$G$1,'TAM Aceite de Oliva'!P22,'TAM Aceite Virgen'!P22,'TAM Aceite Virgen Extra'!P22)</f>
        <v>2.7399999999999998</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6.81</v>
      </c>
      <c r="H23" s="44">
        <f>CHOOSE(Enlaces!$G$1,'TAM Aceite de Oliva'!F23,'TAM Aceite Virgen'!F23,'TAM Aceite Virgen Extra'!F23)</f>
        <v>5.35</v>
      </c>
      <c r="I23" s="44">
        <f>CHOOSE(Enlaces!$G$1,'TAM Aceite de Oliva'!G23,'TAM Aceite Virgen'!G23,'TAM Aceite Virgen Extra'!G23)</f>
        <v>4.1400000000000006</v>
      </c>
      <c r="J23" s="44">
        <f>CHOOSE(Enlaces!$G$1,'TAM Aceite de Oliva'!H23,'TAM Aceite Virgen'!H23,'TAM Aceite Virgen Extra'!H23)</f>
        <v>8.82</v>
      </c>
      <c r="K23" s="44">
        <f>CHOOSE(Enlaces!$G$1,'TAM Aceite de Oliva'!I23,'TAM Aceite Virgen'!I23,'TAM Aceite Virgen Extra'!I23)</f>
        <v>4.87</v>
      </c>
      <c r="L23" s="44">
        <f>CHOOSE(Enlaces!$G$1,'TAM Aceite de Oliva'!J23,'TAM Aceite Virgen'!J23,'TAM Aceite Virgen Extra'!J23)</f>
        <v>5.24</v>
      </c>
      <c r="M23" s="44">
        <f>CHOOSE(Enlaces!$G$1,'TAM Aceite de Oliva'!K23,'TAM Aceite Virgen'!K23,'TAM Aceite Virgen Extra'!K23)</f>
        <v>13.2</v>
      </c>
      <c r="N23" s="44">
        <f>CHOOSE(Enlaces!$G$1,'TAM Aceite de Oliva'!L23,'TAM Aceite Virgen'!L23,'TAM Aceite Virgen Extra'!L23)</f>
        <v>13.149999999999999</v>
      </c>
      <c r="O23" s="44">
        <f>CHOOSE(Enlaces!$G$1,'TAM Aceite de Oliva'!M23,'TAM Aceite Virgen'!M23,'TAM Aceite Virgen Extra'!M23)</f>
        <v>10.68</v>
      </c>
      <c r="P23" s="44">
        <f>CHOOSE(Enlaces!$G$1,'TAM Aceite de Oliva'!N23,'TAM Aceite Virgen'!N23,'TAM Aceite Virgen Extra'!N23)</f>
        <v>13.600000000000001</v>
      </c>
      <c r="Q23" s="44">
        <f>CHOOSE(Enlaces!$G$1,'TAM Aceite de Oliva'!O23,'TAM Aceite Virgen'!O23,'TAM Aceite Virgen Extra'!O23)</f>
        <v>7.9700000000000006</v>
      </c>
      <c r="R23" s="44">
        <f>CHOOSE(Enlaces!$G$1,'TAM Aceite de Oliva'!P23,'TAM Aceite Virgen'!P23,'TAM Aceite Virgen Extra'!P23)</f>
        <v>7.57</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2.3199999999999998</v>
      </c>
      <c r="H24" s="44">
        <f>CHOOSE(Enlaces!$G$1,'TAM Aceite de Oliva'!F24,'TAM Aceite Virgen'!F24,'TAM Aceite Virgen Extra'!F24)</f>
        <v>1.33</v>
      </c>
      <c r="I24" s="44">
        <f>CHOOSE(Enlaces!$G$1,'TAM Aceite de Oliva'!G24,'TAM Aceite Virgen'!G24,'TAM Aceite Virgen Extra'!G24)</f>
        <v>0</v>
      </c>
      <c r="J24" s="44">
        <f>CHOOSE(Enlaces!$G$1,'TAM Aceite de Oliva'!H24,'TAM Aceite Virgen'!H24,'TAM Aceite Virgen Extra'!H24)</f>
        <v>1.59</v>
      </c>
      <c r="K24" s="44">
        <f>CHOOSE(Enlaces!$G$1,'TAM Aceite de Oliva'!I24,'TAM Aceite Virgen'!I24,'TAM Aceite Virgen Extra'!I24)</f>
        <v>2.4900000000000002</v>
      </c>
      <c r="L24" s="44">
        <f>CHOOSE(Enlaces!$G$1,'TAM Aceite de Oliva'!J24,'TAM Aceite Virgen'!J24,'TAM Aceite Virgen Extra'!J24)</f>
        <v>11.62</v>
      </c>
      <c r="M24" s="44">
        <f>CHOOSE(Enlaces!$G$1,'TAM Aceite de Oliva'!K24,'TAM Aceite Virgen'!K24,'TAM Aceite Virgen Extra'!K24)</f>
        <v>0.8</v>
      </c>
      <c r="N24" s="44">
        <f>CHOOSE(Enlaces!$G$1,'TAM Aceite de Oliva'!L24,'TAM Aceite Virgen'!L24,'TAM Aceite Virgen Extra'!L24)</f>
        <v>1.91</v>
      </c>
      <c r="O24" s="44">
        <f>CHOOSE(Enlaces!$G$1,'TAM Aceite de Oliva'!M24,'TAM Aceite Virgen'!M24,'TAM Aceite Virgen Extra'!M24)</f>
        <v>0.79</v>
      </c>
      <c r="P24" s="44">
        <f>CHOOSE(Enlaces!$G$1,'TAM Aceite de Oliva'!N24,'TAM Aceite Virgen'!N24,'TAM Aceite Virgen Extra'!N24)</f>
        <v>0</v>
      </c>
      <c r="Q24" s="44">
        <f>CHOOSE(Enlaces!$G$1,'TAM Aceite de Oliva'!O24,'TAM Aceite Virgen'!O24,'TAM Aceite Virgen Extra'!O24)</f>
        <v>0.96</v>
      </c>
      <c r="R24" s="44">
        <f>CHOOSE(Enlaces!$G$1,'TAM Aceite de Oliva'!P24,'TAM Aceite Virgen'!P24,'TAM Aceite Virgen Extra'!P24)</f>
        <v>0</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0</v>
      </c>
      <c r="H25" s="44">
        <f>CHOOSE(Enlaces!$G$1,'TAM Aceite de Oliva'!F25,'TAM Aceite Virgen'!F25,'TAM Aceite Virgen Extra'!F25)</f>
        <v>0</v>
      </c>
      <c r="I25" s="44">
        <f>CHOOSE(Enlaces!$G$1,'TAM Aceite de Oliva'!G25,'TAM Aceite Virgen'!G25,'TAM Aceite Virgen Extra'!G25)</f>
        <v>0.93</v>
      </c>
      <c r="J25" s="44">
        <f>CHOOSE(Enlaces!$G$1,'TAM Aceite de Oliva'!H25,'TAM Aceite Virgen'!H25,'TAM Aceite Virgen Extra'!H25)</f>
        <v>3.89</v>
      </c>
      <c r="K25" s="44">
        <f>CHOOSE(Enlaces!$G$1,'TAM Aceite de Oliva'!I25,'TAM Aceite Virgen'!I25,'TAM Aceite Virgen Extra'!I25)</f>
        <v>5.71</v>
      </c>
      <c r="L25" s="44">
        <f>CHOOSE(Enlaces!$G$1,'TAM Aceite de Oliva'!J25,'TAM Aceite Virgen'!J25,'TAM Aceite Virgen Extra'!J25)</f>
        <v>2.0300000000000002</v>
      </c>
      <c r="M25" s="44">
        <f>CHOOSE(Enlaces!$G$1,'TAM Aceite de Oliva'!K25,'TAM Aceite Virgen'!K25,'TAM Aceite Virgen Extra'!K25)</f>
        <v>0</v>
      </c>
      <c r="N25" s="44">
        <f>CHOOSE(Enlaces!$G$1,'TAM Aceite de Oliva'!L25,'TAM Aceite Virgen'!L25,'TAM Aceite Virgen Extra'!L25)</f>
        <v>0</v>
      </c>
      <c r="O25" s="44">
        <f>CHOOSE(Enlaces!$G$1,'TAM Aceite de Oliva'!M25,'TAM Aceite Virgen'!M25,'TAM Aceite Virgen Extra'!M25)</f>
        <v>0</v>
      </c>
      <c r="P25" s="44">
        <f>CHOOSE(Enlaces!$G$1,'TAM Aceite de Oliva'!N25,'TAM Aceite Virgen'!N25,'TAM Aceite Virgen Extra'!N25)</f>
        <v>0</v>
      </c>
      <c r="Q25" s="44">
        <f>CHOOSE(Enlaces!$G$1,'TAM Aceite de Oliva'!O25,'TAM Aceite Virgen'!O25,'TAM Aceite Virgen Extra'!O25)</f>
        <v>1.33</v>
      </c>
      <c r="R25" s="44">
        <f>CHOOSE(Enlaces!$G$1,'TAM Aceite de Oliva'!P25,'TAM Aceite Virgen'!P25,'TAM Aceite Virgen Extra'!P25)</f>
        <v>0.23</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0.31</v>
      </c>
      <c r="H26" s="44">
        <f>CHOOSE(Enlaces!$G$1,'TAM Aceite de Oliva'!F26,'TAM Aceite Virgen'!F26,'TAM Aceite Virgen Extra'!F26)</f>
        <v>0</v>
      </c>
      <c r="I26" s="44">
        <f>CHOOSE(Enlaces!$G$1,'TAM Aceite de Oliva'!G26,'TAM Aceite Virgen'!G26,'TAM Aceite Virgen Extra'!G26)</f>
        <v>1.41</v>
      </c>
      <c r="J26" s="44">
        <f>CHOOSE(Enlaces!$G$1,'TAM Aceite de Oliva'!H26,'TAM Aceite Virgen'!H26,'TAM Aceite Virgen Extra'!H26)</f>
        <v>1.1599999999999999</v>
      </c>
      <c r="K26" s="44">
        <f>CHOOSE(Enlaces!$G$1,'TAM Aceite de Oliva'!I26,'TAM Aceite Virgen'!I26,'TAM Aceite Virgen Extra'!I26)</f>
        <v>0.79</v>
      </c>
      <c r="L26" s="44">
        <f>CHOOSE(Enlaces!$G$1,'TAM Aceite de Oliva'!J26,'TAM Aceite Virgen'!J26,'TAM Aceite Virgen Extra'!J26)</f>
        <v>0.78</v>
      </c>
      <c r="M26" s="44">
        <f>CHOOSE(Enlaces!$G$1,'TAM Aceite de Oliva'!K26,'TAM Aceite Virgen'!K26,'TAM Aceite Virgen Extra'!K26)</f>
        <v>2.91</v>
      </c>
      <c r="N26" s="44">
        <f>CHOOSE(Enlaces!$G$1,'TAM Aceite de Oliva'!L26,'TAM Aceite Virgen'!L26,'TAM Aceite Virgen Extra'!L26)</f>
        <v>0</v>
      </c>
      <c r="O26" s="44">
        <f>CHOOSE(Enlaces!$G$1,'TAM Aceite de Oliva'!M26,'TAM Aceite Virgen'!M26,'TAM Aceite Virgen Extra'!M26)</f>
        <v>0.31</v>
      </c>
      <c r="P26" s="44">
        <f>CHOOSE(Enlaces!$G$1,'TAM Aceite de Oliva'!N26,'TAM Aceite Virgen'!N26,'TAM Aceite Virgen Extra'!N26)</f>
        <v>0</v>
      </c>
      <c r="Q26" s="44">
        <f>CHOOSE(Enlaces!$G$1,'TAM Aceite de Oliva'!O26,'TAM Aceite Virgen'!O26,'TAM Aceite Virgen Extra'!O26)</f>
        <v>0.56000000000000005</v>
      </c>
      <c r="R26" s="44">
        <f>CHOOSE(Enlaces!$G$1,'TAM Aceite de Oliva'!P26,'TAM Aceite Virgen'!P26,'TAM Aceite Virgen Extra'!P26)</f>
        <v>0</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1.06</v>
      </c>
      <c r="H27" s="44">
        <f>CHOOSE(Enlaces!$G$1,'TAM Aceite de Oliva'!F27,'TAM Aceite Virgen'!F27,'TAM Aceite Virgen Extra'!F27)</f>
        <v>0.5</v>
      </c>
      <c r="I27" s="44">
        <f>CHOOSE(Enlaces!$G$1,'TAM Aceite de Oliva'!G27,'TAM Aceite Virgen'!G27,'TAM Aceite Virgen Extra'!G27)</f>
        <v>0</v>
      </c>
      <c r="J27" s="44">
        <f>CHOOSE(Enlaces!$G$1,'TAM Aceite de Oliva'!H27,'TAM Aceite Virgen'!H27,'TAM Aceite Virgen Extra'!H27)</f>
        <v>0</v>
      </c>
      <c r="K27" s="44">
        <f>CHOOSE(Enlaces!$G$1,'TAM Aceite de Oliva'!I27,'TAM Aceite Virgen'!I27,'TAM Aceite Virgen Extra'!I27)</f>
        <v>1.32</v>
      </c>
      <c r="L27" s="44">
        <f>CHOOSE(Enlaces!$G$1,'TAM Aceite de Oliva'!J27,'TAM Aceite Virgen'!J27,'TAM Aceite Virgen Extra'!J27)</f>
        <v>0.23</v>
      </c>
      <c r="M27" s="44">
        <f>CHOOSE(Enlaces!$G$1,'TAM Aceite de Oliva'!K27,'TAM Aceite Virgen'!K27,'TAM Aceite Virgen Extra'!K27)</f>
        <v>0</v>
      </c>
      <c r="N27" s="44">
        <f>CHOOSE(Enlaces!$G$1,'TAM Aceite de Oliva'!L27,'TAM Aceite Virgen'!L27,'TAM Aceite Virgen Extra'!L27)</f>
        <v>0.67</v>
      </c>
      <c r="O27" s="44">
        <f>CHOOSE(Enlaces!$G$1,'TAM Aceite de Oliva'!M27,'TAM Aceite Virgen'!M27,'TAM Aceite Virgen Extra'!M27)</f>
        <v>0</v>
      </c>
      <c r="P27" s="44">
        <f>CHOOSE(Enlaces!$G$1,'TAM Aceite de Oliva'!N27,'TAM Aceite Virgen'!N27,'TAM Aceite Virgen Extra'!N27)</f>
        <v>0</v>
      </c>
      <c r="Q27" s="44">
        <f>CHOOSE(Enlaces!$G$1,'TAM Aceite de Oliva'!O27,'TAM Aceite Virgen'!O27,'TAM Aceite Virgen Extra'!O27)</f>
        <v>0</v>
      </c>
      <c r="R27" s="44">
        <f>CHOOSE(Enlaces!$G$1,'TAM Aceite de Oliva'!P27,'TAM Aceite Virgen'!P27,'TAM Aceite Virgen Extra'!P27)</f>
        <v>0</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2.31</v>
      </c>
      <c r="H28" s="44">
        <f>CHOOSE(Enlaces!$G$1,'TAM Aceite de Oliva'!F28,'TAM Aceite Virgen'!F28,'TAM Aceite Virgen Extra'!F28)</f>
        <v>6.86</v>
      </c>
      <c r="I28" s="44">
        <f>CHOOSE(Enlaces!$G$1,'TAM Aceite de Oliva'!G28,'TAM Aceite Virgen'!G28,'TAM Aceite Virgen Extra'!G28)</f>
        <v>6.26</v>
      </c>
      <c r="J28" s="44">
        <f>CHOOSE(Enlaces!$G$1,'TAM Aceite de Oliva'!H28,'TAM Aceite Virgen'!H28,'TAM Aceite Virgen Extra'!H28)</f>
        <v>9.52</v>
      </c>
      <c r="K28" s="44">
        <f>CHOOSE(Enlaces!$G$1,'TAM Aceite de Oliva'!I28,'TAM Aceite Virgen'!I28,'TAM Aceite Virgen Extra'!I28)</f>
        <v>7.7</v>
      </c>
      <c r="L28" s="44">
        <f>CHOOSE(Enlaces!$G$1,'TAM Aceite de Oliva'!J28,'TAM Aceite Virgen'!J28,'TAM Aceite Virgen Extra'!J28)</f>
        <v>7.1099999999999994</v>
      </c>
      <c r="M28" s="44">
        <f>CHOOSE(Enlaces!$G$1,'TAM Aceite de Oliva'!K28,'TAM Aceite Virgen'!K28,'TAM Aceite Virgen Extra'!K28)</f>
        <v>2.9</v>
      </c>
      <c r="N28" s="44">
        <f>CHOOSE(Enlaces!$G$1,'TAM Aceite de Oliva'!L28,'TAM Aceite Virgen'!L28,'TAM Aceite Virgen Extra'!L28)</f>
        <v>1.83</v>
      </c>
      <c r="O28" s="44">
        <f>CHOOSE(Enlaces!$G$1,'TAM Aceite de Oliva'!M28,'TAM Aceite Virgen'!M28,'TAM Aceite Virgen Extra'!M28)</f>
        <v>1.8</v>
      </c>
      <c r="P28" s="44">
        <f>CHOOSE(Enlaces!$G$1,'TAM Aceite de Oliva'!N28,'TAM Aceite Virgen'!N28,'TAM Aceite Virgen Extra'!N28)</f>
        <v>5.34</v>
      </c>
      <c r="Q28" s="44">
        <f>CHOOSE(Enlaces!$G$1,'TAM Aceite de Oliva'!O28,'TAM Aceite Virgen'!O28,'TAM Aceite Virgen Extra'!O28)</f>
        <v>1.08</v>
      </c>
      <c r="R28" s="44">
        <f>CHOOSE(Enlaces!$G$1,'TAM Aceite de Oliva'!P28,'TAM Aceite Virgen'!P28,'TAM Aceite Virgen Extra'!P28)</f>
        <v>1.39</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v>
      </c>
      <c r="H29" s="44">
        <f>CHOOSE(Enlaces!$G$1,'TAM Aceite de Oliva'!F29,'TAM Aceite Virgen'!F29,'TAM Aceite Virgen Extra'!F29)</f>
        <v>0</v>
      </c>
      <c r="I29" s="44">
        <f>CHOOSE(Enlaces!$G$1,'TAM Aceite de Oliva'!G29,'TAM Aceite Virgen'!G29,'TAM Aceite Virgen Extra'!G29)</f>
        <v>0</v>
      </c>
      <c r="J29" s="44">
        <f>CHOOSE(Enlaces!$G$1,'TAM Aceite de Oliva'!H29,'TAM Aceite Virgen'!H29,'TAM Aceite Virgen Extra'!H29)</f>
        <v>0</v>
      </c>
      <c r="K29" s="44">
        <f>CHOOSE(Enlaces!$G$1,'TAM Aceite de Oliva'!I29,'TAM Aceite Virgen'!I29,'TAM Aceite Virgen Extra'!I29)</f>
        <v>0</v>
      </c>
      <c r="L29" s="44">
        <f>CHOOSE(Enlaces!$G$1,'TAM Aceite de Oliva'!J29,'TAM Aceite Virgen'!J29,'TAM Aceite Virgen Extra'!J29)</f>
        <v>0</v>
      </c>
      <c r="M29" s="44">
        <f>CHOOSE(Enlaces!$G$1,'TAM Aceite de Oliva'!K29,'TAM Aceite Virgen'!K29,'TAM Aceite Virgen Extra'!K29)</f>
        <v>0</v>
      </c>
      <c r="N29" s="44">
        <f>CHOOSE(Enlaces!$G$1,'TAM Aceite de Oliva'!L29,'TAM Aceite Virgen'!L29,'TAM Aceite Virgen Extra'!L29)</f>
        <v>0</v>
      </c>
      <c r="O29" s="44">
        <f>CHOOSE(Enlaces!$G$1,'TAM Aceite de Oliva'!M29,'TAM Aceite Virgen'!M29,'TAM Aceite Virgen Extra'!M29)</f>
        <v>0</v>
      </c>
      <c r="P29" s="44">
        <f>CHOOSE(Enlaces!$G$1,'TAM Aceite de Oliva'!N29,'TAM Aceite Virgen'!N29,'TAM Aceite Virgen Extra'!N29)</f>
        <v>0</v>
      </c>
      <c r="Q29" s="44">
        <f>CHOOSE(Enlaces!$G$1,'TAM Aceite de Oliva'!O29,'TAM Aceite Virgen'!O29,'TAM Aceite Virgen Extra'!O29)</f>
        <v>0</v>
      </c>
      <c r="R29" s="44">
        <f>CHOOSE(Enlaces!$G$1,'TAM Aceite de Oliva'!P29,'TAM Aceite Virgen'!P29,'TAM Aceite Virgen Extra'!P29)</f>
        <v>0</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1.01</v>
      </c>
      <c r="H30" s="44">
        <f>CHOOSE(Enlaces!$G$1,'TAM Aceite de Oliva'!F30,'TAM Aceite Virgen'!F30,'TAM Aceite Virgen Extra'!F30)</f>
        <v>0</v>
      </c>
      <c r="I30" s="44">
        <f>CHOOSE(Enlaces!$G$1,'TAM Aceite de Oliva'!G30,'TAM Aceite Virgen'!G30,'TAM Aceite Virgen Extra'!G30)</f>
        <v>1.21</v>
      </c>
      <c r="J30" s="44">
        <f>CHOOSE(Enlaces!$G$1,'TAM Aceite de Oliva'!H30,'TAM Aceite Virgen'!H30,'TAM Aceite Virgen Extra'!H30)</f>
        <v>0</v>
      </c>
      <c r="K30" s="44">
        <f>CHOOSE(Enlaces!$G$1,'TAM Aceite de Oliva'!I30,'TAM Aceite Virgen'!I30,'TAM Aceite Virgen Extra'!I30)</f>
        <v>0.46</v>
      </c>
      <c r="L30" s="44">
        <f>CHOOSE(Enlaces!$G$1,'TAM Aceite de Oliva'!J30,'TAM Aceite Virgen'!J30,'TAM Aceite Virgen Extra'!J30)</f>
        <v>2.92</v>
      </c>
      <c r="M30" s="44">
        <f>CHOOSE(Enlaces!$G$1,'TAM Aceite de Oliva'!K30,'TAM Aceite Virgen'!K30,'TAM Aceite Virgen Extra'!K30)</f>
        <v>0</v>
      </c>
      <c r="N30" s="44">
        <f>CHOOSE(Enlaces!$G$1,'TAM Aceite de Oliva'!L30,'TAM Aceite Virgen'!L30,'TAM Aceite Virgen Extra'!L30)</f>
        <v>0.85</v>
      </c>
      <c r="O30" s="44">
        <f>CHOOSE(Enlaces!$G$1,'TAM Aceite de Oliva'!M30,'TAM Aceite Virgen'!M30,'TAM Aceite Virgen Extra'!M30)</f>
        <v>0</v>
      </c>
      <c r="P30" s="44">
        <f>CHOOSE(Enlaces!$G$1,'TAM Aceite de Oliva'!N30,'TAM Aceite Virgen'!N30,'TAM Aceite Virgen Extra'!N30)</f>
        <v>0.26</v>
      </c>
      <c r="Q30" s="44">
        <f>CHOOSE(Enlaces!$G$1,'TAM Aceite de Oliva'!O30,'TAM Aceite Virgen'!O30,'TAM Aceite Virgen Extra'!O30)</f>
        <v>0</v>
      </c>
      <c r="R30" s="44">
        <f>CHOOSE(Enlaces!$G$1,'TAM Aceite de Oliva'!P30,'TAM Aceite Virgen'!P30,'TAM Aceite Virgen Extra'!P30)</f>
        <v>0</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1.19</v>
      </c>
      <c r="H31" s="44">
        <f>CHOOSE(Enlaces!$G$1,'TAM Aceite de Oliva'!F31,'TAM Aceite Virgen'!F31,'TAM Aceite Virgen Extra'!F31)</f>
        <v>1.39</v>
      </c>
      <c r="I31" s="44">
        <f>CHOOSE(Enlaces!$G$1,'TAM Aceite de Oliva'!G31,'TAM Aceite Virgen'!G31,'TAM Aceite Virgen Extra'!G31)</f>
        <v>0</v>
      </c>
      <c r="J31" s="44">
        <f>CHOOSE(Enlaces!$G$1,'TAM Aceite de Oliva'!H31,'TAM Aceite Virgen'!H31,'TAM Aceite Virgen Extra'!H31)</f>
        <v>0</v>
      </c>
      <c r="K31" s="44">
        <f>CHOOSE(Enlaces!$G$1,'TAM Aceite de Oliva'!I31,'TAM Aceite Virgen'!I31,'TAM Aceite Virgen Extra'!I31)</f>
        <v>0.78</v>
      </c>
      <c r="L31" s="44">
        <f>CHOOSE(Enlaces!$G$1,'TAM Aceite de Oliva'!J31,'TAM Aceite Virgen'!J31,'TAM Aceite Virgen Extra'!J31)</f>
        <v>0</v>
      </c>
      <c r="M31" s="44">
        <f>CHOOSE(Enlaces!$G$1,'TAM Aceite de Oliva'!K31,'TAM Aceite Virgen'!K31,'TAM Aceite Virgen Extra'!K31)</f>
        <v>2.37</v>
      </c>
      <c r="N31" s="44">
        <f>CHOOSE(Enlaces!$G$1,'TAM Aceite de Oliva'!L31,'TAM Aceite Virgen'!L31,'TAM Aceite Virgen Extra'!L31)</f>
        <v>0.63</v>
      </c>
      <c r="O31" s="44">
        <f>CHOOSE(Enlaces!$G$1,'TAM Aceite de Oliva'!M31,'TAM Aceite Virgen'!M31,'TAM Aceite Virgen Extra'!M31)</f>
        <v>0</v>
      </c>
      <c r="P31" s="44">
        <f>CHOOSE(Enlaces!$G$1,'TAM Aceite de Oliva'!N31,'TAM Aceite Virgen'!N31,'TAM Aceite Virgen Extra'!N31)</f>
        <v>0</v>
      </c>
      <c r="Q31" s="44">
        <f>CHOOSE(Enlaces!$G$1,'TAM Aceite de Oliva'!O31,'TAM Aceite Virgen'!O31,'TAM Aceite Virgen Extra'!O31)</f>
        <v>0</v>
      </c>
      <c r="R31" s="44">
        <f>CHOOSE(Enlaces!$G$1,'TAM Aceite de Oliva'!P31,'TAM Aceite Virgen'!P31,'TAM Aceite Virgen Extra'!P31)</f>
        <v>1.65</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v>
      </c>
      <c r="H32" s="44">
        <f>CHOOSE(Enlaces!$G$1,'TAM Aceite de Oliva'!F32,'TAM Aceite Virgen'!F32,'TAM Aceite Virgen Extra'!F32)</f>
        <v>0</v>
      </c>
      <c r="I32" s="44">
        <f>CHOOSE(Enlaces!$G$1,'TAM Aceite de Oliva'!G32,'TAM Aceite Virgen'!G32,'TAM Aceite Virgen Extra'!G32)</f>
        <v>0</v>
      </c>
      <c r="J32" s="44">
        <f>CHOOSE(Enlaces!$G$1,'TAM Aceite de Oliva'!H32,'TAM Aceite Virgen'!H32,'TAM Aceite Virgen Extra'!H32)</f>
        <v>0.5</v>
      </c>
      <c r="K32" s="44">
        <f>CHOOSE(Enlaces!$G$1,'TAM Aceite de Oliva'!I32,'TAM Aceite Virgen'!I32,'TAM Aceite Virgen Extra'!I32)</f>
        <v>0</v>
      </c>
      <c r="L32" s="44">
        <f>CHOOSE(Enlaces!$G$1,'TAM Aceite de Oliva'!J32,'TAM Aceite Virgen'!J32,'TAM Aceite Virgen Extra'!J32)</f>
        <v>0</v>
      </c>
      <c r="M32" s="44">
        <f>CHOOSE(Enlaces!$G$1,'TAM Aceite de Oliva'!K32,'TAM Aceite Virgen'!K32,'TAM Aceite Virgen Extra'!K32)</f>
        <v>0</v>
      </c>
      <c r="N32" s="44">
        <f>CHOOSE(Enlaces!$G$1,'TAM Aceite de Oliva'!L32,'TAM Aceite Virgen'!L32,'TAM Aceite Virgen Extra'!L32)</f>
        <v>0</v>
      </c>
      <c r="O32" s="44">
        <f>CHOOSE(Enlaces!$G$1,'TAM Aceite de Oliva'!M32,'TAM Aceite Virgen'!M32,'TAM Aceite Virgen Extra'!M32)</f>
        <v>0</v>
      </c>
      <c r="P32" s="44">
        <f>CHOOSE(Enlaces!$G$1,'TAM Aceite de Oliva'!N32,'TAM Aceite Virgen'!N32,'TAM Aceite Virgen Extra'!N32)</f>
        <v>0</v>
      </c>
      <c r="Q32" s="44">
        <f>CHOOSE(Enlaces!$G$1,'TAM Aceite de Oliva'!O32,'TAM Aceite Virgen'!O32,'TAM Aceite Virgen Extra'!O32)</f>
        <v>0</v>
      </c>
      <c r="R32" s="44">
        <f>CHOOSE(Enlaces!$G$1,'TAM Aceite de Oliva'!P32,'TAM Aceite Virgen'!P32,'TAM Aceite Virgen Extra'!P32)</f>
        <v>0</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6.45</v>
      </c>
      <c r="H33" s="44">
        <f>CHOOSE(Enlaces!$G$1,'TAM Aceite de Oliva'!F33,'TAM Aceite Virgen'!F33,'TAM Aceite Virgen Extra'!F33)</f>
        <v>3.02</v>
      </c>
      <c r="I33" s="44">
        <f>CHOOSE(Enlaces!$G$1,'TAM Aceite de Oliva'!G33,'TAM Aceite Virgen'!G33,'TAM Aceite Virgen Extra'!G33)</f>
        <v>4.3900000000000006</v>
      </c>
      <c r="J33" s="44">
        <f>CHOOSE(Enlaces!$G$1,'TAM Aceite de Oliva'!H33,'TAM Aceite Virgen'!H33,'TAM Aceite Virgen Extra'!H33)</f>
        <v>3.35</v>
      </c>
      <c r="K33" s="44">
        <f>CHOOSE(Enlaces!$G$1,'TAM Aceite de Oliva'!I33,'TAM Aceite Virgen'!I33,'TAM Aceite Virgen Extra'!I33)</f>
        <v>0.61</v>
      </c>
      <c r="L33" s="44">
        <f>CHOOSE(Enlaces!$G$1,'TAM Aceite de Oliva'!J33,'TAM Aceite Virgen'!J33,'TAM Aceite Virgen Extra'!J33)</f>
        <v>1.65</v>
      </c>
      <c r="M33" s="44">
        <f>CHOOSE(Enlaces!$G$1,'TAM Aceite de Oliva'!K33,'TAM Aceite Virgen'!K33,'TAM Aceite Virgen Extra'!K33)</f>
        <v>1.48</v>
      </c>
      <c r="N33" s="44">
        <f>CHOOSE(Enlaces!$G$1,'TAM Aceite de Oliva'!L33,'TAM Aceite Virgen'!L33,'TAM Aceite Virgen Extra'!L33)</f>
        <v>4.25</v>
      </c>
      <c r="O33" s="44">
        <f>CHOOSE(Enlaces!$G$1,'TAM Aceite de Oliva'!M33,'TAM Aceite Virgen'!M33,'TAM Aceite Virgen Extra'!M33)</f>
        <v>2.94</v>
      </c>
      <c r="P33" s="44">
        <f>CHOOSE(Enlaces!$G$1,'TAM Aceite de Oliva'!N33,'TAM Aceite Virgen'!N33,'TAM Aceite Virgen Extra'!N33)</f>
        <v>0.48</v>
      </c>
      <c r="Q33" s="44">
        <f>CHOOSE(Enlaces!$G$1,'TAM Aceite de Oliva'!O33,'TAM Aceite Virgen'!O33,'TAM Aceite Virgen Extra'!O33)</f>
        <v>4.42</v>
      </c>
      <c r="R33" s="44">
        <f>CHOOSE(Enlaces!$G$1,'TAM Aceite de Oliva'!P33,'TAM Aceite Virgen'!P33,'TAM Aceite Virgen Extra'!P33)</f>
        <v>6.1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42" sqref="D42"/>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6" t="s">
        <v>323</v>
      </c>
      <c r="G4" s="77"/>
      <c r="H4" s="77"/>
      <c r="I4" s="78"/>
    </row>
    <row r="5" spans="2:9" s="48" customFormat="1" ht="35.25" customHeight="1" x14ac:dyDescent="0.3">
      <c r="C5" s="49" t="s">
        <v>305</v>
      </c>
      <c r="D5" s="48" t="s">
        <v>313</v>
      </c>
      <c r="F5" s="79"/>
      <c r="G5" s="80"/>
      <c r="H5" s="80"/>
      <c r="I5" s="81"/>
    </row>
    <row r="6" spans="2:9" s="48" customFormat="1" ht="35.25" customHeight="1" x14ac:dyDescent="0.3">
      <c r="C6" s="49" t="s">
        <v>306</v>
      </c>
      <c r="D6" s="51" t="s">
        <v>315</v>
      </c>
      <c r="F6" s="79"/>
      <c r="G6" s="80"/>
      <c r="H6" s="80"/>
      <c r="I6" s="81"/>
    </row>
    <row r="7" spans="2:9" s="48" customFormat="1" ht="35.25" customHeight="1" x14ac:dyDescent="0.3">
      <c r="C7" s="49" t="s">
        <v>307</v>
      </c>
      <c r="D7" s="51" t="s">
        <v>314</v>
      </c>
      <c r="F7" s="79"/>
      <c r="G7" s="80"/>
      <c r="H7" s="80"/>
      <c r="I7" s="81"/>
    </row>
    <row r="8" spans="2:9" s="48" customFormat="1" ht="35.25" customHeight="1" x14ac:dyDescent="0.3">
      <c r="C8" s="49" t="s">
        <v>308</v>
      </c>
      <c r="D8" s="48" t="s">
        <v>316</v>
      </c>
      <c r="F8" s="79"/>
      <c r="G8" s="80"/>
      <c r="H8" s="80"/>
      <c r="I8" s="81"/>
    </row>
    <row r="9" spans="2:9" s="48" customFormat="1" ht="35.25" customHeight="1" x14ac:dyDescent="0.3">
      <c r="C9" s="49" t="s">
        <v>317</v>
      </c>
      <c r="D9" s="48" t="s">
        <v>318</v>
      </c>
      <c r="F9" s="79"/>
      <c r="G9" s="80"/>
      <c r="H9" s="80"/>
      <c r="I9" s="81"/>
    </row>
    <row r="10" spans="2:9" s="48" customFormat="1" ht="35.25" customHeight="1" x14ac:dyDescent="0.3">
      <c r="C10" s="49" t="s">
        <v>320</v>
      </c>
      <c r="D10" s="48" t="s">
        <v>319</v>
      </c>
      <c r="F10" s="79"/>
      <c r="G10" s="80"/>
      <c r="H10" s="80"/>
      <c r="I10" s="81"/>
    </row>
    <row r="11" spans="2:9" s="48" customFormat="1" ht="35.25" customHeight="1" x14ac:dyDescent="0.3">
      <c r="C11" s="49" t="s">
        <v>321</v>
      </c>
      <c r="D11" s="48" t="s">
        <v>322</v>
      </c>
      <c r="F11" s="79"/>
      <c r="G11" s="80"/>
      <c r="H11" s="80"/>
      <c r="I11" s="81"/>
    </row>
    <row r="12" spans="2:9" s="48" customFormat="1" ht="35.25" customHeight="1" thickBot="1" x14ac:dyDescent="0.35">
      <c r="C12" s="49" t="s">
        <v>324</v>
      </c>
      <c r="D12" s="48" t="s">
        <v>309</v>
      </c>
      <c r="F12" s="82"/>
      <c r="G12" s="83"/>
      <c r="H12" s="83"/>
      <c r="I12" s="84"/>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HI289"/>
  <sheetViews>
    <sheetView showGridLines="0" zoomScale="70" zoomScaleNormal="70" workbookViewId="0">
      <pane xSplit="2" ySplit="3" topLeftCell="GM238" activePane="bottomRight" state="frozen"/>
      <selection activeCell="A287" sqref="A287"/>
      <selection pane="topRight" activeCell="A287" sqref="A287"/>
      <selection pane="bottomLeft" activeCell="A287" sqref="A287"/>
      <selection pane="bottomRight" activeCell="GX1" sqref="GX1"/>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17" width="11.44140625" style="64"/>
  </cols>
  <sheetData>
    <row r="1" spans="1:217"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row>
    <row r="2" spans="1:217"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row>
    <row r="3" spans="1:217"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row>
    <row r="4" spans="1:217"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row>
    <row r="5" spans="1:217"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row>
    <row r="6" spans="1:217"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row>
    <row r="7" spans="1:217"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row>
    <row r="8" spans="1:217"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row>
    <row r="9" spans="1:217"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row>
    <row r="10" spans="1:217"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row>
    <row r="11" spans="1:217"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row>
    <row r="12" spans="1:217"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row>
    <row r="13" spans="1:217"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row>
    <row r="14" spans="1:217"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row>
    <row r="15" spans="1:217"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row>
    <row r="16" spans="1:217"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row>
    <row r="17" spans="1:217"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row>
    <row r="18" spans="1:217"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row>
    <row r="19" spans="1:217"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row>
    <row r="20" spans="1:217"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row>
    <row r="21" spans="1:217"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row>
    <row r="22" spans="1:217"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row>
    <row r="23" spans="1:217"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row>
    <row r="24" spans="1:217"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row>
    <row r="25" spans="1:217"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row>
    <row r="26" spans="1:217"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row>
    <row r="27" spans="1:217"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row>
    <row r="28" spans="1:217"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row>
    <row r="29" spans="1:217"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row>
    <row r="30" spans="1:217"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row>
    <row r="31" spans="1:217"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row>
    <row r="32" spans="1:217"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row>
    <row r="33" spans="1:217"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row>
    <row r="34" spans="1:217"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row>
    <row r="35" spans="1:217"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row>
    <row r="36" spans="1:217"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row>
    <row r="37" spans="1:217"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row>
    <row r="38" spans="1:217"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row>
    <row r="39" spans="1:217"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row>
    <row r="40" spans="1:217"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row>
    <row r="41" spans="1:217"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row>
    <row r="42" spans="1:217"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row>
    <row r="43" spans="1:217"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row>
    <row r="44" spans="1:217"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row>
    <row r="45" spans="1:217"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row>
    <row r="46" spans="1:217"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row>
    <row r="47" spans="1:217"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row>
    <row r="48" spans="1:217"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row>
    <row r="49" spans="1:217"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row>
    <row r="50" spans="1:217"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row>
    <row r="51" spans="1:217"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row>
    <row r="52" spans="1:217"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row>
    <row r="53" spans="1:217"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row>
    <row r="54" spans="1:217"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row>
    <row r="55" spans="1:217"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row>
    <row r="56" spans="1:217"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row>
    <row r="57" spans="1:217"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row>
    <row r="58" spans="1:217"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row>
    <row r="59" spans="1:217"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row>
    <row r="60" spans="1:217"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row>
    <row r="61" spans="1:217"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row>
    <row r="62" spans="1:217"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row>
    <row r="63" spans="1:217"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row>
    <row r="64" spans="1:217"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row>
    <row r="65" spans="1:217"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row>
    <row r="66" spans="1:217"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row>
    <row r="67" spans="1:217"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row>
    <row r="68" spans="1:217"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row>
    <row r="69" spans="1:217"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row>
    <row r="70" spans="1:217"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row>
    <row r="71" spans="1:217"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row>
    <row r="72" spans="1:217"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row>
    <row r="73" spans="1:217"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row>
    <row r="74" spans="1:217"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row>
    <row r="75" spans="1:217"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row>
    <row r="76" spans="1:217"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row>
    <row r="77" spans="1:217"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row>
    <row r="78" spans="1:217"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row>
    <row r="79" spans="1:217"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row>
    <row r="80" spans="1:217"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row>
    <row r="81" spans="1:217"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row>
    <row r="82" spans="1:217"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row>
    <row r="83" spans="1:217"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row>
    <row r="84" spans="1:217"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row>
    <row r="85" spans="1:217"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row>
    <row r="86" spans="1:217"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row>
    <row r="87" spans="1:217"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row>
    <row r="88" spans="1:217"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row>
    <row r="89" spans="1:217"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row>
    <row r="90" spans="1:217"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row>
    <row r="91" spans="1:217"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row>
    <row r="92" spans="1:217"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row>
    <row r="93" spans="1:217"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row>
    <row r="94" spans="1:217"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row>
    <row r="95" spans="1:217"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row>
    <row r="96" spans="1:217"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row>
    <row r="97" spans="1:217"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row>
    <row r="98" spans="1:217"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row>
    <row r="99" spans="1:217"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row>
    <row r="100" spans="1:217"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row>
    <row r="101" spans="1:217"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row>
    <row r="102" spans="1:217"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row>
    <row r="103" spans="1:217"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row>
    <row r="104" spans="1:217"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row>
    <row r="105" spans="1:217"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row>
    <row r="106" spans="1:217"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row>
    <row r="107" spans="1:217"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row>
    <row r="108" spans="1:217"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row>
    <row r="109" spans="1:217"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row>
    <row r="110" spans="1:217"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row>
    <row r="111" spans="1:217"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row>
    <row r="112" spans="1:217"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row>
    <row r="113" spans="1:217"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row>
    <row r="114" spans="1:217"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row>
    <row r="115" spans="1:217"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row>
    <row r="116" spans="1:217"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row>
    <row r="117" spans="1:217"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row>
    <row r="118" spans="1:217"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row>
    <row r="119" spans="1:217"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row>
    <row r="120" spans="1:217"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row>
    <row r="121" spans="1:217"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row>
    <row r="122" spans="1:217"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row>
    <row r="123" spans="1:217"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row>
    <row r="124" spans="1:217"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row>
    <row r="125" spans="1:217"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row>
    <row r="126" spans="1:217"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row>
    <row r="127" spans="1:217"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row>
    <row r="128" spans="1:217"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row>
    <row r="129" spans="1:217"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row>
    <row r="130" spans="1:217"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row>
    <row r="131" spans="1:217"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row>
    <row r="132" spans="1:217"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row>
    <row r="133" spans="1:217"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row>
    <row r="134" spans="1:217"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row>
    <row r="135" spans="1:217"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row>
    <row r="136" spans="1:217"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row>
    <row r="137" spans="1:217"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row>
    <row r="138" spans="1:217"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row>
    <row r="139" spans="1:217"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row>
    <row r="140" spans="1:217"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row>
    <row r="141" spans="1:217"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row>
    <row r="142" spans="1:217"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row>
    <row r="143" spans="1:217"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row>
    <row r="144" spans="1:217"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row>
    <row r="145" spans="1:217"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row>
    <row r="146" spans="1:217"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row>
    <row r="147" spans="1:217"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row>
    <row r="148" spans="1:217"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row>
    <row r="149" spans="1:217"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row>
    <row r="150" spans="1:217"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row>
    <row r="151" spans="1:217"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row>
    <row r="152" spans="1:217"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row>
    <row r="153" spans="1:217"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row>
    <row r="154" spans="1:217"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row>
    <row r="155" spans="1:217"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row>
    <row r="156" spans="1:217"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row>
    <row r="157" spans="1:217"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row>
    <row r="158" spans="1:217"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row>
    <row r="159" spans="1:217"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row>
    <row r="160" spans="1:217"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row>
    <row r="161" spans="1:217"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row>
    <row r="162" spans="1:217"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row>
    <row r="163" spans="1:217"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row>
    <row r="164" spans="1:217"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row>
    <row r="165" spans="1:217"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row>
    <row r="166" spans="1:217"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row>
    <row r="167" spans="1:217"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row>
    <row r="168" spans="1:217"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row>
    <row r="169" spans="1:217"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row>
    <row r="170" spans="1:217"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row>
    <row r="171" spans="1:217"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row>
    <row r="172" spans="1:217"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row>
    <row r="173" spans="1:217"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row>
    <row r="174" spans="1:217"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row>
    <row r="175" spans="1:217"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row>
    <row r="176" spans="1:217"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row>
    <row r="177" spans="1:217"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row>
    <row r="178" spans="1:217"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row>
    <row r="179" spans="1:217"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row>
    <row r="180" spans="1:217"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row>
    <row r="181" spans="1:217"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row>
    <row r="182" spans="1:217"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row>
    <row r="183" spans="1:217"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row>
    <row r="184" spans="1:217"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row>
    <row r="185" spans="1:217"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row>
    <row r="186" spans="1:217"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row>
    <row r="187" spans="1:217"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row>
    <row r="188" spans="1:217"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row>
    <row r="189" spans="1:217"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row>
    <row r="190" spans="1:217"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row>
    <row r="191" spans="1:217"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row>
    <row r="192" spans="1:217"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row>
    <row r="193" spans="1:217"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row>
    <row r="194" spans="1:217"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row>
    <row r="195" spans="1:217"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row>
    <row r="196" spans="1:217"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row>
    <row r="197" spans="1:217"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row>
    <row r="198" spans="1:217"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row>
    <row r="199" spans="1:217"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row>
    <row r="200" spans="1:217"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row>
    <row r="201" spans="1:217"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row>
    <row r="202" spans="1:217"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row>
    <row r="203" spans="1:217"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row>
    <row r="204" spans="1:217"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row>
    <row r="205" spans="1:217"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row>
    <row r="206" spans="1:217"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row>
    <row r="207" spans="1:217"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row>
    <row r="208" spans="1:217"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row>
    <row r="209" spans="1:217"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row>
    <row r="210" spans="1:217"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row>
    <row r="211" spans="1:217"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row>
    <row r="212" spans="1:217"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row>
    <row r="213" spans="1:217"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row>
    <row r="214" spans="1:217"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row>
    <row r="215" spans="1:217"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row>
    <row r="216" spans="1:217"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row>
    <row r="217" spans="1:217"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row>
    <row r="218" spans="1:217"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row>
    <row r="219" spans="1:217"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row>
    <row r="220" spans="1:217"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row>
    <row r="221" spans="1:217"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row>
    <row r="222" spans="1:217"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row>
    <row r="223" spans="1:217"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row>
    <row r="224" spans="1:217"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row>
    <row r="225" spans="1:217"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row>
    <row r="226" spans="1:217"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row>
    <row r="227" spans="1:217"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row>
    <row r="228" spans="1:217"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row>
    <row r="229" spans="1:217"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row>
    <row r="230" spans="1:217"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row>
    <row r="231" spans="1:217"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row>
    <row r="232" spans="1:217"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row>
    <row r="233" spans="1:217"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row>
    <row r="234" spans="1:217"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row>
    <row r="235" spans="1:217"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row>
    <row r="236" spans="1:217"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row>
    <row r="237" spans="1:217"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row>
    <row r="238" spans="1:217"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row>
    <row r="239" spans="1:217"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row>
    <row r="240" spans="1:217"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row>
    <row r="241" spans="1:217"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row>
    <row r="242" spans="1:217"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row>
    <row r="243" spans="1:217"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row>
    <row r="244" spans="1:217"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row>
    <row r="245" spans="1:217"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row>
    <row r="246" spans="1:217"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row>
    <row r="247" spans="1:217"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row>
    <row r="248" spans="1:217"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row>
    <row r="249" spans="1:217"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row>
    <row r="250" spans="1:217"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row>
    <row r="251" spans="1:217"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row>
    <row r="252" spans="1:217"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row>
    <row r="253" spans="1:217"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row>
    <row r="254" spans="1:217"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row>
    <row r="255" spans="1:217"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row>
    <row r="256" spans="1:217"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row>
    <row r="257" spans="1:217"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row>
    <row r="259" spans="1:217"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row>
    <row r="260" spans="1:217"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row>
    <row r="261" spans="1:217"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row>
    <row r="262" spans="1:217"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c r="FP262" s="9">
        <f>SUMIF('Aceite de Oliva'!$B6:$B257,"&lt;="&amp;$B262,'Aceite de Oliva'!FP$6:FP$257)</f>
        <v>6.43</v>
      </c>
      <c r="FQ262" s="9">
        <f>SUMIF('Aceite de Oliva'!$B6:$B257,"&lt;="&amp;$B262,'Aceite de Oliva'!FQ$6:FQ$257)</f>
        <v>6.3</v>
      </c>
      <c r="FR262" s="9">
        <f>SUMIF('Aceite de Oliva'!$B6:$B257,"&lt;="&amp;$B262,'Aceite de Oliva'!FR$6:FR$257)</f>
        <v>6.2599999999999989</v>
      </c>
      <c r="FS262" s="9">
        <f>SUMIF('Aceite de Oliva'!$B6:$B257,"&lt;="&amp;$B262,'Aceite de Oliva'!FS$6:FS$257)</f>
        <v>6.8500000000000005</v>
      </c>
      <c r="FW262" s="9">
        <f>SUMIF('Aceite de Oliva'!$B6:$B257,"&lt;="&amp;$B262,'Aceite de Oliva'!FW$6:FW$257)</f>
        <v>4.58</v>
      </c>
      <c r="FX262" s="9">
        <f>SUMIF('Aceite de Oliva'!$B6:$B257,"&lt;="&amp;$B262,'Aceite de Oliva'!FX$6:FX$257)</f>
        <v>6.81</v>
      </c>
      <c r="FY262" s="9">
        <f>SUMIF('Aceite de Oliva'!$B6:$B257,"&lt;="&amp;$B262,'Aceite de Oliva'!FY$6:FY$257)</f>
        <v>4.74</v>
      </c>
      <c r="FZ262" s="9">
        <f>SUMIF('Aceite de Oliva'!$B6:$B257,"&lt;="&amp;$B262,'Aceite de Oliva'!FZ$6:FZ$257)</f>
        <v>1.9900000000000002</v>
      </c>
      <c r="GD262" s="9">
        <f>SUMIF('Aceite de Oliva'!$B6:$B257,"&lt;="&amp;$B262,'Aceite de Oliva'!GD$6:GD$257)</f>
        <v>6.37</v>
      </c>
      <c r="GE262" s="9">
        <f>SUMIF('Aceite de Oliva'!$B6:$B257,"&lt;="&amp;$B262,'Aceite de Oliva'!GE$6:GE$257)</f>
        <v>10.119999999999999</v>
      </c>
      <c r="GF262" s="9">
        <f>SUMIF('Aceite de Oliva'!$B6:$B257,"&lt;="&amp;$B262,'Aceite de Oliva'!GF$6:GF$257)</f>
        <v>5.3900000000000006</v>
      </c>
      <c r="GG262" s="9">
        <f>SUMIF('Aceite de Oliva'!$B6:$B257,"&lt;="&amp;$B262,'Aceite de Oliva'!GG$6:GG$257)</f>
        <v>5.5100000000000007</v>
      </c>
      <c r="GK262" s="9">
        <f>SUMIF('Aceite de Oliva'!$B6:$B257,"&lt;="&amp;$B262,'Aceite de Oliva'!GK$6:GK$257)</f>
        <v>8.870000000000001</v>
      </c>
      <c r="GL262" s="9">
        <f>SUMIF('Aceite de Oliva'!$B6:$B257,"&lt;="&amp;$B262,'Aceite de Oliva'!GL$6:GL$257)</f>
        <v>22.950000000000003</v>
      </c>
      <c r="GM262" s="9">
        <f>SUMIF('Aceite de Oliva'!$B6:$B257,"&lt;="&amp;$B262,'Aceite de Oliva'!GM$6:GM$257)</f>
        <v>4.0999999999999996</v>
      </c>
      <c r="GN262" s="9">
        <f>SUMIF('Aceite de Oliva'!$B6:$B257,"&lt;="&amp;$B262,'Aceite de Oliva'!GN$6:GN$257)</f>
        <v>7.43</v>
      </c>
      <c r="GR262" s="9">
        <f>SUMIF('Aceite de Oliva'!$B6:$B257,"&lt;="&amp;$B262,'Aceite de Oliva'!GR$6:GR$257)</f>
        <v>19.37</v>
      </c>
      <c r="GS262" s="9">
        <f>SUMIF('Aceite de Oliva'!$B6:$B257,"&lt;="&amp;$B262,'Aceite de Oliva'!GS$6:GS$257)</f>
        <v>18.689999999999998</v>
      </c>
      <c r="GT262" s="9">
        <f>SUMIF('Aceite de Oliva'!$B6:$B257,"&lt;="&amp;$B262,'Aceite de Oliva'!GT$6:GT$257)</f>
        <v>19.61</v>
      </c>
      <c r="GU262" s="9">
        <f>SUMIF('Aceite de Oliva'!$B6:$B257,"&lt;="&amp;$B262,'Aceite de Oliva'!GU$6:GU$257)</f>
        <v>20.29</v>
      </c>
      <c r="GY262" s="9">
        <f>SUMIF('Aceite de Oliva'!$B6:$B257,"&lt;="&amp;$B262,'Aceite de Oliva'!GY$6:GY$257)</f>
        <v>21.62</v>
      </c>
      <c r="GZ262" s="9">
        <f>SUMIF('Aceite de Oliva'!$B6:$B257,"&lt;="&amp;$B262,'Aceite de Oliva'!GZ$6:GZ$257)</f>
        <v>26.460000000000004</v>
      </c>
      <c r="HA262" s="9">
        <f>SUMIF('Aceite de Oliva'!$B6:$B257,"&lt;="&amp;$B262,'Aceite de Oliva'!HA$6:HA$257)</f>
        <v>22.049999999999997</v>
      </c>
      <c r="HB262" s="9">
        <f>SUMIF('Aceite de Oliva'!$B6:$B257,"&lt;="&amp;$B262,'Aceite de Oliva'!HB$6:HB$257)</f>
        <v>19.23</v>
      </c>
      <c r="HF262" s="9">
        <f>SUMIF('Aceite de Oliva'!$B6:$B257,"&lt;="&amp;$B262,'Aceite de Oliva'!HF$6:HF$257)</f>
        <v>20.189999999999998</v>
      </c>
      <c r="HG262" s="9">
        <f>SUMIF('Aceite de Oliva'!$B6:$B257,"&lt;="&amp;$B262,'Aceite de Oliva'!HG$6:HG$257)</f>
        <v>32.64</v>
      </c>
      <c r="HH262" s="9">
        <f>SUMIF('Aceite de Oliva'!$B6:$B257,"&lt;="&amp;$B262,'Aceite de Oliva'!HH$6:HH$257)</f>
        <v>16.080000000000002</v>
      </c>
      <c r="HI262" s="9">
        <f>SUMIF('Aceite de Oliva'!$B6:$B257,"&lt;="&amp;$B262,'Aceite de Oliva'!HI$6:HI$257)</f>
        <v>24.29</v>
      </c>
    </row>
    <row r="263" spans="1:217"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c r="FP263" s="8">
        <f>SUMIFS('Aceite de Oliva'!FP$6:FP$257,'Aceite de Oliva'!$A$6:$A$257,"&gt;="&amp;$A263,'Aceite de Oliva'!$B$6:$B$257,"&lt;="&amp;$B263)</f>
        <v>10.84</v>
      </c>
      <c r="FQ263" s="8">
        <f>SUMIFS('Aceite de Oliva'!FQ$6:FQ$257,'Aceite de Oliva'!$A$6:$A$257,"&gt;="&amp;$A263,'Aceite de Oliva'!$B$6:$B$257,"&lt;="&amp;$B263)</f>
        <v>26.61</v>
      </c>
      <c r="FR263" s="8">
        <f>SUMIFS('Aceite de Oliva'!FR$6:FR$257,'Aceite de Oliva'!$A$6:$A$257,"&gt;="&amp;$A263,'Aceite de Oliva'!$B$6:$B$257,"&lt;="&amp;$B263)</f>
        <v>8.76</v>
      </c>
      <c r="FS263" s="8">
        <f>SUMIFS('Aceite de Oliva'!FS$6:FS$257,'Aceite de Oliva'!$A$6:$A$257,"&gt;="&amp;$A263,'Aceite de Oliva'!$B$6:$B$257,"&lt;="&amp;$B263)</f>
        <v>1.62</v>
      </c>
      <c r="FW263" s="8">
        <f>SUMIFS('Aceite de Oliva'!FW$6:FW$257,'Aceite de Oliva'!$A$6:$A$257,"&gt;="&amp;$A263,'Aceite de Oliva'!$B$6:$B$257,"&lt;="&amp;$B263)</f>
        <v>16.329999999999998</v>
      </c>
      <c r="FX263" s="8">
        <f>SUMIFS('Aceite de Oliva'!FX$6:FX$257,'Aceite de Oliva'!$A$6:$A$257,"&gt;="&amp;$A263,'Aceite de Oliva'!$B$6:$B$257,"&lt;="&amp;$B263)</f>
        <v>19.760000000000002</v>
      </c>
      <c r="FY263" s="8">
        <f>SUMIFS('Aceite de Oliva'!FY$6:FY$257,'Aceite de Oliva'!$A$6:$A$257,"&gt;="&amp;$A263,'Aceite de Oliva'!$B$6:$B$257,"&lt;="&amp;$B263)</f>
        <v>15.54</v>
      </c>
      <c r="FZ263" s="8">
        <f>SUMIFS('Aceite de Oliva'!FZ$6:FZ$257,'Aceite de Oliva'!$A$6:$A$257,"&gt;="&amp;$A263,'Aceite de Oliva'!$B$6:$B$257,"&lt;="&amp;$B263)</f>
        <v>14.86</v>
      </c>
      <c r="GD263" s="8">
        <f>SUMIFS('Aceite de Oliva'!GD$6:GD$257,'Aceite de Oliva'!$A$6:$A$257,"&gt;="&amp;$A263,'Aceite de Oliva'!$B$6:$B$257,"&lt;="&amp;$B263)</f>
        <v>14.790000000000001</v>
      </c>
      <c r="GE263" s="8">
        <f>SUMIFS('Aceite de Oliva'!GE$6:GE$257,'Aceite de Oliva'!$A$6:$A$257,"&gt;="&amp;$A263,'Aceite de Oliva'!$B$6:$B$257,"&lt;="&amp;$B263)</f>
        <v>13.12</v>
      </c>
      <c r="GF263" s="8">
        <f>SUMIFS('Aceite de Oliva'!GF$6:GF$257,'Aceite de Oliva'!$A$6:$A$257,"&gt;="&amp;$A263,'Aceite de Oliva'!$B$6:$B$257,"&lt;="&amp;$B263)</f>
        <v>15.360000000000001</v>
      </c>
      <c r="GG263" s="8">
        <f>SUMIFS('Aceite de Oliva'!GG$6:GG$257,'Aceite de Oliva'!$A$6:$A$257,"&gt;="&amp;$A263,'Aceite de Oliva'!$B$6:$B$257,"&lt;="&amp;$B263)</f>
        <v>18.14</v>
      </c>
      <c r="GK263" s="8">
        <f>SUMIFS('Aceite de Oliva'!GK$6:GK$257,'Aceite de Oliva'!$A$6:$A$257,"&gt;="&amp;$A263,'Aceite de Oliva'!$B$6:$B$257,"&lt;="&amp;$B263)</f>
        <v>14.370000000000001</v>
      </c>
      <c r="GL263" s="8">
        <f>SUMIFS('Aceite de Oliva'!GL$6:GL$257,'Aceite de Oliva'!$A$6:$A$257,"&gt;="&amp;$A263,'Aceite de Oliva'!$B$6:$B$257,"&lt;="&amp;$B263)</f>
        <v>9.15</v>
      </c>
      <c r="GM263" s="8">
        <f>SUMIFS('Aceite de Oliva'!GM$6:GM$257,'Aceite de Oliva'!$A$6:$A$257,"&gt;="&amp;$A263,'Aceite de Oliva'!$B$6:$B$257,"&lt;="&amp;$B263)</f>
        <v>14.120000000000001</v>
      </c>
      <c r="GN263" s="8">
        <f>SUMIFS('Aceite de Oliva'!GN$6:GN$257,'Aceite de Oliva'!$A$6:$A$257,"&gt;="&amp;$A263,'Aceite de Oliva'!$B$6:$B$257,"&lt;="&amp;$B263)</f>
        <v>21.12</v>
      </c>
      <c r="GR263" s="8">
        <f>SUMIFS('Aceite de Oliva'!GR$6:GR$257,'Aceite de Oliva'!$A$6:$A$257,"&gt;="&amp;$A263,'Aceite de Oliva'!$B$6:$B$257,"&lt;="&amp;$B263)</f>
        <v>3.63</v>
      </c>
      <c r="GS263" s="8">
        <f>SUMIFS('Aceite de Oliva'!GS$6:GS$257,'Aceite de Oliva'!$A$6:$A$257,"&gt;="&amp;$A263,'Aceite de Oliva'!$B$6:$B$257,"&lt;="&amp;$B263)</f>
        <v>4.9400000000000004</v>
      </c>
      <c r="GT263" s="8">
        <f>SUMIFS('Aceite de Oliva'!GT$6:GT$257,'Aceite de Oliva'!$A$6:$A$257,"&gt;="&amp;$A263,'Aceite de Oliva'!$B$6:$B$257,"&lt;="&amp;$B263)</f>
        <v>2.1</v>
      </c>
      <c r="GU263" s="8">
        <f>SUMIFS('Aceite de Oliva'!GU$6:GU$257,'Aceite de Oliva'!$A$6:$A$257,"&gt;="&amp;$A263,'Aceite de Oliva'!$B$6:$B$257,"&lt;="&amp;$B263)</f>
        <v>5</v>
      </c>
      <c r="GY263" s="8">
        <f>SUMIFS('Aceite de Oliva'!GY$6:GY$257,'Aceite de Oliva'!$A$6:$A$257,"&gt;="&amp;$A263,'Aceite de Oliva'!$B$6:$B$257,"&lt;="&amp;$B263)</f>
        <v>2.09</v>
      </c>
      <c r="GZ263" s="8">
        <f>SUMIFS('Aceite de Oliva'!GZ$6:GZ$257,'Aceite de Oliva'!$A$6:$A$257,"&gt;="&amp;$A263,'Aceite de Oliva'!$B$6:$B$257,"&lt;="&amp;$B263)</f>
        <v>4.1399999999999997</v>
      </c>
      <c r="HA263" s="8">
        <f>SUMIFS('Aceite de Oliva'!HA$6:HA$257,'Aceite de Oliva'!$A$6:$A$257,"&gt;="&amp;$A263,'Aceite de Oliva'!$B$6:$B$257,"&lt;="&amp;$B263)</f>
        <v>1.32</v>
      </c>
      <c r="HB263" s="8">
        <f>SUMIFS('Aceite de Oliva'!HB$6:HB$257,'Aceite de Oliva'!$A$6:$A$257,"&gt;="&amp;$A263,'Aceite de Oliva'!$B$6:$B$257,"&lt;="&amp;$B263)</f>
        <v>2.15</v>
      </c>
      <c r="HF263" s="8">
        <f>SUMIFS('Aceite de Oliva'!HF$6:HF$257,'Aceite de Oliva'!$A$6:$A$257,"&gt;="&amp;$A263,'Aceite de Oliva'!$B$6:$B$257,"&lt;="&amp;$B263)</f>
        <v>2.29</v>
      </c>
      <c r="HG263" s="8">
        <f>SUMIFS('Aceite de Oliva'!HG$6:HG$257,'Aceite de Oliva'!$A$6:$A$257,"&gt;="&amp;$A263,'Aceite de Oliva'!$B$6:$B$257,"&lt;="&amp;$B263)</f>
        <v>7.19</v>
      </c>
      <c r="HH263" s="8">
        <f>SUMIFS('Aceite de Oliva'!HH$6:HH$257,'Aceite de Oliva'!$A$6:$A$257,"&gt;="&amp;$A263,'Aceite de Oliva'!$B$6:$B$257,"&lt;="&amp;$B263)</f>
        <v>1.3199999999999998</v>
      </c>
      <c r="HI263" s="8">
        <f>SUMIFS('Aceite de Oliva'!HI$6:HI$257,'Aceite de Oliva'!$A$6:$A$257,"&gt;="&amp;$A263,'Aceite de Oliva'!$B$6:$B$257,"&lt;="&amp;$B263)</f>
        <v>0.85000000000000009</v>
      </c>
    </row>
    <row r="264" spans="1:217"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c r="FP264" s="8">
        <f>SUMIFS('Aceite de Oliva'!FP$6:FP$257,'Aceite de Oliva'!$A$6:$A$257,"&gt;="&amp;$A264,'Aceite de Oliva'!$B$6:$B$257,"&lt;="&amp;$B264)</f>
        <v>3.14</v>
      </c>
      <c r="FQ264" s="8">
        <f>SUMIFS('Aceite de Oliva'!FQ$6:FQ$257,'Aceite de Oliva'!$A$6:$A$257,"&gt;="&amp;$A264,'Aceite de Oliva'!$B$6:$B$257,"&lt;="&amp;$B264)</f>
        <v>1.1400000000000001</v>
      </c>
      <c r="FR264" s="8">
        <f>SUMIFS('Aceite de Oliva'!FR$6:FR$257,'Aceite de Oliva'!$A$6:$A$257,"&gt;="&amp;$A264,'Aceite de Oliva'!$B$6:$B$257,"&lt;="&amp;$B264)</f>
        <v>3.25</v>
      </c>
      <c r="FS264" s="8">
        <f>SUMIFS('Aceite de Oliva'!FS$6:FS$257,'Aceite de Oliva'!$A$6:$A$257,"&gt;="&amp;$A264,'Aceite de Oliva'!$B$6:$B$257,"&lt;="&amp;$B264)</f>
        <v>2.08</v>
      </c>
      <c r="FW264" s="8">
        <f>SUMIFS('Aceite de Oliva'!FW$6:FW$257,'Aceite de Oliva'!$A$6:$A$257,"&gt;="&amp;$A264,'Aceite de Oliva'!$B$6:$B$257,"&lt;="&amp;$B264)</f>
        <v>4.08</v>
      </c>
      <c r="FX264" s="8">
        <f>SUMIFS('Aceite de Oliva'!FX$6:FX$257,'Aceite de Oliva'!$A$6:$A$257,"&gt;="&amp;$A264,'Aceite de Oliva'!$B$6:$B$257,"&lt;="&amp;$B264)</f>
        <v>4.2300000000000004</v>
      </c>
      <c r="FY264" s="8">
        <f>SUMIFS('Aceite de Oliva'!FY$6:FY$257,'Aceite de Oliva'!$A$6:$A$257,"&gt;="&amp;$A264,'Aceite de Oliva'!$B$6:$B$257,"&lt;="&amp;$B264)</f>
        <v>4.72</v>
      </c>
      <c r="FZ264" s="8">
        <f>SUMIFS('Aceite de Oliva'!FZ$6:FZ$257,'Aceite de Oliva'!$A$6:$A$257,"&gt;="&amp;$A264,'Aceite de Oliva'!$B$6:$B$257,"&lt;="&amp;$B264)</f>
        <v>1.63</v>
      </c>
      <c r="GD264" s="8">
        <f>SUMIFS('Aceite de Oliva'!GD$6:GD$257,'Aceite de Oliva'!$A$6:$A$257,"&gt;="&amp;$A264,'Aceite de Oliva'!$B$6:$B$257,"&lt;="&amp;$B264)</f>
        <v>4.5600000000000005</v>
      </c>
      <c r="GE264" s="8">
        <f>SUMIFS('Aceite de Oliva'!GE$6:GE$257,'Aceite de Oliva'!$A$6:$A$257,"&gt;="&amp;$A264,'Aceite de Oliva'!$B$6:$B$257,"&lt;="&amp;$B264)</f>
        <v>1.18</v>
      </c>
      <c r="GF264" s="8">
        <f>SUMIFS('Aceite de Oliva'!GF$6:GF$257,'Aceite de Oliva'!$A$6:$A$257,"&gt;="&amp;$A264,'Aceite de Oliva'!$B$6:$B$257,"&lt;="&amp;$B264)</f>
        <v>6.45</v>
      </c>
      <c r="GG264" s="8">
        <f>SUMIFS('Aceite de Oliva'!GG$6:GG$257,'Aceite de Oliva'!$A$6:$A$257,"&gt;="&amp;$A264,'Aceite de Oliva'!$B$6:$B$257,"&lt;="&amp;$B264)</f>
        <v>1.72</v>
      </c>
      <c r="GK264" s="8">
        <f>SUMIFS('Aceite de Oliva'!GK$6:GK$257,'Aceite de Oliva'!$A$6:$A$257,"&gt;="&amp;$A264,'Aceite de Oliva'!$B$6:$B$257,"&lt;="&amp;$B264)</f>
        <v>5.44</v>
      </c>
      <c r="GL264" s="8">
        <f>SUMIFS('Aceite de Oliva'!GL$6:GL$257,'Aceite de Oliva'!$A$6:$A$257,"&gt;="&amp;$A264,'Aceite de Oliva'!$B$6:$B$257,"&lt;="&amp;$B264)</f>
        <v>3.33</v>
      </c>
      <c r="GM264" s="8">
        <f>SUMIFS('Aceite de Oliva'!GM$6:GM$257,'Aceite de Oliva'!$A$6:$A$257,"&gt;="&amp;$A264,'Aceite de Oliva'!$B$6:$B$257,"&lt;="&amp;$B264)</f>
        <v>6.9</v>
      </c>
      <c r="GN264" s="8">
        <f>SUMIFS('Aceite de Oliva'!GN$6:GN$257,'Aceite de Oliva'!$A$6:$A$257,"&gt;="&amp;$A264,'Aceite de Oliva'!$B$6:$B$257,"&lt;="&amp;$B264)</f>
        <v>2.5</v>
      </c>
      <c r="GR264" s="8">
        <f>SUMIFS('Aceite de Oliva'!GR$6:GR$257,'Aceite de Oliva'!$A$6:$A$257,"&gt;="&amp;$A264,'Aceite de Oliva'!$B$6:$B$257,"&lt;="&amp;$B264)</f>
        <v>6.0699999999999994</v>
      </c>
      <c r="GS264" s="8">
        <f>SUMIFS('Aceite de Oliva'!GS$6:GS$257,'Aceite de Oliva'!$A$6:$A$257,"&gt;="&amp;$A264,'Aceite de Oliva'!$B$6:$B$257,"&lt;="&amp;$B264)</f>
        <v>10</v>
      </c>
      <c r="GT264" s="8">
        <f>SUMIFS('Aceite de Oliva'!GT$6:GT$257,'Aceite de Oliva'!$A$6:$A$257,"&gt;="&amp;$A264,'Aceite de Oliva'!$B$6:$B$257,"&lt;="&amp;$B264)</f>
        <v>6.4399999999999995</v>
      </c>
      <c r="GU264" s="8">
        <f>SUMIFS('Aceite de Oliva'!GU$6:GU$257,'Aceite de Oliva'!$A$6:$A$257,"&gt;="&amp;$A264,'Aceite de Oliva'!$B$6:$B$257,"&lt;="&amp;$B264)</f>
        <v>1.19</v>
      </c>
      <c r="GY264" s="8">
        <f>SUMIFS('Aceite de Oliva'!GY$6:GY$257,'Aceite de Oliva'!$A$6:$A$257,"&gt;="&amp;$A264,'Aceite de Oliva'!$B$6:$B$257,"&lt;="&amp;$B264)</f>
        <v>7.55</v>
      </c>
      <c r="GZ264" s="8">
        <f>SUMIFS('Aceite de Oliva'!GZ$6:GZ$257,'Aceite de Oliva'!$A$6:$A$257,"&gt;="&amp;$A264,'Aceite de Oliva'!$B$6:$B$257,"&lt;="&amp;$B264)</f>
        <v>4.95</v>
      </c>
      <c r="HA264" s="8">
        <f>SUMIFS('Aceite de Oliva'!HA$6:HA$257,'Aceite de Oliva'!$A$6:$A$257,"&gt;="&amp;$A264,'Aceite de Oliva'!$B$6:$B$257,"&lt;="&amp;$B264)</f>
        <v>7.76</v>
      </c>
      <c r="HB264" s="8">
        <f>SUMIFS('Aceite de Oliva'!HB$6:HB$257,'Aceite de Oliva'!$A$6:$A$257,"&gt;="&amp;$A264,'Aceite de Oliva'!$B$6:$B$257,"&lt;="&amp;$B264)</f>
        <v>10.23</v>
      </c>
      <c r="HF264" s="8">
        <f>SUMIFS('Aceite de Oliva'!HF$6:HF$257,'Aceite de Oliva'!$A$6:$A$257,"&gt;="&amp;$A264,'Aceite de Oliva'!$B$6:$B$257,"&lt;="&amp;$B264)</f>
        <v>6.38</v>
      </c>
      <c r="HG264" s="8">
        <f>SUMIFS('Aceite de Oliva'!HG$6:HG$257,'Aceite de Oliva'!$A$6:$A$257,"&gt;="&amp;$A264,'Aceite de Oliva'!$B$6:$B$257,"&lt;="&amp;$B264)</f>
        <v>10.71</v>
      </c>
      <c r="HH264" s="8">
        <f>SUMIFS('Aceite de Oliva'!HH$6:HH$257,'Aceite de Oliva'!$A$6:$A$257,"&gt;="&amp;$A264,'Aceite de Oliva'!$B$6:$B$257,"&lt;="&amp;$B264)</f>
        <v>5.6400000000000006</v>
      </c>
      <c r="HI264" s="8">
        <f>SUMIFS('Aceite de Oliva'!HI$6:HI$257,'Aceite de Oliva'!$A$6:$A$257,"&gt;="&amp;$A264,'Aceite de Oliva'!$B$6:$B$257,"&lt;="&amp;$B264)</f>
        <v>3.88</v>
      </c>
    </row>
    <row r="265" spans="1:217"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c r="FP265" s="8">
        <f>SUMIFS('Aceite de Oliva'!FP$6:FP$257,'Aceite de Oliva'!$A$6:$A$257,"&gt;="&amp;$A265,'Aceite de Oliva'!$B$6:$B$257,"&lt;="&amp;$B265)</f>
        <v>12.07</v>
      </c>
      <c r="FQ265" s="8">
        <f>SUMIFS('Aceite de Oliva'!FQ$6:FQ$257,'Aceite de Oliva'!$A$6:$A$257,"&gt;="&amp;$A265,'Aceite de Oliva'!$B$6:$B$257,"&lt;="&amp;$B265)</f>
        <v>7.89</v>
      </c>
      <c r="FR265" s="8">
        <f>SUMIFS('Aceite de Oliva'!FR$6:FR$257,'Aceite de Oliva'!$A$6:$A$257,"&gt;="&amp;$A265,'Aceite de Oliva'!$B$6:$B$257,"&lt;="&amp;$B265)</f>
        <v>13.760000000000002</v>
      </c>
      <c r="FS265" s="8">
        <f>SUMIFS('Aceite de Oliva'!FS$6:FS$257,'Aceite de Oliva'!$A$6:$A$257,"&gt;="&amp;$A265,'Aceite de Oliva'!$B$6:$B$257,"&lt;="&amp;$B265)</f>
        <v>13.09</v>
      </c>
      <c r="FW265" s="8">
        <f>SUMIFS('Aceite de Oliva'!FW$6:FW$257,'Aceite de Oliva'!$A$6:$A$257,"&gt;="&amp;$A265,'Aceite de Oliva'!$B$6:$B$257,"&lt;="&amp;$B265)</f>
        <v>5.08</v>
      </c>
      <c r="FX265" s="8">
        <f>SUMIFS('Aceite de Oliva'!FX$6:FX$257,'Aceite de Oliva'!$A$6:$A$257,"&gt;="&amp;$A265,'Aceite de Oliva'!$B$6:$B$257,"&lt;="&amp;$B265)</f>
        <v>2.89</v>
      </c>
      <c r="FY265" s="8">
        <f>SUMIFS('Aceite de Oliva'!FY$6:FY$257,'Aceite de Oliva'!$A$6:$A$257,"&gt;="&amp;$A265,'Aceite de Oliva'!$B$6:$B$257,"&lt;="&amp;$B265)</f>
        <v>4.74</v>
      </c>
      <c r="FZ265" s="8">
        <f>SUMIFS('Aceite de Oliva'!FZ$6:FZ$257,'Aceite de Oliva'!$A$6:$A$257,"&gt;="&amp;$A265,'Aceite de Oliva'!$B$6:$B$257,"&lt;="&amp;$B265)</f>
        <v>8.6300000000000008</v>
      </c>
      <c r="GD265" s="8">
        <f>SUMIFS('Aceite de Oliva'!GD$6:GD$257,'Aceite de Oliva'!$A$6:$A$257,"&gt;="&amp;$A265,'Aceite de Oliva'!$B$6:$B$257,"&lt;="&amp;$B265)</f>
        <v>4.1099999999999994</v>
      </c>
      <c r="GE265" s="8">
        <f>SUMIFS('Aceite de Oliva'!GE$6:GE$257,'Aceite de Oliva'!$A$6:$A$257,"&gt;="&amp;$A265,'Aceite de Oliva'!$B$6:$B$257,"&lt;="&amp;$B265)</f>
        <v>8.09</v>
      </c>
      <c r="GF265" s="8">
        <f>SUMIFS('Aceite de Oliva'!GF$6:GF$257,'Aceite de Oliva'!$A$6:$A$257,"&gt;="&amp;$A265,'Aceite de Oliva'!$B$6:$B$257,"&lt;="&amp;$B265)</f>
        <v>4.16</v>
      </c>
      <c r="GG265" s="8">
        <f>SUMIFS('Aceite de Oliva'!GG$6:GG$257,'Aceite de Oliva'!$A$6:$A$257,"&gt;="&amp;$A265,'Aceite de Oliva'!$B$6:$B$257,"&lt;="&amp;$B265)</f>
        <v>0.72</v>
      </c>
      <c r="GK265" s="8">
        <f>SUMIFS('Aceite de Oliva'!GK$6:GK$257,'Aceite de Oliva'!$A$6:$A$257,"&gt;="&amp;$A265,'Aceite de Oliva'!$B$6:$B$257,"&lt;="&amp;$B265)</f>
        <v>4.9000000000000004</v>
      </c>
      <c r="GL265" s="8">
        <f>SUMIFS('Aceite de Oliva'!GL$6:GL$257,'Aceite de Oliva'!$A$6:$A$257,"&gt;="&amp;$A265,'Aceite de Oliva'!$B$6:$B$257,"&lt;="&amp;$B265)</f>
        <v>7.91</v>
      </c>
      <c r="GM265" s="8">
        <f>SUMIFS('Aceite de Oliva'!GM$6:GM$257,'Aceite de Oliva'!$A$6:$A$257,"&gt;="&amp;$A265,'Aceite de Oliva'!$B$6:$B$257,"&lt;="&amp;$B265)</f>
        <v>5.4</v>
      </c>
      <c r="GN265" s="8">
        <f>SUMIFS('Aceite de Oliva'!GN$6:GN$257,'Aceite de Oliva'!$A$6:$A$257,"&gt;="&amp;$A265,'Aceite de Oliva'!$B$6:$B$257,"&lt;="&amp;$B265)</f>
        <v>0.65</v>
      </c>
      <c r="GR265" s="8">
        <f>SUMIFS('Aceite de Oliva'!GR$6:GR$257,'Aceite de Oliva'!$A$6:$A$257,"&gt;="&amp;$A265,'Aceite de Oliva'!$B$6:$B$257,"&lt;="&amp;$B265)</f>
        <v>5.01</v>
      </c>
      <c r="GS265" s="8">
        <f>SUMIFS('Aceite de Oliva'!GS$6:GS$257,'Aceite de Oliva'!$A$6:$A$257,"&gt;="&amp;$A265,'Aceite de Oliva'!$B$6:$B$257,"&lt;="&amp;$B265)</f>
        <v>6.83</v>
      </c>
      <c r="GT265" s="8">
        <f>SUMIFS('Aceite de Oliva'!GT$6:GT$257,'Aceite de Oliva'!$A$6:$A$257,"&gt;="&amp;$A265,'Aceite de Oliva'!$B$6:$B$257,"&lt;="&amp;$B265)</f>
        <v>6.04</v>
      </c>
      <c r="GU265" s="8">
        <f>SUMIFS('Aceite de Oliva'!GU$6:GU$257,'Aceite de Oliva'!$A$6:$A$257,"&gt;="&amp;$A265,'Aceite de Oliva'!$B$6:$B$257,"&lt;="&amp;$B265)</f>
        <v>0.77</v>
      </c>
      <c r="GY265" s="8">
        <f>SUMIFS('Aceite de Oliva'!GY$6:GY$257,'Aceite de Oliva'!$A$6:$A$257,"&gt;="&amp;$A265,'Aceite de Oliva'!$B$6:$B$257,"&lt;="&amp;$B265)</f>
        <v>6.09</v>
      </c>
      <c r="GZ265" s="8">
        <f>SUMIFS('Aceite de Oliva'!GZ$6:GZ$257,'Aceite de Oliva'!$A$6:$A$257,"&gt;="&amp;$A265,'Aceite de Oliva'!$B$6:$B$257,"&lt;="&amp;$B265)</f>
        <v>15.92</v>
      </c>
      <c r="HA265" s="8">
        <f>SUMIFS('Aceite de Oliva'!HA$6:HA$257,'Aceite de Oliva'!$A$6:$A$257,"&gt;="&amp;$A265,'Aceite de Oliva'!$B$6:$B$257,"&lt;="&amp;$B265)</f>
        <v>4.5999999999999996</v>
      </c>
      <c r="HB265" s="8">
        <f>SUMIFS('Aceite de Oliva'!HB$6:HB$257,'Aceite de Oliva'!$A$6:$A$257,"&gt;="&amp;$A265,'Aceite de Oliva'!$B$6:$B$257,"&lt;="&amp;$B265)</f>
        <v>1.04</v>
      </c>
      <c r="HF265" s="8">
        <f>SUMIFS('Aceite de Oliva'!HF$6:HF$257,'Aceite de Oliva'!$A$6:$A$257,"&gt;="&amp;$A265,'Aceite de Oliva'!$B$6:$B$257,"&lt;="&amp;$B265)</f>
        <v>12.370000000000001</v>
      </c>
      <c r="HG265" s="8">
        <f>SUMIFS('Aceite de Oliva'!HG$6:HG$257,'Aceite de Oliva'!$A$6:$A$257,"&gt;="&amp;$A265,'Aceite de Oliva'!$B$6:$B$257,"&lt;="&amp;$B265)</f>
        <v>16.420000000000002</v>
      </c>
      <c r="HH265" s="8">
        <f>SUMIFS('Aceite de Oliva'!HH$6:HH$257,'Aceite de Oliva'!$A$6:$A$257,"&gt;="&amp;$A265,'Aceite de Oliva'!$B$6:$B$257,"&lt;="&amp;$B265)</f>
        <v>14.36</v>
      </c>
      <c r="HI265" s="8">
        <f>SUMIFS('Aceite de Oliva'!HI$6:HI$257,'Aceite de Oliva'!$A$6:$A$257,"&gt;="&amp;$A265,'Aceite de Oliva'!$B$6:$B$257,"&lt;="&amp;$B265)</f>
        <v>1.4300000000000002</v>
      </c>
    </row>
    <row r="266" spans="1:217"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c r="FP266" s="8">
        <f>SUMIFS('Aceite de Oliva'!FP$6:FP$257,'Aceite de Oliva'!$A$6:$A$257,"&gt;="&amp;$A266,'Aceite de Oliva'!$B$6:$B$257,"&lt;="&amp;$B266)</f>
        <v>20.010000000000002</v>
      </c>
      <c r="FQ266" s="8">
        <f>SUMIFS('Aceite de Oliva'!FQ$6:FQ$257,'Aceite de Oliva'!$A$6:$A$257,"&gt;="&amp;$A266,'Aceite de Oliva'!$B$6:$B$257,"&lt;="&amp;$B266)</f>
        <v>12.23</v>
      </c>
      <c r="FR266" s="8">
        <f>SUMIFS('Aceite de Oliva'!FR$6:FR$257,'Aceite de Oliva'!$A$6:$A$257,"&gt;="&amp;$A266,'Aceite de Oliva'!$B$6:$B$257,"&lt;="&amp;$B266)</f>
        <v>25.23</v>
      </c>
      <c r="FS266" s="8">
        <f>SUMIFS('Aceite de Oliva'!FS$6:FS$257,'Aceite de Oliva'!$A$6:$A$257,"&gt;="&amp;$A266,'Aceite de Oliva'!$B$6:$B$257,"&lt;="&amp;$B266)</f>
        <v>12.930000000000001</v>
      </c>
      <c r="FW266" s="8">
        <f>SUMIFS('Aceite de Oliva'!FW$6:FW$257,'Aceite de Oliva'!$A$6:$A$257,"&gt;="&amp;$A266,'Aceite de Oliva'!$B$6:$B$257,"&lt;="&amp;$B266)</f>
        <v>39.96</v>
      </c>
      <c r="FX266" s="8">
        <f>SUMIFS('Aceite de Oliva'!FX$6:FX$257,'Aceite de Oliva'!$A$6:$A$257,"&gt;="&amp;$A266,'Aceite de Oliva'!$B$6:$B$257,"&lt;="&amp;$B266)</f>
        <v>23.810000000000002</v>
      </c>
      <c r="FY266" s="8">
        <f>SUMIFS('Aceite de Oliva'!FY$6:FY$257,'Aceite de Oliva'!$A$6:$A$257,"&gt;="&amp;$A266,'Aceite de Oliva'!$B$6:$B$257,"&lt;="&amp;$B266)</f>
        <v>45.19</v>
      </c>
      <c r="FZ266" s="8">
        <f>SUMIFS('Aceite de Oliva'!FZ$6:FZ$257,'Aceite de Oliva'!$A$6:$A$257,"&gt;="&amp;$A266,'Aceite de Oliva'!$B$6:$B$257,"&lt;="&amp;$B266)</f>
        <v>46.67</v>
      </c>
      <c r="GD266" s="8">
        <f>SUMIFS('Aceite de Oliva'!GD$6:GD$257,'Aceite de Oliva'!$A$6:$A$257,"&gt;="&amp;$A266,'Aceite de Oliva'!$B$6:$B$257,"&lt;="&amp;$B266)</f>
        <v>43.72</v>
      </c>
      <c r="GE266" s="8">
        <f>SUMIFS('Aceite de Oliva'!GE$6:GE$257,'Aceite de Oliva'!$A$6:$A$257,"&gt;="&amp;$A266,'Aceite de Oliva'!$B$6:$B$257,"&lt;="&amp;$B266)</f>
        <v>27.810000000000002</v>
      </c>
      <c r="GF266" s="8">
        <f>SUMIFS('Aceite de Oliva'!GF$6:GF$257,'Aceite de Oliva'!$A$6:$A$257,"&gt;="&amp;$A266,'Aceite de Oliva'!$B$6:$B$257,"&lt;="&amp;$B266)</f>
        <v>46.61</v>
      </c>
      <c r="GG266" s="8">
        <f>SUMIFS('Aceite de Oliva'!GG$6:GG$257,'Aceite de Oliva'!$A$6:$A$257,"&gt;="&amp;$A266,'Aceite de Oliva'!$B$6:$B$257,"&lt;="&amp;$B266)</f>
        <v>61.21</v>
      </c>
      <c r="GK266" s="8">
        <f>SUMIFS('Aceite de Oliva'!GK$6:GK$257,'Aceite de Oliva'!$A$6:$A$257,"&gt;="&amp;$A266,'Aceite de Oliva'!$B$6:$B$257,"&lt;="&amp;$B266)</f>
        <v>40.74</v>
      </c>
      <c r="GL266" s="8">
        <f>SUMIFS('Aceite de Oliva'!GL$6:GL$257,'Aceite de Oliva'!$A$6:$A$257,"&gt;="&amp;$A266,'Aceite de Oliva'!$B$6:$B$257,"&lt;="&amp;$B266)</f>
        <v>27.34</v>
      </c>
      <c r="GM266" s="8">
        <f>SUMIFS('Aceite de Oliva'!GM$6:GM$257,'Aceite de Oliva'!$A$6:$A$257,"&gt;="&amp;$A266,'Aceite de Oliva'!$B$6:$B$257,"&lt;="&amp;$B266)</f>
        <v>44.59</v>
      </c>
      <c r="GN266" s="8">
        <f>SUMIFS('Aceite de Oliva'!GN$6:GN$257,'Aceite de Oliva'!$A$6:$A$257,"&gt;="&amp;$A266,'Aceite de Oliva'!$B$6:$B$257,"&lt;="&amp;$B266)</f>
        <v>47.96</v>
      </c>
      <c r="GR266" s="8">
        <f>SUMIFS('Aceite de Oliva'!GR$6:GR$257,'Aceite de Oliva'!$A$6:$A$257,"&gt;="&amp;$A266,'Aceite de Oliva'!$B$6:$B$257,"&lt;="&amp;$B266)</f>
        <v>36.349999999999994</v>
      </c>
      <c r="GS266" s="8">
        <f>SUMIFS('Aceite de Oliva'!GS$6:GS$257,'Aceite de Oliva'!$A$6:$A$257,"&gt;="&amp;$A266,'Aceite de Oliva'!$B$6:$B$257,"&lt;="&amp;$B266)</f>
        <v>17.11</v>
      </c>
      <c r="GT266" s="8">
        <f>SUMIFS('Aceite de Oliva'!GT$6:GT$257,'Aceite de Oliva'!$A$6:$A$257,"&gt;="&amp;$A266,'Aceite de Oliva'!$B$6:$B$257,"&lt;="&amp;$B266)</f>
        <v>38.75</v>
      </c>
      <c r="GU266" s="8">
        <f>SUMIFS('Aceite de Oliva'!GU$6:GU$257,'Aceite de Oliva'!$A$6:$A$257,"&gt;="&amp;$A266,'Aceite de Oliva'!$B$6:$B$257,"&lt;="&amp;$B266)</f>
        <v>57.28</v>
      </c>
      <c r="GY266" s="8">
        <f>SUMIFS('Aceite de Oliva'!GY$6:GY$257,'Aceite de Oliva'!$A$6:$A$257,"&gt;="&amp;$A266,'Aceite de Oliva'!$B$6:$B$257,"&lt;="&amp;$B266)</f>
        <v>31.169999999999998</v>
      </c>
      <c r="GZ266" s="8">
        <f>SUMIFS('Aceite de Oliva'!GZ$6:GZ$257,'Aceite de Oliva'!$A$6:$A$257,"&gt;="&amp;$A266,'Aceite de Oliva'!$B$6:$B$257,"&lt;="&amp;$B266)</f>
        <v>6.98</v>
      </c>
      <c r="HA266" s="8">
        <f>SUMIFS('Aceite de Oliva'!HA$6:HA$257,'Aceite de Oliva'!$A$6:$A$257,"&gt;="&amp;$A266,'Aceite de Oliva'!$B$6:$B$257,"&lt;="&amp;$B266)</f>
        <v>35.42</v>
      </c>
      <c r="HB266" s="8">
        <f>SUMIFS('Aceite de Oliva'!HB$6:HB$257,'Aceite de Oliva'!$A$6:$A$257,"&gt;="&amp;$A266,'Aceite de Oliva'!$B$6:$B$257,"&lt;="&amp;$B266)</f>
        <v>48.83</v>
      </c>
      <c r="HF266" s="8">
        <f>SUMIFS('Aceite de Oliva'!HF$6:HF$257,'Aceite de Oliva'!$A$6:$A$257,"&gt;="&amp;$A266,'Aceite de Oliva'!$B$6:$B$257,"&lt;="&amp;$B266)</f>
        <v>30.39</v>
      </c>
      <c r="HG266" s="8">
        <f>SUMIFS('Aceite de Oliva'!HG$6:HG$257,'Aceite de Oliva'!$A$6:$A$257,"&gt;="&amp;$A266,'Aceite de Oliva'!$B$6:$B$257,"&lt;="&amp;$B266)</f>
        <v>8.59</v>
      </c>
      <c r="HH266" s="8">
        <f>SUMIFS('Aceite de Oliva'!HH$6:HH$257,'Aceite de Oliva'!$A$6:$A$257,"&gt;="&amp;$A266,'Aceite de Oliva'!$B$6:$B$257,"&lt;="&amp;$B266)</f>
        <v>31.29</v>
      </c>
      <c r="HI266" s="8">
        <f>SUMIFS('Aceite de Oliva'!HI$6:HI$257,'Aceite de Oliva'!$A$6:$A$257,"&gt;="&amp;$A266,'Aceite de Oliva'!$B$6:$B$257,"&lt;="&amp;$B266)</f>
        <v>52.96</v>
      </c>
    </row>
    <row r="267" spans="1:217"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c r="FP267" s="8">
        <f>SUMIFS('Aceite de Oliva'!FP$6:FP$257,'Aceite de Oliva'!$A$6:$A$257,"&gt;="&amp;$A267,'Aceite de Oliva'!$B$6:$B$257,"&lt;="&amp;$B267)</f>
        <v>22.14</v>
      </c>
      <c r="FQ267" s="8">
        <f>SUMIFS('Aceite de Oliva'!FQ$6:FQ$257,'Aceite de Oliva'!$A$6:$A$257,"&gt;="&amp;$A267,'Aceite de Oliva'!$B$6:$B$257,"&lt;="&amp;$B267)</f>
        <v>10.32</v>
      </c>
      <c r="FR267" s="8">
        <f>SUMIFS('Aceite de Oliva'!FR$6:FR$257,'Aceite de Oliva'!$A$6:$A$257,"&gt;="&amp;$A267,'Aceite de Oliva'!$B$6:$B$257,"&lt;="&amp;$B267)</f>
        <v>20.309999999999999</v>
      </c>
      <c r="FS267" s="8">
        <f>SUMIFS('Aceite de Oliva'!FS$6:FS$257,'Aceite de Oliva'!$A$6:$A$257,"&gt;="&amp;$A267,'Aceite de Oliva'!$B$6:$B$257,"&lt;="&amp;$B267)</f>
        <v>43.99</v>
      </c>
      <c r="FW267" s="8">
        <f>SUMIFS('Aceite de Oliva'!FW$6:FW$257,'Aceite de Oliva'!$A$6:$A$257,"&gt;="&amp;$A267,'Aceite de Oliva'!$B$6:$B$257,"&lt;="&amp;$B267)</f>
        <v>7.03</v>
      </c>
      <c r="FX267" s="8">
        <f>SUMIFS('Aceite de Oliva'!FX$6:FX$257,'Aceite de Oliva'!$A$6:$A$257,"&gt;="&amp;$A267,'Aceite de Oliva'!$B$6:$B$257,"&lt;="&amp;$B267)</f>
        <v>5.2200000000000006</v>
      </c>
      <c r="FY267" s="8">
        <f>SUMIFS('Aceite de Oliva'!FY$6:FY$257,'Aceite de Oliva'!$A$6:$A$257,"&gt;="&amp;$A267,'Aceite de Oliva'!$B$6:$B$257,"&lt;="&amp;$B267)</f>
        <v>5.88</v>
      </c>
      <c r="FZ267" s="8">
        <f>SUMIFS('Aceite de Oliva'!FZ$6:FZ$257,'Aceite de Oliva'!$A$6:$A$257,"&gt;="&amp;$A267,'Aceite de Oliva'!$B$6:$B$257,"&lt;="&amp;$B267)</f>
        <v>13.33</v>
      </c>
      <c r="GD267" s="8">
        <f>SUMIFS('Aceite de Oliva'!GD$6:GD$257,'Aceite de Oliva'!$A$6:$A$257,"&gt;="&amp;$A267,'Aceite de Oliva'!$B$6:$B$257,"&lt;="&amp;$B267)</f>
        <v>3.63</v>
      </c>
      <c r="GE267" s="8">
        <f>SUMIFS('Aceite de Oliva'!GE$6:GE$257,'Aceite de Oliva'!$A$6:$A$257,"&gt;="&amp;$A267,'Aceite de Oliva'!$B$6:$B$257,"&lt;="&amp;$B267)</f>
        <v>3.3400000000000003</v>
      </c>
      <c r="GF267" s="8">
        <f>SUMIFS('Aceite de Oliva'!GF$6:GF$257,'Aceite de Oliva'!$A$6:$A$257,"&gt;="&amp;$A267,'Aceite de Oliva'!$B$6:$B$257,"&lt;="&amp;$B267)</f>
        <v>3.5</v>
      </c>
      <c r="GG267" s="8">
        <f>SUMIFS('Aceite de Oliva'!GG$6:GG$257,'Aceite de Oliva'!$A$6:$A$257,"&gt;="&amp;$A267,'Aceite de Oliva'!$B$6:$B$257,"&lt;="&amp;$B267)</f>
        <v>1.49</v>
      </c>
      <c r="GK267" s="8">
        <f>SUMIFS('Aceite de Oliva'!GK$6:GK$257,'Aceite de Oliva'!$A$6:$A$257,"&gt;="&amp;$A267,'Aceite de Oliva'!$B$6:$B$257,"&lt;="&amp;$B267)</f>
        <v>4.55</v>
      </c>
      <c r="GL267" s="8">
        <f>SUMIFS('Aceite de Oliva'!GL$6:GL$257,'Aceite de Oliva'!$A$6:$A$257,"&gt;="&amp;$A267,'Aceite de Oliva'!$B$6:$B$257,"&lt;="&amp;$B267)</f>
        <v>4.5</v>
      </c>
      <c r="GM267" s="8">
        <f>SUMIFS('Aceite de Oliva'!GM$6:GM$257,'Aceite de Oliva'!$A$6:$A$257,"&gt;="&amp;$A267,'Aceite de Oliva'!$B$6:$B$257,"&lt;="&amp;$B267)</f>
        <v>5.56</v>
      </c>
      <c r="GN267" s="8">
        <f>SUMIFS('Aceite de Oliva'!GN$6:GN$257,'Aceite de Oliva'!$A$6:$A$257,"&gt;="&amp;$A267,'Aceite de Oliva'!$B$6:$B$257,"&lt;="&amp;$B267)</f>
        <v>2.08</v>
      </c>
      <c r="GR267" s="8">
        <f>SUMIFS('Aceite de Oliva'!GR$6:GR$257,'Aceite de Oliva'!$A$6:$A$257,"&gt;="&amp;$A267,'Aceite de Oliva'!$B$6:$B$257,"&lt;="&amp;$B267)</f>
        <v>3.8</v>
      </c>
      <c r="GS267" s="8">
        <f>SUMIFS('Aceite de Oliva'!GS$6:GS$257,'Aceite de Oliva'!$A$6:$A$257,"&gt;="&amp;$A267,'Aceite de Oliva'!$B$6:$B$257,"&lt;="&amp;$B267)</f>
        <v>3.94</v>
      </c>
      <c r="GT267" s="8">
        <f>SUMIFS('Aceite de Oliva'!GT$6:GT$257,'Aceite de Oliva'!$A$6:$A$257,"&gt;="&amp;$A267,'Aceite de Oliva'!$B$6:$B$257,"&lt;="&amp;$B267)</f>
        <v>4.18</v>
      </c>
      <c r="GU267" s="8">
        <f>SUMIFS('Aceite de Oliva'!GU$6:GU$257,'Aceite de Oliva'!$A$6:$A$257,"&gt;="&amp;$A267,'Aceite de Oliva'!$B$6:$B$257,"&lt;="&amp;$B267)</f>
        <v>0.72</v>
      </c>
      <c r="GY267" s="8">
        <f>SUMIFS('Aceite de Oliva'!GY$6:GY$257,'Aceite de Oliva'!$A$6:$A$257,"&gt;="&amp;$A267,'Aceite de Oliva'!$B$6:$B$257,"&lt;="&amp;$B267)</f>
        <v>4.57</v>
      </c>
      <c r="GZ267" s="8">
        <f>SUMIFS('Aceite de Oliva'!GZ$6:GZ$257,'Aceite de Oliva'!$A$6:$A$257,"&gt;="&amp;$A267,'Aceite de Oliva'!$B$6:$B$257,"&lt;="&amp;$B267)</f>
        <v>4.55</v>
      </c>
      <c r="HA267" s="8">
        <f>SUMIFS('Aceite de Oliva'!HA$6:HA$257,'Aceite de Oliva'!$A$6:$A$257,"&gt;="&amp;$A267,'Aceite de Oliva'!$B$6:$B$257,"&lt;="&amp;$B267)</f>
        <v>4.6399999999999997</v>
      </c>
      <c r="HB267" s="8">
        <f>SUMIFS('Aceite de Oliva'!HB$6:HB$257,'Aceite de Oliva'!$A$6:$A$257,"&gt;="&amp;$A267,'Aceite de Oliva'!$B$6:$B$257,"&lt;="&amp;$B267)</f>
        <v>1.95</v>
      </c>
      <c r="HF267" s="8">
        <f>SUMIFS('Aceite de Oliva'!HF$6:HF$257,'Aceite de Oliva'!$A$6:$A$257,"&gt;="&amp;$A267,'Aceite de Oliva'!$B$6:$B$257,"&lt;="&amp;$B267)</f>
        <v>3.5500000000000003</v>
      </c>
      <c r="HG267" s="8">
        <f>SUMIFS('Aceite de Oliva'!HG$6:HG$257,'Aceite de Oliva'!$A$6:$A$257,"&gt;="&amp;$A267,'Aceite de Oliva'!$B$6:$B$257,"&lt;="&amp;$B267)</f>
        <v>1.44</v>
      </c>
      <c r="HH267" s="8">
        <f>SUMIFS('Aceite de Oliva'!HH$6:HH$257,'Aceite de Oliva'!$A$6:$A$257,"&gt;="&amp;$A267,'Aceite de Oliva'!$B$6:$B$257,"&lt;="&amp;$B267)</f>
        <v>4.8499999999999996</v>
      </c>
      <c r="HI267" s="8">
        <f>SUMIFS('Aceite de Oliva'!HI$6:HI$257,'Aceite de Oliva'!$A$6:$A$257,"&gt;="&amp;$A267,'Aceite de Oliva'!$B$6:$B$257,"&lt;="&amp;$B267)</f>
        <v>0.3</v>
      </c>
    </row>
    <row r="268" spans="1:217"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c r="FP268" s="8">
        <f>SUMIFS('Aceite de Oliva'!FP$6:FP$257,'Aceite de Oliva'!$A$6:$A$257,"&gt;="&amp;$A268,'Aceite de Oliva'!$B$6:$B$257,"&lt;="&amp;$B268)</f>
        <v>4.33</v>
      </c>
      <c r="FQ268" s="8">
        <f>SUMIFS('Aceite de Oliva'!FQ$6:FQ$257,'Aceite de Oliva'!$A$6:$A$257,"&gt;="&amp;$A268,'Aceite de Oliva'!$B$6:$B$257,"&lt;="&amp;$B268)</f>
        <v>3.66</v>
      </c>
      <c r="FR268" s="8">
        <f>SUMIFS('Aceite de Oliva'!FR$6:FR$257,'Aceite de Oliva'!$A$6:$A$257,"&gt;="&amp;$A268,'Aceite de Oliva'!$B$6:$B$257,"&lt;="&amp;$B268)</f>
        <v>4.09</v>
      </c>
      <c r="FS268" s="8">
        <f>SUMIFS('Aceite de Oliva'!FS$6:FS$257,'Aceite de Oliva'!$A$6:$A$257,"&gt;="&amp;$A268,'Aceite de Oliva'!$B$6:$B$257,"&lt;="&amp;$B268)</f>
        <v>5.8800000000000008</v>
      </c>
      <c r="FW268" s="8">
        <f>SUMIFS('Aceite de Oliva'!FW$6:FW$257,'Aceite de Oliva'!$A$6:$A$257,"&gt;="&amp;$A268,'Aceite de Oliva'!$B$6:$B$257,"&lt;="&amp;$B268)</f>
        <v>1.56</v>
      </c>
      <c r="FX268" s="8">
        <f>SUMIFS('Aceite de Oliva'!FX$6:FX$257,'Aceite de Oliva'!$A$6:$A$257,"&gt;="&amp;$A268,'Aceite de Oliva'!$B$6:$B$257,"&lt;="&amp;$B268)</f>
        <v>0.85</v>
      </c>
      <c r="FY268" s="8">
        <f>SUMIFS('Aceite de Oliva'!FY$6:FY$257,'Aceite de Oliva'!$A$6:$A$257,"&gt;="&amp;$A268,'Aceite de Oliva'!$B$6:$B$257,"&lt;="&amp;$B268)</f>
        <v>1.79</v>
      </c>
      <c r="FZ268" s="8">
        <f>SUMIFS('Aceite de Oliva'!FZ$6:FZ$257,'Aceite de Oliva'!$A$6:$A$257,"&gt;="&amp;$A268,'Aceite de Oliva'!$B$6:$B$257,"&lt;="&amp;$B268)</f>
        <v>1.1099999999999999</v>
      </c>
      <c r="GD268" s="8">
        <f>SUMIFS('Aceite de Oliva'!GD$6:GD$257,'Aceite de Oliva'!$A$6:$A$257,"&gt;="&amp;$A268,'Aceite de Oliva'!$B$6:$B$257,"&lt;="&amp;$B268)</f>
        <v>1.1499999999999999</v>
      </c>
      <c r="GE268" s="8">
        <f>SUMIFS('Aceite de Oliva'!GE$6:GE$257,'Aceite de Oliva'!$A$6:$A$257,"&gt;="&amp;$A268,'Aceite de Oliva'!$B$6:$B$257,"&lt;="&amp;$B268)</f>
        <v>0.21</v>
      </c>
      <c r="GF268" s="8">
        <f>SUMIFS('Aceite de Oliva'!GF$6:GF$257,'Aceite de Oliva'!$A$6:$A$257,"&gt;="&amp;$A268,'Aceite de Oliva'!$B$6:$B$257,"&lt;="&amp;$B268)</f>
        <v>1.8</v>
      </c>
      <c r="GG268" s="8">
        <f>SUMIFS('Aceite de Oliva'!GG$6:GG$257,'Aceite de Oliva'!$A$6:$A$257,"&gt;="&amp;$A268,'Aceite de Oliva'!$B$6:$B$257,"&lt;="&amp;$B268)</f>
        <v>0.48</v>
      </c>
      <c r="GK268" s="8">
        <f>SUMIFS('Aceite de Oliva'!GK$6:GK$257,'Aceite de Oliva'!$A$6:$A$257,"&gt;="&amp;$A268,'Aceite de Oliva'!$B$6:$B$257,"&lt;="&amp;$B268)</f>
        <v>2.38</v>
      </c>
      <c r="GL268" s="8">
        <f>SUMIFS('Aceite de Oliva'!GL$6:GL$257,'Aceite de Oliva'!$A$6:$A$257,"&gt;="&amp;$A268,'Aceite de Oliva'!$B$6:$B$257,"&lt;="&amp;$B268)</f>
        <v>2.3199999999999998</v>
      </c>
      <c r="GM268" s="8">
        <f>SUMIFS('Aceite de Oliva'!GM$6:GM$257,'Aceite de Oliva'!$A$6:$A$257,"&gt;="&amp;$A268,'Aceite de Oliva'!$B$6:$B$257,"&lt;="&amp;$B268)</f>
        <v>2.54</v>
      </c>
      <c r="GN268" s="8">
        <f>SUMIFS('Aceite de Oliva'!GN$6:GN$257,'Aceite de Oliva'!$A$6:$A$257,"&gt;="&amp;$A268,'Aceite de Oliva'!$B$6:$B$257,"&lt;="&amp;$B268)</f>
        <v>2.0299999999999998</v>
      </c>
      <c r="GR268" s="8">
        <f>SUMIFS('Aceite de Oliva'!GR$6:GR$257,'Aceite de Oliva'!$A$6:$A$257,"&gt;="&amp;$A268,'Aceite de Oliva'!$B$6:$B$257,"&lt;="&amp;$B268)</f>
        <v>2.42</v>
      </c>
      <c r="GS268" s="8">
        <f>SUMIFS('Aceite de Oliva'!GS$6:GS$257,'Aceite de Oliva'!$A$6:$A$257,"&gt;="&amp;$A268,'Aceite de Oliva'!$B$6:$B$257,"&lt;="&amp;$B268)</f>
        <v>1.43</v>
      </c>
      <c r="GT268" s="8">
        <f>SUMIFS('Aceite de Oliva'!GT$6:GT$257,'Aceite de Oliva'!$A$6:$A$257,"&gt;="&amp;$A268,'Aceite de Oliva'!$B$6:$B$257,"&lt;="&amp;$B268)</f>
        <v>1.7999999999999998</v>
      </c>
      <c r="GU268" s="8">
        <f>SUMIFS('Aceite de Oliva'!GU$6:GU$257,'Aceite de Oliva'!$A$6:$A$257,"&gt;="&amp;$A268,'Aceite de Oliva'!$B$6:$B$257,"&lt;="&amp;$B268)</f>
        <v>4.28</v>
      </c>
      <c r="GY268" s="8">
        <f>SUMIFS('Aceite de Oliva'!GY$6:GY$257,'Aceite de Oliva'!$A$6:$A$257,"&gt;="&amp;$A268,'Aceite de Oliva'!$B$6:$B$257,"&lt;="&amp;$B268)</f>
        <v>2.4500000000000002</v>
      </c>
      <c r="GZ268" s="8">
        <f>SUMIFS('Aceite de Oliva'!GZ$6:GZ$257,'Aceite de Oliva'!$A$6:$A$257,"&gt;="&amp;$A268,'Aceite de Oliva'!$B$6:$B$257,"&lt;="&amp;$B268)</f>
        <v>2.11</v>
      </c>
      <c r="HA268" s="8">
        <f>SUMIFS('Aceite de Oliva'!HA$6:HA$257,'Aceite de Oliva'!$A$6:$A$257,"&gt;="&amp;$A268,'Aceite de Oliva'!$B$6:$B$257,"&lt;="&amp;$B268)</f>
        <v>3.15</v>
      </c>
      <c r="HB268" s="8">
        <f>SUMIFS('Aceite de Oliva'!HB$6:HB$257,'Aceite de Oliva'!$A$6:$A$257,"&gt;="&amp;$A268,'Aceite de Oliva'!$B$6:$B$257,"&lt;="&amp;$B268)</f>
        <v>1.38</v>
      </c>
      <c r="HF268" s="8">
        <f>SUMIFS('Aceite de Oliva'!HF$6:HF$257,'Aceite de Oliva'!$A$6:$A$257,"&gt;="&amp;$A268,'Aceite de Oliva'!$B$6:$B$257,"&lt;="&amp;$B268)</f>
        <v>2.52</v>
      </c>
      <c r="HG268" s="8">
        <f>SUMIFS('Aceite de Oliva'!HG$6:HG$257,'Aceite de Oliva'!$A$6:$A$257,"&gt;="&amp;$A268,'Aceite de Oliva'!$B$6:$B$257,"&lt;="&amp;$B268)</f>
        <v>4.07</v>
      </c>
      <c r="HH268" s="8">
        <f>SUMIFS('Aceite de Oliva'!HH$6:HH$257,'Aceite de Oliva'!$A$6:$A$257,"&gt;="&amp;$A268,'Aceite de Oliva'!$B$6:$B$257,"&lt;="&amp;$B268)</f>
        <v>1.8900000000000001</v>
      </c>
      <c r="HI268" s="8">
        <f>SUMIFS('Aceite de Oliva'!HI$6:HI$257,'Aceite de Oliva'!$A$6:$A$257,"&gt;="&amp;$A268,'Aceite de Oliva'!$B$6:$B$257,"&lt;="&amp;$B268)</f>
        <v>2.59</v>
      </c>
    </row>
    <row r="269" spans="1:217"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c r="FP269" s="8">
        <f>SUMIFS('Aceite de Oliva'!FP$6:FP$257,'Aceite de Oliva'!$A$6:$A$257,"&gt;="&amp;$A269,'Aceite de Oliva'!$B$6:$B$257,"&lt;="&amp;$B269)</f>
        <v>3.96</v>
      </c>
      <c r="FQ269" s="8">
        <f>SUMIFS('Aceite de Oliva'!FQ$6:FQ$257,'Aceite de Oliva'!$A$6:$A$257,"&gt;="&amp;$A269,'Aceite de Oliva'!$B$6:$B$257,"&lt;="&amp;$B269)</f>
        <v>4.24</v>
      </c>
      <c r="FR269" s="8">
        <f>SUMIFS('Aceite de Oliva'!FR$6:FR$257,'Aceite de Oliva'!$A$6:$A$257,"&gt;="&amp;$A269,'Aceite de Oliva'!$B$6:$B$257,"&lt;="&amp;$B269)</f>
        <v>3.84</v>
      </c>
      <c r="FS269" s="8">
        <f>SUMIFS('Aceite de Oliva'!FS$6:FS$257,'Aceite de Oliva'!$A$6:$A$257,"&gt;="&amp;$A269,'Aceite de Oliva'!$B$6:$B$257,"&lt;="&amp;$B269)</f>
        <v>3.77</v>
      </c>
      <c r="FW269" s="8">
        <f>SUMIFS('Aceite de Oliva'!FW$6:FW$257,'Aceite de Oliva'!$A$6:$A$257,"&gt;="&amp;$A269,'Aceite de Oliva'!$B$6:$B$257,"&lt;="&amp;$B269)</f>
        <v>3.5199999999999996</v>
      </c>
      <c r="FX269" s="8">
        <f>SUMIFS('Aceite de Oliva'!FX$6:FX$257,'Aceite de Oliva'!$A$6:$A$257,"&gt;="&amp;$A269,'Aceite de Oliva'!$B$6:$B$257,"&lt;="&amp;$B269)</f>
        <v>6.1</v>
      </c>
      <c r="FY269" s="8">
        <f>SUMIFS('Aceite de Oliva'!FY$6:FY$257,'Aceite de Oliva'!$A$6:$A$257,"&gt;="&amp;$A269,'Aceite de Oliva'!$B$6:$B$257,"&lt;="&amp;$B269)</f>
        <v>2.84</v>
      </c>
      <c r="FZ269" s="8">
        <f>SUMIFS('Aceite de Oliva'!FZ$6:FZ$257,'Aceite de Oliva'!$A$6:$A$257,"&gt;="&amp;$A269,'Aceite de Oliva'!$B$6:$B$257,"&lt;="&amp;$B269)</f>
        <v>3.7600000000000002</v>
      </c>
      <c r="GD269" s="8">
        <f>SUMIFS('Aceite de Oliva'!GD$6:GD$257,'Aceite de Oliva'!$A$6:$A$257,"&gt;="&amp;$A269,'Aceite de Oliva'!$B$6:$B$257,"&lt;="&amp;$B269)</f>
        <v>3.9899999999999998</v>
      </c>
      <c r="GE269" s="8">
        <f>SUMIFS('Aceite de Oliva'!GE$6:GE$257,'Aceite de Oliva'!$A$6:$A$257,"&gt;="&amp;$A269,'Aceite de Oliva'!$B$6:$B$257,"&lt;="&amp;$B269)</f>
        <v>5.52</v>
      </c>
      <c r="GF269" s="8">
        <f>SUMIFS('Aceite de Oliva'!GF$6:GF$257,'Aceite de Oliva'!$A$6:$A$257,"&gt;="&amp;$A269,'Aceite de Oliva'!$B$6:$B$257,"&lt;="&amp;$B269)</f>
        <v>3.73</v>
      </c>
      <c r="GG269" s="8">
        <f>SUMIFS('Aceite de Oliva'!GG$6:GG$257,'Aceite de Oliva'!$A$6:$A$257,"&gt;="&amp;$A269,'Aceite de Oliva'!$B$6:$B$257,"&lt;="&amp;$B269)</f>
        <v>3.08</v>
      </c>
      <c r="GK269" s="8">
        <f>SUMIFS('Aceite de Oliva'!GK$6:GK$257,'Aceite de Oliva'!$A$6:$A$257,"&gt;="&amp;$A269,'Aceite de Oliva'!$B$6:$B$257,"&lt;="&amp;$B269)</f>
        <v>3.73</v>
      </c>
      <c r="GL269" s="8">
        <f>SUMIFS('Aceite de Oliva'!GL$6:GL$257,'Aceite de Oliva'!$A$6:$A$257,"&gt;="&amp;$A269,'Aceite de Oliva'!$B$6:$B$257,"&lt;="&amp;$B269)</f>
        <v>4.01</v>
      </c>
      <c r="GM269" s="8">
        <f>SUMIFS('Aceite de Oliva'!GM$6:GM$257,'Aceite de Oliva'!$A$6:$A$257,"&gt;="&amp;$A269,'Aceite de Oliva'!$B$6:$B$257,"&lt;="&amp;$B269)</f>
        <v>4.24</v>
      </c>
      <c r="GN269" s="8">
        <f>SUMIFS('Aceite de Oliva'!GN$6:GN$257,'Aceite de Oliva'!$A$6:$A$257,"&gt;="&amp;$A269,'Aceite de Oliva'!$B$6:$B$257,"&lt;="&amp;$B269)</f>
        <v>1.08</v>
      </c>
      <c r="GR269" s="8">
        <f>SUMIFS('Aceite de Oliva'!GR$6:GR$257,'Aceite de Oliva'!$A$6:$A$257,"&gt;="&amp;$A269,'Aceite de Oliva'!$B$6:$B$257,"&lt;="&amp;$B269)</f>
        <v>5.92</v>
      </c>
      <c r="GS269" s="8">
        <f>SUMIFS('Aceite de Oliva'!GS$6:GS$257,'Aceite de Oliva'!$A$6:$A$257,"&gt;="&amp;$A269,'Aceite de Oliva'!$B$6:$B$257,"&lt;="&amp;$B269)</f>
        <v>9.3000000000000007</v>
      </c>
      <c r="GT269" s="8">
        <f>SUMIFS('Aceite de Oliva'!GT$6:GT$257,'Aceite de Oliva'!$A$6:$A$257,"&gt;="&amp;$A269,'Aceite de Oliva'!$B$6:$B$257,"&lt;="&amp;$B269)</f>
        <v>5.72</v>
      </c>
      <c r="GU269" s="8">
        <f>SUMIFS('Aceite de Oliva'!GU$6:GU$257,'Aceite de Oliva'!$A$6:$A$257,"&gt;="&amp;$A269,'Aceite de Oliva'!$B$6:$B$257,"&lt;="&amp;$B269)</f>
        <v>1.62</v>
      </c>
      <c r="GY269" s="8">
        <f>SUMIFS('Aceite de Oliva'!GY$6:GY$257,'Aceite de Oliva'!$A$6:$A$257,"&gt;="&amp;$A269,'Aceite de Oliva'!$B$6:$B$257,"&lt;="&amp;$B269)</f>
        <v>6.7799999999999994</v>
      </c>
      <c r="GZ269" s="8">
        <f>SUMIFS('Aceite de Oliva'!GZ$6:GZ$257,'Aceite de Oliva'!$A$6:$A$257,"&gt;="&amp;$A269,'Aceite de Oliva'!$B$6:$B$257,"&lt;="&amp;$B269)</f>
        <v>11.51</v>
      </c>
      <c r="HA269" s="8">
        <f>SUMIFS('Aceite de Oliva'!HA$6:HA$257,'Aceite de Oliva'!$A$6:$A$257,"&gt;="&amp;$A269,'Aceite de Oliva'!$B$6:$B$257,"&lt;="&amp;$B269)</f>
        <v>6.2399999999999993</v>
      </c>
      <c r="HB269" s="8">
        <f>SUMIFS('Aceite de Oliva'!HB$6:HB$257,'Aceite de Oliva'!$A$6:$A$257,"&gt;="&amp;$A269,'Aceite de Oliva'!$B$6:$B$257,"&lt;="&amp;$B269)</f>
        <v>1.57</v>
      </c>
      <c r="HF269" s="8">
        <f>SUMIFS('Aceite de Oliva'!HF$6:HF$257,'Aceite de Oliva'!$A$6:$A$257,"&gt;="&amp;$A269,'Aceite de Oliva'!$B$6:$B$257,"&lt;="&amp;$B269)</f>
        <v>5.38</v>
      </c>
      <c r="HG269" s="8">
        <f>SUMIFS('Aceite de Oliva'!HG$6:HG$257,'Aceite de Oliva'!$A$6:$A$257,"&gt;="&amp;$A269,'Aceite de Oliva'!$B$6:$B$257,"&lt;="&amp;$B269)</f>
        <v>3.8899999999999997</v>
      </c>
      <c r="HH269" s="8">
        <f>SUMIFS('Aceite de Oliva'!HH$6:HH$257,'Aceite de Oliva'!$A$6:$A$257,"&gt;="&amp;$A269,'Aceite de Oliva'!$B$6:$B$257,"&lt;="&amp;$B269)</f>
        <v>6.84</v>
      </c>
      <c r="HI269" s="8">
        <f>SUMIFS('Aceite de Oliva'!HI$6:HI$257,'Aceite de Oliva'!$A$6:$A$257,"&gt;="&amp;$A269,'Aceite de Oliva'!$B$6:$B$257,"&lt;="&amp;$B269)</f>
        <v>3.04</v>
      </c>
    </row>
    <row r="270" spans="1:217"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c r="FP270" s="8">
        <f>SUMIFS('Aceite de Oliva'!FP$6:FP$257,'Aceite de Oliva'!$A$6:$A$257,"&gt;="&amp;$A270,'Aceite de Oliva'!$B$6:$B$257,"&lt;="&amp;$B270)</f>
        <v>1.29</v>
      </c>
      <c r="FQ270" s="8">
        <f>SUMIFS('Aceite de Oliva'!FQ$6:FQ$257,'Aceite de Oliva'!$A$6:$A$257,"&gt;="&amp;$A270,'Aceite de Oliva'!$B$6:$B$257,"&lt;="&amp;$B270)</f>
        <v>2.95</v>
      </c>
      <c r="FR270" s="8">
        <f>SUMIFS('Aceite de Oliva'!FR$6:FR$257,'Aceite de Oliva'!$A$6:$A$257,"&gt;="&amp;$A270,'Aceite de Oliva'!$B$6:$B$257,"&lt;="&amp;$B270)</f>
        <v>1.1000000000000001</v>
      </c>
      <c r="FS270" s="8">
        <f>SUMIFS('Aceite de Oliva'!FS$6:FS$257,'Aceite de Oliva'!$A$6:$A$257,"&gt;="&amp;$A270,'Aceite de Oliva'!$B$6:$B$257,"&lt;="&amp;$B270)</f>
        <v>0</v>
      </c>
      <c r="FW270" s="8">
        <f>SUMIFS('Aceite de Oliva'!FW$6:FW$257,'Aceite de Oliva'!$A$6:$A$257,"&gt;="&amp;$A270,'Aceite de Oliva'!$B$6:$B$257,"&lt;="&amp;$B270)</f>
        <v>1.45</v>
      </c>
      <c r="FX270" s="8">
        <f>SUMIFS('Aceite de Oliva'!FX$6:FX$257,'Aceite de Oliva'!$A$6:$A$257,"&gt;="&amp;$A270,'Aceite de Oliva'!$B$6:$B$257,"&lt;="&amp;$B270)</f>
        <v>1.71</v>
      </c>
      <c r="FY270" s="8">
        <f>SUMIFS('Aceite de Oliva'!FY$6:FY$257,'Aceite de Oliva'!$A$6:$A$257,"&gt;="&amp;$A270,'Aceite de Oliva'!$B$6:$B$257,"&lt;="&amp;$B270)</f>
        <v>1.39</v>
      </c>
      <c r="FZ270" s="8">
        <f>SUMIFS('Aceite de Oliva'!FZ$6:FZ$257,'Aceite de Oliva'!$A$6:$A$257,"&gt;="&amp;$A270,'Aceite de Oliva'!$B$6:$B$257,"&lt;="&amp;$B270)</f>
        <v>0</v>
      </c>
      <c r="GD270" s="8">
        <f>SUMIFS('Aceite de Oliva'!GD$6:GD$257,'Aceite de Oliva'!$A$6:$A$257,"&gt;="&amp;$A270,'Aceite de Oliva'!$B$6:$B$257,"&lt;="&amp;$B270)</f>
        <v>0.79</v>
      </c>
      <c r="GE270" s="8">
        <f>SUMIFS('Aceite de Oliva'!GE$6:GE$257,'Aceite de Oliva'!$A$6:$A$257,"&gt;="&amp;$A270,'Aceite de Oliva'!$B$6:$B$257,"&lt;="&amp;$B270)</f>
        <v>1.01</v>
      </c>
      <c r="GF270" s="8">
        <f>SUMIFS('Aceite de Oliva'!GF$6:GF$257,'Aceite de Oliva'!$A$6:$A$257,"&gt;="&amp;$A270,'Aceite de Oliva'!$B$6:$B$257,"&lt;="&amp;$B270)</f>
        <v>0.33</v>
      </c>
      <c r="GG270" s="8">
        <f>SUMIFS('Aceite de Oliva'!GG$6:GG$257,'Aceite de Oliva'!$A$6:$A$257,"&gt;="&amp;$A270,'Aceite de Oliva'!$B$6:$B$257,"&lt;="&amp;$B270)</f>
        <v>0.44</v>
      </c>
      <c r="GK270" s="8">
        <f>SUMIFS('Aceite de Oliva'!GK$6:GK$257,'Aceite de Oliva'!$A$6:$A$257,"&gt;="&amp;$A270,'Aceite de Oliva'!$B$6:$B$257,"&lt;="&amp;$B270)</f>
        <v>0.51</v>
      </c>
      <c r="GL270" s="8">
        <f>SUMIFS('Aceite de Oliva'!GL$6:GL$257,'Aceite de Oliva'!$A$6:$A$257,"&gt;="&amp;$A270,'Aceite de Oliva'!$B$6:$B$257,"&lt;="&amp;$B270)</f>
        <v>0</v>
      </c>
      <c r="GM270" s="8">
        <f>SUMIFS('Aceite de Oliva'!GM$6:GM$257,'Aceite de Oliva'!$A$6:$A$257,"&gt;="&amp;$A270,'Aceite de Oliva'!$B$6:$B$257,"&lt;="&amp;$B270)</f>
        <v>0.73</v>
      </c>
      <c r="GN270" s="8">
        <f>SUMIFS('Aceite de Oliva'!GN$6:GN$257,'Aceite de Oliva'!$A$6:$A$257,"&gt;="&amp;$A270,'Aceite de Oliva'!$B$6:$B$257,"&lt;="&amp;$B270)</f>
        <v>0</v>
      </c>
      <c r="GR270" s="8">
        <f>SUMIFS('Aceite de Oliva'!GR$6:GR$257,'Aceite de Oliva'!$A$6:$A$257,"&gt;="&amp;$A270,'Aceite de Oliva'!$B$6:$B$257,"&lt;="&amp;$B270)</f>
        <v>1.25</v>
      </c>
      <c r="GS270" s="8">
        <f>SUMIFS('Aceite de Oliva'!GS$6:GS$257,'Aceite de Oliva'!$A$6:$A$257,"&gt;="&amp;$A270,'Aceite de Oliva'!$B$6:$B$257,"&lt;="&amp;$B270)</f>
        <v>0.33</v>
      </c>
      <c r="GT270" s="8">
        <f>SUMIFS('Aceite de Oliva'!GT$6:GT$257,'Aceite de Oliva'!$A$6:$A$257,"&gt;="&amp;$A270,'Aceite de Oliva'!$B$6:$B$257,"&lt;="&amp;$B270)</f>
        <v>2.0700000000000003</v>
      </c>
      <c r="GU270" s="8">
        <f>SUMIFS('Aceite de Oliva'!GU$6:GU$257,'Aceite de Oliva'!$A$6:$A$257,"&gt;="&amp;$A270,'Aceite de Oliva'!$B$6:$B$257,"&lt;="&amp;$B270)</f>
        <v>0.12</v>
      </c>
      <c r="GY270" s="8">
        <f>SUMIFS('Aceite de Oliva'!GY$6:GY$257,'Aceite de Oliva'!$A$6:$A$257,"&gt;="&amp;$A270,'Aceite de Oliva'!$B$6:$B$257,"&lt;="&amp;$B270)</f>
        <v>1.19</v>
      </c>
      <c r="GZ270" s="8">
        <f>SUMIFS('Aceite de Oliva'!GZ$6:GZ$257,'Aceite de Oliva'!$A$6:$A$257,"&gt;="&amp;$A270,'Aceite de Oliva'!$B$6:$B$257,"&lt;="&amp;$B270)</f>
        <v>2.06</v>
      </c>
      <c r="HA270" s="8">
        <f>SUMIFS('Aceite de Oliva'!HA$6:HA$257,'Aceite de Oliva'!$A$6:$A$257,"&gt;="&amp;$A270,'Aceite de Oliva'!$B$6:$B$257,"&lt;="&amp;$B270)</f>
        <v>0.79</v>
      </c>
      <c r="HB270" s="8">
        <f>SUMIFS('Aceite de Oliva'!HB$6:HB$257,'Aceite de Oliva'!$A$6:$A$257,"&gt;="&amp;$A270,'Aceite de Oliva'!$B$6:$B$257,"&lt;="&amp;$B270)</f>
        <v>0.53</v>
      </c>
      <c r="HF270" s="8">
        <f>SUMIFS('Aceite de Oliva'!HF$6:HF$257,'Aceite de Oliva'!$A$6:$A$257,"&gt;="&amp;$A270,'Aceite de Oliva'!$B$6:$B$257,"&lt;="&amp;$B270)</f>
        <v>0.99</v>
      </c>
      <c r="HG270" s="8">
        <f>SUMIFS('Aceite de Oliva'!HG$6:HG$257,'Aceite de Oliva'!$A$6:$A$257,"&gt;="&amp;$A270,'Aceite de Oliva'!$B$6:$B$257,"&lt;="&amp;$B270)</f>
        <v>0.96</v>
      </c>
      <c r="HH270" s="8">
        <f>SUMIFS('Aceite de Oliva'!HH$6:HH$257,'Aceite de Oliva'!$A$6:$A$257,"&gt;="&amp;$A270,'Aceite de Oliva'!$B$6:$B$257,"&lt;="&amp;$B270)</f>
        <v>1.04</v>
      </c>
      <c r="HI270" s="8">
        <f>SUMIFS('Aceite de Oliva'!HI$6:HI$257,'Aceite de Oliva'!$A$6:$A$257,"&gt;="&amp;$A270,'Aceite de Oliva'!$B$6:$B$257,"&lt;="&amp;$B270)</f>
        <v>0.62</v>
      </c>
    </row>
    <row r="271" spans="1:217"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c r="FP271" s="8">
        <f>SUMIFS('Aceite de Oliva'!FP$6:FP$257,'Aceite de Oliva'!$A$6:$A$257,"&gt;="&amp;$A271,'Aceite de Oliva'!$B$6:$B$257,"&lt;="&amp;$B271)</f>
        <v>0.65</v>
      </c>
      <c r="FQ271" s="8">
        <f>SUMIFS('Aceite de Oliva'!FQ$6:FQ$257,'Aceite de Oliva'!$A$6:$A$257,"&gt;="&amp;$A271,'Aceite de Oliva'!$B$6:$B$257,"&lt;="&amp;$B271)</f>
        <v>0</v>
      </c>
      <c r="FR271" s="8">
        <f>SUMIFS('Aceite de Oliva'!FR$6:FR$257,'Aceite de Oliva'!$A$6:$A$257,"&gt;="&amp;$A271,'Aceite de Oliva'!$B$6:$B$257,"&lt;="&amp;$B271)</f>
        <v>0.73</v>
      </c>
      <c r="FS271" s="8">
        <f>SUMIFS('Aceite de Oliva'!FS$6:FS$257,'Aceite de Oliva'!$A$6:$A$257,"&gt;="&amp;$A271,'Aceite de Oliva'!$B$6:$B$257,"&lt;="&amp;$B271)</f>
        <v>0.82</v>
      </c>
      <c r="FW271" s="8">
        <f>SUMIFS('Aceite de Oliva'!FW$6:FW$257,'Aceite de Oliva'!$A$6:$A$257,"&gt;="&amp;$A271,'Aceite de Oliva'!$B$6:$B$257,"&lt;="&amp;$B271)</f>
        <v>1.61</v>
      </c>
      <c r="FX271" s="8">
        <f>SUMIFS('Aceite de Oliva'!FX$6:FX$257,'Aceite de Oliva'!$A$6:$A$257,"&gt;="&amp;$A271,'Aceite de Oliva'!$B$6:$B$257,"&lt;="&amp;$B271)</f>
        <v>1.28</v>
      </c>
      <c r="FY271" s="8">
        <f>SUMIFS('Aceite de Oliva'!FY$6:FY$257,'Aceite de Oliva'!$A$6:$A$257,"&gt;="&amp;$A271,'Aceite de Oliva'!$B$6:$B$257,"&lt;="&amp;$B271)</f>
        <v>2.02</v>
      </c>
      <c r="FZ271" s="8">
        <f>SUMIFS('Aceite de Oliva'!FZ$6:FZ$257,'Aceite de Oliva'!$A$6:$A$257,"&gt;="&amp;$A271,'Aceite de Oliva'!$B$6:$B$257,"&lt;="&amp;$B271)</f>
        <v>1.03</v>
      </c>
      <c r="GD271" s="8">
        <f>SUMIFS('Aceite de Oliva'!GD$6:GD$257,'Aceite de Oliva'!$A$6:$A$257,"&gt;="&amp;$A271,'Aceite de Oliva'!$B$6:$B$257,"&lt;="&amp;$B271)</f>
        <v>1.3800000000000001</v>
      </c>
      <c r="GE271" s="8">
        <f>SUMIFS('Aceite de Oliva'!GE$6:GE$257,'Aceite de Oliva'!$A$6:$A$257,"&gt;="&amp;$A271,'Aceite de Oliva'!$B$6:$B$257,"&lt;="&amp;$B271)</f>
        <v>3.35</v>
      </c>
      <c r="GF271" s="8">
        <f>SUMIFS('Aceite de Oliva'!GF$6:GF$257,'Aceite de Oliva'!$A$6:$A$257,"&gt;="&amp;$A271,'Aceite de Oliva'!$B$6:$B$257,"&lt;="&amp;$B271)</f>
        <v>0.9</v>
      </c>
      <c r="GG271" s="8">
        <f>SUMIFS('Aceite de Oliva'!GG$6:GG$257,'Aceite de Oliva'!$A$6:$A$257,"&gt;="&amp;$A271,'Aceite de Oliva'!$B$6:$B$257,"&lt;="&amp;$B271)</f>
        <v>0</v>
      </c>
      <c r="GK271" s="8">
        <f>SUMIFS('Aceite de Oliva'!GK$6:GK$257,'Aceite de Oliva'!$A$6:$A$257,"&gt;="&amp;$A271,'Aceite de Oliva'!$B$6:$B$257,"&lt;="&amp;$B271)</f>
        <v>0.7</v>
      </c>
      <c r="GL271" s="8">
        <f>SUMIFS('Aceite de Oliva'!GL$6:GL$257,'Aceite de Oliva'!$A$6:$A$257,"&gt;="&amp;$A271,'Aceite de Oliva'!$B$6:$B$257,"&lt;="&amp;$B271)</f>
        <v>1.3900000000000001</v>
      </c>
      <c r="GM271" s="8">
        <f>SUMIFS('Aceite de Oliva'!GM$6:GM$257,'Aceite de Oliva'!$A$6:$A$257,"&gt;="&amp;$A271,'Aceite de Oliva'!$B$6:$B$257,"&lt;="&amp;$B271)</f>
        <v>0.66</v>
      </c>
      <c r="GN271" s="8">
        <f>SUMIFS('Aceite de Oliva'!GN$6:GN$257,'Aceite de Oliva'!$A$6:$A$257,"&gt;="&amp;$A271,'Aceite de Oliva'!$B$6:$B$257,"&lt;="&amp;$B271)</f>
        <v>0.33</v>
      </c>
      <c r="GR271" s="8">
        <f>SUMIFS('Aceite de Oliva'!GR$6:GR$257,'Aceite de Oliva'!$A$6:$A$257,"&gt;="&amp;$A271,'Aceite de Oliva'!$B$6:$B$257,"&lt;="&amp;$B271)</f>
        <v>0.46</v>
      </c>
      <c r="GS271" s="8">
        <f>SUMIFS('Aceite de Oliva'!GS$6:GS$257,'Aceite de Oliva'!$A$6:$A$257,"&gt;="&amp;$A271,'Aceite de Oliva'!$B$6:$B$257,"&lt;="&amp;$B271)</f>
        <v>0</v>
      </c>
      <c r="GT271" s="8">
        <f>SUMIFS('Aceite de Oliva'!GT$6:GT$257,'Aceite de Oliva'!$A$6:$A$257,"&gt;="&amp;$A271,'Aceite de Oliva'!$B$6:$B$257,"&lt;="&amp;$B271)</f>
        <v>0.48</v>
      </c>
      <c r="GU271" s="8">
        <f>SUMIFS('Aceite de Oliva'!GU$6:GU$257,'Aceite de Oliva'!$A$6:$A$257,"&gt;="&amp;$A271,'Aceite de Oliva'!$B$6:$B$257,"&lt;="&amp;$B271)</f>
        <v>0.89</v>
      </c>
      <c r="GY271" s="8">
        <f>SUMIFS('Aceite de Oliva'!GY$6:GY$257,'Aceite de Oliva'!$A$6:$A$257,"&gt;="&amp;$A271,'Aceite de Oliva'!$B$6:$B$257,"&lt;="&amp;$B271)</f>
        <v>0.79</v>
      </c>
      <c r="GZ271" s="8">
        <f>SUMIFS('Aceite de Oliva'!GZ$6:GZ$257,'Aceite de Oliva'!$A$6:$A$257,"&gt;="&amp;$A271,'Aceite de Oliva'!$B$6:$B$257,"&lt;="&amp;$B271)</f>
        <v>1.7999999999999998</v>
      </c>
      <c r="HA271" s="8">
        <f>SUMIFS('Aceite de Oliva'!HA$6:HA$257,'Aceite de Oliva'!$A$6:$A$257,"&gt;="&amp;$A271,'Aceite de Oliva'!$B$6:$B$257,"&lt;="&amp;$B271)</f>
        <v>0.57000000000000006</v>
      </c>
      <c r="HB271" s="8">
        <f>SUMIFS('Aceite de Oliva'!HB$6:HB$257,'Aceite de Oliva'!$A$6:$A$257,"&gt;="&amp;$A271,'Aceite de Oliva'!$B$6:$B$257,"&lt;="&amp;$B271)</f>
        <v>0.75</v>
      </c>
      <c r="HF271" s="8">
        <f>SUMIFS('Aceite de Oliva'!HF$6:HF$257,'Aceite de Oliva'!$A$6:$A$257,"&gt;="&amp;$A271,'Aceite de Oliva'!$B$6:$B$257,"&lt;="&amp;$B271)</f>
        <v>0.64</v>
      </c>
      <c r="HG271" s="8">
        <f>SUMIFS('Aceite de Oliva'!HG$6:HG$257,'Aceite de Oliva'!$A$6:$A$257,"&gt;="&amp;$A271,'Aceite de Oliva'!$B$6:$B$257,"&lt;="&amp;$B271)</f>
        <v>0</v>
      </c>
      <c r="HH271" s="8">
        <f>SUMIFS('Aceite de Oliva'!HH$6:HH$257,'Aceite de Oliva'!$A$6:$A$257,"&gt;="&amp;$A271,'Aceite de Oliva'!$B$6:$B$257,"&lt;="&amp;$B271)</f>
        <v>1.03</v>
      </c>
      <c r="HI271" s="8">
        <f>SUMIFS('Aceite de Oliva'!HI$6:HI$257,'Aceite de Oliva'!$A$6:$A$257,"&gt;="&amp;$A271,'Aceite de Oliva'!$B$6:$B$257,"&lt;="&amp;$B271)</f>
        <v>0</v>
      </c>
    </row>
    <row r="272" spans="1:217"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c r="FP272" s="8">
        <f>SUMIFS('Aceite de Oliva'!FP$6:FP$257,'Aceite de Oliva'!$A$6:$A$257,"&gt;="&amp;$A272,'Aceite de Oliva'!$B$6:$B$257,"&lt;="&amp;$B272)</f>
        <v>1.29</v>
      </c>
      <c r="FQ272" s="8">
        <f>SUMIFS('Aceite de Oliva'!FQ$6:FQ$257,'Aceite de Oliva'!$A$6:$A$257,"&gt;="&amp;$A272,'Aceite de Oliva'!$B$6:$B$257,"&lt;="&amp;$B272)</f>
        <v>1.9200000000000002</v>
      </c>
      <c r="FR272" s="8">
        <f>SUMIFS('Aceite de Oliva'!FR$6:FR$257,'Aceite de Oliva'!$A$6:$A$257,"&gt;="&amp;$A272,'Aceite de Oliva'!$B$6:$B$257,"&lt;="&amp;$B272)</f>
        <v>1.27</v>
      </c>
      <c r="FS272" s="8">
        <f>SUMIFS('Aceite de Oliva'!FS$6:FS$257,'Aceite de Oliva'!$A$6:$A$257,"&gt;="&amp;$A272,'Aceite de Oliva'!$B$6:$B$257,"&lt;="&amp;$B272)</f>
        <v>0.95</v>
      </c>
      <c r="FW272" s="8">
        <f>SUMIFS('Aceite de Oliva'!FW$6:FW$257,'Aceite de Oliva'!$A$6:$A$257,"&gt;="&amp;$A272,'Aceite de Oliva'!$B$6:$B$257,"&lt;="&amp;$B272)</f>
        <v>0.71</v>
      </c>
      <c r="FX272" s="8">
        <f>SUMIFS('Aceite de Oliva'!FX$6:FX$257,'Aceite de Oliva'!$A$6:$A$257,"&gt;="&amp;$A272,'Aceite de Oliva'!$B$6:$B$257,"&lt;="&amp;$B272)</f>
        <v>1.47</v>
      </c>
      <c r="FY272" s="8">
        <f>SUMIFS('Aceite de Oliva'!FY$6:FY$257,'Aceite de Oliva'!$A$6:$A$257,"&gt;="&amp;$A272,'Aceite de Oliva'!$B$6:$B$257,"&lt;="&amp;$B272)</f>
        <v>0.17</v>
      </c>
      <c r="FZ272" s="8">
        <f>SUMIFS('Aceite de Oliva'!FZ$6:FZ$257,'Aceite de Oliva'!$A$6:$A$257,"&gt;="&amp;$A272,'Aceite de Oliva'!$B$6:$B$257,"&lt;="&amp;$B272)</f>
        <v>1.8</v>
      </c>
      <c r="GD272" s="8">
        <f>SUMIFS('Aceite de Oliva'!GD$6:GD$257,'Aceite de Oliva'!$A$6:$A$257,"&gt;="&amp;$A272,'Aceite de Oliva'!$B$6:$B$257,"&lt;="&amp;$B272)</f>
        <v>0.52</v>
      </c>
      <c r="GE272" s="8">
        <f>SUMIFS('Aceite de Oliva'!GE$6:GE$257,'Aceite de Oliva'!$A$6:$A$257,"&gt;="&amp;$A272,'Aceite de Oliva'!$B$6:$B$257,"&lt;="&amp;$B272)</f>
        <v>0.62</v>
      </c>
      <c r="GF272" s="8">
        <f>SUMIFS('Aceite de Oliva'!GF$6:GF$257,'Aceite de Oliva'!$A$6:$A$257,"&gt;="&amp;$A272,'Aceite de Oliva'!$B$6:$B$257,"&lt;="&amp;$B272)</f>
        <v>0.28000000000000003</v>
      </c>
      <c r="GG272" s="8">
        <f>SUMIFS('Aceite de Oliva'!GG$6:GG$257,'Aceite de Oliva'!$A$6:$A$257,"&gt;="&amp;$A272,'Aceite de Oliva'!$B$6:$B$257,"&lt;="&amp;$B272)</f>
        <v>1.39</v>
      </c>
      <c r="GK272" s="8">
        <f>SUMIFS('Aceite de Oliva'!GK$6:GK$257,'Aceite de Oliva'!$A$6:$A$257,"&gt;="&amp;$A272,'Aceite de Oliva'!$B$6:$B$257,"&lt;="&amp;$B272)</f>
        <v>0.72</v>
      </c>
      <c r="GL272" s="8">
        <f>SUMIFS('Aceite de Oliva'!GL$6:GL$257,'Aceite de Oliva'!$A$6:$A$257,"&gt;="&amp;$A272,'Aceite de Oliva'!$B$6:$B$257,"&lt;="&amp;$B272)</f>
        <v>1.1399999999999999</v>
      </c>
      <c r="GM272" s="8">
        <f>SUMIFS('Aceite de Oliva'!GM$6:GM$257,'Aceite de Oliva'!$A$6:$A$257,"&gt;="&amp;$A272,'Aceite de Oliva'!$B$6:$B$257,"&lt;="&amp;$B272)</f>
        <v>0.58000000000000007</v>
      </c>
      <c r="GN272" s="8">
        <f>SUMIFS('Aceite de Oliva'!GN$6:GN$257,'Aceite de Oliva'!$A$6:$A$257,"&gt;="&amp;$A272,'Aceite de Oliva'!$B$6:$B$257,"&lt;="&amp;$B272)</f>
        <v>0</v>
      </c>
      <c r="GR272" s="8">
        <f>SUMIFS('Aceite de Oliva'!GR$6:GR$257,'Aceite de Oliva'!$A$6:$A$257,"&gt;="&amp;$A272,'Aceite de Oliva'!$B$6:$B$257,"&lt;="&amp;$B272)</f>
        <v>1.1599999999999999</v>
      </c>
      <c r="GS272" s="8">
        <f>SUMIFS('Aceite de Oliva'!GS$6:GS$257,'Aceite de Oliva'!$A$6:$A$257,"&gt;="&amp;$A272,'Aceite de Oliva'!$B$6:$B$257,"&lt;="&amp;$B272)</f>
        <v>2.6199999999999997</v>
      </c>
      <c r="GT272" s="8">
        <f>SUMIFS('Aceite de Oliva'!GT$6:GT$257,'Aceite de Oliva'!$A$6:$A$257,"&gt;="&amp;$A272,'Aceite de Oliva'!$B$6:$B$257,"&lt;="&amp;$B272)</f>
        <v>1.03</v>
      </c>
      <c r="GU272" s="8">
        <f>SUMIFS('Aceite de Oliva'!GU$6:GU$257,'Aceite de Oliva'!$A$6:$A$257,"&gt;="&amp;$A272,'Aceite de Oliva'!$B$6:$B$257,"&lt;="&amp;$B272)</f>
        <v>0.28999999999999998</v>
      </c>
      <c r="GY272" s="8">
        <f>SUMIFS('Aceite de Oliva'!GY$6:GY$257,'Aceite de Oliva'!$A$6:$A$257,"&gt;="&amp;$A272,'Aceite de Oliva'!$B$6:$B$257,"&lt;="&amp;$B272)</f>
        <v>1.4</v>
      </c>
      <c r="GZ272" s="8">
        <f>SUMIFS('Aceite de Oliva'!GZ$6:GZ$257,'Aceite de Oliva'!$A$6:$A$257,"&gt;="&amp;$A272,'Aceite de Oliva'!$B$6:$B$257,"&lt;="&amp;$B272)</f>
        <v>1.31</v>
      </c>
      <c r="HA272" s="8">
        <f>SUMIFS('Aceite de Oliva'!HA$6:HA$257,'Aceite de Oliva'!$A$6:$A$257,"&gt;="&amp;$A272,'Aceite de Oliva'!$B$6:$B$257,"&lt;="&amp;$B272)</f>
        <v>1.81</v>
      </c>
      <c r="HB272" s="8">
        <f>SUMIFS('Aceite de Oliva'!HB$6:HB$257,'Aceite de Oliva'!$A$6:$A$257,"&gt;="&amp;$A272,'Aceite de Oliva'!$B$6:$B$257,"&lt;="&amp;$B272)</f>
        <v>0.12</v>
      </c>
      <c r="HF272" s="8">
        <f>SUMIFS('Aceite de Oliva'!HF$6:HF$257,'Aceite de Oliva'!$A$6:$A$257,"&gt;="&amp;$A272,'Aceite de Oliva'!$B$6:$B$257,"&lt;="&amp;$B272)</f>
        <v>0.38</v>
      </c>
      <c r="HG272" s="8">
        <f>SUMIFS('Aceite de Oliva'!HG$6:HG$257,'Aceite de Oliva'!$A$6:$A$257,"&gt;="&amp;$A272,'Aceite de Oliva'!$B$6:$B$257,"&lt;="&amp;$B272)</f>
        <v>1.06</v>
      </c>
      <c r="HH272" s="8">
        <f>SUMIFS('Aceite de Oliva'!HH$6:HH$257,'Aceite de Oliva'!$A$6:$A$257,"&gt;="&amp;$A272,'Aceite de Oliva'!$B$6:$B$257,"&lt;="&amp;$B272)</f>
        <v>0.28000000000000003</v>
      </c>
      <c r="HI272" s="8">
        <f>SUMIFS('Aceite de Oliva'!HI$6:HI$257,'Aceite de Oliva'!$A$6:$A$257,"&gt;="&amp;$A272,'Aceite de Oliva'!$B$6:$B$257,"&lt;="&amp;$B272)</f>
        <v>0</v>
      </c>
    </row>
    <row r="273" spans="1:217"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c r="FP273" s="8">
        <f>SUMIFS('Aceite de Oliva'!FP$6:FP$257,'Aceite de Oliva'!$A$6:$A$257,"&gt;="&amp;$A273,'Aceite de Oliva'!$B$6:$B$257,"&lt;="&amp;$B273)</f>
        <v>0.75</v>
      </c>
      <c r="FQ273" s="8">
        <f>SUMIFS('Aceite de Oliva'!FQ$6:FQ$257,'Aceite de Oliva'!$A$6:$A$257,"&gt;="&amp;$A273,'Aceite de Oliva'!$B$6:$B$257,"&lt;="&amp;$B273)</f>
        <v>0.31</v>
      </c>
      <c r="FR273" s="8">
        <f>SUMIFS('Aceite de Oliva'!FR$6:FR$257,'Aceite de Oliva'!$A$6:$A$257,"&gt;="&amp;$A273,'Aceite de Oliva'!$B$6:$B$257,"&lt;="&amp;$B273)</f>
        <v>1.06</v>
      </c>
      <c r="FS273" s="8">
        <f>SUMIFS('Aceite de Oliva'!FS$6:FS$257,'Aceite de Oliva'!$A$6:$A$257,"&gt;="&amp;$A273,'Aceite de Oliva'!$B$6:$B$257,"&lt;="&amp;$B273)</f>
        <v>0.36</v>
      </c>
      <c r="FW273" s="8">
        <f>SUMIFS('Aceite de Oliva'!FW$6:FW$257,'Aceite de Oliva'!$A$6:$A$257,"&gt;="&amp;$A273,'Aceite de Oliva'!$B$6:$B$257,"&lt;="&amp;$B273)</f>
        <v>0.59</v>
      </c>
      <c r="FX273" s="8">
        <f>SUMIFS('Aceite de Oliva'!FX$6:FX$257,'Aceite de Oliva'!$A$6:$A$257,"&gt;="&amp;$A273,'Aceite de Oliva'!$B$6:$B$257,"&lt;="&amp;$B273)</f>
        <v>1.93</v>
      </c>
      <c r="FY273" s="8">
        <f>SUMIFS('Aceite de Oliva'!FY$6:FY$257,'Aceite de Oliva'!$A$6:$A$257,"&gt;="&amp;$A273,'Aceite de Oliva'!$B$6:$B$257,"&lt;="&amp;$B273)</f>
        <v>0.32</v>
      </c>
      <c r="FZ273" s="8">
        <f>SUMIFS('Aceite de Oliva'!FZ$6:FZ$257,'Aceite de Oliva'!$A$6:$A$257,"&gt;="&amp;$A273,'Aceite de Oliva'!$B$6:$B$257,"&lt;="&amp;$B273)</f>
        <v>0</v>
      </c>
      <c r="GD273" s="8">
        <f>SUMIFS('Aceite de Oliva'!GD$6:GD$257,'Aceite de Oliva'!$A$6:$A$257,"&gt;="&amp;$A273,'Aceite de Oliva'!$B$6:$B$257,"&lt;="&amp;$B273)</f>
        <v>3.23</v>
      </c>
      <c r="GE273" s="8">
        <f>SUMIFS('Aceite de Oliva'!GE$6:GE$257,'Aceite de Oliva'!$A$6:$A$257,"&gt;="&amp;$A273,'Aceite de Oliva'!$B$6:$B$257,"&lt;="&amp;$B273)</f>
        <v>11.39</v>
      </c>
      <c r="GF273" s="8">
        <f>SUMIFS('Aceite de Oliva'!GF$6:GF$257,'Aceite de Oliva'!$A$6:$A$257,"&gt;="&amp;$A273,'Aceite de Oliva'!$B$6:$B$257,"&lt;="&amp;$B273)</f>
        <v>1.49</v>
      </c>
      <c r="GG273" s="8">
        <f>SUMIFS('Aceite de Oliva'!GG$6:GG$257,'Aceite de Oliva'!$A$6:$A$257,"&gt;="&amp;$A273,'Aceite de Oliva'!$B$6:$B$257,"&lt;="&amp;$B273)</f>
        <v>0</v>
      </c>
      <c r="GK273" s="8">
        <f>SUMIFS('Aceite de Oliva'!GK$6:GK$257,'Aceite de Oliva'!$A$6:$A$257,"&gt;="&amp;$A273,'Aceite de Oliva'!$B$6:$B$257,"&lt;="&amp;$B273)</f>
        <v>1.47</v>
      </c>
      <c r="GL273" s="8">
        <f>SUMIFS('Aceite de Oliva'!GL$6:GL$257,'Aceite de Oliva'!$A$6:$A$257,"&gt;="&amp;$A273,'Aceite de Oliva'!$B$6:$B$257,"&lt;="&amp;$B273)</f>
        <v>2.6</v>
      </c>
      <c r="GM273" s="8">
        <f>SUMIFS('Aceite de Oliva'!GM$6:GM$257,'Aceite de Oliva'!$A$6:$A$257,"&gt;="&amp;$A273,'Aceite de Oliva'!$B$6:$B$257,"&lt;="&amp;$B273)</f>
        <v>1.45</v>
      </c>
      <c r="GN273" s="8">
        <f>SUMIFS('Aceite de Oliva'!GN$6:GN$257,'Aceite de Oliva'!$A$6:$A$257,"&gt;="&amp;$A273,'Aceite de Oliva'!$B$6:$B$257,"&lt;="&amp;$B273)</f>
        <v>0.15</v>
      </c>
      <c r="GR273" s="8">
        <f>SUMIFS('Aceite de Oliva'!GR$6:GR$257,'Aceite de Oliva'!$A$6:$A$257,"&gt;="&amp;$A273,'Aceite de Oliva'!$B$6:$B$257,"&lt;="&amp;$B273)</f>
        <v>1.9500000000000002</v>
      </c>
      <c r="GS273" s="8">
        <f>SUMIFS('Aceite de Oliva'!GS$6:GS$257,'Aceite de Oliva'!$A$6:$A$257,"&gt;="&amp;$A273,'Aceite de Oliva'!$B$6:$B$257,"&lt;="&amp;$B273)</f>
        <v>0.62</v>
      </c>
      <c r="GT273" s="8">
        <f>SUMIFS('Aceite de Oliva'!GT$6:GT$257,'Aceite de Oliva'!$A$6:$A$257,"&gt;="&amp;$A273,'Aceite de Oliva'!$B$6:$B$257,"&lt;="&amp;$B273)</f>
        <v>2.71</v>
      </c>
      <c r="GU273" s="8">
        <f>SUMIFS('Aceite de Oliva'!GU$6:GU$257,'Aceite de Oliva'!$A$6:$A$257,"&gt;="&amp;$A273,'Aceite de Oliva'!$B$6:$B$257,"&lt;="&amp;$B273)</f>
        <v>0.15</v>
      </c>
      <c r="GY273" s="8">
        <f>SUMIFS('Aceite de Oliva'!GY$6:GY$257,'Aceite de Oliva'!$A$6:$A$257,"&gt;="&amp;$A273,'Aceite de Oliva'!$B$6:$B$257,"&lt;="&amp;$B273)</f>
        <v>1</v>
      </c>
      <c r="GZ273" s="8">
        <f>SUMIFS('Aceite de Oliva'!GZ$6:GZ$257,'Aceite de Oliva'!$A$6:$A$257,"&gt;="&amp;$A273,'Aceite de Oliva'!$B$6:$B$257,"&lt;="&amp;$B273)</f>
        <v>0.27</v>
      </c>
      <c r="HA273" s="8">
        <f>SUMIFS('Aceite de Oliva'!HA$6:HA$257,'Aceite de Oliva'!$A$6:$A$257,"&gt;="&amp;$A273,'Aceite de Oliva'!$B$6:$B$257,"&lt;="&amp;$B273)</f>
        <v>1.1499999999999999</v>
      </c>
      <c r="HB273" s="8">
        <f>SUMIFS('Aceite de Oliva'!HB$6:HB$257,'Aceite de Oliva'!$A$6:$A$257,"&gt;="&amp;$A273,'Aceite de Oliva'!$B$6:$B$257,"&lt;="&amp;$B273)</f>
        <v>0.35</v>
      </c>
      <c r="HF273" s="8">
        <f>SUMIFS('Aceite de Oliva'!HF$6:HF$257,'Aceite de Oliva'!$A$6:$A$257,"&gt;="&amp;$A273,'Aceite de Oliva'!$B$6:$B$257,"&lt;="&amp;$B273)</f>
        <v>0.86</v>
      </c>
      <c r="HG273" s="8">
        <f>SUMIFS('Aceite de Oliva'!HG$6:HG$257,'Aceite de Oliva'!$A$6:$A$257,"&gt;="&amp;$A273,'Aceite de Oliva'!$B$6:$B$257,"&lt;="&amp;$B273)</f>
        <v>1.46</v>
      </c>
      <c r="HH273" s="8">
        <f>SUMIFS('Aceite de Oliva'!HH$6:HH$257,'Aceite de Oliva'!$A$6:$A$257,"&gt;="&amp;$A273,'Aceite de Oliva'!$B$6:$B$257,"&lt;="&amp;$B273)</f>
        <v>0.66</v>
      </c>
      <c r="HI273" s="8">
        <f>SUMIFS('Aceite de Oliva'!HI$6:HI$257,'Aceite de Oliva'!$A$6:$A$257,"&gt;="&amp;$A273,'Aceite de Oliva'!$B$6:$B$257,"&lt;="&amp;$B273)</f>
        <v>0.98</v>
      </c>
    </row>
    <row r="274" spans="1:217"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c r="FP274" s="8">
        <f>SUMIFS('Aceite de Oliva'!FP$6:FP$257,'Aceite de Oliva'!$A$6:$A$257,"&gt;="&amp;$A274,'Aceite de Oliva'!$B$6:$B$257,"&lt;="&amp;$B274)</f>
        <v>1.1399999999999999</v>
      </c>
      <c r="FQ274" s="8">
        <f>SUMIFS('Aceite de Oliva'!FQ$6:FQ$257,'Aceite de Oliva'!$A$6:$A$257,"&gt;="&amp;$A274,'Aceite de Oliva'!$B$6:$B$257,"&lt;="&amp;$B274)</f>
        <v>2.96</v>
      </c>
      <c r="FR274" s="8">
        <f>SUMIFS('Aceite de Oliva'!FR$6:FR$257,'Aceite de Oliva'!$A$6:$A$257,"&gt;="&amp;$A274,'Aceite de Oliva'!$B$6:$B$257,"&lt;="&amp;$B274)</f>
        <v>0.62</v>
      </c>
      <c r="FS274" s="8">
        <f>SUMIFS('Aceite de Oliva'!FS$6:FS$257,'Aceite de Oliva'!$A$6:$A$257,"&gt;="&amp;$A274,'Aceite de Oliva'!$B$6:$B$257,"&lt;="&amp;$B274)</f>
        <v>0</v>
      </c>
      <c r="FW274" s="8">
        <f>SUMIFS('Aceite de Oliva'!FW$6:FW$257,'Aceite de Oliva'!$A$6:$A$257,"&gt;="&amp;$A274,'Aceite de Oliva'!$B$6:$B$257,"&lt;="&amp;$B274)</f>
        <v>1.31</v>
      </c>
      <c r="FX274" s="8">
        <f>SUMIFS('Aceite de Oliva'!FX$6:FX$257,'Aceite de Oliva'!$A$6:$A$257,"&gt;="&amp;$A274,'Aceite de Oliva'!$B$6:$B$257,"&lt;="&amp;$B274)</f>
        <v>2.3200000000000003</v>
      </c>
      <c r="FY274" s="8">
        <f>SUMIFS('Aceite de Oliva'!FY$6:FY$257,'Aceite de Oliva'!$A$6:$A$257,"&gt;="&amp;$A274,'Aceite de Oliva'!$B$6:$B$257,"&lt;="&amp;$B274)</f>
        <v>1.4000000000000001</v>
      </c>
      <c r="FZ274" s="8">
        <f>SUMIFS('Aceite de Oliva'!FZ$6:FZ$257,'Aceite de Oliva'!$A$6:$A$257,"&gt;="&amp;$A274,'Aceite de Oliva'!$B$6:$B$257,"&lt;="&amp;$B274)</f>
        <v>0</v>
      </c>
      <c r="GD274" s="8">
        <f>SUMIFS('Aceite de Oliva'!GD$6:GD$257,'Aceite de Oliva'!$A$6:$A$257,"&gt;="&amp;$A274,'Aceite de Oliva'!$B$6:$B$257,"&lt;="&amp;$B274)</f>
        <v>1.5699999999999998</v>
      </c>
      <c r="GE274" s="8">
        <f>SUMIFS('Aceite de Oliva'!GE$6:GE$257,'Aceite de Oliva'!$A$6:$A$257,"&gt;="&amp;$A274,'Aceite de Oliva'!$B$6:$B$257,"&lt;="&amp;$B274)</f>
        <v>1.3599999999999999</v>
      </c>
      <c r="GF274" s="8">
        <f>SUMIFS('Aceite de Oliva'!GF$6:GF$257,'Aceite de Oliva'!$A$6:$A$257,"&gt;="&amp;$A274,'Aceite de Oliva'!$B$6:$B$257,"&lt;="&amp;$B274)</f>
        <v>1.3299999999999998</v>
      </c>
      <c r="GG274" s="8">
        <f>SUMIFS('Aceite de Oliva'!GG$6:GG$257,'Aceite de Oliva'!$A$6:$A$257,"&gt;="&amp;$A274,'Aceite de Oliva'!$B$6:$B$257,"&lt;="&amp;$B274)</f>
        <v>1.29</v>
      </c>
      <c r="GK274" s="8">
        <f>SUMIFS('Aceite de Oliva'!GK$6:GK$257,'Aceite de Oliva'!$A$6:$A$257,"&gt;="&amp;$A274,'Aceite de Oliva'!$B$6:$B$257,"&lt;="&amp;$B274)</f>
        <v>0.62999999999999989</v>
      </c>
      <c r="GL274" s="8">
        <f>SUMIFS('Aceite de Oliva'!GL$6:GL$257,'Aceite de Oliva'!$A$6:$A$257,"&gt;="&amp;$A274,'Aceite de Oliva'!$B$6:$B$257,"&lt;="&amp;$B274)</f>
        <v>1.1399999999999999</v>
      </c>
      <c r="GM274" s="8">
        <f>SUMIFS('Aceite de Oliva'!GM$6:GM$257,'Aceite de Oliva'!$A$6:$A$257,"&gt;="&amp;$A274,'Aceite de Oliva'!$B$6:$B$257,"&lt;="&amp;$B274)</f>
        <v>0.55000000000000004</v>
      </c>
      <c r="GN274" s="8">
        <f>SUMIFS('Aceite de Oliva'!GN$6:GN$257,'Aceite de Oliva'!$A$6:$A$257,"&gt;="&amp;$A274,'Aceite de Oliva'!$B$6:$B$257,"&lt;="&amp;$B274)</f>
        <v>0.12</v>
      </c>
      <c r="GR274" s="8">
        <f>SUMIFS('Aceite de Oliva'!GR$6:GR$257,'Aceite de Oliva'!$A$6:$A$257,"&gt;="&amp;$A274,'Aceite de Oliva'!$B$6:$B$257,"&lt;="&amp;$B274)</f>
        <v>0.55999999999999994</v>
      </c>
      <c r="GS274" s="8">
        <f>SUMIFS('Aceite de Oliva'!GS$6:GS$257,'Aceite de Oliva'!$A$6:$A$257,"&gt;="&amp;$A274,'Aceite de Oliva'!$B$6:$B$257,"&lt;="&amp;$B274)</f>
        <v>0.75</v>
      </c>
      <c r="GT274" s="8">
        <f>SUMIFS('Aceite de Oliva'!GT$6:GT$257,'Aceite de Oliva'!$A$6:$A$257,"&gt;="&amp;$A274,'Aceite de Oliva'!$B$6:$B$257,"&lt;="&amp;$B274)</f>
        <v>0.48</v>
      </c>
      <c r="GU274" s="8">
        <f>SUMIFS('Aceite de Oliva'!GU$6:GU$257,'Aceite de Oliva'!$A$6:$A$257,"&gt;="&amp;$A274,'Aceite de Oliva'!$B$6:$B$257,"&lt;="&amp;$B274)</f>
        <v>0</v>
      </c>
      <c r="GY274" s="8">
        <f>SUMIFS('Aceite de Oliva'!GY$6:GY$257,'Aceite de Oliva'!$A$6:$A$257,"&gt;="&amp;$A274,'Aceite de Oliva'!$B$6:$B$257,"&lt;="&amp;$B274)</f>
        <v>1.2</v>
      </c>
      <c r="GZ274" s="8">
        <f>SUMIFS('Aceite de Oliva'!GZ$6:GZ$257,'Aceite de Oliva'!$A$6:$A$257,"&gt;="&amp;$A274,'Aceite de Oliva'!$B$6:$B$257,"&lt;="&amp;$B274)</f>
        <v>1.96</v>
      </c>
      <c r="HA274" s="8">
        <f>SUMIFS('Aceite de Oliva'!HA$6:HA$257,'Aceite de Oliva'!$A$6:$A$257,"&gt;="&amp;$A274,'Aceite de Oliva'!$B$6:$B$257,"&lt;="&amp;$B274)</f>
        <v>0.93</v>
      </c>
      <c r="HB274" s="8">
        <f>SUMIFS('Aceite de Oliva'!HB$6:HB$257,'Aceite de Oliva'!$A$6:$A$257,"&gt;="&amp;$A274,'Aceite de Oliva'!$B$6:$B$257,"&lt;="&amp;$B274)</f>
        <v>0.45</v>
      </c>
      <c r="HF274" s="8">
        <f>SUMIFS('Aceite de Oliva'!HF$6:HF$257,'Aceite de Oliva'!$A$6:$A$257,"&gt;="&amp;$A274,'Aceite de Oliva'!$B$6:$B$257,"&lt;="&amp;$B274)</f>
        <v>1.28</v>
      </c>
      <c r="HG274" s="8">
        <f>SUMIFS('Aceite de Oliva'!HG$6:HG$257,'Aceite de Oliva'!$A$6:$A$257,"&gt;="&amp;$A274,'Aceite de Oliva'!$B$6:$B$257,"&lt;="&amp;$B274)</f>
        <v>0.3</v>
      </c>
      <c r="HH274" s="8">
        <f>SUMIFS('Aceite de Oliva'!HH$6:HH$257,'Aceite de Oliva'!$A$6:$A$257,"&gt;="&amp;$A274,'Aceite de Oliva'!$B$6:$B$257,"&lt;="&amp;$B274)</f>
        <v>1.93</v>
      </c>
      <c r="HI274" s="8">
        <f>SUMIFS('Aceite de Oliva'!HI$6:HI$257,'Aceite de Oliva'!$A$6:$A$257,"&gt;="&amp;$A274,'Aceite de Oliva'!$B$6:$B$257,"&lt;="&amp;$B274)</f>
        <v>0.17</v>
      </c>
    </row>
    <row r="275" spans="1:217"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c r="FP275" s="8">
        <f>SUMIFS('Aceite de Oliva'!FP$6:FP$257,'Aceite de Oliva'!$A$6:$A$257,"&gt;="&amp;$A275,'Aceite de Oliva'!$B$6:$B$257,"&lt;="&amp;$B275)</f>
        <v>1.56</v>
      </c>
      <c r="FQ275" s="8">
        <f>SUMIFS('Aceite de Oliva'!FQ$6:FQ$257,'Aceite de Oliva'!$A$6:$A$257,"&gt;="&amp;$A275,'Aceite de Oliva'!$B$6:$B$257,"&lt;="&amp;$B275)</f>
        <v>2.41</v>
      </c>
      <c r="FR275" s="8">
        <f>SUMIFS('Aceite de Oliva'!FR$6:FR$257,'Aceite de Oliva'!$A$6:$A$257,"&gt;="&amp;$A275,'Aceite de Oliva'!$B$6:$B$257,"&lt;="&amp;$B275)</f>
        <v>1.69</v>
      </c>
      <c r="FS275" s="8">
        <f>SUMIFS('Aceite de Oliva'!FS$6:FS$257,'Aceite de Oliva'!$A$6:$A$257,"&gt;="&amp;$A275,'Aceite de Oliva'!$B$6:$B$257,"&lt;="&amp;$B275)</f>
        <v>0.2</v>
      </c>
      <c r="FW275" s="8">
        <f>SUMIFS('Aceite de Oliva'!FW$6:FW$257,'Aceite de Oliva'!$A$6:$A$257,"&gt;="&amp;$A275,'Aceite de Oliva'!$B$6:$B$257,"&lt;="&amp;$B275)</f>
        <v>0.47</v>
      </c>
      <c r="FX275" s="8">
        <f>SUMIFS('Aceite de Oliva'!FX$6:FX$257,'Aceite de Oliva'!$A$6:$A$257,"&gt;="&amp;$A275,'Aceite de Oliva'!$B$6:$B$257,"&lt;="&amp;$B275)</f>
        <v>0.23</v>
      </c>
      <c r="FY275" s="8">
        <f>SUMIFS('Aceite de Oliva'!FY$6:FY$257,'Aceite de Oliva'!$A$6:$A$257,"&gt;="&amp;$A275,'Aceite de Oliva'!$B$6:$B$257,"&lt;="&amp;$B275)</f>
        <v>0.63</v>
      </c>
      <c r="FZ275" s="8">
        <f>SUMIFS('Aceite de Oliva'!FZ$6:FZ$257,'Aceite de Oliva'!$A$6:$A$257,"&gt;="&amp;$A275,'Aceite de Oliva'!$B$6:$B$257,"&lt;="&amp;$B275)</f>
        <v>0</v>
      </c>
      <c r="GD275" s="8">
        <f>SUMIFS('Aceite de Oliva'!GD$6:GD$257,'Aceite de Oliva'!$A$6:$A$257,"&gt;="&amp;$A275,'Aceite de Oliva'!$B$6:$B$257,"&lt;="&amp;$B275)</f>
        <v>0.89</v>
      </c>
      <c r="GE275" s="8">
        <f>SUMIFS('Aceite de Oliva'!GE$6:GE$257,'Aceite de Oliva'!$A$6:$A$257,"&gt;="&amp;$A275,'Aceite de Oliva'!$B$6:$B$257,"&lt;="&amp;$B275)</f>
        <v>0.89</v>
      </c>
      <c r="GF275" s="8">
        <f>SUMIFS('Aceite de Oliva'!GF$6:GF$257,'Aceite de Oliva'!$A$6:$A$257,"&gt;="&amp;$A275,'Aceite de Oliva'!$B$6:$B$257,"&lt;="&amp;$B275)</f>
        <v>1.26</v>
      </c>
      <c r="GG275" s="8">
        <f>SUMIFS('Aceite de Oliva'!GG$6:GG$257,'Aceite de Oliva'!$A$6:$A$257,"&gt;="&amp;$A275,'Aceite de Oliva'!$B$6:$B$257,"&lt;="&amp;$B275)</f>
        <v>0</v>
      </c>
      <c r="GK275" s="8">
        <f>SUMIFS('Aceite de Oliva'!GK$6:GK$257,'Aceite de Oliva'!$A$6:$A$257,"&gt;="&amp;$A275,'Aceite de Oliva'!$B$6:$B$257,"&lt;="&amp;$B275)</f>
        <v>0.92999999999999994</v>
      </c>
      <c r="GL275" s="8">
        <f>SUMIFS('Aceite de Oliva'!GL$6:GL$257,'Aceite de Oliva'!$A$6:$A$257,"&gt;="&amp;$A275,'Aceite de Oliva'!$B$6:$B$257,"&lt;="&amp;$B275)</f>
        <v>0.98</v>
      </c>
      <c r="GM275" s="8">
        <f>SUMIFS('Aceite de Oliva'!GM$6:GM$257,'Aceite de Oliva'!$A$6:$A$257,"&gt;="&amp;$A275,'Aceite de Oliva'!$B$6:$B$257,"&lt;="&amp;$B275)</f>
        <v>1.03</v>
      </c>
      <c r="GN275" s="8">
        <f>SUMIFS('Aceite de Oliva'!GN$6:GN$257,'Aceite de Oliva'!$A$6:$A$257,"&gt;="&amp;$A275,'Aceite de Oliva'!$B$6:$B$257,"&lt;="&amp;$B275)</f>
        <v>0.6</v>
      </c>
      <c r="GR275" s="8">
        <f>SUMIFS('Aceite de Oliva'!GR$6:GR$257,'Aceite de Oliva'!$A$6:$A$257,"&gt;="&amp;$A275,'Aceite de Oliva'!$B$6:$B$257,"&lt;="&amp;$B275)</f>
        <v>0.47</v>
      </c>
      <c r="GS275" s="8">
        <f>SUMIFS('Aceite de Oliva'!GS$6:GS$257,'Aceite de Oliva'!$A$6:$A$257,"&gt;="&amp;$A275,'Aceite de Oliva'!$B$6:$B$257,"&lt;="&amp;$B275)</f>
        <v>0.75</v>
      </c>
      <c r="GT275" s="8">
        <f>SUMIFS('Aceite de Oliva'!GT$6:GT$257,'Aceite de Oliva'!$A$6:$A$257,"&gt;="&amp;$A275,'Aceite de Oliva'!$B$6:$B$257,"&lt;="&amp;$B275)</f>
        <v>0.44000000000000006</v>
      </c>
      <c r="GU275" s="8">
        <f>SUMIFS('Aceite de Oliva'!GU$6:GU$257,'Aceite de Oliva'!$A$6:$A$257,"&gt;="&amp;$A275,'Aceite de Oliva'!$B$6:$B$257,"&lt;="&amp;$B275)</f>
        <v>0</v>
      </c>
      <c r="GY275" s="8">
        <f>SUMIFS('Aceite de Oliva'!GY$6:GY$257,'Aceite de Oliva'!$A$6:$A$257,"&gt;="&amp;$A275,'Aceite de Oliva'!$B$6:$B$257,"&lt;="&amp;$B275)</f>
        <v>0.82000000000000006</v>
      </c>
      <c r="GZ275" s="8">
        <f>SUMIFS('Aceite de Oliva'!GZ$6:GZ$257,'Aceite de Oliva'!$A$6:$A$257,"&gt;="&amp;$A275,'Aceite de Oliva'!$B$6:$B$257,"&lt;="&amp;$B275)</f>
        <v>1.39</v>
      </c>
      <c r="HA275" s="8">
        <f>SUMIFS('Aceite de Oliva'!HA$6:HA$257,'Aceite de Oliva'!$A$6:$A$257,"&gt;="&amp;$A275,'Aceite de Oliva'!$B$6:$B$257,"&lt;="&amp;$B275)</f>
        <v>0.83000000000000007</v>
      </c>
      <c r="HB275" s="8">
        <f>SUMIFS('Aceite de Oliva'!HB$6:HB$257,'Aceite de Oliva'!$A$6:$A$257,"&gt;="&amp;$A275,'Aceite de Oliva'!$B$6:$B$257,"&lt;="&amp;$B275)</f>
        <v>0.18</v>
      </c>
      <c r="HF275" s="8">
        <f>SUMIFS('Aceite de Oliva'!HF$6:HF$257,'Aceite de Oliva'!$A$6:$A$257,"&gt;="&amp;$A275,'Aceite de Oliva'!$B$6:$B$257,"&lt;="&amp;$B275)</f>
        <v>1.85</v>
      </c>
      <c r="HG275" s="8">
        <f>SUMIFS('Aceite de Oliva'!HG$6:HG$257,'Aceite de Oliva'!$A$6:$A$257,"&gt;="&amp;$A275,'Aceite de Oliva'!$B$6:$B$257,"&lt;="&amp;$B275)</f>
        <v>2.0099999999999998</v>
      </c>
      <c r="HH275" s="8">
        <f>SUMIFS('Aceite de Oliva'!HH$6:HH$257,'Aceite de Oliva'!$A$6:$A$257,"&gt;="&amp;$A275,'Aceite de Oliva'!$B$6:$B$257,"&lt;="&amp;$B275)</f>
        <v>2.0100000000000002</v>
      </c>
      <c r="HI275" s="8">
        <f>SUMIFS('Aceite de Oliva'!HI$6:HI$257,'Aceite de Oliva'!$A$6:$A$257,"&gt;="&amp;$A275,'Aceite de Oliva'!$B$6:$B$257,"&lt;="&amp;$B275)</f>
        <v>0</v>
      </c>
    </row>
    <row r="276" spans="1:217"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c r="FP276" s="8">
        <f>SUMIFS('Aceite de Oliva'!FP$6:FP$257,'Aceite de Oliva'!$A$6:$A$257,"&gt;="&amp;$A276,'Aceite de Oliva'!$B$6:$B$257,"&lt;="&amp;$B276)</f>
        <v>0.77</v>
      </c>
      <c r="FQ276" s="8">
        <f>SUMIFS('Aceite de Oliva'!FQ$6:FQ$257,'Aceite de Oliva'!$A$6:$A$257,"&gt;="&amp;$A276,'Aceite de Oliva'!$B$6:$B$257,"&lt;="&amp;$B276)</f>
        <v>2.87</v>
      </c>
      <c r="FR276" s="8">
        <f>SUMIFS('Aceite de Oliva'!FR$6:FR$257,'Aceite de Oliva'!$A$6:$A$257,"&gt;="&amp;$A276,'Aceite de Oliva'!$B$6:$B$257,"&lt;="&amp;$B276)</f>
        <v>0.37</v>
      </c>
      <c r="FS276" s="8">
        <f>SUMIFS('Aceite de Oliva'!FS$6:FS$257,'Aceite de Oliva'!$A$6:$A$257,"&gt;="&amp;$A276,'Aceite de Oliva'!$B$6:$B$257,"&lt;="&amp;$B276)</f>
        <v>0</v>
      </c>
      <c r="FW276" s="8">
        <f>SUMIFS('Aceite de Oliva'!FW$6:FW$257,'Aceite de Oliva'!$A$6:$A$257,"&gt;="&amp;$A276,'Aceite de Oliva'!$B$6:$B$257,"&lt;="&amp;$B276)</f>
        <v>1.49</v>
      </c>
      <c r="FX276" s="8">
        <f>SUMIFS('Aceite de Oliva'!FX$6:FX$257,'Aceite de Oliva'!$A$6:$A$257,"&gt;="&amp;$A276,'Aceite de Oliva'!$B$6:$B$257,"&lt;="&amp;$B276)</f>
        <v>2.19</v>
      </c>
      <c r="FY276" s="8">
        <f>SUMIFS('Aceite de Oliva'!FY$6:FY$257,'Aceite de Oliva'!$A$6:$A$257,"&gt;="&amp;$A276,'Aceite de Oliva'!$B$6:$B$257,"&lt;="&amp;$B276)</f>
        <v>1.2</v>
      </c>
      <c r="FZ276" s="8">
        <f>SUMIFS('Aceite de Oliva'!FZ$6:FZ$257,'Aceite de Oliva'!$A$6:$A$257,"&gt;="&amp;$A276,'Aceite de Oliva'!$B$6:$B$257,"&lt;="&amp;$B276)</f>
        <v>0.55000000000000004</v>
      </c>
      <c r="GD276" s="8">
        <f>SUMIFS('Aceite de Oliva'!GD$6:GD$257,'Aceite de Oliva'!$A$6:$A$257,"&gt;="&amp;$A276,'Aceite de Oliva'!$B$6:$B$257,"&lt;="&amp;$B276)</f>
        <v>1.31</v>
      </c>
      <c r="GE276" s="8">
        <f>SUMIFS('Aceite de Oliva'!GE$6:GE$257,'Aceite de Oliva'!$A$6:$A$257,"&gt;="&amp;$A276,'Aceite de Oliva'!$B$6:$B$257,"&lt;="&amp;$B276)</f>
        <v>0.88</v>
      </c>
      <c r="GF276" s="8">
        <f>SUMIFS('Aceite de Oliva'!GF$6:GF$257,'Aceite de Oliva'!$A$6:$A$257,"&gt;="&amp;$A276,'Aceite de Oliva'!$B$6:$B$257,"&lt;="&amp;$B276)</f>
        <v>0.36</v>
      </c>
      <c r="GG276" s="8">
        <f>SUMIFS('Aceite de Oliva'!GG$6:GG$257,'Aceite de Oliva'!$A$6:$A$257,"&gt;="&amp;$A276,'Aceite de Oliva'!$B$6:$B$257,"&lt;="&amp;$B276)</f>
        <v>0.86</v>
      </c>
      <c r="GK276" s="8">
        <f>SUMIFS('Aceite de Oliva'!GK$6:GK$257,'Aceite de Oliva'!$A$6:$A$257,"&gt;="&amp;$A276,'Aceite de Oliva'!$B$6:$B$257,"&lt;="&amp;$B276)</f>
        <v>0.55000000000000004</v>
      </c>
      <c r="GL276" s="8">
        <f>SUMIFS('Aceite de Oliva'!GL$6:GL$257,'Aceite de Oliva'!$A$6:$A$257,"&gt;="&amp;$A276,'Aceite de Oliva'!$B$6:$B$257,"&lt;="&amp;$B276)</f>
        <v>0.28999999999999998</v>
      </c>
      <c r="GM276" s="8">
        <f>SUMIFS('Aceite de Oliva'!GM$6:GM$257,'Aceite de Oliva'!$A$6:$A$257,"&gt;="&amp;$A276,'Aceite de Oliva'!$B$6:$B$257,"&lt;="&amp;$B276)</f>
        <v>0.8</v>
      </c>
      <c r="GN276" s="8">
        <f>SUMIFS('Aceite de Oliva'!GN$6:GN$257,'Aceite de Oliva'!$A$6:$A$257,"&gt;="&amp;$A276,'Aceite de Oliva'!$B$6:$B$257,"&lt;="&amp;$B276)</f>
        <v>0.27</v>
      </c>
      <c r="GR276" s="8">
        <f>SUMIFS('Aceite de Oliva'!GR$6:GR$257,'Aceite de Oliva'!$A$6:$A$257,"&gt;="&amp;$A276,'Aceite de Oliva'!$B$6:$B$257,"&lt;="&amp;$B276)</f>
        <v>0.58000000000000007</v>
      </c>
      <c r="GS276" s="8">
        <f>SUMIFS('Aceite de Oliva'!GS$6:GS$257,'Aceite de Oliva'!$A$6:$A$257,"&gt;="&amp;$A276,'Aceite de Oliva'!$B$6:$B$257,"&lt;="&amp;$B276)</f>
        <v>0.11</v>
      </c>
      <c r="GT276" s="8">
        <f>SUMIFS('Aceite de Oliva'!GT$6:GT$257,'Aceite de Oliva'!$A$6:$A$257,"&gt;="&amp;$A276,'Aceite de Oliva'!$B$6:$B$257,"&lt;="&amp;$B276)</f>
        <v>0.55000000000000004</v>
      </c>
      <c r="GU276" s="8">
        <f>SUMIFS('Aceite de Oliva'!GU$6:GU$257,'Aceite de Oliva'!$A$6:$A$257,"&gt;="&amp;$A276,'Aceite de Oliva'!$B$6:$B$257,"&lt;="&amp;$B276)</f>
        <v>0</v>
      </c>
      <c r="GY276" s="8">
        <f>SUMIFS('Aceite de Oliva'!GY$6:GY$257,'Aceite de Oliva'!$A$6:$A$257,"&gt;="&amp;$A276,'Aceite de Oliva'!$B$6:$B$257,"&lt;="&amp;$B276)</f>
        <v>0.33</v>
      </c>
      <c r="GZ276" s="8">
        <f>SUMIFS('Aceite de Oliva'!GZ$6:GZ$257,'Aceite de Oliva'!$A$6:$A$257,"&gt;="&amp;$A276,'Aceite de Oliva'!$B$6:$B$257,"&lt;="&amp;$B276)</f>
        <v>0.24</v>
      </c>
      <c r="HA276" s="8">
        <f>SUMIFS('Aceite de Oliva'!HA$6:HA$257,'Aceite de Oliva'!$A$6:$A$257,"&gt;="&amp;$A276,'Aceite de Oliva'!$B$6:$B$257,"&lt;="&amp;$B276)</f>
        <v>0.16999999999999998</v>
      </c>
      <c r="HB276" s="8">
        <f>SUMIFS('Aceite de Oliva'!HB$6:HB$257,'Aceite de Oliva'!$A$6:$A$257,"&gt;="&amp;$A276,'Aceite de Oliva'!$B$6:$B$257,"&lt;="&amp;$B276)</f>
        <v>0.32</v>
      </c>
      <c r="HF276" s="8">
        <f>SUMIFS('Aceite de Oliva'!HF$6:HF$257,'Aceite de Oliva'!$A$6:$A$257,"&gt;="&amp;$A276,'Aceite de Oliva'!$B$6:$B$257,"&lt;="&amp;$B276)</f>
        <v>0.63</v>
      </c>
      <c r="HG276" s="8">
        <f>SUMIFS('Aceite de Oliva'!HG$6:HG$257,'Aceite de Oliva'!$A$6:$A$257,"&gt;="&amp;$A276,'Aceite de Oliva'!$B$6:$B$257,"&lt;="&amp;$B276)</f>
        <v>0.34</v>
      </c>
      <c r="HH276" s="8">
        <f>SUMIFS('Aceite de Oliva'!HH$6:HH$257,'Aceite de Oliva'!$A$6:$A$257,"&gt;="&amp;$A276,'Aceite de Oliva'!$B$6:$B$257,"&lt;="&amp;$B276)</f>
        <v>0.52</v>
      </c>
      <c r="HI276" s="8">
        <f>SUMIFS('Aceite de Oliva'!HI$6:HI$257,'Aceite de Oliva'!$A$6:$A$257,"&gt;="&amp;$A276,'Aceite de Oliva'!$B$6:$B$257,"&lt;="&amp;$B276)</f>
        <v>0.19</v>
      </c>
    </row>
    <row r="277" spans="1:217"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c r="FP277" s="8">
        <f>SUMIFS('Aceite de Oliva'!FP$6:FP$257,'Aceite de Oliva'!$A$6:$A$257,"&gt;="&amp;$A277,'Aceite de Oliva'!$B$6:$B$257,"&lt;="&amp;$B277)</f>
        <v>0.74</v>
      </c>
      <c r="FQ277" s="8">
        <f>SUMIFS('Aceite de Oliva'!FQ$6:FQ$257,'Aceite de Oliva'!$A$6:$A$257,"&gt;="&amp;$A277,'Aceite de Oliva'!$B$6:$B$257,"&lt;="&amp;$B277)</f>
        <v>0.67</v>
      </c>
      <c r="FR277" s="8">
        <f>SUMIFS('Aceite de Oliva'!FR$6:FR$257,'Aceite de Oliva'!$A$6:$A$257,"&gt;="&amp;$A277,'Aceite de Oliva'!$B$6:$B$257,"&lt;="&amp;$B277)</f>
        <v>0.61</v>
      </c>
      <c r="FS277" s="8">
        <f>SUMIFS('Aceite de Oliva'!FS$6:FS$257,'Aceite de Oliva'!$A$6:$A$257,"&gt;="&amp;$A277,'Aceite de Oliva'!$B$6:$B$257,"&lt;="&amp;$B277)</f>
        <v>0</v>
      </c>
      <c r="FW277" s="8">
        <f>SUMIFS('Aceite de Oliva'!FW$6:FW$257,'Aceite de Oliva'!$A$6:$A$257,"&gt;="&amp;$A277,'Aceite de Oliva'!$B$6:$B$257,"&lt;="&amp;$B277)</f>
        <v>1.81</v>
      </c>
      <c r="FX277" s="8">
        <f>SUMIFS('Aceite de Oliva'!FX$6:FX$257,'Aceite de Oliva'!$A$6:$A$257,"&gt;="&amp;$A277,'Aceite de Oliva'!$B$6:$B$257,"&lt;="&amp;$B277)</f>
        <v>0.78</v>
      </c>
      <c r="FY277" s="8">
        <f>SUMIFS('Aceite de Oliva'!FY$6:FY$257,'Aceite de Oliva'!$A$6:$A$257,"&gt;="&amp;$A277,'Aceite de Oliva'!$B$6:$B$257,"&lt;="&amp;$B277)</f>
        <v>1.7000000000000002</v>
      </c>
      <c r="FZ277" s="8">
        <f>SUMIFS('Aceite de Oliva'!FZ$6:FZ$257,'Aceite de Oliva'!$A$6:$A$257,"&gt;="&amp;$A277,'Aceite de Oliva'!$B$6:$B$257,"&lt;="&amp;$B277)</f>
        <v>3.34</v>
      </c>
      <c r="GD277" s="8">
        <f>SUMIFS('Aceite de Oliva'!GD$6:GD$257,'Aceite de Oliva'!$A$6:$A$257,"&gt;="&amp;$A277,'Aceite de Oliva'!$B$6:$B$257,"&lt;="&amp;$B277)</f>
        <v>0.83</v>
      </c>
      <c r="GE277" s="8">
        <f>SUMIFS('Aceite de Oliva'!GE$6:GE$257,'Aceite de Oliva'!$A$6:$A$257,"&gt;="&amp;$A277,'Aceite de Oliva'!$B$6:$B$257,"&lt;="&amp;$B277)</f>
        <v>0.28999999999999998</v>
      </c>
      <c r="GF277" s="8">
        <f>SUMIFS('Aceite de Oliva'!GF$6:GF$257,'Aceite de Oliva'!$A$6:$A$257,"&gt;="&amp;$A277,'Aceite de Oliva'!$B$6:$B$257,"&lt;="&amp;$B277)</f>
        <v>0.56999999999999995</v>
      </c>
      <c r="GG277" s="8">
        <f>SUMIFS('Aceite de Oliva'!GG$6:GG$257,'Aceite de Oliva'!$A$6:$A$257,"&gt;="&amp;$A277,'Aceite de Oliva'!$B$6:$B$257,"&lt;="&amp;$B277)</f>
        <v>2.5</v>
      </c>
      <c r="GK277" s="8">
        <f>SUMIFS('Aceite de Oliva'!GK$6:GK$257,'Aceite de Oliva'!$A$6:$A$257,"&gt;="&amp;$A277,'Aceite de Oliva'!$B$6:$B$257,"&lt;="&amp;$B277)</f>
        <v>1.03</v>
      </c>
      <c r="GL277" s="8">
        <f>SUMIFS('Aceite de Oliva'!GL$6:GL$257,'Aceite de Oliva'!$A$6:$A$257,"&gt;="&amp;$A277,'Aceite de Oliva'!$B$6:$B$257,"&lt;="&amp;$B277)</f>
        <v>0.17</v>
      </c>
      <c r="GM277" s="8">
        <f>SUMIFS('Aceite de Oliva'!GM$6:GM$257,'Aceite de Oliva'!$A$6:$A$257,"&gt;="&amp;$A277,'Aceite de Oliva'!$B$6:$B$257,"&lt;="&amp;$B277)</f>
        <v>0.34</v>
      </c>
      <c r="GN277" s="8">
        <f>SUMIFS('Aceite de Oliva'!GN$6:GN$257,'Aceite de Oliva'!$A$6:$A$257,"&gt;="&amp;$A277,'Aceite de Oliva'!$B$6:$B$257,"&lt;="&amp;$B277)</f>
        <v>3.66</v>
      </c>
      <c r="GR277" s="8">
        <f>SUMIFS('Aceite de Oliva'!GR$6:GR$257,'Aceite de Oliva'!$A$6:$A$257,"&gt;="&amp;$A277,'Aceite de Oliva'!$B$6:$B$257,"&lt;="&amp;$B277)</f>
        <v>3.35</v>
      </c>
      <c r="GS277" s="8">
        <f>SUMIFS('Aceite de Oliva'!GS$6:GS$257,'Aceite de Oliva'!$A$6:$A$257,"&gt;="&amp;$A277,'Aceite de Oliva'!$B$6:$B$257,"&lt;="&amp;$B277)</f>
        <v>12.56</v>
      </c>
      <c r="GT277" s="8">
        <f>SUMIFS('Aceite de Oliva'!GT$6:GT$257,'Aceite de Oliva'!$A$6:$A$257,"&gt;="&amp;$A277,'Aceite de Oliva'!$B$6:$B$257,"&lt;="&amp;$B277)</f>
        <v>1.26</v>
      </c>
      <c r="GU277" s="8">
        <f>SUMIFS('Aceite de Oliva'!GU$6:GU$257,'Aceite de Oliva'!$A$6:$A$257,"&gt;="&amp;$A277,'Aceite de Oliva'!$B$6:$B$257,"&lt;="&amp;$B277)</f>
        <v>0.76</v>
      </c>
      <c r="GY277" s="8">
        <f>SUMIFS('Aceite de Oliva'!GY$6:GY$257,'Aceite de Oliva'!$A$6:$A$257,"&gt;="&amp;$A277,'Aceite de Oliva'!$B$6:$B$257,"&lt;="&amp;$B277)</f>
        <v>3.61</v>
      </c>
      <c r="GZ277" s="8">
        <f>SUMIFS('Aceite de Oliva'!GZ$6:GZ$257,'Aceite de Oliva'!$A$6:$A$257,"&gt;="&amp;$A277,'Aceite de Oliva'!$B$6:$B$257,"&lt;="&amp;$B277)</f>
        <v>4.8900000000000006</v>
      </c>
      <c r="HA277" s="8">
        <f>SUMIFS('Aceite de Oliva'!HA$6:HA$257,'Aceite de Oliva'!$A$6:$A$257,"&gt;="&amp;$A277,'Aceite de Oliva'!$B$6:$B$257,"&lt;="&amp;$B277)</f>
        <v>2</v>
      </c>
      <c r="HB277" s="8">
        <f>SUMIFS('Aceite de Oliva'!HB$6:HB$257,'Aceite de Oliva'!$A$6:$A$257,"&gt;="&amp;$A277,'Aceite de Oliva'!$B$6:$B$257,"&lt;="&amp;$B277)</f>
        <v>7.57</v>
      </c>
      <c r="HF277" s="8">
        <f>SUMIFS('Aceite de Oliva'!HF$6:HF$257,'Aceite de Oliva'!$A$6:$A$257,"&gt;="&amp;$A277,'Aceite de Oliva'!$B$6:$B$257,"&lt;="&amp;$B277)</f>
        <v>3.2800000000000002</v>
      </c>
      <c r="HG277" s="8">
        <f>SUMIFS('Aceite de Oliva'!HG$6:HG$257,'Aceite de Oliva'!$A$6:$A$257,"&gt;="&amp;$A277,'Aceite de Oliva'!$B$6:$B$257,"&lt;="&amp;$B277)</f>
        <v>0.78</v>
      </c>
      <c r="HH277" s="8">
        <f>SUMIFS('Aceite de Oliva'!HH$6:HH$257,'Aceite de Oliva'!$A$6:$A$257,"&gt;="&amp;$A277,'Aceite de Oliva'!$B$6:$B$257,"&lt;="&amp;$B277)</f>
        <v>3.27</v>
      </c>
      <c r="HI277" s="8">
        <f>SUMIFS('Aceite de Oliva'!HI$6:HI$257,'Aceite de Oliva'!$A$6:$A$257,"&gt;="&amp;$A277,'Aceite de Oliva'!$B$6:$B$257,"&lt;="&amp;$B277)</f>
        <v>6.6999999999999993</v>
      </c>
    </row>
    <row r="278" spans="1:217"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c r="FP278" s="8">
        <f>SUMIFS('Aceite de Oliva'!FP$6:FP$257,'Aceite de Oliva'!$A$6:$A$257,"&gt;="&amp;$A278,'Aceite de Oliva'!$B$6:$B$257,"&lt;="&amp;$B278)</f>
        <v>0.43</v>
      </c>
      <c r="FQ278" s="8">
        <f>SUMIFS('Aceite de Oliva'!FQ$6:FQ$257,'Aceite de Oliva'!$A$6:$A$257,"&gt;="&amp;$A278,'Aceite de Oliva'!$B$6:$B$257,"&lt;="&amp;$B278)</f>
        <v>1.41</v>
      </c>
      <c r="FR278" s="8">
        <f>SUMIFS('Aceite de Oliva'!FR$6:FR$257,'Aceite de Oliva'!$A$6:$A$257,"&gt;="&amp;$A278,'Aceite de Oliva'!$B$6:$B$257,"&lt;="&amp;$B278)</f>
        <v>0.26</v>
      </c>
      <c r="FS278" s="8">
        <f>SUMIFS('Aceite de Oliva'!FS$6:FS$257,'Aceite de Oliva'!$A$6:$A$257,"&gt;="&amp;$A278,'Aceite de Oliva'!$B$6:$B$257,"&lt;="&amp;$B278)</f>
        <v>0</v>
      </c>
      <c r="FW278" s="8">
        <f>SUMIFS('Aceite de Oliva'!FW$6:FW$257,'Aceite de Oliva'!$A$6:$A$257,"&gt;="&amp;$A278,'Aceite de Oliva'!$B$6:$B$257,"&lt;="&amp;$B278)</f>
        <v>0.64999999999999991</v>
      </c>
      <c r="FX278" s="8">
        <f>SUMIFS('Aceite de Oliva'!FX$6:FX$257,'Aceite de Oliva'!$A$6:$A$257,"&gt;="&amp;$A278,'Aceite de Oliva'!$B$6:$B$257,"&lt;="&amp;$B278)</f>
        <v>1.45</v>
      </c>
      <c r="FY278" s="8">
        <f>SUMIFS('Aceite de Oliva'!FY$6:FY$257,'Aceite de Oliva'!$A$6:$A$257,"&gt;="&amp;$A278,'Aceite de Oliva'!$B$6:$B$257,"&lt;="&amp;$B278)</f>
        <v>0.64999999999999991</v>
      </c>
      <c r="FZ278" s="8">
        <f>SUMIFS('Aceite de Oliva'!FZ$6:FZ$257,'Aceite de Oliva'!$A$6:$A$257,"&gt;="&amp;$A278,'Aceite de Oliva'!$B$6:$B$257,"&lt;="&amp;$B278)</f>
        <v>0</v>
      </c>
      <c r="GD278" s="8">
        <f>SUMIFS('Aceite de Oliva'!GD$6:GD$257,'Aceite de Oliva'!$A$6:$A$257,"&gt;="&amp;$A278,'Aceite de Oliva'!$B$6:$B$257,"&lt;="&amp;$B278)</f>
        <v>0.1</v>
      </c>
      <c r="GE278" s="8">
        <f>SUMIFS('Aceite de Oliva'!GE$6:GE$257,'Aceite de Oliva'!$A$6:$A$257,"&gt;="&amp;$A278,'Aceite de Oliva'!$B$6:$B$257,"&lt;="&amp;$B278)</f>
        <v>0</v>
      </c>
      <c r="GF278" s="8">
        <f>SUMIFS('Aceite de Oliva'!GF$6:GF$257,'Aceite de Oliva'!$A$6:$A$257,"&gt;="&amp;$A278,'Aceite de Oliva'!$B$6:$B$257,"&lt;="&amp;$B278)</f>
        <v>0.17</v>
      </c>
      <c r="GG278" s="8">
        <f>SUMIFS('Aceite de Oliva'!GG$6:GG$257,'Aceite de Oliva'!$A$6:$A$257,"&gt;="&amp;$A278,'Aceite de Oliva'!$B$6:$B$257,"&lt;="&amp;$B278)</f>
        <v>0</v>
      </c>
      <c r="GK278" s="8">
        <f>SUMIFS('Aceite de Oliva'!GK$6:GK$257,'Aceite de Oliva'!$A$6:$A$257,"&gt;="&amp;$A278,'Aceite de Oliva'!$B$6:$B$257,"&lt;="&amp;$B278)</f>
        <v>7.0000000000000007E-2</v>
      </c>
      <c r="GL278" s="8">
        <f>SUMIFS('Aceite de Oliva'!GL$6:GL$257,'Aceite de Oliva'!$A$6:$A$257,"&gt;="&amp;$A278,'Aceite de Oliva'!$B$6:$B$257,"&lt;="&amp;$B278)</f>
        <v>0.12</v>
      </c>
      <c r="GM278" s="8">
        <f>SUMIFS('Aceite de Oliva'!GM$6:GM$257,'Aceite de Oliva'!$A$6:$A$257,"&gt;="&amp;$A278,'Aceite de Oliva'!$B$6:$B$257,"&lt;="&amp;$B278)</f>
        <v>0.09</v>
      </c>
      <c r="GN278" s="8">
        <f>SUMIFS('Aceite de Oliva'!GN$6:GN$257,'Aceite de Oliva'!$A$6:$A$257,"&gt;="&amp;$A278,'Aceite de Oliva'!$B$6:$B$257,"&lt;="&amp;$B278)</f>
        <v>0</v>
      </c>
      <c r="GR278" s="8">
        <f>SUMIFS('Aceite de Oliva'!GR$6:GR$257,'Aceite de Oliva'!$A$6:$A$257,"&gt;="&amp;$A278,'Aceite de Oliva'!$B$6:$B$257,"&lt;="&amp;$B278)</f>
        <v>0.22000000000000003</v>
      </c>
      <c r="GS278" s="8">
        <f>SUMIFS('Aceite de Oliva'!GS$6:GS$257,'Aceite de Oliva'!$A$6:$A$257,"&gt;="&amp;$A278,'Aceite de Oliva'!$B$6:$B$257,"&lt;="&amp;$B278)</f>
        <v>0</v>
      </c>
      <c r="GT278" s="8">
        <f>SUMIFS('Aceite de Oliva'!GT$6:GT$257,'Aceite de Oliva'!$A$6:$A$257,"&gt;="&amp;$A278,'Aceite de Oliva'!$B$6:$B$257,"&lt;="&amp;$B278)</f>
        <v>0.31</v>
      </c>
      <c r="GU278" s="8">
        <f>SUMIFS('Aceite de Oliva'!GU$6:GU$257,'Aceite de Oliva'!$A$6:$A$257,"&gt;="&amp;$A278,'Aceite de Oliva'!$B$6:$B$257,"&lt;="&amp;$B278)</f>
        <v>0.27</v>
      </c>
      <c r="GY278" s="8">
        <f>SUMIFS('Aceite de Oliva'!GY$6:GY$257,'Aceite de Oliva'!$A$6:$A$257,"&gt;="&amp;$A278,'Aceite de Oliva'!$B$6:$B$257,"&lt;="&amp;$B278)</f>
        <v>0.21000000000000002</v>
      </c>
      <c r="GZ278" s="8">
        <f>SUMIFS('Aceite de Oliva'!GZ$6:GZ$257,'Aceite de Oliva'!$A$6:$A$257,"&gt;="&amp;$A278,'Aceite de Oliva'!$B$6:$B$257,"&lt;="&amp;$B278)</f>
        <v>0</v>
      </c>
      <c r="HA278" s="8">
        <f>SUMIFS('Aceite de Oliva'!HA$6:HA$257,'Aceite de Oliva'!$A$6:$A$257,"&gt;="&amp;$A278,'Aceite de Oliva'!$B$6:$B$257,"&lt;="&amp;$B278)</f>
        <v>0.36</v>
      </c>
      <c r="HB278" s="8">
        <f>SUMIFS('Aceite de Oliva'!HB$6:HB$257,'Aceite de Oliva'!$A$6:$A$257,"&gt;="&amp;$A278,'Aceite de Oliva'!$B$6:$B$257,"&lt;="&amp;$B278)</f>
        <v>0</v>
      </c>
      <c r="HF278" s="8">
        <f>SUMIFS('Aceite de Oliva'!HF$6:HF$257,'Aceite de Oliva'!$A$6:$A$257,"&gt;="&amp;$A278,'Aceite de Oliva'!$B$6:$B$257,"&lt;="&amp;$B278)</f>
        <v>0.51</v>
      </c>
      <c r="HG278" s="8">
        <f>SUMIFS('Aceite de Oliva'!HG$6:HG$257,'Aceite de Oliva'!$A$6:$A$257,"&gt;="&amp;$A278,'Aceite de Oliva'!$B$6:$B$257,"&lt;="&amp;$B278)</f>
        <v>0.63</v>
      </c>
      <c r="HH278" s="8">
        <f>SUMIFS('Aceite de Oliva'!HH$6:HH$257,'Aceite de Oliva'!$A$6:$A$257,"&gt;="&amp;$A278,'Aceite de Oliva'!$B$6:$B$257,"&lt;="&amp;$B278)</f>
        <v>0.36</v>
      </c>
      <c r="HI278" s="8">
        <f>SUMIFS('Aceite de Oliva'!HI$6:HI$257,'Aceite de Oliva'!$A$6:$A$257,"&gt;="&amp;$A278,'Aceite de Oliva'!$B$6:$B$257,"&lt;="&amp;$B278)</f>
        <v>0.18</v>
      </c>
    </row>
    <row r="279" spans="1:217"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c r="FP279" s="8">
        <f>SUMIFS('Aceite de Oliva'!FP$6:FP$257,'Aceite de Oliva'!$A$6:$A$257,"&gt;="&amp;$A279,'Aceite de Oliva'!$B$6:$B$257,"&lt;="&amp;$B279)</f>
        <v>4.3500000000000005</v>
      </c>
      <c r="FQ279" s="8">
        <f>SUMIFS('Aceite de Oliva'!FQ$6:FQ$257,'Aceite de Oliva'!$A$6:$A$257,"&gt;="&amp;$A279,'Aceite de Oliva'!$B$6:$B$257,"&lt;="&amp;$B279)</f>
        <v>9.25</v>
      </c>
      <c r="FR279" s="8">
        <f>SUMIFS('Aceite de Oliva'!FR$6:FR$257,'Aceite de Oliva'!$A$6:$A$257,"&gt;="&amp;$A279,'Aceite de Oliva'!$B$6:$B$257,"&lt;="&amp;$B279)</f>
        <v>2.2799999999999998</v>
      </c>
      <c r="FS279" s="8">
        <f>SUMIFS('Aceite de Oliva'!FS$6:FS$257,'Aceite de Oliva'!$A$6:$A$257,"&gt;="&amp;$A279,'Aceite de Oliva'!$B$6:$B$257,"&lt;="&amp;$B279)</f>
        <v>6.14</v>
      </c>
      <c r="FW279" s="8">
        <f>SUMIFS('Aceite de Oliva'!FW$6:FW$257,'Aceite de Oliva'!$A$6:$A$257,"&gt;="&amp;$A279,'Aceite de Oliva'!$B$6:$B$257,"&lt;="&amp;$B279)</f>
        <v>4.4300000000000006</v>
      </c>
      <c r="FX279" s="8">
        <f>SUMIFS('Aceite de Oliva'!FX$6:FX$257,'Aceite de Oliva'!$A$6:$A$257,"&gt;="&amp;$A279,'Aceite de Oliva'!$B$6:$B$257,"&lt;="&amp;$B279)</f>
        <v>10.690000000000001</v>
      </c>
      <c r="FY279" s="8">
        <f>SUMIFS('Aceite de Oliva'!FY$6:FY$257,'Aceite de Oliva'!$A$6:$A$257,"&gt;="&amp;$A279,'Aceite de Oliva'!$B$6:$B$257,"&lt;="&amp;$B279)</f>
        <v>2.5299999999999998</v>
      </c>
      <c r="FZ279" s="8">
        <f>SUMIFS('Aceite de Oliva'!FZ$6:FZ$257,'Aceite de Oliva'!$A$6:$A$257,"&gt;="&amp;$A279,'Aceite de Oliva'!$B$6:$B$257,"&lt;="&amp;$B279)</f>
        <v>0.98</v>
      </c>
      <c r="GD279" s="8">
        <f>SUMIFS('Aceite de Oliva'!GD$6:GD$257,'Aceite de Oliva'!$A$6:$A$257,"&gt;="&amp;$A279,'Aceite de Oliva'!$B$6:$B$257,"&lt;="&amp;$B279)</f>
        <v>4.4000000000000004</v>
      </c>
      <c r="GE279" s="8">
        <f>SUMIFS('Aceite de Oliva'!GE$6:GE$257,'Aceite de Oliva'!$A$6:$A$257,"&gt;="&amp;$A279,'Aceite de Oliva'!$B$6:$B$257,"&lt;="&amp;$B279)</f>
        <v>8.32</v>
      </c>
      <c r="GF279" s="8">
        <f>SUMIFS('Aceite de Oliva'!GF$6:GF$257,'Aceite de Oliva'!$A$6:$A$257,"&gt;="&amp;$A279,'Aceite de Oliva'!$B$6:$B$257,"&lt;="&amp;$B279)</f>
        <v>3.47</v>
      </c>
      <c r="GG279" s="8">
        <f>SUMIFS('Aceite de Oliva'!GG$6:GG$257,'Aceite de Oliva'!$A$6:$A$257,"&gt;="&amp;$A279,'Aceite de Oliva'!$B$6:$B$257,"&lt;="&amp;$B279)</f>
        <v>0.5</v>
      </c>
      <c r="GK279" s="8">
        <f>SUMIFS('Aceite de Oliva'!GK$6:GK$257,'Aceite de Oliva'!$A$6:$A$257,"&gt;="&amp;$A279,'Aceite de Oliva'!$B$6:$B$257,"&lt;="&amp;$B279)</f>
        <v>5.38</v>
      </c>
      <c r="GL279" s="8">
        <f>SUMIFS('Aceite de Oliva'!GL$6:GL$257,'Aceite de Oliva'!$A$6:$A$257,"&gt;="&amp;$A279,'Aceite de Oliva'!$B$6:$B$257,"&lt;="&amp;$B279)</f>
        <v>7.01</v>
      </c>
      <c r="GM279" s="8">
        <f>SUMIFS('Aceite de Oliva'!GM$6:GM$257,'Aceite de Oliva'!$A$6:$A$257,"&gt;="&amp;$A279,'Aceite de Oliva'!$B$6:$B$257,"&lt;="&amp;$B279)</f>
        <v>3.42</v>
      </c>
      <c r="GN279" s="8">
        <f>SUMIFS('Aceite de Oliva'!GN$6:GN$257,'Aceite de Oliva'!$A$6:$A$257,"&gt;="&amp;$A279,'Aceite de Oliva'!$B$6:$B$257,"&lt;="&amp;$B279)</f>
        <v>10.01</v>
      </c>
      <c r="GR279" s="8">
        <f>SUMIFS('Aceite de Oliva'!GR$6:GR$257,'Aceite de Oliva'!$A$6:$A$257,"&gt;="&amp;$A279,'Aceite de Oliva'!$B$6:$B$257,"&lt;="&amp;$B279)</f>
        <v>4.5500000000000007</v>
      </c>
      <c r="GS279" s="8">
        <f>SUMIFS('Aceite de Oliva'!GS$6:GS$257,'Aceite de Oliva'!$A$6:$A$257,"&gt;="&amp;$A279,'Aceite de Oliva'!$B$6:$B$257,"&lt;="&amp;$B279)</f>
        <v>7.41</v>
      </c>
      <c r="GT279" s="8">
        <f>SUMIFS('Aceite de Oliva'!GT$6:GT$257,'Aceite de Oliva'!$A$6:$A$257,"&gt;="&amp;$A279,'Aceite de Oliva'!$B$6:$B$257,"&lt;="&amp;$B279)</f>
        <v>3.67</v>
      </c>
      <c r="GU279" s="8">
        <f>SUMIFS('Aceite de Oliva'!GU$6:GU$257,'Aceite de Oliva'!$A$6:$A$257,"&gt;="&amp;$A279,'Aceite de Oliva'!$B$6:$B$257,"&lt;="&amp;$B279)</f>
        <v>4.57</v>
      </c>
      <c r="GY279" s="8">
        <f>SUMIFS('Aceite de Oliva'!GY$6:GY$257,'Aceite de Oliva'!$A$6:$A$257,"&gt;="&amp;$A279,'Aceite de Oliva'!$B$6:$B$257,"&lt;="&amp;$B279)</f>
        <v>4.6199999999999992</v>
      </c>
      <c r="GZ279" s="8">
        <f>SUMIFS('Aceite de Oliva'!GZ$6:GZ$257,'Aceite de Oliva'!$A$6:$A$257,"&gt;="&amp;$A279,'Aceite de Oliva'!$B$6:$B$257,"&lt;="&amp;$B279)</f>
        <v>5.84</v>
      </c>
      <c r="HA279" s="8">
        <f>SUMIFS('Aceite de Oliva'!HA$6:HA$257,'Aceite de Oliva'!$A$6:$A$257,"&gt;="&amp;$A279,'Aceite de Oliva'!$B$6:$B$257,"&lt;="&amp;$B279)</f>
        <v>4.1899999999999995</v>
      </c>
      <c r="HB279" s="8">
        <f>SUMIFS('Aceite de Oliva'!HB$6:HB$257,'Aceite de Oliva'!$A$6:$A$257,"&gt;="&amp;$A279,'Aceite de Oliva'!$B$6:$B$257,"&lt;="&amp;$B279)</f>
        <v>3.08</v>
      </c>
      <c r="HF279" s="8">
        <f>SUMIFS('Aceite de Oliva'!HF$6:HF$257,'Aceite de Oliva'!$A$6:$A$257,"&gt;="&amp;$A279,'Aceite de Oliva'!$B$6:$B$257,"&lt;="&amp;$B279)</f>
        <v>3.63</v>
      </c>
      <c r="HG279" s="8">
        <f>SUMIFS('Aceite de Oliva'!HG$6:HG$257,'Aceite de Oliva'!$A$6:$A$257,"&gt;="&amp;$A279,'Aceite de Oliva'!$B$6:$B$257,"&lt;="&amp;$B279)</f>
        <v>4.43</v>
      </c>
      <c r="HH279" s="8">
        <f>SUMIFS('Aceite de Oliva'!HH$6:HH$257,'Aceite de Oliva'!$A$6:$A$257,"&gt;="&amp;$A279,'Aceite de Oliva'!$B$6:$B$257,"&lt;="&amp;$B279)</f>
        <v>4.1500000000000004</v>
      </c>
      <c r="HI279" s="8">
        <f>SUMIFS('Aceite de Oliva'!HI$6:HI$257,'Aceite de Oliva'!$A$6:$A$257,"&gt;="&amp;$A279,'Aceite de Oliva'!$B$6:$B$257,"&lt;="&amp;$B279)</f>
        <v>1.81</v>
      </c>
    </row>
    <row r="280" spans="1:217"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c r="FP280" s="8">
        <f>SUMIFS('Aceite de Oliva'!FP$6:FP$257,'Aceite de Oliva'!$A$6:$A$257,"&gt;="&amp;$A280,'Aceite de Oliva'!$B$6:$B$257,"&lt;="&amp;$B280)</f>
        <v>0.77999999999999992</v>
      </c>
      <c r="FQ280" s="8">
        <f>SUMIFS('Aceite de Oliva'!FQ$6:FQ$257,'Aceite de Oliva'!$A$6:$A$257,"&gt;="&amp;$A280,'Aceite de Oliva'!$B$6:$B$257,"&lt;="&amp;$B280)</f>
        <v>0</v>
      </c>
      <c r="FR280" s="8">
        <f>SUMIFS('Aceite de Oliva'!FR$6:FR$257,'Aceite de Oliva'!$A$6:$A$257,"&gt;="&amp;$A280,'Aceite de Oliva'!$B$6:$B$257,"&lt;="&amp;$B280)</f>
        <v>0.65</v>
      </c>
      <c r="FS280" s="8">
        <f>SUMIFS('Aceite de Oliva'!FS$6:FS$257,'Aceite de Oliva'!$A$6:$A$257,"&gt;="&amp;$A280,'Aceite de Oliva'!$B$6:$B$257,"&lt;="&amp;$B280)</f>
        <v>0</v>
      </c>
      <c r="FW280" s="8">
        <f>SUMIFS('Aceite de Oliva'!FW$6:FW$257,'Aceite de Oliva'!$A$6:$A$257,"&gt;="&amp;$A280,'Aceite de Oliva'!$B$6:$B$257,"&lt;="&amp;$B280)</f>
        <v>0.46</v>
      </c>
      <c r="FX280" s="8">
        <f>SUMIFS('Aceite de Oliva'!FX$6:FX$257,'Aceite de Oliva'!$A$6:$A$257,"&gt;="&amp;$A280,'Aceite de Oliva'!$B$6:$B$257,"&lt;="&amp;$B280)</f>
        <v>0</v>
      </c>
      <c r="FY280" s="8">
        <f>SUMIFS('Aceite de Oliva'!FY$6:FY$257,'Aceite de Oliva'!$A$6:$A$257,"&gt;="&amp;$A280,'Aceite de Oliva'!$B$6:$B$257,"&lt;="&amp;$B280)</f>
        <v>0.41</v>
      </c>
      <c r="FZ280" s="8">
        <f>SUMIFS('Aceite de Oliva'!FZ$6:FZ$257,'Aceite de Oliva'!$A$6:$A$257,"&gt;="&amp;$A280,'Aceite de Oliva'!$B$6:$B$257,"&lt;="&amp;$B280)</f>
        <v>0</v>
      </c>
      <c r="GD280" s="8">
        <f>SUMIFS('Aceite de Oliva'!GD$6:GD$257,'Aceite de Oliva'!$A$6:$A$257,"&gt;="&amp;$A280,'Aceite de Oliva'!$B$6:$B$257,"&lt;="&amp;$B280)</f>
        <v>0.31</v>
      </c>
      <c r="GE280" s="8">
        <f>SUMIFS('Aceite de Oliva'!GE$6:GE$257,'Aceite de Oliva'!$A$6:$A$257,"&gt;="&amp;$A280,'Aceite de Oliva'!$B$6:$B$257,"&lt;="&amp;$B280)</f>
        <v>0</v>
      </c>
      <c r="GF280" s="8">
        <f>SUMIFS('Aceite de Oliva'!GF$6:GF$257,'Aceite de Oliva'!$A$6:$A$257,"&gt;="&amp;$A280,'Aceite de Oliva'!$B$6:$B$257,"&lt;="&amp;$B280)</f>
        <v>0.52</v>
      </c>
      <c r="GG280" s="8">
        <f>SUMIFS('Aceite de Oliva'!GG$6:GG$257,'Aceite de Oliva'!$A$6:$A$257,"&gt;="&amp;$A280,'Aceite de Oliva'!$B$6:$B$257,"&lt;="&amp;$B280)</f>
        <v>0</v>
      </c>
      <c r="GK280" s="8">
        <f>SUMIFS('Aceite de Oliva'!GK$6:GK$257,'Aceite de Oliva'!$A$6:$A$257,"&gt;="&amp;$A280,'Aceite de Oliva'!$B$6:$B$257,"&lt;="&amp;$B280)</f>
        <v>0.81</v>
      </c>
      <c r="GL280" s="8">
        <f>SUMIFS('Aceite de Oliva'!GL$6:GL$257,'Aceite de Oliva'!$A$6:$A$257,"&gt;="&amp;$A280,'Aceite de Oliva'!$B$6:$B$257,"&lt;="&amp;$B280)</f>
        <v>0</v>
      </c>
      <c r="GM280" s="8">
        <f>SUMIFS('Aceite de Oliva'!GM$6:GM$257,'Aceite de Oliva'!$A$6:$A$257,"&gt;="&amp;$A280,'Aceite de Oliva'!$B$6:$B$257,"&lt;="&amp;$B280)</f>
        <v>0.64</v>
      </c>
      <c r="GN280" s="8">
        <f>SUMIFS('Aceite de Oliva'!GN$6:GN$257,'Aceite de Oliva'!$A$6:$A$257,"&gt;="&amp;$A280,'Aceite de Oliva'!$B$6:$B$257,"&lt;="&amp;$B280)</f>
        <v>0</v>
      </c>
      <c r="GR280" s="8">
        <f>SUMIFS('Aceite de Oliva'!GR$6:GR$257,'Aceite de Oliva'!$A$6:$A$257,"&gt;="&amp;$A280,'Aceite de Oliva'!$B$6:$B$257,"&lt;="&amp;$B280)</f>
        <v>0.46</v>
      </c>
      <c r="GS280" s="8">
        <f>SUMIFS('Aceite de Oliva'!GS$6:GS$257,'Aceite de Oliva'!$A$6:$A$257,"&gt;="&amp;$A280,'Aceite de Oliva'!$B$6:$B$257,"&lt;="&amp;$B280)</f>
        <v>0</v>
      </c>
      <c r="GT280" s="8">
        <f>SUMIFS('Aceite de Oliva'!GT$6:GT$257,'Aceite de Oliva'!$A$6:$A$257,"&gt;="&amp;$A280,'Aceite de Oliva'!$B$6:$B$257,"&lt;="&amp;$B280)</f>
        <v>0.19</v>
      </c>
      <c r="GU280" s="8">
        <f>SUMIFS('Aceite de Oliva'!GU$6:GU$257,'Aceite de Oliva'!$A$6:$A$257,"&gt;="&amp;$A280,'Aceite de Oliva'!$B$6:$B$257,"&lt;="&amp;$B280)</f>
        <v>0.2</v>
      </c>
      <c r="GY280" s="8">
        <f>SUMIFS('Aceite de Oliva'!GY$6:GY$257,'Aceite de Oliva'!$A$6:$A$257,"&gt;="&amp;$A280,'Aceite de Oliva'!$B$6:$B$257,"&lt;="&amp;$B280)</f>
        <v>0.21</v>
      </c>
      <c r="GZ280" s="8">
        <f>SUMIFS('Aceite de Oliva'!GZ$6:GZ$257,'Aceite de Oliva'!$A$6:$A$257,"&gt;="&amp;$A280,'Aceite de Oliva'!$B$6:$B$257,"&lt;="&amp;$B280)</f>
        <v>0.22</v>
      </c>
      <c r="HA280" s="8">
        <f>SUMIFS('Aceite de Oliva'!HA$6:HA$257,'Aceite de Oliva'!$A$6:$A$257,"&gt;="&amp;$A280,'Aceite de Oliva'!$B$6:$B$257,"&lt;="&amp;$B280)</f>
        <v>0.11</v>
      </c>
      <c r="HB280" s="8">
        <f>SUMIFS('Aceite de Oliva'!HB$6:HB$257,'Aceite de Oliva'!$A$6:$A$257,"&gt;="&amp;$A280,'Aceite de Oliva'!$B$6:$B$257,"&lt;="&amp;$B280)</f>
        <v>0</v>
      </c>
      <c r="HF280" s="8">
        <f>SUMIFS('Aceite de Oliva'!HF$6:HF$257,'Aceite de Oliva'!$A$6:$A$257,"&gt;="&amp;$A280,'Aceite de Oliva'!$B$6:$B$257,"&lt;="&amp;$B280)</f>
        <v>0.52</v>
      </c>
      <c r="HG280" s="8">
        <f>SUMIFS('Aceite de Oliva'!HG$6:HG$257,'Aceite de Oliva'!$A$6:$A$257,"&gt;="&amp;$A280,'Aceite de Oliva'!$B$6:$B$257,"&lt;="&amp;$B280)</f>
        <v>0</v>
      </c>
      <c r="HH280" s="8">
        <f>SUMIFS('Aceite de Oliva'!HH$6:HH$257,'Aceite de Oliva'!$A$6:$A$257,"&gt;="&amp;$A280,'Aceite de Oliva'!$B$6:$B$257,"&lt;="&amp;$B280)</f>
        <v>0.73</v>
      </c>
      <c r="HI280" s="8">
        <f>SUMIFS('Aceite de Oliva'!HI$6:HI$257,'Aceite de Oliva'!$A$6:$A$257,"&gt;="&amp;$A280,'Aceite de Oliva'!$B$6:$B$257,"&lt;="&amp;$B280)</f>
        <v>0</v>
      </c>
    </row>
    <row r="281" spans="1:217"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c r="FP281" s="8">
        <f>SUMIFS('Aceite de Oliva'!FP$6:FP$257,'Aceite de Oliva'!$A$6:$A$257,"&gt;="&amp;$A281,'Aceite de Oliva'!$B$6:$B$257,"&lt;="&amp;$B281)</f>
        <v>0.46</v>
      </c>
      <c r="FQ281" s="8">
        <f>SUMIFS('Aceite de Oliva'!FQ$6:FQ$257,'Aceite de Oliva'!$A$6:$A$257,"&gt;="&amp;$A281,'Aceite de Oliva'!$B$6:$B$257,"&lt;="&amp;$B281)</f>
        <v>0.56999999999999995</v>
      </c>
      <c r="FR281" s="8">
        <f>SUMIFS('Aceite de Oliva'!FR$6:FR$257,'Aceite de Oliva'!$A$6:$A$257,"&gt;="&amp;$A281,'Aceite de Oliva'!$B$6:$B$257,"&lt;="&amp;$B281)</f>
        <v>0.52</v>
      </c>
      <c r="FS281" s="8">
        <f>SUMIFS('Aceite de Oliva'!FS$6:FS$257,'Aceite de Oliva'!$A$6:$A$257,"&gt;="&amp;$A281,'Aceite de Oliva'!$B$6:$B$257,"&lt;="&amp;$B281)</f>
        <v>0.28999999999999998</v>
      </c>
      <c r="FW281" s="8">
        <f>SUMIFS('Aceite de Oliva'!FW$6:FW$257,'Aceite de Oliva'!$A$6:$A$257,"&gt;="&amp;$A281,'Aceite de Oliva'!$B$6:$B$257,"&lt;="&amp;$B281)</f>
        <v>0.38</v>
      </c>
      <c r="FX281" s="8">
        <f>SUMIFS('Aceite de Oliva'!FX$6:FX$257,'Aceite de Oliva'!$A$6:$A$257,"&gt;="&amp;$A281,'Aceite de Oliva'!$B$6:$B$257,"&lt;="&amp;$B281)</f>
        <v>0</v>
      </c>
      <c r="FY281" s="8">
        <f>SUMIFS('Aceite de Oliva'!FY$6:FY$257,'Aceite de Oliva'!$A$6:$A$257,"&gt;="&amp;$A281,'Aceite de Oliva'!$B$6:$B$257,"&lt;="&amp;$B281)</f>
        <v>0.59000000000000008</v>
      </c>
      <c r="FZ281" s="8">
        <f>SUMIFS('Aceite de Oliva'!FZ$6:FZ$257,'Aceite de Oliva'!$A$6:$A$257,"&gt;="&amp;$A281,'Aceite de Oliva'!$B$6:$B$257,"&lt;="&amp;$B281)</f>
        <v>0</v>
      </c>
      <c r="GD281" s="8">
        <f>SUMIFS('Aceite de Oliva'!GD$6:GD$257,'Aceite de Oliva'!$A$6:$A$257,"&gt;="&amp;$A281,'Aceite de Oliva'!$B$6:$B$257,"&lt;="&amp;$B281)</f>
        <v>0.44</v>
      </c>
      <c r="GE281" s="8">
        <f>SUMIFS('Aceite de Oliva'!GE$6:GE$257,'Aceite de Oliva'!$A$6:$A$257,"&gt;="&amp;$A281,'Aceite de Oliva'!$B$6:$B$257,"&lt;="&amp;$B281)</f>
        <v>0.74</v>
      </c>
      <c r="GF281" s="8">
        <f>SUMIFS('Aceite de Oliva'!GF$6:GF$257,'Aceite de Oliva'!$A$6:$A$257,"&gt;="&amp;$A281,'Aceite de Oliva'!$B$6:$B$257,"&lt;="&amp;$B281)</f>
        <v>0.51</v>
      </c>
      <c r="GG281" s="8">
        <f>SUMIFS('Aceite de Oliva'!GG$6:GG$257,'Aceite de Oliva'!$A$6:$A$257,"&gt;="&amp;$A281,'Aceite de Oliva'!$B$6:$B$257,"&lt;="&amp;$B281)</f>
        <v>0</v>
      </c>
      <c r="GK281" s="8">
        <f>SUMIFS('Aceite de Oliva'!GK$6:GK$257,'Aceite de Oliva'!$A$6:$A$257,"&gt;="&amp;$A281,'Aceite de Oliva'!$B$6:$B$257,"&lt;="&amp;$B281)</f>
        <v>0.39</v>
      </c>
      <c r="GL281" s="8">
        <f>SUMIFS('Aceite de Oliva'!GL$6:GL$257,'Aceite de Oliva'!$A$6:$A$257,"&gt;="&amp;$A281,'Aceite de Oliva'!$B$6:$B$257,"&lt;="&amp;$B281)</f>
        <v>0.4</v>
      </c>
      <c r="GM281" s="8">
        <f>SUMIFS('Aceite de Oliva'!GM$6:GM$257,'Aceite de Oliva'!$A$6:$A$257,"&gt;="&amp;$A281,'Aceite de Oliva'!$B$6:$B$257,"&lt;="&amp;$B281)</f>
        <v>0.55000000000000004</v>
      </c>
      <c r="GN281" s="8">
        <f>SUMIFS('Aceite de Oliva'!GN$6:GN$257,'Aceite de Oliva'!$A$6:$A$257,"&gt;="&amp;$A281,'Aceite de Oliva'!$B$6:$B$257,"&lt;="&amp;$B281)</f>
        <v>0</v>
      </c>
      <c r="GR281" s="8">
        <f>SUMIFS('Aceite de Oliva'!GR$6:GR$257,'Aceite de Oliva'!$A$6:$A$257,"&gt;="&amp;$A281,'Aceite de Oliva'!$B$6:$B$257,"&lt;="&amp;$B281)</f>
        <v>0.2</v>
      </c>
      <c r="GS281" s="8">
        <f>SUMIFS('Aceite de Oliva'!GS$6:GS$257,'Aceite de Oliva'!$A$6:$A$257,"&gt;="&amp;$A281,'Aceite de Oliva'!$B$6:$B$257,"&lt;="&amp;$B281)</f>
        <v>0</v>
      </c>
      <c r="GT281" s="8">
        <f>SUMIFS('Aceite de Oliva'!GT$6:GT$257,'Aceite de Oliva'!$A$6:$A$257,"&gt;="&amp;$A281,'Aceite de Oliva'!$B$6:$B$257,"&lt;="&amp;$B281)</f>
        <v>0.21</v>
      </c>
      <c r="GU281" s="8">
        <f>SUMIFS('Aceite de Oliva'!GU$6:GU$257,'Aceite de Oliva'!$A$6:$A$257,"&gt;="&amp;$A281,'Aceite de Oliva'!$B$6:$B$257,"&lt;="&amp;$B281)</f>
        <v>0</v>
      </c>
      <c r="GY281" s="8">
        <f>SUMIFS('Aceite de Oliva'!GY$6:GY$257,'Aceite de Oliva'!$A$6:$A$257,"&gt;="&amp;$A281,'Aceite de Oliva'!$B$6:$B$257,"&lt;="&amp;$B281)</f>
        <v>0.5</v>
      </c>
      <c r="GZ281" s="8">
        <f>SUMIFS('Aceite de Oliva'!GZ$6:GZ$257,'Aceite de Oliva'!$A$6:$A$257,"&gt;="&amp;$A281,'Aceite de Oliva'!$B$6:$B$257,"&lt;="&amp;$B281)</f>
        <v>0.75</v>
      </c>
      <c r="HA281" s="8">
        <f>SUMIFS('Aceite de Oliva'!HA$6:HA$257,'Aceite de Oliva'!$A$6:$A$257,"&gt;="&amp;$A281,'Aceite de Oliva'!$B$6:$B$257,"&lt;="&amp;$B281)</f>
        <v>0.54</v>
      </c>
      <c r="HB281" s="8">
        <f>SUMIFS('Aceite de Oliva'!HB$6:HB$257,'Aceite de Oliva'!$A$6:$A$257,"&gt;="&amp;$A281,'Aceite de Oliva'!$B$6:$B$257,"&lt;="&amp;$B281)</f>
        <v>0</v>
      </c>
      <c r="HF281" s="8">
        <f>SUMIFS('Aceite de Oliva'!HF$6:HF$257,'Aceite de Oliva'!$A$6:$A$257,"&gt;="&amp;$A281,'Aceite de Oliva'!$B$6:$B$257,"&lt;="&amp;$B281)</f>
        <v>0.26</v>
      </c>
      <c r="HG281" s="8">
        <f>SUMIFS('Aceite de Oliva'!HG$6:HG$257,'Aceite de Oliva'!$A$6:$A$257,"&gt;="&amp;$A281,'Aceite de Oliva'!$B$6:$B$257,"&lt;="&amp;$B281)</f>
        <v>0.35</v>
      </c>
      <c r="HH281" s="8">
        <f>SUMIFS('Aceite de Oliva'!HH$6:HH$257,'Aceite de Oliva'!$A$6:$A$257,"&gt;="&amp;$A281,'Aceite de Oliva'!$B$6:$B$257,"&lt;="&amp;$B281)</f>
        <v>0.34</v>
      </c>
      <c r="HI281" s="8">
        <f>SUMIFS('Aceite de Oliva'!HI$6:HI$257,'Aceite de Oliva'!$A$6:$A$257,"&gt;="&amp;$A281,'Aceite de Oliva'!$B$6:$B$257,"&lt;="&amp;$B281)</f>
        <v>0</v>
      </c>
    </row>
    <row r="282" spans="1:217"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c r="FP282" s="8">
        <f>SUMIFS('Aceite de Oliva'!FP$6:FP$257,'Aceite de Oliva'!$A$6:$A$257,"&gt;="&amp;$A282,'Aceite de Oliva'!$B$6:$B$257,"&lt;="&amp;$B282)</f>
        <v>0.53</v>
      </c>
      <c r="FQ282" s="8">
        <f>SUMIFS('Aceite de Oliva'!FQ$6:FQ$257,'Aceite de Oliva'!$A$6:$A$257,"&gt;="&amp;$A282,'Aceite de Oliva'!$B$6:$B$257,"&lt;="&amp;$B282)</f>
        <v>0.11</v>
      </c>
      <c r="FR282" s="8">
        <f>SUMIFS('Aceite de Oliva'!FR$6:FR$257,'Aceite de Oliva'!$A$6:$A$257,"&gt;="&amp;$A282,'Aceite de Oliva'!$B$6:$B$257,"&lt;="&amp;$B282)</f>
        <v>0.71</v>
      </c>
      <c r="FS282" s="8">
        <f>SUMIFS('Aceite de Oliva'!FS$6:FS$257,'Aceite de Oliva'!$A$6:$A$257,"&gt;="&amp;$A282,'Aceite de Oliva'!$B$6:$B$257,"&lt;="&amp;$B282)</f>
        <v>0</v>
      </c>
      <c r="FW282" s="8">
        <f>SUMIFS('Aceite de Oliva'!FW$6:FW$257,'Aceite de Oliva'!$A$6:$A$257,"&gt;="&amp;$A282,'Aceite de Oliva'!$B$6:$B$257,"&lt;="&amp;$B282)</f>
        <v>0.03</v>
      </c>
      <c r="FX282" s="8">
        <f>SUMIFS('Aceite de Oliva'!FX$6:FX$257,'Aceite de Oliva'!$A$6:$A$257,"&gt;="&amp;$A282,'Aceite de Oliva'!$B$6:$B$257,"&lt;="&amp;$B282)</f>
        <v>0</v>
      </c>
      <c r="FY282" s="8">
        <f>SUMIFS('Aceite de Oliva'!FY$6:FY$257,'Aceite de Oliva'!$A$6:$A$257,"&gt;="&amp;$A282,'Aceite de Oliva'!$B$6:$B$257,"&lt;="&amp;$B282)</f>
        <v>0.05</v>
      </c>
      <c r="FZ282" s="8">
        <f>SUMIFS('Aceite de Oliva'!FZ$6:FZ$257,'Aceite de Oliva'!$A$6:$A$257,"&gt;="&amp;$A282,'Aceite de Oliva'!$B$6:$B$257,"&lt;="&amp;$B282)</f>
        <v>0</v>
      </c>
      <c r="GD282" s="8">
        <f>SUMIFS('Aceite de Oliva'!GD$6:GD$257,'Aceite de Oliva'!$A$6:$A$257,"&gt;="&amp;$A282,'Aceite de Oliva'!$B$6:$B$257,"&lt;="&amp;$B282)</f>
        <v>0.03</v>
      </c>
      <c r="GE282" s="8">
        <f>SUMIFS('Aceite de Oliva'!GE$6:GE$257,'Aceite de Oliva'!$A$6:$A$257,"&gt;="&amp;$A282,'Aceite de Oliva'!$B$6:$B$257,"&lt;="&amp;$B282)</f>
        <v>0.15</v>
      </c>
      <c r="GF282" s="8">
        <f>SUMIFS('Aceite de Oliva'!GF$6:GF$257,'Aceite de Oliva'!$A$6:$A$257,"&gt;="&amp;$A282,'Aceite de Oliva'!$B$6:$B$257,"&lt;="&amp;$B282)</f>
        <v>0</v>
      </c>
      <c r="GG282" s="8">
        <f>SUMIFS('Aceite de Oliva'!GG$6:GG$257,'Aceite de Oliva'!$A$6:$A$257,"&gt;="&amp;$A282,'Aceite de Oliva'!$B$6:$B$257,"&lt;="&amp;$B282)</f>
        <v>0</v>
      </c>
      <c r="GK282" s="8">
        <f>SUMIFS('Aceite de Oliva'!GK$6:GK$257,'Aceite de Oliva'!$A$6:$A$257,"&gt;="&amp;$A282,'Aceite de Oliva'!$B$6:$B$257,"&lt;="&amp;$B282)</f>
        <v>0</v>
      </c>
      <c r="GL282" s="8">
        <f>SUMIFS('Aceite de Oliva'!GL$6:GL$257,'Aceite de Oliva'!$A$6:$A$257,"&gt;="&amp;$A282,'Aceite de Oliva'!$B$6:$B$257,"&lt;="&amp;$B282)</f>
        <v>0</v>
      </c>
      <c r="GM282" s="8">
        <f>SUMIFS('Aceite de Oliva'!GM$6:GM$257,'Aceite de Oliva'!$A$6:$A$257,"&gt;="&amp;$A282,'Aceite de Oliva'!$B$6:$B$257,"&lt;="&amp;$B282)</f>
        <v>0</v>
      </c>
      <c r="GN282" s="8">
        <f>SUMIFS('Aceite de Oliva'!GN$6:GN$257,'Aceite de Oliva'!$A$6:$A$257,"&gt;="&amp;$A282,'Aceite de Oliva'!$B$6:$B$257,"&lt;="&amp;$B282)</f>
        <v>0</v>
      </c>
      <c r="GR282" s="8">
        <f>SUMIFS('Aceite de Oliva'!GR$6:GR$257,'Aceite de Oliva'!$A$6:$A$257,"&gt;="&amp;$A282,'Aceite de Oliva'!$B$6:$B$257,"&lt;="&amp;$B282)</f>
        <v>0.05</v>
      </c>
      <c r="GS282" s="8">
        <f>SUMIFS('Aceite de Oliva'!GS$6:GS$257,'Aceite de Oliva'!$A$6:$A$257,"&gt;="&amp;$A282,'Aceite de Oliva'!$B$6:$B$257,"&lt;="&amp;$B282)</f>
        <v>0</v>
      </c>
      <c r="GT282" s="8">
        <f>SUMIFS('Aceite de Oliva'!GT$6:GT$257,'Aceite de Oliva'!$A$6:$A$257,"&gt;="&amp;$A282,'Aceite de Oliva'!$B$6:$B$257,"&lt;="&amp;$B282)</f>
        <v>0.1</v>
      </c>
      <c r="GU282" s="8">
        <f>SUMIFS('Aceite de Oliva'!GU$6:GU$257,'Aceite de Oliva'!$A$6:$A$257,"&gt;="&amp;$A282,'Aceite de Oliva'!$B$6:$B$257,"&lt;="&amp;$B282)</f>
        <v>0</v>
      </c>
      <c r="GY282" s="8">
        <f>SUMIFS('Aceite de Oliva'!GY$6:GY$257,'Aceite de Oliva'!$A$6:$A$257,"&gt;="&amp;$A282,'Aceite de Oliva'!$B$6:$B$257,"&lt;="&amp;$B282)</f>
        <v>0.21000000000000002</v>
      </c>
      <c r="GZ282" s="8">
        <f>SUMIFS('Aceite de Oliva'!GZ$6:GZ$257,'Aceite de Oliva'!$A$6:$A$257,"&gt;="&amp;$A282,'Aceite de Oliva'!$B$6:$B$257,"&lt;="&amp;$B282)</f>
        <v>0</v>
      </c>
      <c r="HA282" s="8">
        <f>SUMIFS('Aceite de Oliva'!HA$6:HA$257,'Aceite de Oliva'!$A$6:$A$257,"&gt;="&amp;$A282,'Aceite de Oliva'!$B$6:$B$257,"&lt;="&amp;$B282)</f>
        <v>0.32999999999999996</v>
      </c>
      <c r="HB282" s="8">
        <f>SUMIFS('Aceite de Oliva'!HB$6:HB$257,'Aceite de Oliva'!$A$6:$A$257,"&gt;="&amp;$A282,'Aceite de Oliva'!$B$6:$B$257,"&lt;="&amp;$B282)</f>
        <v>0</v>
      </c>
      <c r="HF282" s="8">
        <f>SUMIFS('Aceite de Oliva'!HF$6:HF$257,'Aceite de Oliva'!$A$6:$A$257,"&gt;="&amp;$A282,'Aceite de Oliva'!$B$6:$B$257,"&lt;="&amp;$B282)</f>
        <v>0.02</v>
      </c>
      <c r="HG282" s="8">
        <f>SUMIFS('Aceite de Oliva'!HG$6:HG$257,'Aceite de Oliva'!$A$6:$A$257,"&gt;="&amp;$A282,'Aceite de Oliva'!$B$6:$B$257,"&lt;="&amp;$B282)</f>
        <v>0</v>
      </c>
      <c r="HH282" s="8">
        <f>SUMIFS('Aceite de Oliva'!HH$6:HH$257,'Aceite de Oliva'!$A$6:$A$257,"&gt;="&amp;$A282,'Aceite de Oliva'!$B$6:$B$257,"&lt;="&amp;$B282)</f>
        <v>0.03</v>
      </c>
      <c r="HI282" s="8">
        <f>SUMIFS('Aceite de Oliva'!HI$6:HI$257,'Aceite de Oliva'!$A$6:$A$257,"&gt;="&amp;$A282,'Aceite de Oliva'!$B$6:$B$257,"&lt;="&amp;$B282)</f>
        <v>0</v>
      </c>
    </row>
    <row r="283" spans="1:217"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c r="FP283" s="8">
        <f>SUMIFS('Aceite de Oliva'!FP$6:FP$257,'Aceite de Oliva'!$A$6:$A$257,"&gt;="&amp;$A283,'Aceite de Oliva'!$B$6:$B$257,"&lt;="&amp;$B283)</f>
        <v>7.0000000000000007E-2</v>
      </c>
      <c r="FQ283" s="8">
        <f>SUMIFS('Aceite de Oliva'!FQ$6:FQ$257,'Aceite de Oliva'!$A$6:$A$257,"&gt;="&amp;$A283,'Aceite de Oliva'!$B$6:$B$257,"&lt;="&amp;$B283)</f>
        <v>0</v>
      </c>
      <c r="FR283" s="8">
        <f>SUMIFS('Aceite de Oliva'!FR$6:FR$257,'Aceite de Oliva'!$A$6:$A$257,"&gt;="&amp;$A283,'Aceite de Oliva'!$B$6:$B$257,"&lt;="&amp;$B283)</f>
        <v>0.11</v>
      </c>
      <c r="FS283" s="8">
        <f>SUMIFS('Aceite de Oliva'!FS$6:FS$257,'Aceite de Oliva'!$A$6:$A$257,"&gt;="&amp;$A283,'Aceite de Oliva'!$B$6:$B$257,"&lt;="&amp;$B283)</f>
        <v>0</v>
      </c>
      <c r="FW283" s="8">
        <f>SUMIFS('Aceite de Oliva'!FW$6:FW$257,'Aceite de Oliva'!$A$6:$A$257,"&gt;="&amp;$A283,'Aceite de Oliva'!$B$6:$B$257,"&lt;="&amp;$B283)</f>
        <v>0</v>
      </c>
      <c r="FX283" s="8">
        <f>SUMIFS('Aceite de Oliva'!FX$6:FX$257,'Aceite de Oliva'!$A$6:$A$257,"&gt;="&amp;$A283,'Aceite de Oliva'!$B$6:$B$257,"&lt;="&amp;$B283)</f>
        <v>0</v>
      </c>
      <c r="FY283" s="8">
        <f>SUMIFS('Aceite de Oliva'!FY$6:FY$257,'Aceite de Oliva'!$A$6:$A$257,"&gt;="&amp;$A283,'Aceite de Oliva'!$B$6:$B$257,"&lt;="&amp;$B283)</f>
        <v>0</v>
      </c>
      <c r="FZ283" s="8">
        <f>SUMIFS('Aceite de Oliva'!FZ$6:FZ$257,'Aceite de Oliva'!$A$6:$A$257,"&gt;="&amp;$A283,'Aceite de Oliva'!$B$6:$B$257,"&lt;="&amp;$B283)</f>
        <v>0</v>
      </c>
      <c r="GD283" s="8">
        <f>SUMIFS('Aceite de Oliva'!GD$6:GD$257,'Aceite de Oliva'!$A$6:$A$257,"&gt;="&amp;$A283,'Aceite de Oliva'!$B$6:$B$257,"&lt;="&amp;$B283)</f>
        <v>0</v>
      </c>
      <c r="GE283" s="8">
        <f>SUMIFS('Aceite de Oliva'!GE$6:GE$257,'Aceite de Oliva'!$A$6:$A$257,"&gt;="&amp;$A283,'Aceite de Oliva'!$B$6:$B$257,"&lt;="&amp;$B283)</f>
        <v>0</v>
      </c>
      <c r="GF283" s="8">
        <f>SUMIFS('Aceite de Oliva'!GF$6:GF$257,'Aceite de Oliva'!$A$6:$A$257,"&gt;="&amp;$A283,'Aceite de Oliva'!$B$6:$B$257,"&lt;="&amp;$B283)</f>
        <v>0</v>
      </c>
      <c r="GG283" s="8">
        <f>SUMIFS('Aceite de Oliva'!GG$6:GG$257,'Aceite de Oliva'!$A$6:$A$257,"&gt;="&amp;$A283,'Aceite de Oliva'!$B$6:$B$257,"&lt;="&amp;$B283)</f>
        <v>0</v>
      </c>
      <c r="GK283" s="8">
        <f>SUMIFS('Aceite de Oliva'!GK$6:GK$257,'Aceite de Oliva'!$A$6:$A$257,"&gt;="&amp;$A283,'Aceite de Oliva'!$B$6:$B$257,"&lt;="&amp;$B283)</f>
        <v>0</v>
      </c>
      <c r="GL283" s="8">
        <f>SUMIFS('Aceite de Oliva'!GL$6:GL$257,'Aceite de Oliva'!$A$6:$A$257,"&gt;="&amp;$A283,'Aceite de Oliva'!$B$6:$B$257,"&lt;="&amp;$B283)</f>
        <v>0</v>
      </c>
      <c r="GM283" s="8">
        <f>SUMIFS('Aceite de Oliva'!GM$6:GM$257,'Aceite de Oliva'!$A$6:$A$257,"&gt;="&amp;$A283,'Aceite de Oliva'!$B$6:$B$257,"&lt;="&amp;$B283)</f>
        <v>0</v>
      </c>
      <c r="GN283" s="8">
        <f>SUMIFS('Aceite de Oliva'!GN$6:GN$257,'Aceite de Oliva'!$A$6:$A$257,"&gt;="&amp;$A283,'Aceite de Oliva'!$B$6:$B$257,"&lt;="&amp;$B283)</f>
        <v>0</v>
      </c>
      <c r="GR283" s="8">
        <f>SUMIFS('Aceite de Oliva'!GR$6:GR$257,'Aceite de Oliva'!$A$6:$A$257,"&gt;="&amp;$A283,'Aceite de Oliva'!$B$6:$B$257,"&lt;="&amp;$B283)</f>
        <v>0.14000000000000001</v>
      </c>
      <c r="GS283" s="8">
        <f>SUMIFS('Aceite de Oliva'!GS$6:GS$257,'Aceite de Oliva'!$A$6:$A$257,"&gt;="&amp;$A283,'Aceite de Oliva'!$B$6:$B$257,"&lt;="&amp;$B283)</f>
        <v>0</v>
      </c>
      <c r="GT283" s="8">
        <f>SUMIFS('Aceite de Oliva'!GT$6:GT$257,'Aceite de Oliva'!$A$6:$A$257,"&gt;="&amp;$A283,'Aceite de Oliva'!$B$6:$B$257,"&lt;="&amp;$B283)</f>
        <v>0.16999999999999998</v>
      </c>
      <c r="GU283" s="8">
        <f>SUMIFS('Aceite de Oliva'!GU$6:GU$257,'Aceite de Oliva'!$A$6:$A$257,"&gt;="&amp;$A283,'Aceite de Oliva'!$B$6:$B$257,"&lt;="&amp;$B283)</f>
        <v>0</v>
      </c>
      <c r="GY283" s="8">
        <f>SUMIFS('Aceite de Oliva'!GY$6:GY$257,'Aceite de Oliva'!$A$6:$A$257,"&gt;="&amp;$A283,'Aceite de Oliva'!$B$6:$B$257,"&lt;="&amp;$B283)</f>
        <v>0</v>
      </c>
      <c r="GZ283" s="8">
        <f>SUMIFS('Aceite de Oliva'!GZ$6:GZ$257,'Aceite de Oliva'!$A$6:$A$257,"&gt;="&amp;$A283,'Aceite de Oliva'!$B$6:$B$257,"&lt;="&amp;$B283)</f>
        <v>0</v>
      </c>
      <c r="HA283" s="8">
        <f>SUMIFS('Aceite de Oliva'!HA$6:HA$257,'Aceite de Oliva'!$A$6:$A$257,"&gt;="&amp;$A283,'Aceite de Oliva'!$B$6:$B$257,"&lt;="&amp;$B283)</f>
        <v>0</v>
      </c>
      <c r="HB283" s="8">
        <f>SUMIFS('Aceite de Oliva'!HB$6:HB$257,'Aceite de Oliva'!$A$6:$A$257,"&gt;="&amp;$A283,'Aceite de Oliva'!$B$6:$B$257,"&lt;="&amp;$B283)</f>
        <v>0</v>
      </c>
      <c r="HF283" s="8">
        <f>SUMIFS('Aceite de Oliva'!HF$6:HF$257,'Aceite de Oliva'!$A$6:$A$257,"&gt;="&amp;$A283,'Aceite de Oliva'!$B$6:$B$257,"&lt;="&amp;$B283)</f>
        <v>0.41</v>
      </c>
      <c r="HG283" s="8">
        <f>SUMIFS('Aceite de Oliva'!HG$6:HG$257,'Aceite de Oliva'!$A$6:$A$257,"&gt;="&amp;$A283,'Aceite de Oliva'!$B$6:$B$257,"&lt;="&amp;$B283)</f>
        <v>1.52</v>
      </c>
      <c r="HH283" s="8">
        <f>SUMIFS('Aceite de Oliva'!HH$6:HH$257,'Aceite de Oliva'!$A$6:$A$257,"&gt;="&amp;$A283,'Aceite de Oliva'!$B$6:$B$257,"&lt;="&amp;$B283)</f>
        <v>0.12</v>
      </c>
      <c r="HI283" s="8">
        <f>SUMIFS('Aceite de Oliva'!HI$6:HI$257,'Aceite de Oliva'!$A$6:$A$257,"&gt;="&amp;$A283,'Aceite de Oliva'!$B$6:$B$257,"&lt;="&amp;$B283)</f>
        <v>0</v>
      </c>
    </row>
    <row r="284" spans="1:217"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c r="FP284" s="8">
        <f>SUMIFS('Aceite de Oliva'!FP$6:FP$257,'Aceite de Oliva'!$A$6:$A$257,"&gt;="&amp;$A284,'Aceite de Oliva'!$B$6:$B$257,"&lt;="&amp;$B284)</f>
        <v>0.42000000000000004</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v>
      </c>
      <c r="FW284" s="8">
        <f>SUMIFS('Aceite de Oliva'!FW$6:FW$257,'Aceite de Oliva'!$A$6:$A$257,"&gt;="&amp;$A284,'Aceite de Oliva'!$B$6:$B$257,"&lt;="&amp;$B284)</f>
        <v>0.22000000000000003</v>
      </c>
      <c r="FX284" s="8">
        <f>SUMIFS('Aceite de Oliva'!FX$6:FX$257,'Aceite de Oliva'!$A$6:$A$257,"&gt;="&amp;$A284,'Aceite de Oliva'!$B$6:$B$257,"&lt;="&amp;$B284)</f>
        <v>0.8600000000000001</v>
      </c>
      <c r="FY284" s="8">
        <f>SUMIFS('Aceite de Oliva'!FY$6:FY$257,'Aceite de Oliva'!$A$6:$A$257,"&gt;="&amp;$A284,'Aceite de Oliva'!$B$6:$B$257,"&lt;="&amp;$B284)</f>
        <v>0.12</v>
      </c>
      <c r="FZ284" s="8">
        <f>SUMIFS('Aceite de Oliva'!FZ$6:FZ$257,'Aceite de Oliva'!$A$6:$A$257,"&gt;="&amp;$A284,'Aceite de Oliva'!$B$6:$B$257,"&lt;="&amp;$B284)</f>
        <v>0</v>
      </c>
      <c r="GD284" s="8">
        <f>SUMIFS('Aceite de Oliva'!GD$6:GD$257,'Aceite de Oliva'!$A$6:$A$257,"&gt;="&amp;$A284,'Aceite de Oliva'!$B$6:$B$257,"&lt;="&amp;$B284)</f>
        <v>0.27</v>
      </c>
      <c r="GE284" s="8">
        <f>SUMIFS('Aceite de Oliva'!GE$6:GE$257,'Aceite de Oliva'!$A$6:$A$257,"&gt;="&amp;$A284,'Aceite de Oliva'!$B$6:$B$257,"&lt;="&amp;$B284)</f>
        <v>0.47</v>
      </c>
      <c r="GF284" s="8">
        <f>SUMIFS('Aceite de Oliva'!GF$6:GF$257,'Aceite de Oliva'!$A$6:$A$257,"&gt;="&amp;$A284,'Aceite de Oliva'!$B$6:$B$257,"&lt;="&amp;$B284)</f>
        <v>0.09</v>
      </c>
      <c r="GG284" s="8">
        <f>SUMIFS('Aceite de Oliva'!GG$6:GG$257,'Aceite de Oliva'!$A$6:$A$257,"&gt;="&amp;$A284,'Aceite de Oliva'!$B$6:$B$257,"&lt;="&amp;$B284)</f>
        <v>0</v>
      </c>
      <c r="GK284" s="8">
        <f>SUMIFS('Aceite de Oliva'!GK$6:GK$257,'Aceite de Oliva'!$A$6:$A$257,"&gt;="&amp;$A284,'Aceite de Oliva'!$B$6:$B$257,"&lt;="&amp;$B284)</f>
        <v>0.16</v>
      </c>
      <c r="GL284" s="8">
        <f>SUMIFS('Aceite de Oliva'!GL$6:GL$257,'Aceite de Oliva'!$A$6:$A$257,"&gt;="&amp;$A284,'Aceite de Oliva'!$B$6:$B$257,"&lt;="&amp;$B284)</f>
        <v>0.16</v>
      </c>
      <c r="GM284" s="8">
        <f>SUMIFS('Aceite de Oliva'!GM$6:GM$257,'Aceite de Oliva'!$A$6:$A$257,"&gt;="&amp;$A284,'Aceite de Oliva'!$B$6:$B$257,"&lt;="&amp;$B284)</f>
        <v>0.22000000000000003</v>
      </c>
      <c r="GN284" s="8">
        <f>SUMIFS('Aceite de Oliva'!GN$6:GN$257,'Aceite de Oliva'!$A$6:$A$257,"&gt;="&amp;$A284,'Aceite de Oliva'!$B$6:$B$257,"&lt;="&amp;$B284)</f>
        <v>0</v>
      </c>
      <c r="GR284" s="8">
        <f>SUMIFS('Aceite de Oliva'!GR$6:GR$257,'Aceite de Oliva'!$A$6:$A$257,"&gt;="&amp;$A284,'Aceite de Oliva'!$B$6:$B$257,"&lt;="&amp;$B284)</f>
        <v>0.19</v>
      </c>
      <c r="GS284" s="8">
        <f>SUMIFS('Aceite de Oliva'!GS$6:GS$257,'Aceite de Oliva'!$A$6:$A$257,"&gt;="&amp;$A284,'Aceite de Oliva'!$B$6:$B$257,"&lt;="&amp;$B284)</f>
        <v>0</v>
      </c>
      <c r="GT284" s="8">
        <f>SUMIFS('Aceite de Oliva'!GT$6:GT$257,'Aceite de Oliva'!$A$6:$A$257,"&gt;="&amp;$A284,'Aceite de Oliva'!$B$6:$B$257,"&lt;="&amp;$B284)</f>
        <v>0.31</v>
      </c>
      <c r="GU284" s="8">
        <f>SUMIFS('Aceite de Oliva'!GU$6:GU$257,'Aceite de Oliva'!$A$6:$A$257,"&gt;="&amp;$A284,'Aceite de Oliva'!$B$6:$B$257,"&lt;="&amp;$B284)</f>
        <v>0</v>
      </c>
      <c r="GY284" s="8">
        <f>SUMIFS('Aceite de Oliva'!GY$6:GY$257,'Aceite de Oliva'!$A$6:$A$257,"&gt;="&amp;$A284,'Aceite de Oliva'!$B$6:$B$257,"&lt;="&amp;$B284)</f>
        <v>0.03</v>
      </c>
      <c r="GZ284" s="8">
        <f>SUMIFS('Aceite de Oliva'!GZ$6:GZ$257,'Aceite de Oliva'!$A$6:$A$257,"&gt;="&amp;$A284,'Aceite de Oliva'!$B$6:$B$257,"&lt;="&amp;$B284)</f>
        <v>0</v>
      </c>
      <c r="HA284" s="8">
        <f>SUMIFS('Aceite de Oliva'!HA$6:HA$257,'Aceite de Oliva'!$A$6:$A$257,"&gt;="&amp;$A284,'Aceite de Oliva'!$B$6:$B$257,"&lt;="&amp;$B284)</f>
        <v>0.04</v>
      </c>
      <c r="HB284" s="8">
        <f>SUMIFS('Aceite de Oliva'!HB$6:HB$257,'Aceite de Oliva'!$A$6:$A$257,"&gt;="&amp;$A284,'Aceite de Oliva'!$B$6:$B$257,"&lt;="&amp;$B284)</f>
        <v>0</v>
      </c>
      <c r="HF284" s="8">
        <f>SUMIFS('Aceite de Oliva'!HF$6:HF$257,'Aceite de Oliva'!$A$6:$A$257,"&gt;="&amp;$A284,'Aceite de Oliva'!$B$6:$B$257,"&lt;="&amp;$B284)</f>
        <v>0</v>
      </c>
      <c r="HG284" s="8">
        <f>SUMIFS('Aceite de Oliva'!HG$6:HG$257,'Aceite de Oliva'!$A$6:$A$257,"&gt;="&amp;$A284,'Aceite de Oliva'!$B$6:$B$257,"&lt;="&amp;$B284)</f>
        <v>0</v>
      </c>
      <c r="HH284" s="8">
        <f>SUMIFS('Aceite de Oliva'!HH$6:HH$257,'Aceite de Oliva'!$A$6:$A$257,"&gt;="&amp;$A284,'Aceite de Oliva'!$B$6:$B$257,"&lt;="&amp;$B284)</f>
        <v>0</v>
      </c>
      <c r="HI284" s="8">
        <f>SUMIFS('Aceite de Oliva'!HI$6:HI$257,'Aceite de Oliva'!$A$6:$A$257,"&gt;="&amp;$A284,'Aceite de Oliva'!$B$6:$B$257,"&lt;="&amp;$B284)</f>
        <v>0</v>
      </c>
    </row>
    <row r="285" spans="1:217"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c r="FP285" s="8">
        <f>SUMIF('Aceite de Oliva'!$A$6:$A$257,"&gt;="&amp;$A285,'Aceite de Oliva'!FP$6:FP$257)</f>
        <v>1.8300000000000003</v>
      </c>
      <c r="FQ285" s="8">
        <f>SUMIF('Aceite de Oliva'!$A$6:$A$257,"&gt;="&amp;$A285,'Aceite de Oliva'!FQ$6:FQ$257)</f>
        <v>1.5999999999999999</v>
      </c>
      <c r="FR285" s="8">
        <f>SUMIF('Aceite de Oliva'!$A$6:$A$257,"&gt;="&amp;$A285,'Aceite de Oliva'!FR$6:FR$257)</f>
        <v>2.0299999999999998</v>
      </c>
      <c r="FS285" s="8">
        <f>SUMIF('Aceite de Oliva'!$A$6:$A$257,"&gt;="&amp;$A285,'Aceite de Oliva'!FS$6:FS$257)</f>
        <v>1.04</v>
      </c>
      <c r="FW285" s="8">
        <f>SUMIF('Aceite de Oliva'!$A$6:$A$257,"&gt;="&amp;$A285,'Aceite de Oliva'!FW$6:FW$257)</f>
        <v>2.2599999999999998</v>
      </c>
      <c r="FX285" s="8">
        <f>SUMIF('Aceite de Oliva'!$A$6:$A$257,"&gt;="&amp;$A285,'Aceite de Oliva'!FX$6:FX$257)</f>
        <v>5.42</v>
      </c>
      <c r="FY285" s="8">
        <f>SUMIF('Aceite de Oliva'!$A$6:$A$257,"&gt;="&amp;$A285,'Aceite de Oliva'!FY$6:FY$257)</f>
        <v>1.3699999999999999</v>
      </c>
      <c r="FZ285" s="8">
        <f>SUMIF('Aceite de Oliva'!$A$6:$A$257,"&gt;="&amp;$A285,'Aceite de Oliva'!FZ$6:FZ$257)</f>
        <v>0.28999999999999998</v>
      </c>
      <c r="GD285" s="8">
        <f>SUMIF('Aceite de Oliva'!$A$6:$A$257,"&gt;="&amp;$A285,'Aceite de Oliva'!GD$6:GD$257)</f>
        <v>1.59</v>
      </c>
      <c r="GE285" s="8">
        <f>SUMIF('Aceite de Oliva'!$A$6:$A$257,"&gt;="&amp;$A285,'Aceite de Oliva'!GE$6:GE$257)</f>
        <v>1.1099999999999999</v>
      </c>
      <c r="GF285" s="8">
        <f>SUMIF('Aceite de Oliva'!$A$6:$A$257,"&gt;="&amp;$A285,'Aceite de Oliva'!GF$6:GF$257)</f>
        <v>1.69</v>
      </c>
      <c r="GG285" s="8">
        <f>SUMIF('Aceite de Oliva'!$A$6:$A$257,"&gt;="&amp;$A285,'Aceite de Oliva'!GG$6:GG$257)</f>
        <v>0.67999999999999994</v>
      </c>
      <c r="GK285" s="8">
        <f>SUMIF('Aceite de Oliva'!$A$6:$A$257,"&gt;="&amp;$A285,'Aceite de Oliva'!GK$6:GK$257)</f>
        <v>1.6500000000000001</v>
      </c>
      <c r="GL285" s="8">
        <f>SUMIF('Aceite de Oliva'!$A$6:$A$257,"&gt;="&amp;$A285,'Aceite de Oliva'!GL$6:GL$257)</f>
        <v>3.11</v>
      </c>
      <c r="GM285" s="8">
        <f>SUMIF('Aceite de Oliva'!$A$6:$A$257,"&gt;="&amp;$A285,'Aceite de Oliva'!GM$6:GM$257)</f>
        <v>1.51</v>
      </c>
      <c r="GN285" s="8">
        <f>SUMIF('Aceite de Oliva'!$A$6:$A$257,"&gt;="&amp;$A285,'Aceite de Oliva'!GN$6:GN$257)</f>
        <v>0</v>
      </c>
      <c r="GR285" s="8">
        <f>SUMIF('Aceite de Oliva'!$A$6:$A$257,"&gt;="&amp;$A285,'Aceite de Oliva'!GR$6:GR$257)</f>
        <v>1.8300000000000003</v>
      </c>
      <c r="GS285" s="8">
        <f>SUMIF('Aceite de Oliva'!$A$6:$A$257,"&gt;="&amp;$A285,'Aceite de Oliva'!GS$6:GS$257)</f>
        <v>2.62</v>
      </c>
      <c r="GT285" s="8">
        <f>SUMIF('Aceite de Oliva'!$A$6:$A$257,"&gt;="&amp;$A285,'Aceite de Oliva'!GT$6:GT$257)</f>
        <v>1.35</v>
      </c>
      <c r="GU285" s="8">
        <f>SUMIF('Aceite de Oliva'!$A$6:$A$257,"&gt;="&amp;$A285,'Aceite de Oliva'!GU$6:GU$257)</f>
        <v>1.61</v>
      </c>
      <c r="GY285" s="8">
        <f>SUMIF('Aceite de Oliva'!$A$6:$A$257,"&gt;="&amp;$A285,'Aceite de Oliva'!GY$6:GY$257)</f>
        <v>1.5299999999999998</v>
      </c>
      <c r="GZ285" s="8">
        <f>SUMIF('Aceite de Oliva'!$A$6:$A$257,"&gt;="&amp;$A285,'Aceite de Oliva'!GZ$6:GZ$257)</f>
        <v>2.63</v>
      </c>
      <c r="HA285" s="8">
        <f>SUMIF('Aceite de Oliva'!$A$6:$A$257,"&gt;="&amp;$A285,'Aceite de Oliva'!HA$6:HA$257)</f>
        <v>1.0100000000000002</v>
      </c>
      <c r="HB285" s="8">
        <f>SUMIF('Aceite de Oliva'!$A$6:$A$257,"&gt;="&amp;$A285,'Aceite de Oliva'!HB$6:HB$257)</f>
        <v>0.26</v>
      </c>
      <c r="HF285" s="8">
        <f>SUMIF('Aceite de Oliva'!$A$6:$A$257,"&gt;="&amp;$A285,'Aceite de Oliva'!HF$6:HF$257)</f>
        <v>1.66</v>
      </c>
      <c r="HG285" s="8">
        <f>SUMIF('Aceite de Oliva'!$A$6:$A$257,"&gt;="&amp;$A285,'Aceite de Oliva'!HG$6:HG$257)</f>
        <v>1.24</v>
      </c>
      <c r="HH285" s="8">
        <f>SUMIF('Aceite de Oliva'!$A$6:$A$257,"&gt;="&amp;$A285,'Aceite de Oliva'!HH$6:HH$257)</f>
        <v>1.27</v>
      </c>
      <c r="HI285" s="8">
        <f>SUMIF('Aceite de Oliva'!$A$6:$A$257,"&gt;="&amp;$A285,'Aceite de Oliva'!HI$6:HI$257)</f>
        <v>0</v>
      </c>
    </row>
    <row r="286" spans="1:217"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row>
    <row r="287" spans="1:217"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99.989999999999981</v>
      </c>
      <c r="FR287" s="11">
        <f>SUM(FR262:FR285)</f>
        <v>100.03000000000002</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100.02000000000001</v>
      </c>
      <c r="GN287" s="11">
        <f>SUM(GN262:GN285)</f>
        <v>99.99</v>
      </c>
      <c r="GR287" s="11">
        <f>SUM(GR262:GR285)</f>
        <v>99.989999999999966</v>
      </c>
      <c r="GS287" s="11">
        <f>SUM(GS262:GS285)</f>
        <v>100.01</v>
      </c>
      <c r="GT287" s="11">
        <f>SUM(GT262:GT285)</f>
        <v>99.97</v>
      </c>
      <c r="GU287" s="11">
        <f>SUM(GU262:GU285)</f>
        <v>100.01000000000002</v>
      </c>
      <c r="GY287" s="11">
        <f>SUM(GY262:GY285)</f>
        <v>99.97</v>
      </c>
      <c r="GZ287" s="11">
        <f>SUM(GZ262:GZ285)</f>
        <v>99.97999999999999</v>
      </c>
      <c r="HA287" s="11">
        <f>SUM(HA262:HA285)</f>
        <v>100.01000000000003</v>
      </c>
      <c r="HB287" s="11">
        <f>SUM(HB262:HB285)</f>
        <v>99.989999999999981</v>
      </c>
      <c r="HF287" s="11">
        <f>SUM(HF262:HF285)</f>
        <v>99.989999999999966</v>
      </c>
      <c r="HG287" s="11">
        <f>SUM(HG262:HG285)</f>
        <v>100.02999999999997</v>
      </c>
      <c r="HH287" s="11">
        <f>SUM(HH262:HH285)</f>
        <v>100.01000000000002</v>
      </c>
      <c r="HI287" s="11">
        <f>SUM(HI262:HI285)</f>
        <v>99.990000000000023</v>
      </c>
    </row>
    <row r="288" spans="1:217"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82" priority="100" operator="greaterThan">
      <formula>100.1</formula>
    </cfRule>
    <cfRule type="cellIs" dxfId="281" priority="101" operator="greaterThan">
      <formula>99.8</formula>
    </cfRule>
    <cfRule type="cellIs" dxfId="280" priority="102" operator="lessThan">
      <formula>99.8</formula>
    </cfRule>
  </conditionalFormatting>
  <conditionalFormatting sqref="BH287:BK287">
    <cfRule type="cellIs" dxfId="279" priority="97" operator="greaterThan">
      <formula>100.1</formula>
    </cfRule>
    <cfRule type="cellIs" dxfId="278" priority="98" operator="greaterThan">
      <formula>99.8</formula>
    </cfRule>
    <cfRule type="cellIs" dxfId="277" priority="99" operator="lessThan">
      <formula>99.8</formula>
    </cfRule>
  </conditionalFormatting>
  <conditionalFormatting sqref="BO287:BR287">
    <cfRule type="cellIs" dxfId="276" priority="94" operator="greaterThan">
      <formula>100.1</formula>
    </cfRule>
    <cfRule type="cellIs" dxfId="275" priority="95" operator="greaterThan">
      <formula>99.8</formula>
    </cfRule>
    <cfRule type="cellIs" dxfId="274" priority="96" operator="lessThan">
      <formula>99.8</formula>
    </cfRule>
  </conditionalFormatting>
  <conditionalFormatting sqref="BV287:BY287">
    <cfRule type="cellIs" dxfId="273" priority="91" operator="greaterThan">
      <formula>100.1</formula>
    </cfRule>
    <cfRule type="cellIs" dxfId="272" priority="92" operator="greaterThan">
      <formula>99.8</formula>
    </cfRule>
    <cfRule type="cellIs" dxfId="271" priority="93" operator="lessThan">
      <formula>99.8</formula>
    </cfRule>
  </conditionalFormatting>
  <conditionalFormatting sqref="AT287:AW287">
    <cfRule type="cellIs" dxfId="270" priority="88" operator="greaterThan">
      <formula>100.1</formula>
    </cfRule>
    <cfRule type="cellIs" dxfId="269" priority="89" operator="greaterThan">
      <formula>99.8</formula>
    </cfRule>
    <cfRule type="cellIs" dxfId="268" priority="90" operator="lessThan">
      <formula>99.8</formula>
    </cfRule>
  </conditionalFormatting>
  <conditionalFormatting sqref="AM287:AP287">
    <cfRule type="cellIs" dxfId="267" priority="85" operator="greaterThan">
      <formula>100.1</formula>
    </cfRule>
    <cfRule type="cellIs" dxfId="266" priority="86" operator="greaterThan">
      <formula>99.8</formula>
    </cfRule>
    <cfRule type="cellIs" dxfId="265" priority="87" operator="lessThan">
      <formula>99.8</formula>
    </cfRule>
  </conditionalFormatting>
  <conditionalFormatting sqref="AF287:AI287">
    <cfRule type="cellIs" dxfId="264" priority="82" operator="greaterThan">
      <formula>100.1</formula>
    </cfRule>
    <cfRule type="cellIs" dxfId="263" priority="83" operator="greaterThan">
      <formula>99.8</formula>
    </cfRule>
    <cfRule type="cellIs" dxfId="262" priority="84" operator="lessThan">
      <formula>99.8</formula>
    </cfRule>
  </conditionalFormatting>
  <conditionalFormatting sqref="Y287:AB287">
    <cfRule type="cellIs" dxfId="261" priority="79" operator="greaterThan">
      <formula>100.1</formula>
    </cfRule>
    <cfRule type="cellIs" dxfId="260" priority="80" operator="greaterThan">
      <formula>99.8</formula>
    </cfRule>
    <cfRule type="cellIs" dxfId="259" priority="81" operator="lessThan">
      <formula>99.8</formula>
    </cfRule>
  </conditionalFormatting>
  <conditionalFormatting sqref="R287:U287">
    <cfRule type="cellIs" dxfId="258" priority="76" operator="greaterThan">
      <formula>100.1</formula>
    </cfRule>
    <cfRule type="cellIs" dxfId="257" priority="77" operator="greaterThan">
      <formula>99.8</formula>
    </cfRule>
    <cfRule type="cellIs" dxfId="256" priority="78" operator="lessThan">
      <formula>99.8</formula>
    </cfRule>
  </conditionalFormatting>
  <conditionalFormatting sqref="K287:N287">
    <cfRule type="cellIs" dxfId="255" priority="73" operator="greaterThan">
      <formula>100.1</formula>
    </cfRule>
    <cfRule type="cellIs" dxfId="254" priority="74" operator="greaterThan">
      <formula>99.8</formula>
    </cfRule>
    <cfRule type="cellIs" dxfId="253" priority="75" operator="lessThan">
      <formula>99.8</formula>
    </cfRule>
  </conditionalFormatting>
  <conditionalFormatting sqref="D287:G287">
    <cfRule type="cellIs" dxfId="252" priority="70" operator="greaterThan">
      <formula>100.1</formula>
    </cfRule>
    <cfRule type="cellIs" dxfId="251" priority="71" operator="greaterThan">
      <formula>99.8</formula>
    </cfRule>
    <cfRule type="cellIs" dxfId="250" priority="72" operator="lessThan">
      <formula>99.8</formula>
    </cfRule>
  </conditionalFormatting>
  <conditionalFormatting sqref="CC287:CF287">
    <cfRule type="cellIs" dxfId="249" priority="67" operator="greaterThan">
      <formula>100.1</formula>
    </cfRule>
    <cfRule type="cellIs" dxfId="248" priority="68" operator="greaterThan">
      <formula>99.8</formula>
    </cfRule>
    <cfRule type="cellIs" dxfId="247" priority="69" operator="lessThan">
      <formula>99.8</formula>
    </cfRule>
  </conditionalFormatting>
  <conditionalFormatting sqref="CJ287:CM287">
    <cfRule type="cellIs" dxfId="246" priority="64" operator="greaterThan">
      <formula>100.1</formula>
    </cfRule>
    <cfRule type="cellIs" dxfId="245" priority="65" operator="greaterThan">
      <formula>99.8</formula>
    </cfRule>
    <cfRule type="cellIs" dxfId="244" priority="66" operator="lessThan">
      <formula>99.8</formula>
    </cfRule>
  </conditionalFormatting>
  <conditionalFormatting sqref="CQ287:CT287">
    <cfRule type="cellIs" dxfId="243" priority="61" operator="greaterThan">
      <formula>100.1</formula>
    </cfRule>
    <cfRule type="cellIs" dxfId="242" priority="62" operator="greaterThan">
      <formula>99.8</formula>
    </cfRule>
    <cfRule type="cellIs" dxfId="241" priority="63" operator="lessThan">
      <formula>99.8</formula>
    </cfRule>
  </conditionalFormatting>
  <conditionalFormatting sqref="CX287:DA287">
    <cfRule type="cellIs" dxfId="240" priority="58" operator="greaterThan">
      <formula>100.1</formula>
    </cfRule>
    <cfRule type="cellIs" dxfId="239" priority="59" operator="greaterThan">
      <formula>99.8</formula>
    </cfRule>
    <cfRule type="cellIs" dxfId="238" priority="60" operator="lessThan">
      <formula>99.8</formula>
    </cfRule>
  </conditionalFormatting>
  <conditionalFormatting sqref="DE287:DH287">
    <cfRule type="cellIs" dxfId="237" priority="55" operator="greaterThan">
      <formula>100.1</formula>
    </cfRule>
    <cfRule type="cellIs" dxfId="236" priority="56" operator="greaterThan">
      <formula>99.8</formula>
    </cfRule>
    <cfRule type="cellIs" dxfId="235" priority="57" operator="lessThan">
      <formula>99.8</formula>
    </cfRule>
  </conditionalFormatting>
  <conditionalFormatting sqref="DL287:DO287">
    <cfRule type="cellIs" dxfId="234" priority="52" operator="greaterThan">
      <formula>100.1</formula>
    </cfRule>
    <cfRule type="cellIs" dxfId="233" priority="53" operator="greaterThan">
      <formula>99.8</formula>
    </cfRule>
    <cfRule type="cellIs" dxfId="232" priority="54" operator="lessThan">
      <formula>99.8</formula>
    </cfRule>
  </conditionalFormatting>
  <conditionalFormatting sqref="DS287:DV287">
    <cfRule type="cellIs" dxfId="231" priority="49" operator="greaterThan">
      <formula>100.1</formula>
    </cfRule>
    <cfRule type="cellIs" dxfId="230" priority="50" operator="greaterThan">
      <formula>99.8</formula>
    </cfRule>
    <cfRule type="cellIs" dxfId="229" priority="51" operator="lessThan">
      <formula>99.8</formula>
    </cfRule>
  </conditionalFormatting>
  <conditionalFormatting sqref="DZ287:EC287">
    <cfRule type="cellIs" dxfId="228" priority="46" operator="greaterThan">
      <formula>100.1</formula>
    </cfRule>
    <cfRule type="cellIs" dxfId="227" priority="47" operator="greaterThan">
      <formula>99.8</formula>
    </cfRule>
    <cfRule type="cellIs" dxfId="226" priority="48" operator="lessThan">
      <formula>99.8</formula>
    </cfRule>
  </conditionalFormatting>
  <conditionalFormatting sqref="EG287:EJ287">
    <cfRule type="cellIs" dxfId="225" priority="43" operator="greaterThan">
      <formula>100.1</formula>
    </cfRule>
    <cfRule type="cellIs" dxfId="224" priority="44" operator="greaterThan">
      <formula>99.8</formula>
    </cfRule>
    <cfRule type="cellIs" dxfId="223" priority="45" operator="lessThan">
      <formula>99.8</formula>
    </cfRule>
  </conditionalFormatting>
  <conditionalFormatting sqref="EN287:EQ287">
    <cfRule type="cellIs" dxfId="222" priority="40" operator="greaterThan">
      <formula>100.1</formula>
    </cfRule>
    <cfRule type="cellIs" dxfId="221" priority="41" operator="greaterThan">
      <formula>99.8</formula>
    </cfRule>
    <cfRule type="cellIs" dxfId="220" priority="42" operator="lessThan">
      <formula>99.8</formula>
    </cfRule>
  </conditionalFormatting>
  <conditionalFormatting sqref="EU287:EX287">
    <cfRule type="cellIs" dxfId="219" priority="37" operator="greaterThan">
      <formula>100.1</formula>
    </cfRule>
    <cfRule type="cellIs" dxfId="218" priority="38" operator="greaterThan">
      <formula>99.8</formula>
    </cfRule>
    <cfRule type="cellIs" dxfId="217" priority="39" operator="lessThan">
      <formula>99.8</formula>
    </cfRule>
  </conditionalFormatting>
  <conditionalFormatting sqref="FB287:FE287">
    <cfRule type="cellIs" dxfId="216" priority="31" operator="greaterThan">
      <formula>100.1</formula>
    </cfRule>
    <cfRule type="cellIs" dxfId="215" priority="32" operator="greaterThan">
      <formula>99.8</formula>
    </cfRule>
    <cfRule type="cellIs" dxfId="214" priority="33" operator="lessThan">
      <formula>99.8</formula>
    </cfRule>
  </conditionalFormatting>
  <conditionalFormatting sqref="FI287:FL287">
    <cfRule type="cellIs" dxfId="213" priority="28" operator="greaterThan">
      <formula>100.1</formula>
    </cfRule>
    <cfRule type="cellIs" dxfId="212" priority="29" operator="greaterThan">
      <formula>99.8</formula>
    </cfRule>
    <cfRule type="cellIs" dxfId="211" priority="30" operator="lessThan">
      <formula>99.8</formula>
    </cfRule>
  </conditionalFormatting>
  <conditionalFormatting sqref="FP287:FS287">
    <cfRule type="cellIs" dxfId="210" priority="25" operator="greaterThan">
      <formula>100.1</formula>
    </cfRule>
    <cfRule type="cellIs" dxfId="209" priority="26" operator="greaterThan">
      <formula>99.8</formula>
    </cfRule>
    <cfRule type="cellIs" dxfId="208" priority="27" operator="lessThan">
      <formula>99.8</formula>
    </cfRule>
  </conditionalFormatting>
  <conditionalFormatting sqref="FW287:FZ287">
    <cfRule type="cellIs" dxfId="207" priority="22" operator="greaterThan">
      <formula>100.1</formula>
    </cfRule>
    <cfRule type="cellIs" dxfId="206" priority="23" operator="greaterThan">
      <formula>99.8</formula>
    </cfRule>
    <cfRule type="cellIs" dxfId="205" priority="24" operator="lessThan">
      <formula>99.8</formula>
    </cfRule>
  </conditionalFormatting>
  <conditionalFormatting sqref="GD287:GG287">
    <cfRule type="cellIs" dxfId="204" priority="19" operator="greaterThan">
      <formula>100.1</formula>
    </cfRule>
    <cfRule type="cellIs" dxfId="203" priority="20" operator="greaterThan">
      <formula>99.8</formula>
    </cfRule>
    <cfRule type="cellIs" dxfId="202" priority="21" operator="lessThan">
      <formula>99.8</formula>
    </cfRule>
  </conditionalFormatting>
  <conditionalFormatting sqref="GK287:GN287">
    <cfRule type="cellIs" dxfId="201" priority="10" operator="greaterThan">
      <formula>100.1</formula>
    </cfRule>
    <cfRule type="cellIs" dxfId="200" priority="11" operator="greaterThan">
      <formula>99.8</formula>
    </cfRule>
    <cfRule type="cellIs" dxfId="199" priority="12" operator="lessThan">
      <formula>99.8</formula>
    </cfRule>
  </conditionalFormatting>
  <conditionalFormatting sqref="GR287:GU287">
    <cfRule type="cellIs" dxfId="198" priority="7" operator="greaterThan">
      <formula>100.1</formula>
    </cfRule>
    <cfRule type="cellIs" dxfId="197" priority="8" operator="greaterThan">
      <formula>99.8</formula>
    </cfRule>
    <cfRule type="cellIs" dxfId="196" priority="9" operator="lessThan">
      <formula>99.8</formula>
    </cfRule>
  </conditionalFormatting>
  <conditionalFormatting sqref="GY287:HB287">
    <cfRule type="cellIs" dxfId="195" priority="4" operator="greaterThan">
      <formula>100.1</formula>
    </cfRule>
    <cfRule type="cellIs" dxfId="194" priority="5" operator="greaterThan">
      <formula>99.8</formula>
    </cfRule>
    <cfRule type="cellIs" dxfId="193" priority="6" operator="lessThan">
      <formula>99.8</formula>
    </cfRule>
  </conditionalFormatting>
  <conditionalFormatting sqref="HF287:HI287">
    <cfRule type="cellIs" dxfId="192" priority="1" operator="greaterThan">
      <formula>100.1</formula>
    </cfRule>
    <cfRule type="cellIs" dxfId="191" priority="2" operator="greaterThan">
      <formula>99.8</formula>
    </cfRule>
    <cfRule type="cellIs" dxfId="190"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HI287"/>
  <sheetViews>
    <sheetView showGridLines="0" zoomScale="70" zoomScaleNormal="70" workbookViewId="0">
      <pane xSplit="2" ySplit="3" topLeftCell="GK238" activePane="bottomRight" state="frozen"/>
      <selection activeCell="A287" sqref="A287"/>
      <selection pane="topRight" activeCell="A287" sqref="A287"/>
      <selection pane="bottomLeft" activeCell="A287" sqref="A287"/>
      <selection pane="bottomRight" activeCell="HF262" sqref="HF262"/>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17" width="11.44140625" style="64"/>
    <col min="218" max="16384" width="11.44140625" style="6"/>
  </cols>
  <sheetData>
    <row r="1" spans="1:217"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4" t="s">
        <v>379</v>
      </c>
    </row>
    <row r="2" spans="1:217"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4" t="s">
        <v>0</v>
      </c>
    </row>
    <row r="3" spans="1:217"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65" t="s">
        <v>377</v>
      </c>
    </row>
    <row r="4" spans="1:217"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4" t="s">
        <v>378</v>
      </c>
      <c r="HF4" s="64" t="s">
        <v>3</v>
      </c>
      <c r="HG4" s="64" t="s">
        <v>4</v>
      </c>
      <c r="HH4" s="64" t="s">
        <v>5</v>
      </c>
      <c r="HI4" s="64" t="s">
        <v>6</v>
      </c>
    </row>
    <row r="5" spans="1:217"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4" t="s">
        <v>7</v>
      </c>
      <c r="HF5" s="64">
        <v>100</v>
      </c>
      <c r="HG5" s="64">
        <v>100</v>
      </c>
      <c r="HH5" s="64">
        <v>100</v>
      </c>
      <c r="HI5" s="64">
        <v>100</v>
      </c>
    </row>
    <row r="6" spans="1:217"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4" t="s">
        <v>8</v>
      </c>
      <c r="HF6" s="64">
        <v>0</v>
      </c>
      <c r="HG6" s="64">
        <v>0</v>
      </c>
      <c r="HH6" s="64">
        <v>0</v>
      </c>
      <c r="HI6" s="64">
        <v>0</v>
      </c>
    </row>
    <row r="7" spans="1:217"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4" t="s">
        <v>9</v>
      </c>
      <c r="HF7" s="64">
        <v>0</v>
      </c>
      <c r="HG7" s="64">
        <v>0</v>
      </c>
      <c r="HH7" s="64">
        <v>0</v>
      </c>
      <c r="HI7" s="64">
        <v>0</v>
      </c>
    </row>
    <row r="8" spans="1:217"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4" t="s">
        <v>10</v>
      </c>
      <c r="HF8" s="64">
        <v>0</v>
      </c>
      <c r="HG8" s="64">
        <v>0</v>
      </c>
      <c r="HH8" s="64">
        <v>0</v>
      </c>
      <c r="HI8" s="64">
        <v>0</v>
      </c>
    </row>
    <row r="9" spans="1:217"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4" t="s">
        <v>11</v>
      </c>
      <c r="HF9" s="64">
        <v>0</v>
      </c>
      <c r="HG9" s="64">
        <v>0</v>
      </c>
      <c r="HH9" s="64">
        <v>0</v>
      </c>
      <c r="HI9" s="64">
        <v>0</v>
      </c>
    </row>
    <row r="10" spans="1:217"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4" t="s">
        <v>12</v>
      </c>
      <c r="HF10" s="64">
        <v>0</v>
      </c>
      <c r="HG10" s="64">
        <v>0</v>
      </c>
      <c r="HH10" s="64">
        <v>0</v>
      </c>
      <c r="HI10" s="64">
        <v>0</v>
      </c>
    </row>
    <row r="11" spans="1:217"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4" t="s">
        <v>13</v>
      </c>
      <c r="HF11" s="64">
        <v>0</v>
      </c>
      <c r="HG11" s="64">
        <v>0</v>
      </c>
      <c r="HH11" s="64">
        <v>0</v>
      </c>
      <c r="HI11" s="64">
        <v>0</v>
      </c>
    </row>
    <row r="12" spans="1:217"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4" t="s">
        <v>14</v>
      </c>
      <c r="HF12" s="64">
        <v>0</v>
      </c>
      <c r="HG12" s="64">
        <v>0</v>
      </c>
      <c r="HH12" s="64">
        <v>0</v>
      </c>
      <c r="HI12" s="64">
        <v>0</v>
      </c>
    </row>
    <row r="13" spans="1:217"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4" t="s">
        <v>15</v>
      </c>
      <c r="HF13" s="64">
        <v>0</v>
      </c>
      <c r="HG13" s="64">
        <v>0</v>
      </c>
      <c r="HH13" s="64">
        <v>0</v>
      </c>
      <c r="HI13" s="64">
        <v>0</v>
      </c>
    </row>
    <row r="14" spans="1:217"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4" t="s">
        <v>16</v>
      </c>
      <c r="HF14" s="64">
        <v>0</v>
      </c>
      <c r="HG14" s="64">
        <v>0</v>
      </c>
      <c r="HH14" s="64">
        <v>0</v>
      </c>
      <c r="HI14" s="64">
        <v>0</v>
      </c>
    </row>
    <row r="15" spans="1:217"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4" t="s">
        <v>17</v>
      </c>
      <c r="HF15" s="64">
        <v>0</v>
      </c>
      <c r="HG15" s="64">
        <v>0</v>
      </c>
      <c r="HH15" s="64">
        <v>0</v>
      </c>
      <c r="HI15" s="64">
        <v>0</v>
      </c>
    </row>
    <row r="16" spans="1:217"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4" t="s">
        <v>18</v>
      </c>
      <c r="HF16" s="64">
        <v>0</v>
      </c>
      <c r="HG16" s="64">
        <v>0</v>
      </c>
      <c r="HH16" s="64">
        <v>0</v>
      </c>
      <c r="HI16" s="64">
        <v>0</v>
      </c>
    </row>
    <row r="17" spans="1:217"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4" t="s">
        <v>19</v>
      </c>
      <c r="HF17" s="64">
        <v>0</v>
      </c>
      <c r="HG17" s="64">
        <v>0</v>
      </c>
      <c r="HH17" s="64">
        <v>0</v>
      </c>
      <c r="HI17" s="64">
        <v>0</v>
      </c>
    </row>
    <row r="18" spans="1:217"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4" t="s">
        <v>20</v>
      </c>
      <c r="HF18" s="64">
        <v>0</v>
      </c>
      <c r="HG18" s="64">
        <v>0</v>
      </c>
      <c r="HH18" s="64">
        <v>0</v>
      </c>
      <c r="HI18" s="64">
        <v>0</v>
      </c>
    </row>
    <row r="19" spans="1:217"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4" t="s">
        <v>21</v>
      </c>
      <c r="HF19" s="64">
        <v>0</v>
      </c>
      <c r="HG19" s="64">
        <v>0</v>
      </c>
      <c r="HH19" s="64">
        <v>0</v>
      </c>
      <c r="HI19" s="64">
        <v>0</v>
      </c>
    </row>
    <row r="20" spans="1:217"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4" t="s">
        <v>22</v>
      </c>
      <c r="HF20" s="64">
        <v>0</v>
      </c>
      <c r="HG20" s="64">
        <v>0</v>
      </c>
      <c r="HH20" s="64">
        <v>0</v>
      </c>
      <c r="HI20" s="64">
        <v>0</v>
      </c>
    </row>
    <row r="21" spans="1:217"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4" t="s">
        <v>23</v>
      </c>
      <c r="HF21" s="64">
        <v>0</v>
      </c>
      <c r="HG21" s="64">
        <v>0</v>
      </c>
      <c r="HH21" s="64">
        <v>0</v>
      </c>
      <c r="HI21" s="64">
        <v>0</v>
      </c>
    </row>
    <row r="22" spans="1:217"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4" t="s">
        <v>24</v>
      </c>
      <c r="HF22" s="64">
        <v>0</v>
      </c>
      <c r="HG22" s="64">
        <v>0</v>
      </c>
      <c r="HH22" s="64">
        <v>0</v>
      </c>
      <c r="HI22" s="64">
        <v>0</v>
      </c>
    </row>
    <row r="23" spans="1:217"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4" t="s">
        <v>25</v>
      </c>
      <c r="HF23" s="64">
        <v>0</v>
      </c>
      <c r="HG23" s="64">
        <v>0</v>
      </c>
      <c r="HH23" s="64">
        <v>0</v>
      </c>
      <c r="HI23" s="64">
        <v>0</v>
      </c>
    </row>
    <row r="24" spans="1:217"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4" t="s">
        <v>26</v>
      </c>
      <c r="HF24" s="64">
        <v>0.03</v>
      </c>
      <c r="HG24" s="64">
        <v>0</v>
      </c>
      <c r="HH24" s="64">
        <v>0.06</v>
      </c>
      <c r="HI24" s="64">
        <v>0</v>
      </c>
    </row>
    <row r="25" spans="1:217"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4" t="s">
        <v>27</v>
      </c>
      <c r="HF25" s="64">
        <v>0</v>
      </c>
      <c r="HG25" s="64">
        <v>0</v>
      </c>
      <c r="HH25" s="64">
        <v>0</v>
      </c>
      <c r="HI25" s="64">
        <v>0</v>
      </c>
    </row>
    <row r="26" spans="1:217"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4" t="s">
        <v>28</v>
      </c>
      <c r="HF26" s="64">
        <v>0</v>
      </c>
      <c r="HG26" s="64">
        <v>0</v>
      </c>
      <c r="HH26" s="64">
        <v>0</v>
      </c>
      <c r="HI26" s="64">
        <v>0</v>
      </c>
    </row>
    <row r="27" spans="1:217"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4" t="s">
        <v>29</v>
      </c>
      <c r="HF27" s="64">
        <v>0</v>
      </c>
      <c r="HG27" s="64">
        <v>0</v>
      </c>
      <c r="HH27" s="64">
        <v>0</v>
      </c>
      <c r="HI27" s="64">
        <v>0</v>
      </c>
    </row>
    <row r="28" spans="1:217"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4" t="s">
        <v>30</v>
      </c>
      <c r="HF28" s="64">
        <v>0</v>
      </c>
      <c r="HG28" s="64">
        <v>0</v>
      </c>
      <c r="HH28" s="64">
        <v>0</v>
      </c>
      <c r="HI28" s="64">
        <v>0</v>
      </c>
    </row>
    <row r="29" spans="1:217"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4" t="s">
        <v>31</v>
      </c>
      <c r="HF29" s="64">
        <v>0</v>
      </c>
      <c r="HG29" s="64">
        <v>0</v>
      </c>
      <c r="HH29" s="64">
        <v>0</v>
      </c>
      <c r="HI29" s="64">
        <v>0</v>
      </c>
    </row>
    <row r="30" spans="1:217"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4" t="s">
        <v>32</v>
      </c>
      <c r="HF30" s="64">
        <v>0.03</v>
      </c>
      <c r="HG30" s="64">
        <v>0</v>
      </c>
      <c r="HH30" s="64">
        <v>0.06</v>
      </c>
      <c r="HI30" s="64">
        <v>0</v>
      </c>
    </row>
    <row r="31" spans="1:217"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4" t="s">
        <v>33</v>
      </c>
      <c r="HF31" s="64">
        <v>0</v>
      </c>
      <c r="HG31" s="64">
        <v>0</v>
      </c>
      <c r="HH31" s="64">
        <v>0</v>
      </c>
      <c r="HI31" s="64">
        <v>0</v>
      </c>
    </row>
    <row r="32" spans="1:217"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4" t="s">
        <v>34</v>
      </c>
      <c r="HF32" s="64">
        <v>0</v>
      </c>
      <c r="HG32" s="64">
        <v>0</v>
      </c>
      <c r="HH32" s="64">
        <v>0</v>
      </c>
      <c r="HI32" s="64">
        <v>0</v>
      </c>
    </row>
    <row r="33" spans="1:217"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4" t="s">
        <v>35</v>
      </c>
      <c r="HF33" s="64">
        <v>0</v>
      </c>
      <c r="HG33" s="64">
        <v>0</v>
      </c>
      <c r="HH33" s="64">
        <v>0</v>
      </c>
      <c r="HI33" s="64">
        <v>0</v>
      </c>
    </row>
    <row r="34" spans="1:217"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4" t="s">
        <v>36</v>
      </c>
      <c r="HF34" s="64">
        <v>0</v>
      </c>
      <c r="HG34" s="64">
        <v>0</v>
      </c>
      <c r="HH34" s="64">
        <v>0</v>
      </c>
      <c r="HI34" s="64">
        <v>0</v>
      </c>
    </row>
    <row r="35" spans="1:217"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4" t="s">
        <v>37</v>
      </c>
      <c r="HF35" s="64">
        <v>0.05</v>
      </c>
      <c r="HG35" s="64">
        <v>0</v>
      </c>
      <c r="HH35" s="64">
        <v>0.09</v>
      </c>
      <c r="HI35" s="64">
        <v>0</v>
      </c>
    </row>
    <row r="36" spans="1:217"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4" t="s">
        <v>38</v>
      </c>
      <c r="HF36" s="64">
        <v>0</v>
      </c>
      <c r="HG36" s="64">
        <v>0</v>
      </c>
      <c r="HH36" s="64">
        <v>0</v>
      </c>
      <c r="HI36" s="64">
        <v>0</v>
      </c>
    </row>
    <row r="37" spans="1:217"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4" t="s">
        <v>39</v>
      </c>
      <c r="HF37" s="64">
        <v>0</v>
      </c>
      <c r="HG37" s="64">
        <v>0</v>
      </c>
      <c r="HH37" s="64">
        <v>0</v>
      </c>
      <c r="HI37" s="64">
        <v>0</v>
      </c>
    </row>
    <row r="38" spans="1:217"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4" t="s">
        <v>40</v>
      </c>
      <c r="HF38" s="64">
        <v>0</v>
      </c>
      <c r="HG38" s="64">
        <v>0</v>
      </c>
      <c r="HH38" s="64">
        <v>0</v>
      </c>
      <c r="HI38" s="64">
        <v>0</v>
      </c>
    </row>
    <row r="39" spans="1:217"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4" t="s">
        <v>41</v>
      </c>
      <c r="HF39" s="64">
        <v>0</v>
      </c>
      <c r="HG39" s="64">
        <v>0</v>
      </c>
      <c r="HH39" s="64">
        <v>0</v>
      </c>
      <c r="HI39" s="64">
        <v>0</v>
      </c>
    </row>
    <row r="40" spans="1:217"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4" t="s">
        <v>42</v>
      </c>
      <c r="HF40" s="64">
        <v>0</v>
      </c>
      <c r="HG40" s="64">
        <v>0</v>
      </c>
      <c r="HH40" s="64">
        <v>0</v>
      </c>
      <c r="HI40" s="64">
        <v>0</v>
      </c>
    </row>
    <row r="41" spans="1:217"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4" t="s">
        <v>43</v>
      </c>
      <c r="HF41" s="64">
        <v>0</v>
      </c>
      <c r="HG41" s="64">
        <v>0</v>
      </c>
      <c r="HH41" s="64">
        <v>0</v>
      </c>
      <c r="HI41" s="64">
        <v>0</v>
      </c>
    </row>
    <row r="42" spans="1:217"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4" t="s">
        <v>44</v>
      </c>
      <c r="HF42" s="64">
        <v>0</v>
      </c>
      <c r="HG42" s="64">
        <v>0</v>
      </c>
      <c r="HH42" s="64">
        <v>0</v>
      </c>
      <c r="HI42" s="64">
        <v>0</v>
      </c>
    </row>
    <row r="43" spans="1:217"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4" t="s">
        <v>45</v>
      </c>
      <c r="HF43" s="64">
        <v>0</v>
      </c>
      <c r="HG43" s="64">
        <v>0</v>
      </c>
      <c r="HH43" s="64">
        <v>0</v>
      </c>
      <c r="HI43" s="64">
        <v>0</v>
      </c>
    </row>
    <row r="44" spans="1:217"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4" t="s">
        <v>46</v>
      </c>
      <c r="HF44" s="64">
        <v>0.05</v>
      </c>
      <c r="HG44" s="64">
        <v>0.12</v>
      </c>
      <c r="HH44" s="64">
        <v>0</v>
      </c>
      <c r="HI44" s="64">
        <v>0</v>
      </c>
    </row>
    <row r="45" spans="1:217"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4" t="s">
        <v>47</v>
      </c>
      <c r="HF45" s="64">
        <v>0.13</v>
      </c>
      <c r="HG45" s="64">
        <v>0</v>
      </c>
      <c r="HH45" s="64">
        <v>7.0000000000000007E-2</v>
      </c>
      <c r="HI45" s="64">
        <v>0</v>
      </c>
    </row>
    <row r="46" spans="1:217"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4" t="s">
        <v>48</v>
      </c>
      <c r="HF46" s="64">
        <v>0</v>
      </c>
      <c r="HG46" s="64">
        <v>0</v>
      </c>
      <c r="HH46" s="64">
        <v>0</v>
      </c>
      <c r="HI46" s="64">
        <v>0</v>
      </c>
    </row>
    <row r="47" spans="1:217"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4" t="s">
        <v>49</v>
      </c>
      <c r="HF47" s="64">
        <v>0</v>
      </c>
      <c r="HG47" s="64">
        <v>0</v>
      </c>
      <c r="HH47" s="64">
        <v>0</v>
      </c>
      <c r="HI47" s="64">
        <v>0</v>
      </c>
    </row>
    <row r="48" spans="1:217"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4" t="s">
        <v>50</v>
      </c>
      <c r="HF48" s="64">
        <v>0.04</v>
      </c>
      <c r="HG48" s="64">
        <v>0.17</v>
      </c>
      <c r="HH48" s="64">
        <v>0</v>
      </c>
      <c r="HI48" s="64">
        <v>0</v>
      </c>
    </row>
    <row r="49" spans="1:217"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4" t="s">
        <v>51</v>
      </c>
      <c r="HF49" s="64">
        <v>0.33</v>
      </c>
      <c r="HG49" s="64">
        <v>0.64</v>
      </c>
      <c r="HH49" s="64">
        <v>0.25</v>
      </c>
      <c r="HI49" s="64">
        <v>0</v>
      </c>
    </row>
    <row r="50" spans="1:217"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4" t="s">
        <v>52</v>
      </c>
      <c r="HF50" s="64">
        <v>0.49</v>
      </c>
      <c r="HG50" s="64">
        <v>0</v>
      </c>
      <c r="HH50" s="64">
        <v>0.86</v>
      </c>
      <c r="HI50" s="64">
        <v>0</v>
      </c>
    </row>
    <row r="51" spans="1:217"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4" t="s">
        <v>53</v>
      </c>
      <c r="HF51" s="64">
        <v>0</v>
      </c>
      <c r="HG51" s="64">
        <v>0</v>
      </c>
      <c r="HH51" s="64">
        <v>0</v>
      </c>
      <c r="HI51" s="64">
        <v>0</v>
      </c>
    </row>
    <row r="52" spans="1:217"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4" t="s">
        <v>54</v>
      </c>
      <c r="HF52" s="64">
        <v>0.14000000000000001</v>
      </c>
      <c r="HG52" s="64">
        <v>0.35</v>
      </c>
      <c r="HH52" s="64">
        <v>0</v>
      </c>
      <c r="HI52" s="64">
        <v>0</v>
      </c>
    </row>
    <row r="53" spans="1:217"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4" t="s">
        <v>55</v>
      </c>
      <c r="HF53" s="64">
        <v>0.36</v>
      </c>
      <c r="HG53" s="64">
        <v>0.46</v>
      </c>
      <c r="HH53" s="64">
        <v>0.36</v>
      </c>
      <c r="HI53" s="64">
        <v>0</v>
      </c>
    </row>
    <row r="54" spans="1:217"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4" t="s">
        <v>56</v>
      </c>
      <c r="HF54" s="64">
        <v>0.79</v>
      </c>
      <c r="HG54" s="64">
        <v>0.89</v>
      </c>
      <c r="HH54" s="64">
        <v>0.83</v>
      </c>
      <c r="HI54" s="64">
        <v>1.02</v>
      </c>
    </row>
    <row r="55" spans="1:217"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4" t="s">
        <v>57</v>
      </c>
      <c r="HF55" s="64">
        <v>0.32</v>
      </c>
      <c r="HG55" s="64">
        <v>1.2</v>
      </c>
      <c r="HH55" s="64">
        <v>0.08</v>
      </c>
      <c r="HI55" s="64">
        <v>0</v>
      </c>
    </row>
    <row r="56" spans="1:217"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4" t="s">
        <v>58</v>
      </c>
      <c r="HF56" s="64">
        <v>2.93</v>
      </c>
      <c r="HG56" s="64">
        <v>5.62</v>
      </c>
      <c r="HH56" s="64">
        <v>2.8</v>
      </c>
      <c r="HI56" s="64">
        <v>0</v>
      </c>
    </row>
    <row r="57" spans="1:217"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4" t="s">
        <v>59</v>
      </c>
      <c r="HF57" s="64">
        <v>0.39</v>
      </c>
      <c r="HG57" s="64">
        <v>0</v>
      </c>
      <c r="HH57" s="64">
        <v>0</v>
      </c>
      <c r="HI57" s="64">
        <v>0</v>
      </c>
    </row>
    <row r="58" spans="1:217"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4" t="s">
        <v>60</v>
      </c>
      <c r="HF58" s="64">
        <v>6.08</v>
      </c>
      <c r="HG58" s="64">
        <v>2.72</v>
      </c>
      <c r="HH58" s="64">
        <v>8.1199999999999992</v>
      </c>
      <c r="HI58" s="64">
        <v>8.33</v>
      </c>
    </row>
    <row r="59" spans="1:217"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4" t="s">
        <v>61</v>
      </c>
      <c r="HF59" s="64">
        <v>0.45</v>
      </c>
      <c r="HG59" s="64">
        <v>0.95</v>
      </c>
      <c r="HH59" s="64">
        <v>0.13</v>
      </c>
      <c r="HI59" s="64">
        <v>2.08</v>
      </c>
    </row>
    <row r="60" spans="1:217"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4" t="s">
        <v>62</v>
      </c>
      <c r="HF60" s="64">
        <v>2.2799999999999998</v>
      </c>
      <c r="HG60" s="64">
        <v>4.5599999999999996</v>
      </c>
      <c r="HH60" s="64">
        <v>1.96</v>
      </c>
      <c r="HI60" s="64">
        <v>1.36</v>
      </c>
    </row>
    <row r="61" spans="1:217"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4" t="s">
        <v>63</v>
      </c>
      <c r="HF61" s="64">
        <v>0.33</v>
      </c>
      <c r="HG61" s="64">
        <v>0.31</v>
      </c>
      <c r="HH61" s="64">
        <v>0.32</v>
      </c>
      <c r="HI61" s="64">
        <v>0</v>
      </c>
    </row>
    <row r="62" spans="1:217"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4" t="s">
        <v>64</v>
      </c>
      <c r="HF62" s="64">
        <v>2.59</v>
      </c>
      <c r="HG62" s="64">
        <v>7.77</v>
      </c>
      <c r="HH62" s="64">
        <v>0.98</v>
      </c>
      <c r="HI62" s="64">
        <v>0</v>
      </c>
    </row>
    <row r="63" spans="1:217"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4" t="s">
        <v>65</v>
      </c>
      <c r="HF63" s="64">
        <v>0.59</v>
      </c>
      <c r="HG63" s="64">
        <v>2</v>
      </c>
      <c r="HH63" s="64">
        <v>0.04</v>
      </c>
      <c r="HI63" s="64">
        <v>0</v>
      </c>
    </row>
    <row r="64" spans="1:217"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4" t="s">
        <v>66</v>
      </c>
      <c r="HF64" s="64">
        <v>4.8499999999999996</v>
      </c>
      <c r="HG64" s="64">
        <v>1.67</v>
      </c>
      <c r="HH64" s="64">
        <v>7</v>
      </c>
      <c r="HI64" s="64">
        <v>5.04</v>
      </c>
    </row>
    <row r="65" spans="1:217"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4" t="s">
        <v>67</v>
      </c>
      <c r="HF65" s="64">
        <v>0.73</v>
      </c>
      <c r="HG65" s="64">
        <v>0.73</v>
      </c>
      <c r="HH65" s="64">
        <v>0.61</v>
      </c>
      <c r="HI65" s="64">
        <v>0</v>
      </c>
    </row>
    <row r="66" spans="1:217"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4" t="s">
        <v>68</v>
      </c>
      <c r="HF66" s="64">
        <v>0.92</v>
      </c>
      <c r="HG66" s="64">
        <v>2.5299999999999998</v>
      </c>
      <c r="HH66" s="64">
        <v>0.62</v>
      </c>
      <c r="HI66" s="64">
        <v>0</v>
      </c>
    </row>
    <row r="67" spans="1:217"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4" t="s">
        <v>69</v>
      </c>
      <c r="HF67" s="64">
        <v>0.34</v>
      </c>
      <c r="HG67" s="64">
        <v>0.21</v>
      </c>
      <c r="HH67" s="64">
        <v>0.34</v>
      </c>
      <c r="HI67" s="64">
        <v>0</v>
      </c>
    </row>
    <row r="68" spans="1:217"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4" t="s">
        <v>70</v>
      </c>
      <c r="HF68" s="64">
        <v>8.85</v>
      </c>
      <c r="HG68" s="64">
        <v>4.34</v>
      </c>
      <c r="HH68" s="64">
        <v>10.9</v>
      </c>
      <c r="HI68" s="64">
        <v>18.170000000000002</v>
      </c>
    </row>
    <row r="69" spans="1:217"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4" t="s">
        <v>71</v>
      </c>
      <c r="HF69" s="64">
        <v>3.75</v>
      </c>
      <c r="HG69" s="64">
        <v>1.74</v>
      </c>
      <c r="HH69" s="64">
        <v>5.57</v>
      </c>
      <c r="HI69" s="64">
        <v>0</v>
      </c>
    </row>
    <row r="70" spans="1:217"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4" t="s">
        <v>72</v>
      </c>
      <c r="HF70" s="64">
        <v>1.1000000000000001</v>
      </c>
      <c r="HG70" s="64">
        <v>1.44</v>
      </c>
      <c r="HH70" s="64">
        <v>0.49</v>
      </c>
      <c r="HI70" s="64">
        <v>6.4</v>
      </c>
    </row>
    <row r="71" spans="1:217"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4" t="s">
        <v>73</v>
      </c>
      <c r="HF71" s="64">
        <v>0.47</v>
      </c>
      <c r="HG71" s="64">
        <v>0.49</v>
      </c>
      <c r="HH71" s="64">
        <v>0.62</v>
      </c>
      <c r="HI71" s="64">
        <v>0</v>
      </c>
    </row>
    <row r="72" spans="1:217"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4" t="s">
        <v>74</v>
      </c>
      <c r="HF72" s="64">
        <v>0.72</v>
      </c>
      <c r="HG72" s="64">
        <v>1.17</v>
      </c>
      <c r="HH72" s="64">
        <v>0.3</v>
      </c>
      <c r="HI72" s="64">
        <v>0.73</v>
      </c>
    </row>
    <row r="73" spans="1:217"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4" t="s">
        <v>75</v>
      </c>
      <c r="HF73" s="64">
        <v>0.21</v>
      </c>
      <c r="HG73" s="64">
        <v>0.28999999999999998</v>
      </c>
      <c r="HH73" s="64">
        <v>0.12</v>
      </c>
      <c r="HI73" s="64">
        <v>0</v>
      </c>
    </row>
    <row r="74" spans="1:217"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4" t="s">
        <v>76</v>
      </c>
      <c r="HF74" s="64">
        <v>1.8</v>
      </c>
      <c r="HG74" s="64">
        <v>3.55</v>
      </c>
      <c r="HH74" s="64">
        <v>1.69</v>
      </c>
      <c r="HI74" s="64">
        <v>0</v>
      </c>
    </row>
    <row r="75" spans="1:217"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4" t="s">
        <v>77</v>
      </c>
      <c r="HF75" s="64">
        <v>2.4</v>
      </c>
      <c r="HG75" s="64">
        <v>0.38</v>
      </c>
      <c r="HH75" s="64">
        <v>3.95</v>
      </c>
      <c r="HI75" s="64">
        <v>0</v>
      </c>
    </row>
    <row r="76" spans="1:217"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4" t="s">
        <v>78</v>
      </c>
      <c r="HF76" s="64">
        <v>10.08</v>
      </c>
      <c r="HG76" s="64">
        <v>4.3099999999999996</v>
      </c>
      <c r="HH76" s="64">
        <v>12.68</v>
      </c>
      <c r="HI76" s="64">
        <v>21.91</v>
      </c>
    </row>
    <row r="77" spans="1:217"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4" t="s">
        <v>79</v>
      </c>
      <c r="HF77" s="64">
        <v>0.62</v>
      </c>
      <c r="HG77" s="64">
        <v>0.96</v>
      </c>
      <c r="HH77" s="64">
        <v>0.45</v>
      </c>
      <c r="HI77" s="64">
        <v>0</v>
      </c>
    </row>
    <row r="78" spans="1:217"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4" t="s">
        <v>80</v>
      </c>
      <c r="HF78" s="64">
        <v>0.7</v>
      </c>
      <c r="HG78" s="64">
        <v>0.26</v>
      </c>
      <c r="HH78" s="64">
        <v>0.71</v>
      </c>
      <c r="HI78" s="64">
        <v>3.04</v>
      </c>
    </row>
    <row r="79" spans="1:217"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4" t="s">
        <v>81</v>
      </c>
      <c r="HF79" s="64">
        <v>0.12</v>
      </c>
      <c r="HG79" s="64">
        <v>0</v>
      </c>
      <c r="HH79" s="64">
        <v>0.21</v>
      </c>
      <c r="HI79" s="64">
        <v>0</v>
      </c>
    </row>
    <row r="80" spans="1:217"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4" t="s">
        <v>82</v>
      </c>
      <c r="HF80" s="64">
        <v>1.05</v>
      </c>
      <c r="HG80" s="64">
        <v>1.55</v>
      </c>
      <c r="HH80" s="64">
        <v>1.07</v>
      </c>
      <c r="HI80" s="64">
        <v>0</v>
      </c>
    </row>
    <row r="81" spans="1:217"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4" t="s">
        <v>83</v>
      </c>
      <c r="HF81" s="64">
        <v>0.23</v>
      </c>
      <c r="HG81" s="64">
        <v>0.14000000000000001</v>
      </c>
      <c r="HH81" s="64">
        <v>0.08</v>
      </c>
      <c r="HI81" s="64">
        <v>1.36</v>
      </c>
    </row>
    <row r="82" spans="1:217"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4" t="s">
        <v>84</v>
      </c>
      <c r="HF82" s="64">
        <v>0.53</v>
      </c>
      <c r="HG82" s="64">
        <v>1.64</v>
      </c>
      <c r="HH82" s="64">
        <v>0.21</v>
      </c>
      <c r="HI82" s="64">
        <v>0</v>
      </c>
    </row>
    <row r="83" spans="1:217"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4" t="s">
        <v>85</v>
      </c>
      <c r="HF83" s="64">
        <v>0.33</v>
      </c>
      <c r="HG83" s="64">
        <v>0.66</v>
      </c>
      <c r="HH83" s="64">
        <v>0.25</v>
      </c>
      <c r="HI83" s="64">
        <v>0.33</v>
      </c>
    </row>
    <row r="84" spans="1:217"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4" t="s">
        <v>86</v>
      </c>
      <c r="HF84" s="64">
        <v>2.86</v>
      </c>
      <c r="HG84" s="64">
        <v>4.91</v>
      </c>
      <c r="HH84" s="64">
        <v>2.66</v>
      </c>
      <c r="HI84" s="64">
        <v>0</v>
      </c>
    </row>
    <row r="85" spans="1:217"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4" t="s">
        <v>87</v>
      </c>
      <c r="HF85" s="64">
        <v>0.35</v>
      </c>
      <c r="HG85" s="64">
        <v>0</v>
      </c>
      <c r="HH85" s="64">
        <v>0.41</v>
      </c>
      <c r="HI85" s="64">
        <v>0</v>
      </c>
    </row>
    <row r="86" spans="1:217"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4" t="s">
        <v>88</v>
      </c>
      <c r="HF86" s="64">
        <v>0.12</v>
      </c>
      <c r="HG86" s="64">
        <v>0.53</v>
      </c>
      <c r="HH86" s="64">
        <v>0</v>
      </c>
      <c r="HI86" s="64">
        <v>0</v>
      </c>
    </row>
    <row r="87" spans="1:217"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4" t="s">
        <v>89</v>
      </c>
      <c r="HF87" s="64">
        <v>0.95</v>
      </c>
      <c r="HG87" s="64">
        <v>1.19</v>
      </c>
      <c r="HH87" s="64">
        <v>0.49</v>
      </c>
      <c r="HI87" s="64">
        <v>5.23</v>
      </c>
    </row>
    <row r="88" spans="1:217"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4" t="s">
        <v>90</v>
      </c>
      <c r="HF88" s="64">
        <v>0.32</v>
      </c>
      <c r="HG88" s="64">
        <v>0.35</v>
      </c>
      <c r="HH88" s="64">
        <v>0.28000000000000003</v>
      </c>
      <c r="HI88" s="64">
        <v>1.1200000000000001</v>
      </c>
    </row>
    <row r="89" spans="1:217"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4" t="s">
        <v>91</v>
      </c>
      <c r="HF89" s="64">
        <v>0.75</v>
      </c>
      <c r="HG89" s="64">
        <v>0.49</v>
      </c>
      <c r="HH89" s="64">
        <v>0.65</v>
      </c>
      <c r="HI89" s="64">
        <v>3.07</v>
      </c>
    </row>
    <row r="90" spans="1:217"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4" t="s">
        <v>92</v>
      </c>
      <c r="HF90" s="64">
        <v>0</v>
      </c>
      <c r="HG90" s="64">
        <v>0</v>
      </c>
      <c r="HH90" s="64">
        <v>0</v>
      </c>
      <c r="HI90" s="64">
        <v>0</v>
      </c>
    </row>
    <row r="91" spans="1:217"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4" t="s">
        <v>93</v>
      </c>
      <c r="HF91" s="64">
        <v>1.26</v>
      </c>
      <c r="HG91" s="64">
        <v>3.82</v>
      </c>
      <c r="HH91" s="64">
        <v>0.18</v>
      </c>
      <c r="HI91" s="64">
        <v>0.39</v>
      </c>
    </row>
    <row r="92" spans="1:217"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4" t="s">
        <v>94</v>
      </c>
      <c r="HF92" s="64">
        <v>1.49</v>
      </c>
      <c r="HG92" s="64">
        <v>1.1100000000000001</v>
      </c>
      <c r="HH92" s="64">
        <v>2.12</v>
      </c>
      <c r="HI92" s="64">
        <v>0.33</v>
      </c>
    </row>
    <row r="93" spans="1:217"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4" t="s">
        <v>95</v>
      </c>
      <c r="HF93" s="64">
        <v>0.2</v>
      </c>
      <c r="HG93" s="64">
        <v>0.27</v>
      </c>
      <c r="HH93" s="64">
        <v>0.09</v>
      </c>
      <c r="HI93" s="64">
        <v>0</v>
      </c>
    </row>
    <row r="94" spans="1:217"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4" t="s">
        <v>96</v>
      </c>
      <c r="HF94" s="64">
        <v>1.85</v>
      </c>
      <c r="HG94" s="64">
        <v>2.56</v>
      </c>
      <c r="HH94" s="64">
        <v>1.95</v>
      </c>
      <c r="HI94" s="64">
        <v>0.41</v>
      </c>
    </row>
    <row r="95" spans="1:217"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4" t="s">
        <v>97</v>
      </c>
      <c r="HF95" s="64">
        <v>0.95</v>
      </c>
      <c r="HG95" s="64">
        <v>0.64</v>
      </c>
      <c r="HH95" s="64">
        <v>1.41</v>
      </c>
      <c r="HI95" s="64">
        <v>0</v>
      </c>
    </row>
    <row r="96" spans="1:217"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4" t="s">
        <v>98</v>
      </c>
      <c r="HF96" s="64">
        <v>0</v>
      </c>
      <c r="HG96" s="64">
        <v>0</v>
      </c>
      <c r="HH96" s="64">
        <v>0</v>
      </c>
      <c r="HI96" s="64">
        <v>0</v>
      </c>
    </row>
    <row r="97" spans="1:217"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4" t="s">
        <v>99</v>
      </c>
      <c r="HF97" s="64">
        <v>0.21</v>
      </c>
      <c r="HG97" s="64">
        <v>0</v>
      </c>
      <c r="HH97" s="64">
        <v>0.11</v>
      </c>
      <c r="HI97" s="64">
        <v>0</v>
      </c>
    </row>
    <row r="98" spans="1:217"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4" t="s">
        <v>100</v>
      </c>
      <c r="HF98" s="64">
        <v>1.04</v>
      </c>
      <c r="HG98" s="64">
        <v>0.27</v>
      </c>
      <c r="HH98" s="64">
        <v>1.22</v>
      </c>
      <c r="HI98" s="64">
        <v>0</v>
      </c>
    </row>
    <row r="99" spans="1:217"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4" t="s">
        <v>101</v>
      </c>
      <c r="HF99" s="64">
        <v>1.52</v>
      </c>
      <c r="HG99" s="64">
        <v>0.53</v>
      </c>
      <c r="HH99" s="64">
        <v>2.31</v>
      </c>
      <c r="HI99" s="64">
        <v>0</v>
      </c>
    </row>
    <row r="100" spans="1:217"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4" t="s">
        <v>102</v>
      </c>
      <c r="HF100" s="64">
        <v>1.32</v>
      </c>
      <c r="HG100" s="64">
        <v>0.19</v>
      </c>
      <c r="HH100" s="64">
        <v>2.0699999999999998</v>
      </c>
      <c r="HI100" s="64">
        <v>0.34</v>
      </c>
    </row>
    <row r="101" spans="1:217"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4" t="s">
        <v>103</v>
      </c>
      <c r="HF101" s="64">
        <v>0.02</v>
      </c>
      <c r="HG101" s="64">
        <v>0</v>
      </c>
      <c r="HH101" s="64">
        <v>0.04</v>
      </c>
      <c r="HI101" s="64">
        <v>0</v>
      </c>
    </row>
    <row r="102" spans="1:217"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4" t="s">
        <v>104</v>
      </c>
      <c r="HF102" s="64">
        <v>0.37</v>
      </c>
      <c r="HG102" s="64">
        <v>0</v>
      </c>
      <c r="HH102" s="64">
        <v>0.33</v>
      </c>
      <c r="HI102" s="64">
        <v>2.4</v>
      </c>
    </row>
    <row r="103" spans="1:217"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4" t="s">
        <v>105</v>
      </c>
      <c r="HF103" s="64">
        <v>1.56</v>
      </c>
      <c r="HG103" s="64">
        <v>0.83</v>
      </c>
      <c r="HH103" s="64">
        <v>1.97</v>
      </c>
      <c r="HI103" s="64">
        <v>1.57</v>
      </c>
    </row>
    <row r="104" spans="1:217"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4" t="s">
        <v>106</v>
      </c>
      <c r="HF104" s="64">
        <v>4.33</v>
      </c>
      <c r="HG104" s="64">
        <v>10.119999999999999</v>
      </c>
      <c r="HH104" s="64">
        <v>2.66</v>
      </c>
      <c r="HI104" s="64">
        <v>6</v>
      </c>
    </row>
    <row r="105" spans="1:217"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4" t="s">
        <v>107</v>
      </c>
      <c r="HF105" s="64">
        <v>0.43</v>
      </c>
      <c r="HG105" s="64">
        <v>0</v>
      </c>
      <c r="HH105" s="64">
        <v>0.75</v>
      </c>
      <c r="HI105" s="64">
        <v>0</v>
      </c>
    </row>
    <row r="106" spans="1:217"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4" t="s">
        <v>108</v>
      </c>
      <c r="HF106" s="64">
        <v>0.14000000000000001</v>
      </c>
      <c r="HG106" s="64">
        <v>0</v>
      </c>
      <c r="HH106" s="64">
        <v>0.24</v>
      </c>
      <c r="HI106" s="64">
        <v>0</v>
      </c>
    </row>
    <row r="107" spans="1:217"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4" t="s">
        <v>109</v>
      </c>
      <c r="HF107" s="64">
        <v>0.14000000000000001</v>
      </c>
      <c r="HG107" s="64">
        <v>0</v>
      </c>
      <c r="HH107" s="64">
        <v>0.25</v>
      </c>
      <c r="HI107" s="64">
        <v>0</v>
      </c>
    </row>
    <row r="108" spans="1:217"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4" t="s">
        <v>110</v>
      </c>
      <c r="HF108" s="64">
        <v>0.24</v>
      </c>
      <c r="HG108" s="64">
        <v>0</v>
      </c>
      <c r="HH108" s="64">
        <v>0.35</v>
      </c>
      <c r="HI108" s="64">
        <v>0</v>
      </c>
    </row>
    <row r="109" spans="1:217"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4" t="s">
        <v>111</v>
      </c>
      <c r="HF109" s="64">
        <v>0.48</v>
      </c>
      <c r="HG109" s="64">
        <v>1.46</v>
      </c>
      <c r="HH109" s="64">
        <v>0.09</v>
      </c>
      <c r="HI109" s="64">
        <v>0</v>
      </c>
    </row>
    <row r="110" spans="1:217"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4" t="s">
        <v>112</v>
      </c>
      <c r="HF110" s="64">
        <v>0.25</v>
      </c>
      <c r="HG110" s="64">
        <v>0.79</v>
      </c>
      <c r="HH110" s="64">
        <v>0.13</v>
      </c>
      <c r="HI110" s="64">
        <v>0</v>
      </c>
    </row>
    <row r="111" spans="1:217"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4" t="s">
        <v>113</v>
      </c>
      <c r="HF111" s="64">
        <v>0.85</v>
      </c>
      <c r="HG111" s="64">
        <v>1.32</v>
      </c>
      <c r="HH111" s="64">
        <v>0.72</v>
      </c>
      <c r="HI111" s="64">
        <v>0.23</v>
      </c>
    </row>
    <row r="112" spans="1:217"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4" t="s">
        <v>114</v>
      </c>
      <c r="HF112" s="64">
        <v>0.31</v>
      </c>
      <c r="HG112" s="64">
        <v>0</v>
      </c>
      <c r="HH112" s="64">
        <v>0.45</v>
      </c>
      <c r="HI112" s="64">
        <v>0</v>
      </c>
    </row>
    <row r="113" spans="1:217"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4" t="s">
        <v>115</v>
      </c>
      <c r="HF113" s="64">
        <v>0.06</v>
      </c>
      <c r="HG113" s="64">
        <v>0</v>
      </c>
      <c r="HH113" s="64">
        <v>0.08</v>
      </c>
      <c r="HI113" s="64">
        <v>0</v>
      </c>
    </row>
    <row r="114" spans="1:217"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4" t="s">
        <v>116</v>
      </c>
      <c r="HF114" s="64">
        <v>0.04</v>
      </c>
      <c r="HG114" s="64">
        <v>0.18</v>
      </c>
      <c r="HH114" s="64">
        <v>0</v>
      </c>
      <c r="HI114" s="64">
        <v>0</v>
      </c>
    </row>
    <row r="115" spans="1:217"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4" t="s">
        <v>117</v>
      </c>
      <c r="HF115" s="64">
        <v>0.32</v>
      </c>
      <c r="HG115" s="64">
        <v>0.18</v>
      </c>
      <c r="HH115" s="64">
        <v>0.1</v>
      </c>
      <c r="HI115" s="64">
        <v>0</v>
      </c>
    </row>
    <row r="116" spans="1:217"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4" t="s">
        <v>118</v>
      </c>
      <c r="HF116" s="64">
        <v>0</v>
      </c>
      <c r="HG116" s="64">
        <v>0</v>
      </c>
      <c r="HH116" s="64">
        <v>0</v>
      </c>
      <c r="HI116" s="64">
        <v>0</v>
      </c>
    </row>
    <row r="117" spans="1:217"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4" t="s">
        <v>119</v>
      </c>
      <c r="HF117" s="64">
        <v>0.02</v>
      </c>
      <c r="HG117" s="64">
        <v>0.1</v>
      </c>
      <c r="HH117" s="64">
        <v>0</v>
      </c>
      <c r="HI117" s="64">
        <v>0</v>
      </c>
    </row>
    <row r="118" spans="1:217"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4" t="s">
        <v>120</v>
      </c>
      <c r="HF118" s="64">
        <v>0.13</v>
      </c>
      <c r="HG118" s="64">
        <v>0.08</v>
      </c>
      <c r="HH118" s="64">
        <v>0.19</v>
      </c>
      <c r="HI118" s="64">
        <v>0</v>
      </c>
    </row>
    <row r="119" spans="1:217"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4" t="s">
        <v>121</v>
      </c>
      <c r="HF119" s="64">
        <v>0.11</v>
      </c>
      <c r="HG119" s="64">
        <v>0</v>
      </c>
      <c r="HH119" s="64">
        <v>0.14000000000000001</v>
      </c>
      <c r="HI119" s="64">
        <v>0</v>
      </c>
    </row>
    <row r="120" spans="1:217"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4" t="s">
        <v>122</v>
      </c>
      <c r="HF120" s="64">
        <v>0</v>
      </c>
      <c r="HG120" s="64">
        <v>0</v>
      </c>
      <c r="HH120" s="64">
        <v>0</v>
      </c>
      <c r="HI120" s="64">
        <v>0</v>
      </c>
    </row>
    <row r="121" spans="1:217"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4" t="s">
        <v>123</v>
      </c>
      <c r="HF121" s="64">
        <v>0.14000000000000001</v>
      </c>
      <c r="HG121" s="64">
        <v>0</v>
      </c>
      <c r="HH121" s="64">
        <v>0.25</v>
      </c>
      <c r="HI121" s="64">
        <v>0</v>
      </c>
    </row>
    <row r="122" spans="1:217"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4" t="s">
        <v>124</v>
      </c>
      <c r="HF122" s="64">
        <v>0.04</v>
      </c>
      <c r="HG122" s="64">
        <v>0</v>
      </c>
      <c r="HH122" s="64">
        <v>7.0000000000000007E-2</v>
      </c>
      <c r="HI122" s="64">
        <v>0</v>
      </c>
    </row>
    <row r="123" spans="1:217"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4" t="s">
        <v>125</v>
      </c>
      <c r="HF123" s="64">
        <v>0.11</v>
      </c>
      <c r="HG123" s="64">
        <v>0</v>
      </c>
      <c r="HH123" s="64">
        <v>0</v>
      </c>
      <c r="HI123" s="64">
        <v>1.39</v>
      </c>
    </row>
    <row r="124" spans="1:217"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4" t="s">
        <v>126</v>
      </c>
      <c r="HF124" s="64">
        <v>0.87</v>
      </c>
      <c r="HG124" s="64">
        <v>2.0499999999999998</v>
      </c>
      <c r="HH124" s="64">
        <v>0.71</v>
      </c>
      <c r="HI124" s="64">
        <v>0</v>
      </c>
    </row>
    <row r="125" spans="1:217"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4" t="s">
        <v>127</v>
      </c>
      <c r="HF125" s="64">
        <v>0.38</v>
      </c>
      <c r="HG125" s="64">
        <v>0.41</v>
      </c>
      <c r="HH125" s="64">
        <v>0.18</v>
      </c>
      <c r="HI125" s="64">
        <v>0</v>
      </c>
    </row>
    <row r="126" spans="1:217"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4" t="s">
        <v>128</v>
      </c>
      <c r="HF126" s="64">
        <v>0</v>
      </c>
      <c r="HG126" s="64">
        <v>0</v>
      </c>
      <c r="HH126" s="64">
        <v>0</v>
      </c>
      <c r="HI126" s="64">
        <v>0</v>
      </c>
    </row>
    <row r="127" spans="1:217"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4" t="s">
        <v>129</v>
      </c>
      <c r="HF127" s="64">
        <v>0.04</v>
      </c>
      <c r="HG127" s="64">
        <v>0</v>
      </c>
      <c r="HH127" s="64">
        <v>0</v>
      </c>
      <c r="HI127" s="64">
        <v>0</v>
      </c>
    </row>
    <row r="128" spans="1:217"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4" t="s">
        <v>130</v>
      </c>
      <c r="HF128" s="64">
        <v>0</v>
      </c>
      <c r="HG128" s="64">
        <v>0</v>
      </c>
      <c r="HH128" s="64">
        <v>0</v>
      </c>
      <c r="HI128" s="64">
        <v>0</v>
      </c>
    </row>
    <row r="129" spans="1:217"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4" t="s">
        <v>131</v>
      </c>
      <c r="HF129" s="64">
        <v>0.21</v>
      </c>
      <c r="HG129" s="64">
        <v>0</v>
      </c>
      <c r="HH129" s="64">
        <v>0</v>
      </c>
      <c r="HI129" s="64">
        <v>0</v>
      </c>
    </row>
    <row r="130" spans="1:217"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4" t="s">
        <v>132</v>
      </c>
      <c r="HF130" s="64">
        <v>0.44</v>
      </c>
      <c r="HG130" s="64">
        <v>1.1200000000000001</v>
      </c>
      <c r="HH130" s="64">
        <v>0.05</v>
      </c>
      <c r="HI130" s="64">
        <v>0</v>
      </c>
    </row>
    <row r="131" spans="1:217"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4" t="s">
        <v>133</v>
      </c>
      <c r="HF131" s="64">
        <v>0.05</v>
      </c>
      <c r="HG131" s="64">
        <v>0</v>
      </c>
      <c r="HH131" s="64">
        <v>0</v>
      </c>
      <c r="HI131" s="64">
        <v>0</v>
      </c>
    </row>
    <row r="132" spans="1:217"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4" t="s">
        <v>134</v>
      </c>
      <c r="HF132" s="64">
        <v>0.39</v>
      </c>
      <c r="HG132" s="64">
        <v>0</v>
      </c>
      <c r="HH132" s="64">
        <v>0.68</v>
      </c>
      <c r="HI132" s="64">
        <v>0</v>
      </c>
    </row>
    <row r="133" spans="1:217"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4" t="s">
        <v>135</v>
      </c>
      <c r="HF133" s="64">
        <v>0.22</v>
      </c>
      <c r="HG133" s="64">
        <v>0</v>
      </c>
      <c r="HH133" s="64">
        <v>0</v>
      </c>
      <c r="HI133" s="64">
        <v>0</v>
      </c>
    </row>
    <row r="134" spans="1:217"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4" t="s">
        <v>136</v>
      </c>
      <c r="HF134" s="64">
        <v>0</v>
      </c>
      <c r="HG134" s="64">
        <v>0</v>
      </c>
      <c r="HH134" s="64">
        <v>0</v>
      </c>
      <c r="HI134" s="64">
        <v>0</v>
      </c>
    </row>
    <row r="135" spans="1:217"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4" t="s">
        <v>137</v>
      </c>
      <c r="HF135" s="64">
        <v>0.22</v>
      </c>
      <c r="HG135" s="64">
        <v>0</v>
      </c>
      <c r="HH135" s="64">
        <v>0.34</v>
      </c>
      <c r="HI135" s="64">
        <v>0</v>
      </c>
    </row>
    <row r="136" spans="1:217"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4" t="s">
        <v>138</v>
      </c>
      <c r="HF136" s="64">
        <v>0</v>
      </c>
      <c r="HG136" s="64">
        <v>0</v>
      </c>
      <c r="HH136" s="64">
        <v>0</v>
      </c>
      <c r="HI136" s="64">
        <v>0</v>
      </c>
    </row>
    <row r="137" spans="1:217"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4" t="s">
        <v>139</v>
      </c>
      <c r="HF137" s="64">
        <v>0.55000000000000004</v>
      </c>
      <c r="HG137" s="64">
        <v>1.34</v>
      </c>
      <c r="HH137" s="64">
        <v>0.17</v>
      </c>
      <c r="HI137" s="64">
        <v>1.65</v>
      </c>
    </row>
    <row r="138" spans="1:217"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4" t="s">
        <v>140</v>
      </c>
      <c r="HF138" s="64">
        <v>0</v>
      </c>
      <c r="HG138" s="64">
        <v>0</v>
      </c>
      <c r="HH138" s="64">
        <v>0</v>
      </c>
      <c r="HI138" s="64">
        <v>0</v>
      </c>
    </row>
    <row r="139" spans="1:217"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4" t="s">
        <v>141</v>
      </c>
      <c r="HF139" s="64">
        <v>0</v>
      </c>
      <c r="HG139" s="64">
        <v>0</v>
      </c>
      <c r="HH139" s="64">
        <v>0</v>
      </c>
      <c r="HI139" s="64">
        <v>0</v>
      </c>
    </row>
    <row r="140" spans="1:217"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4" t="s">
        <v>142</v>
      </c>
      <c r="HF140" s="64">
        <v>0</v>
      </c>
      <c r="HG140" s="64">
        <v>0</v>
      </c>
      <c r="HH140" s="64">
        <v>0</v>
      </c>
      <c r="HI140" s="64">
        <v>0</v>
      </c>
    </row>
    <row r="141" spans="1:217"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4" t="s">
        <v>143</v>
      </c>
      <c r="HF141" s="64">
        <v>0</v>
      </c>
      <c r="HG141" s="64">
        <v>0</v>
      </c>
      <c r="HH141" s="64">
        <v>0</v>
      </c>
      <c r="HI141" s="64">
        <v>0</v>
      </c>
    </row>
    <row r="142" spans="1:217"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4" t="s">
        <v>144</v>
      </c>
      <c r="HF142" s="64">
        <v>0</v>
      </c>
      <c r="HG142" s="64">
        <v>0</v>
      </c>
      <c r="HH142" s="64">
        <v>0</v>
      </c>
      <c r="HI142" s="64">
        <v>0</v>
      </c>
    </row>
    <row r="143" spans="1:217"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4" t="s">
        <v>145</v>
      </c>
      <c r="HF143" s="64">
        <v>0</v>
      </c>
      <c r="HG143" s="64">
        <v>0</v>
      </c>
      <c r="HH143" s="64">
        <v>0</v>
      </c>
      <c r="HI143" s="64">
        <v>0</v>
      </c>
    </row>
    <row r="144" spans="1:217"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4" t="s">
        <v>146</v>
      </c>
      <c r="HF144" s="64">
        <v>0.26</v>
      </c>
      <c r="HG144" s="64">
        <v>0</v>
      </c>
      <c r="HH144" s="64">
        <v>0</v>
      </c>
      <c r="HI144" s="64">
        <v>1.86</v>
      </c>
    </row>
    <row r="145" spans="1:217"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4" t="s">
        <v>147</v>
      </c>
      <c r="HF145" s="64">
        <v>3.06</v>
      </c>
      <c r="HG145" s="64">
        <v>0.74</v>
      </c>
      <c r="HH145" s="64">
        <v>0.72</v>
      </c>
      <c r="HI145" s="64">
        <v>0.35</v>
      </c>
    </row>
    <row r="146" spans="1:217"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4" t="s">
        <v>148</v>
      </c>
      <c r="HF146" s="64">
        <v>0</v>
      </c>
      <c r="HG146" s="64">
        <v>0</v>
      </c>
      <c r="HH146" s="64">
        <v>0</v>
      </c>
      <c r="HI146" s="64">
        <v>0</v>
      </c>
    </row>
    <row r="147" spans="1:217"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4" t="s">
        <v>149</v>
      </c>
      <c r="HF147" s="64">
        <v>0.25</v>
      </c>
      <c r="HG147" s="64">
        <v>0.79</v>
      </c>
      <c r="HH147" s="64">
        <v>0.13</v>
      </c>
      <c r="HI147" s="64">
        <v>0</v>
      </c>
    </row>
    <row r="148" spans="1:217"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4" t="s">
        <v>150</v>
      </c>
      <c r="HF148" s="64">
        <v>0.12</v>
      </c>
      <c r="HG148" s="64">
        <v>0.24</v>
      </c>
      <c r="HH148" s="64">
        <v>0</v>
      </c>
      <c r="HI148" s="64">
        <v>0</v>
      </c>
    </row>
    <row r="149" spans="1:217"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4" t="s">
        <v>151</v>
      </c>
      <c r="HF149" s="64">
        <v>0.1</v>
      </c>
      <c r="HG149" s="64">
        <v>0.32</v>
      </c>
      <c r="HH149" s="64">
        <v>0.05</v>
      </c>
      <c r="HI149" s="64">
        <v>0</v>
      </c>
    </row>
    <row r="150" spans="1:217"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4" t="s">
        <v>152</v>
      </c>
      <c r="HF150" s="64">
        <v>0.06</v>
      </c>
      <c r="HG150" s="64">
        <v>0.27</v>
      </c>
      <c r="HH150" s="64">
        <v>0</v>
      </c>
      <c r="HI150" s="64">
        <v>0</v>
      </c>
    </row>
    <row r="151" spans="1:217"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4" t="s">
        <v>153</v>
      </c>
      <c r="HF151" s="64">
        <v>0</v>
      </c>
      <c r="HG151" s="64">
        <v>0</v>
      </c>
      <c r="HH151" s="64">
        <v>0</v>
      </c>
      <c r="HI151" s="64">
        <v>0</v>
      </c>
    </row>
    <row r="152" spans="1:217"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4" t="s">
        <v>154</v>
      </c>
      <c r="HF152" s="64">
        <v>0</v>
      </c>
      <c r="HG152" s="64">
        <v>0</v>
      </c>
      <c r="HH152" s="64">
        <v>0</v>
      </c>
      <c r="HI152" s="64">
        <v>0</v>
      </c>
    </row>
    <row r="153" spans="1:217"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4" t="s">
        <v>155</v>
      </c>
      <c r="HF153" s="64">
        <v>0.12</v>
      </c>
      <c r="HG153" s="64">
        <v>0</v>
      </c>
      <c r="HH153" s="64">
        <v>0.2</v>
      </c>
      <c r="HI153" s="64">
        <v>0</v>
      </c>
    </row>
    <row r="154" spans="1:217"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4" t="s">
        <v>156</v>
      </c>
      <c r="HF154" s="64">
        <v>0.31</v>
      </c>
      <c r="HG154" s="64">
        <v>0.47</v>
      </c>
      <c r="HH154" s="64">
        <v>0.35</v>
      </c>
      <c r="HI154" s="64">
        <v>0</v>
      </c>
    </row>
    <row r="155" spans="1:217"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4" t="s">
        <v>157</v>
      </c>
      <c r="HF155" s="64">
        <v>0.02</v>
      </c>
      <c r="HG155" s="64">
        <v>0.08</v>
      </c>
      <c r="HH155" s="64">
        <v>0</v>
      </c>
      <c r="HI155" s="64">
        <v>0</v>
      </c>
    </row>
    <row r="156" spans="1:217"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4" t="s">
        <v>158</v>
      </c>
      <c r="HF156" s="64">
        <v>0.09</v>
      </c>
      <c r="HG156" s="64">
        <v>0</v>
      </c>
      <c r="HH156" s="64">
        <v>0.08</v>
      </c>
      <c r="HI156" s="64">
        <v>0.59</v>
      </c>
    </row>
    <row r="157" spans="1:217"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4" t="s">
        <v>159</v>
      </c>
      <c r="HF157" s="64">
        <v>0.13</v>
      </c>
      <c r="HG157" s="64">
        <v>0</v>
      </c>
      <c r="HH157" s="64">
        <v>0</v>
      </c>
      <c r="HI157" s="64">
        <v>0.59</v>
      </c>
    </row>
    <row r="158" spans="1:217"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4" t="s">
        <v>160</v>
      </c>
      <c r="HF158" s="64">
        <v>0</v>
      </c>
      <c r="HG158" s="64">
        <v>0</v>
      </c>
      <c r="HH158" s="64">
        <v>0</v>
      </c>
      <c r="HI158" s="64">
        <v>0</v>
      </c>
    </row>
    <row r="159" spans="1:217"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4" t="s">
        <v>161</v>
      </c>
      <c r="HF159" s="64">
        <v>0.03</v>
      </c>
      <c r="HG159" s="64">
        <v>0</v>
      </c>
      <c r="HH159" s="64">
        <v>0</v>
      </c>
      <c r="HI159" s="64">
        <v>0</v>
      </c>
    </row>
    <row r="160" spans="1:217"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4" t="s">
        <v>162</v>
      </c>
      <c r="HF160" s="64">
        <v>0</v>
      </c>
      <c r="HG160" s="64">
        <v>0</v>
      </c>
      <c r="HH160" s="64">
        <v>0</v>
      </c>
      <c r="HI160" s="64">
        <v>0</v>
      </c>
    </row>
    <row r="161" spans="1:217"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4" t="s">
        <v>163</v>
      </c>
      <c r="HF161" s="64">
        <v>0.19</v>
      </c>
      <c r="HG161" s="64">
        <v>0</v>
      </c>
      <c r="HH161" s="64">
        <v>0</v>
      </c>
      <c r="HI161" s="64">
        <v>0</v>
      </c>
    </row>
    <row r="162" spans="1:217"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4" t="s">
        <v>164</v>
      </c>
      <c r="HF162" s="64">
        <v>0.17</v>
      </c>
      <c r="HG162" s="64">
        <v>0.78</v>
      </c>
      <c r="HH162" s="64">
        <v>0</v>
      </c>
      <c r="HI162" s="64">
        <v>0</v>
      </c>
    </row>
    <row r="163" spans="1:217"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4" t="s">
        <v>165</v>
      </c>
      <c r="HF163" s="64">
        <v>0.69</v>
      </c>
      <c r="HG163" s="64">
        <v>0.18</v>
      </c>
      <c r="HH163" s="64">
        <v>0.99</v>
      </c>
      <c r="HI163" s="64">
        <v>0</v>
      </c>
    </row>
    <row r="164" spans="1:217"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4" t="s">
        <v>166</v>
      </c>
      <c r="HF164" s="64">
        <v>0.28999999999999998</v>
      </c>
      <c r="HG164" s="64">
        <v>0.44</v>
      </c>
      <c r="HH164" s="64">
        <v>0.27</v>
      </c>
      <c r="HI164" s="64">
        <v>0</v>
      </c>
    </row>
    <row r="165" spans="1:217"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4" t="s">
        <v>167</v>
      </c>
      <c r="HF165" s="64">
        <v>0.71</v>
      </c>
      <c r="HG165" s="64">
        <v>0</v>
      </c>
      <c r="HH165" s="64">
        <v>0</v>
      </c>
      <c r="HI165" s="64">
        <v>0</v>
      </c>
    </row>
    <row r="166" spans="1:217"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4" t="s">
        <v>168</v>
      </c>
      <c r="HF166" s="64">
        <v>0</v>
      </c>
      <c r="HG166" s="64">
        <v>0</v>
      </c>
      <c r="HH166" s="64">
        <v>0</v>
      </c>
      <c r="HI166" s="64">
        <v>0</v>
      </c>
    </row>
    <row r="167" spans="1:217"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4" t="s">
        <v>169</v>
      </c>
      <c r="HF167" s="64">
        <v>0</v>
      </c>
      <c r="HG167" s="64">
        <v>0</v>
      </c>
      <c r="HH167" s="64">
        <v>0</v>
      </c>
      <c r="HI167" s="64">
        <v>0</v>
      </c>
    </row>
    <row r="168" spans="1:217"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4" t="s">
        <v>170</v>
      </c>
      <c r="HF168" s="64">
        <v>0</v>
      </c>
      <c r="HG168" s="64">
        <v>0</v>
      </c>
      <c r="HH168" s="64">
        <v>0</v>
      </c>
      <c r="HI168" s="64">
        <v>0</v>
      </c>
    </row>
    <row r="169" spans="1:217"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4" t="s">
        <v>171</v>
      </c>
      <c r="HF169" s="64">
        <v>0</v>
      </c>
      <c r="HG169" s="64">
        <v>0</v>
      </c>
      <c r="HH169" s="64">
        <v>0</v>
      </c>
      <c r="HI169" s="64">
        <v>0</v>
      </c>
    </row>
    <row r="170" spans="1:217"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4" t="s">
        <v>172</v>
      </c>
      <c r="HF170" s="64">
        <v>0</v>
      </c>
      <c r="HG170" s="64">
        <v>0</v>
      </c>
      <c r="HH170" s="64">
        <v>0</v>
      </c>
      <c r="HI170" s="64">
        <v>0</v>
      </c>
    </row>
    <row r="171" spans="1:217"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4" t="s">
        <v>173</v>
      </c>
      <c r="HF171" s="64">
        <v>0</v>
      </c>
      <c r="HG171" s="64">
        <v>0</v>
      </c>
      <c r="HH171" s="64">
        <v>0</v>
      </c>
      <c r="HI171" s="64">
        <v>0</v>
      </c>
    </row>
    <row r="172" spans="1:217"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4" t="s">
        <v>174</v>
      </c>
      <c r="HF172" s="64">
        <v>0</v>
      </c>
      <c r="HG172" s="64">
        <v>0</v>
      </c>
      <c r="HH172" s="64">
        <v>0</v>
      </c>
      <c r="HI172" s="64">
        <v>0</v>
      </c>
    </row>
    <row r="173" spans="1:217"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4" t="s">
        <v>175</v>
      </c>
      <c r="HF173" s="64">
        <v>0.04</v>
      </c>
      <c r="HG173" s="64">
        <v>0.17</v>
      </c>
      <c r="HH173" s="64">
        <v>0</v>
      </c>
      <c r="HI173" s="64">
        <v>0</v>
      </c>
    </row>
    <row r="174" spans="1:217"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4" t="s">
        <v>176</v>
      </c>
      <c r="HF174" s="64">
        <v>0</v>
      </c>
      <c r="HG174" s="64">
        <v>0</v>
      </c>
      <c r="HH174" s="64">
        <v>0</v>
      </c>
      <c r="HI174" s="64">
        <v>0</v>
      </c>
    </row>
    <row r="175" spans="1:217"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4" t="s">
        <v>177</v>
      </c>
      <c r="HF175" s="64">
        <v>0</v>
      </c>
      <c r="HG175" s="64">
        <v>0</v>
      </c>
      <c r="HH175" s="64">
        <v>0</v>
      </c>
      <c r="HI175" s="64">
        <v>0</v>
      </c>
    </row>
    <row r="176" spans="1:217"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4" t="s">
        <v>178</v>
      </c>
      <c r="HF176" s="64">
        <v>0</v>
      </c>
      <c r="HG176" s="64">
        <v>0</v>
      </c>
      <c r="HH176" s="64">
        <v>0</v>
      </c>
      <c r="HI176" s="64">
        <v>0</v>
      </c>
    </row>
    <row r="177" spans="1:217"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4" t="s">
        <v>179</v>
      </c>
      <c r="HF177" s="64">
        <v>0</v>
      </c>
      <c r="HG177" s="64">
        <v>0</v>
      </c>
      <c r="HH177" s="64">
        <v>0</v>
      </c>
      <c r="HI177" s="64">
        <v>0</v>
      </c>
    </row>
    <row r="178" spans="1:217"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4" t="s">
        <v>180</v>
      </c>
      <c r="HF178" s="64">
        <v>0</v>
      </c>
      <c r="HG178" s="64">
        <v>0</v>
      </c>
      <c r="HH178" s="64">
        <v>0</v>
      </c>
      <c r="HI178" s="64">
        <v>0</v>
      </c>
    </row>
    <row r="179" spans="1:217"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4" t="s">
        <v>181</v>
      </c>
      <c r="HF179" s="64">
        <v>0</v>
      </c>
      <c r="HG179" s="64">
        <v>0</v>
      </c>
      <c r="HH179" s="64">
        <v>0</v>
      </c>
      <c r="HI179" s="64">
        <v>0</v>
      </c>
    </row>
    <row r="180" spans="1:217"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4" t="s">
        <v>182</v>
      </c>
      <c r="HF180" s="64">
        <v>0</v>
      </c>
      <c r="HG180" s="64">
        <v>0</v>
      </c>
      <c r="HH180" s="64">
        <v>0</v>
      </c>
      <c r="HI180" s="64">
        <v>0</v>
      </c>
    </row>
    <row r="181" spans="1:217"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4" t="s">
        <v>183</v>
      </c>
      <c r="HF181" s="64">
        <v>0</v>
      </c>
      <c r="HG181" s="64">
        <v>0</v>
      </c>
      <c r="HH181" s="64">
        <v>0</v>
      </c>
      <c r="HI181" s="64">
        <v>0</v>
      </c>
    </row>
    <row r="182" spans="1:217"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4" t="s">
        <v>184</v>
      </c>
      <c r="HF182" s="64">
        <v>0</v>
      </c>
      <c r="HG182" s="64">
        <v>0</v>
      </c>
      <c r="HH182" s="64">
        <v>0</v>
      </c>
      <c r="HI182" s="64">
        <v>0</v>
      </c>
    </row>
    <row r="183" spans="1:217"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4" t="s">
        <v>185</v>
      </c>
      <c r="HF183" s="64">
        <v>0</v>
      </c>
      <c r="HG183" s="64">
        <v>0</v>
      </c>
      <c r="HH183" s="64">
        <v>0</v>
      </c>
      <c r="HI183" s="64">
        <v>0</v>
      </c>
    </row>
    <row r="184" spans="1:217"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4" t="s">
        <v>186</v>
      </c>
      <c r="HF184" s="64">
        <v>0</v>
      </c>
      <c r="HG184" s="64">
        <v>0</v>
      </c>
      <c r="HH184" s="64">
        <v>0</v>
      </c>
      <c r="HI184" s="64">
        <v>0</v>
      </c>
    </row>
    <row r="185" spans="1:217"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4" t="s">
        <v>187</v>
      </c>
      <c r="HF185" s="64">
        <v>0</v>
      </c>
      <c r="HG185" s="64">
        <v>0</v>
      </c>
      <c r="HH185" s="64">
        <v>0</v>
      </c>
      <c r="HI185" s="64">
        <v>0</v>
      </c>
    </row>
    <row r="186" spans="1:217"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4" t="s">
        <v>188</v>
      </c>
      <c r="HF186" s="64">
        <v>0</v>
      </c>
      <c r="HG186" s="64">
        <v>0</v>
      </c>
      <c r="HH186" s="64">
        <v>0</v>
      </c>
      <c r="HI186" s="64">
        <v>0</v>
      </c>
    </row>
    <row r="187" spans="1:217"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4" t="s">
        <v>189</v>
      </c>
      <c r="HF187" s="64">
        <v>0</v>
      </c>
      <c r="HG187" s="64">
        <v>0</v>
      </c>
      <c r="HH187" s="64">
        <v>0</v>
      </c>
      <c r="HI187" s="64">
        <v>0</v>
      </c>
    </row>
    <row r="188" spans="1:217"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4" t="s">
        <v>190</v>
      </c>
      <c r="HF188" s="64">
        <v>0</v>
      </c>
      <c r="HG188" s="64">
        <v>0</v>
      </c>
      <c r="HH188" s="64">
        <v>0</v>
      </c>
      <c r="HI188" s="64">
        <v>0</v>
      </c>
    </row>
    <row r="189" spans="1:217"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4" t="s">
        <v>191</v>
      </c>
      <c r="HF189" s="64">
        <v>0</v>
      </c>
      <c r="HG189" s="64">
        <v>0</v>
      </c>
      <c r="HH189" s="64">
        <v>0</v>
      </c>
      <c r="HI189" s="64">
        <v>0</v>
      </c>
    </row>
    <row r="190" spans="1:217"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4" t="s">
        <v>192</v>
      </c>
      <c r="HF190" s="64">
        <v>0</v>
      </c>
      <c r="HG190" s="64">
        <v>0</v>
      </c>
      <c r="HH190" s="64">
        <v>0</v>
      </c>
      <c r="HI190" s="64">
        <v>0</v>
      </c>
    </row>
    <row r="191" spans="1:217"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4" t="s">
        <v>193</v>
      </c>
      <c r="HF191" s="64">
        <v>0</v>
      </c>
      <c r="HG191" s="64">
        <v>0</v>
      </c>
      <c r="HH191" s="64">
        <v>0</v>
      </c>
      <c r="HI191" s="64">
        <v>0</v>
      </c>
    </row>
    <row r="192" spans="1:217"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4" t="s">
        <v>194</v>
      </c>
      <c r="HF192" s="64">
        <v>0</v>
      </c>
      <c r="HG192" s="64">
        <v>0</v>
      </c>
      <c r="HH192" s="64">
        <v>0</v>
      </c>
      <c r="HI192" s="64">
        <v>0</v>
      </c>
    </row>
    <row r="193" spans="1:217"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4" t="s">
        <v>195</v>
      </c>
      <c r="HF193" s="64">
        <v>0</v>
      </c>
      <c r="HG193" s="64">
        <v>0</v>
      </c>
      <c r="HH193" s="64">
        <v>0</v>
      </c>
      <c r="HI193" s="64">
        <v>0</v>
      </c>
    </row>
    <row r="194" spans="1:217"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4" t="s">
        <v>196</v>
      </c>
      <c r="HF194" s="64">
        <v>0.11</v>
      </c>
      <c r="HG194" s="64">
        <v>0</v>
      </c>
      <c r="HH194" s="64">
        <v>0</v>
      </c>
      <c r="HI194" s="64">
        <v>0</v>
      </c>
    </row>
    <row r="195" spans="1:217"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4" t="s">
        <v>197</v>
      </c>
      <c r="HF195" s="64">
        <v>0.17</v>
      </c>
      <c r="HG195" s="64">
        <v>0.75</v>
      </c>
      <c r="HH195" s="64">
        <v>0</v>
      </c>
      <c r="HI195" s="64">
        <v>0</v>
      </c>
    </row>
    <row r="196" spans="1:217"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4" t="s">
        <v>198</v>
      </c>
      <c r="HF196" s="64">
        <v>0</v>
      </c>
      <c r="HG196" s="64">
        <v>0</v>
      </c>
      <c r="HH196" s="64">
        <v>0</v>
      </c>
      <c r="HI196" s="64">
        <v>0</v>
      </c>
    </row>
    <row r="197" spans="1:217"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4" t="s">
        <v>199</v>
      </c>
      <c r="HF197" s="64">
        <v>0</v>
      </c>
      <c r="HG197" s="64">
        <v>0</v>
      </c>
      <c r="HH197" s="64">
        <v>0</v>
      </c>
      <c r="HI197" s="64">
        <v>0</v>
      </c>
    </row>
    <row r="198" spans="1:217"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4" t="s">
        <v>200</v>
      </c>
      <c r="HF198" s="64">
        <v>0</v>
      </c>
      <c r="HG198" s="64">
        <v>0</v>
      </c>
      <c r="HH198" s="64">
        <v>0</v>
      </c>
      <c r="HI198" s="64">
        <v>0</v>
      </c>
    </row>
    <row r="199" spans="1:217"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4" t="s">
        <v>201</v>
      </c>
      <c r="HF199" s="64">
        <v>0</v>
      </c>
      <c r="HG199" s="64">
        <v>0</v>
      </c>
      <c r="HH199" s="64">
        <v>0</v>
      </c>
      <c r="HI199" s="64">
        <v>0</v>
      </c>
    </row>
    <row r="200" spans="1:217"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4" t="s">
        <v>202</v>
      </c>
      <c r="HF200" s="64">
        <v>0.06</v>
      </c>
      <c r="HG200" s="64">
        <v>0.16</v>
      </c>
      <c r="HH200" s="64">
        <v>0</v>
      </c>
      <c r="HI200" s="64">
        <v>0.37</v>
      </c>
    </row>
    <row r="201" spans="1:217"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4" t="s">
        <v>203</v>
      </c>
      <c r="HF201" s="64">
        <v>0.03</v>
      </c>
      <c r="HG201" s="64">
        <v>0</v>
      </c>
      <c r="HH201" s="64">
        <v>0</v>
      </c>
      <c r="HI201" s="64">
        <v>0</v>
      </c>
    </row>
    <row r="202" spans="1:217"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4" t="s">
        <v>204</v>
      </c>
      <c r="HF202" s="64">
        <v>0</v>
      </c>
      <c r="HG202" s="64">
        <v>0</v>
      </c>
      <c r="HH202" s="64">
        <v>0</v>
      </c>
      <c r="HI202" s="64">
        <v>0</v>
      </c>
    </row>
    <row r="203" spans="1:217"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4" t="s">
        <v>205</v>
      </c>
      <c r="HF203" s="64">
        <v>0</v>
      </c>
      <c r="HG203" s="64">
        <v>0</v>
      </c>
      <c r="HH203" s="64">
        <v>0</v>
      </c>
      <c r="HI203" s="64">
        <v>0</v>
      </c>
    </row>
    <row r="204" spans="1:217"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4" t="s">
        <v>206</v>
      </c>
      <c r="HF204" s="64">
        <v>0.04</v>
      </c>
      <c r="HG204" s="64">
        <v>0.18</v>
      </c>
      <c r="HH204" s="64">
        <v>0</v>
      </c>
      <c r="HI204" s="64">
        <v>0</v>
      </c>
    </row>
    <row r="205" spans="1:217"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4" t="s">
        <v>207</v>
      </c>
      <c r="HF205" s="64">
        <v>0.28000000000000003</v>
      </c>
      <c r="HG205" s="64">
        <v>0.56000000000000005</v>
      </c>
      <c r="HH205" s="64">
        <v>0</v>
      </c>
      <c r="HI205" s="64">
        <v>0</v>
      </c>
    </row>
    <row r="206" spans="1:217"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4" t="s">
        <v>208</v>
      </c>
      <c r="HF206" s="64">
        <v>0</v>
      </c>
      <c r="HG206" s="64">
        <v>0</v>
      </c>
      <c r="HH206" s="64">
        <v>0</v>
      </c>
      <c r="HI206" s="64">
        <v>0</v>
      </c>
    </row>
    <row r="207" spans="1:217"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4" t="s">
        <v>209</v>
      </c>
      <c r="HF207" s="64">
        <v>0</v>
      </c>
      <c r="HG207" s="64">
        <v>0</v>
      </c>
      <c r="HH207" s="64">
        <v>0</v>
      </c>
      <c r="HI207" s="64">
        <v>0</v>
      </c>
    </row>
    <row r="208" spans="1:217"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4" t="s">
        <v>210</v>
      </c>
      <c r="HF208" s="64">
        <v>0</v>
      </c>
      <c r="HG208" s="64">
        <v>0</v>
      </c>
      <c r="HH208" s="64">
        <v>0</v>
      </c>
      <c r="HI208" s="64">
        <v>0</v>
      </c>
    </row>
    <row r="209" spans="1:217"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4" t="s">
        <v>211</v>
      </c>
      <c r="HF209" s="64">
        <v>0.43</v>
      </c>
      <c r="HG209" s="64">
        <v>0</v>
      </c>
      <c r="HH209" s="64">
        <v>0.47</v>
      </c>
      <c r="HI209" s="64">
        <v>0</v>
      </c>
    </row>
    <row r="210" spans="1:217"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4" t="s">
        <v>212</v>
      </c>
      <c r="HF210" s="64">
        <v>0</v>
      </c>
      <c r="HG210" s="64">
        <v>0</v>
      </c>
      <c r="HH210" s="64">
        <v>0</v>
      </c>
      <c r="HI210" s="64">
        <v>0</v>
      </c>
    </row>
    <row r="211" spans="1:217"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4" t="s">
        <v>213</v>
      </c>
      <c r="HF211" s="64">
        <v>0</v>
      </c>
      <c r="HG211" s="64">
        <v>0</v>
      </c>
      <c r="HH211" s="64">
        <v>0</v>
      </c>
      <c r="HI211" s="64">
        <v>0</v>
      </c>
    </row>
    <row r="212" spans="1:217"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4" t="s">
        <v>214</v>
      </c>
      <c r="HF212" s="64">
        <v>0</v>
      </c>
      <c r="HG212" s="64">
        <v>0</v>
      </c>
      <c r="HH212" s="64">
        <v>0</v>
      </c>
      <c r="HI212" s="64">
        <v>0</v>
      </c>
    </row>
    <row r="213" spans="1:217"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4" t="s">
        <v>215</v>
      </c>
      <c r="HF213" s="64">
        <v>0</v>
      </c>
      <c r="HG213" s="64">
        <v>0</v>
      </c>
      <c r="HH213" s="64">
        <v>0</v>
      </c>
      <c r="HI213" s="64">
        <v>0</v>
      </c>
    </row>
    <row r="214" spans="1:217"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4" t="s">
        <v>216</v>
      </c>
      <c r="HF214" s="64">
        <v>0</v>
      </c>
      <c r="HG214" s="64">
        <v>0</v>
      </c>
      <c r="HH214" s="64">
        <v>0</v>
      </c>
      <c r="HI214" s="64">
        <v>0</v>
      </c>
    </row>
    <row r="215" spans="1:217"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4" t="s">
        <v>217</v>
      </c>
      <c r="HF215" s="64">
        <v>0</v>
      </c>
      <c r="HG215" s="64">
        <v>0</v>
      </c>
      <c r="HH215" s="64">
        <v>0</v>
      </c>
      <c r="HI215" s="64">
        <v>0</v>
      </c>
    </row>
    <row r="216" spans="1:217"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4" t="s">
        <v>218</v>
      </c>
      <c r="HF216" s="64">
        <v>0</v>
      </c>
      <c r="HG216" s="64">
        <v>0</v>
      </c>
      <c r="HH216" s="64">
        <v>0</v>
      </c>
      <c r="HI216" s="64">
        <v>0</v>
      </c>
    </row>
    <row r="217" spans="1:217"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4" t="s">
        <v>219</v>
      </c>
      <c r="HF217" s="64">
        <v>0</v>
      </c>
      <c r="HG217" s="64">
        <v>0</v>
      </c>
      <c r="HH217" s="64">
        <v>0</v>
      </c>
      <c r="HI217" s="64">
        <v>0</v>
      </c>
    </row>
    <row r="218" spans="1:217"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4" t="s">
        <v>220</v>
      </c>
      <c r="HF218" s="64">
        <v>0</v>
      </c>
      <c r="HG218" s="64">
        <v>0</v>
      </c>
      <c r="HH218" s="64">
        <v>0</v>
      </c>
      <c r="HI218" s="64">
        <v>0</v>
      </c>
    </row>
    <row r="219" spans="1:217"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4" t="s">
        <v>221</v>
      </c>
      <c r="HF219" s="64">
        <v>0</v>
      </c>
      <c r="HG219" s="64">
        <v>0</v>
      </c>
      <c r="HH219" s="64">
        <v>0</v>
      </c>
      <c r="HI219" s="64">
        <v>0</v>
      </c>
    </row>
    <row r="220" spans="1:217"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4" t="s">
        <v>222</v>
      </c>
      <c r="HF220" s="64">
        <v>1.92</v>
      </c>
      <c r="HG220" s="64">
        <v>0.13</v>
      </c>
      <c r="HH220" s="64">
        <v>3.19</v>
      </c>
      <c r="HI220" s="64">
        <v>0</v>
      </c>
    </row>
    <row r="221" spans="1:217"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4" t="s">
        <v>223</v>
      </c>
      <c r="HF221" s="64">
        <v>0.09</v>
      </c>
      <c r="HG221" s="64">
        <v>0</v>
      </c>
      <c r="HH221" s="64">
        <v>0</v>
      </c>
      <c r="HI221" s="64">
        <v>0</v>
      </c>
    </row>
    <row r="222" spans="1:217"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4" t="s">
        <v>224</v>
      </c>
      <c r="HF222" s="64">
        <v>0</v>
      </c>
      <c r="HG222" s="64">
        <v>0</v>
      </c>
      <c r="HH222" s="64">
        <v>0</v>
      </c>
      <c r="HI222" s="64">
        <v>0</v>
      </c>
    </row>
    <row r="223" spans="1:217"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4" t="s">
        <v>225</v>
      </c>
      <c r="HF223" s="64">
        <v>0</v>
      </c>
      <c r="HG223" s="64">
        <v>0</v>
      </c>
      <c r="HH223" s="64">
        <v>0</v>
      </c>
      <c r="HI223" s="64">
        <v>0</v>
      </c>
    </row>
    <row r="224" spans="1:217"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4" t="s">
        <v>226</v>
      </c>
      <c r="HF224" s="64">
        <v>0</v>
      </c>
      <c r="HG224" s="64">
        <v>0</v>
      </c>
      <c r="HH224" s="64">
        <v>0</v>
      </c>
      <c r="HI224" s="64">
        <v>0</v>
      </c>
    </row>
    <row r="225" spans="1:217"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4" t="s">
        <v>227</v>
      </c>
      <c r="HF225" s="64">
        <v>0.03</v>
      </c>
      <c r="HG225" s="64">
        <v>0</v>
      </c>
      <c r="HH225" s="64">
        <v>0</v>
      </c>
      <c r="HI225" s="64">
        <v>0</v>
      </c>
    </row>
    <row r="226" spans="1:217"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4" t="s">
        <v>228</v>
      </c>
      <c r="HF226" s="64">
        <v>0</v>
      </c>
      <c r="HG226" s="64">
        <v>0</v>
      </c>
      <c r="HH226" s="64">
        <v>0</v>
      </c>
      <c r="HI226" s="64">
        <v>0</v>
      </c>
    </row>
    <row r="227" spans="1:217"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4" t="s">
        <v>229</v>
      </c>
      <c r="HF227" s="64">
        <v>0.08</v>
      </c>
      <c r="HG227" s="64">
        <v>0</v>
      </c>
      <c r="HH227" s="64">
        <v>0.14000000000000001</v>
      </c>
      <c r="HI227" s="64">
        <v>0</v>
      </c>
    </row>
    <row r="228" spans="1:217"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4" t="s">
        <v>230</v>
      </c>
      <c r="HF228" s="64">
        <v>0</v>
      </c>
      <c r="HG228" s="64">
        <v>0</v>
      </c>
      <c r="HH228" s="64">
        <v>0</v>
      </c>
      <c r="HI228" s="64">
        <v>0</v>
      </c>
    </row>
    <row r="229" spans="1:217"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4" t="s">
        <v>231</v>
      </c>
      <c r="HF229" s="64">
        <v>0.45</v>
      </c>
      <c r="HG229" s="64">
        <v>0</v>
      </c>
      <c r="HH229" s="64">
        <v>0.28000000000000003</v>
      </c>
      <c r="HI229" s="64">
        <v>0</v>
      </c>
    </row>
    <row r="230" spans="1:217"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4" t="s">
        <v>232</v>
      </c>
      <c r="HF230" s="64">
        <v>0</v>
      </c>
      <c r="HG230" s="64">
        <v>0</v>
      </c>
      <c r="HH230" s="64">
        <v>0</v>
      </c>
      <c r="HI230" s="64">
        <v>0</v>
      </c>
    </row>
    <row r="231" spans="1:217"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4" t="s">
        <v>233</v>
      </c>
      <c r="HF231" s="64">
        <v>0</v>
      </c>
      <c r="HG231" s="64">
        <v>0</v>
      </c>
      <c r="HH231" s="64">
        <v>0</v>
      </c>
      <c r="HI231" s="64">
        <v>0</v>
      </c>
    </row>
    <row r="232" spans="1:217"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4" t="s">
        <v>234</v>
      </c>
      <c r="HF232" s="64">
        <v>0</v>
      </c>
      <c r="HG232" s="64">
        <v>0</v>
      </c>
      <c r="HH232" s="64">
        <v>0</v>
      </c>
      <c r="HI232" s="64">
        <v>0</v>
      </c>
    </row>
    <row r="233" spans="1:217"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4" t="s">
        <v>235</v>
      </c>
      <c r="HF233" s="64">
        <v>0</v>
      </c>
      <c r="HG233" s="64">
        <v>0</v>
      </c>
      <c r="HH233" s="64">
        <v>0</v>
      </c>
      <c r="HI233" s="64">
        <v>0</v>
      </c>
    </row>
    <row r="234" spans="1:217"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4" t="s">
        <v>236</v>
      </c>
      <c r="HF234" s="64">
        <v>0.03</v>
      </c>
      <c r="HG234" s="64">
        <v>0</v>
      </c>
      <c r="HH234" s="64">
        <v>0.05</v>
      </c>
      <c r="HI234" s="64">
        <v>0</v>
      </c>
    </row>
    <row r="235" spans="1:217"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4" t="s">
        <v>237</v>
      </c>
      <c r="HF235" s="64">
        <v>0</v>
      </c>
      <c r="HG235" s="64">
        <v>0</v>
      </c>
      <c r="HH235" s="64">
        <v>0</v>
      </c>
      <c r="HI235" s="64">
        <v>0</v>
      </c>
    </row>
    <row r="236" spans="1:217"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4" t="s">
        <v>238</v>
      </c>
      <c r="HF236" s="64">
        <v>0</v>
      </c>
      <c r="HG236" s="64">
        <v>0</v>
      </c>
      <c r="HH236" s="64">
        <v>0</v>
      </c>
      <c r="HI236" s="64">
        <v>0</v>
      </c>
    </row>
    <row r="237" spans="1:217"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4" t="s">
        <v>239</v>
      </c>
      <c r="HF237" s="64">
        <v>0.04</v>
      </c>
      <c r="HG237" s="64">
        <v>0</v>
      </c>
      <c r="HH237" s="64">
        <v>0.06</v>
      </c>
      <c r="HI237" s="64">
        <v>0</v>
      </c>
    </row>
    <row r="238" spans="1:217"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4" t="s">
        <v>240</v>
      </c>
      <c r="HF238" s="64">
        <v>0</v>
      </c>
      <c r="HG238" s="64">
        <v>0</v>
      </c>
      <c r="HH238" s="64">
        <v>0</v>
      </c>
      <c r="HI238" s="64">
        <v>0</v>
      </c>
    </row>
    <row r="239" spans="1:217"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4" t="s">
        <v>241</v>
      </c>
      <c r="HF239" s="64">
        <v>0</v>
      </c>
      <c r="HG239" s="64">
        <v>0</v>
      </c>
      <c r="HH239" s="64">
        <v>0</v>
      </c>
      <c r="HI239" s="64">
        <v>0</v>
      </c>
    </row>
    <row r="240" spans="1:217"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4" t="s">
        <v>242</v>
      </c>
      <c r="HF240" s="64">
        <v>0</v>
      </c>
      <c r="HG240" s="64">
        <v>0</v>
      </c>
      <c r="HH240" s="64">
        <v>0</v>
      </c>
      <c r="HI240" s="64">
        <v>0</v>
      </c>
    </row>
    <row r="241" spans="1:217"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4" t="s">
        <v>243</v>
      </c>
      <c r="HF241" s="64">
        <v>0</v>
      </c>
      <c r="HG241" s="64">
        <v>0</v>
      </c>
      <c r="HH241" s="64">
        <v>0</v>
      </c>
      <c r="HI241" s="64">
        <v>0</v>
      </c>
    </row>
    <row r="242" spans="1:217"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4" t="s">
        <v>244</v>
      </c>
      <c r="HF242" s="64">
        <v>0</v>
      </c>
      <c r="HG242" s="64">
        <v>0</v>
      </c>
      <c r="HH242" s="64">
        <v>0</v>
      </c>
      <c r="HI242" s="64">
        <v>0</v>
      </c>
    </row>
    <row r="243" spans="1:217"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4" t="s">
        <v>245</v>
      </c>
      <c r="HF243" s="64">
        <v>0.09</v>
      </c>
      <c r="HG243" s="64">
        <v>0</v>
      </c>
      <c r="HH243" s="64">
        <v>0</v>
      </c>
      <c r="HI243" s="64">
        <v>0</v>
      </c>
    </row>
    <row r="244" spans="1:217"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4" t="s">
        <v>246</v>
      </c>
      <c r="HF244" s="64">
        <v>0.35</v>
      </c>
      <c r="HG244" s="64">
        <v>0</v>
      </c>
      <c r="HH244" s="64">
        <v>0</v>
      </c>
      <c r="HI244" s="64">
        <v>1.93</v>
      </c>
    </row>
    <row r="245" spans="1:217"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4" t="s">
        <v>247</v>
      </c>
      <c r="HF245" s="64">
        <v>0.46</v>
      </c>
      <c r="HG245" s="64">
        <v>0</v>
      </c>
      <c r="HH245" s="64">
        <v>0.08</v>
      </c>
      <c r="HI245" s="64">
        <v>0</v>
      </c>
    </row>
    <row r="246" spans="1:217"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4" t="s">
        <v>248</v>
      </c>
      <c r="HF246" s="64">
        <v>0</v>
      </c>
      <c r="HG246" s="64">
        <v>0</v>
      </c>
      <c r="HH246" s="64">
        <v>0</v>
      </c>
      <c r="HI246" s="64">
        <v>0</v>
      </c>
    </row>
    <row r="247" spans="1:217"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4" t="s">
        <v>249</v>
      </c>
      <c r="HF247" s="64">
        <v>0</v>
      </c>
      <c r="HG247" s="64">
        <v>0</v>
      </c>
      <c r="HH247" s="64">
        <v>0</v>
      </c>
      <c r="HI247" s="64">
        <v>0</v>
      </c>
    </row>
    <row r="248" spans="1:217"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4" t="s">
        <v>250</v>
      </c>
      <c r="HF248" s="64">
        <v>0</v>
      </c>
      <c r="HG248" s="64">
        <v>0</v>
      </c>
      <c r="HH248" s="64">
        <v>0</v>
      </c>
      <c r="HI248" s="64">
        <v>0</v>
      </c>
    </row>
    <row r="249" spans="1:217"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4" t="s">
        <v>251</v>
      </c>
      <c r="HF249" s="64">
        <v>0</v>
      </c>
      <c r="HG249" s="64">
        <v>0</v>
      </c>
      <c r="HH249" s="64">
        <v>0</v>
      </c>
      <c r="HI249" s="64">
        <v>0</v>
      </c>
    </row>
    <row r="250" spans="1:217"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4" t="s">
        <v>252</v>
      </c>
      <c r="HF250" s="64">
        <v>0</v>
      </c>
      <c r="HG250" s="64">
        <v>0</v>
      </c>
      <c r="HH250" s="64">
        <v>0</v>
      </c>
      <c r="HI250" s="64">
        <v>0</v>
      </c>
    </row>
    <row r="251" spans="1:217"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4" t="s">
        <v>253</v>
      </c>
      <c r="HF251" s="64">
        <v>0</v>
      </c>
      <c r="HG251" s="64">
        <v>0</v>
      </c>
      <c r="HH251" s="64">
        <v>0</v>
      </c>
      <c r="HI251" s="64">
        <v>0</v>
      </c>
    </row>
    <row r="252" spans="1:217"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4" t="s">
        <v>254</v>
      </c>
      <c r="HF252" s="64">
        <v>0</v>
      </c>
      <c r="HG252" s="64">
        <v>0</v>
      </c>
      <c r="HH252" s="64">
        <v>0</v>
      </c>
      <c r="HI252" s="64">
        <v>0</v>
      </c>
    </row>
    <row r="253" spans="1:217"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4" t="s">
        <v>255</v>
      </c>
      <c r="HF253" s="64">
        <v>0.16</v>
      </c>
      <c r="HG253" s="64">
        <v>0</v>
      </c>
      <c r="HH253" s="64">
        <v>0</v>
      </c>
      <c r="HI253" s="64">
        <v>0</v>
      </c>
    </row>
    <row r="254" spans="1:217"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4" t="s">
        <v>256</v>
      </c>
      <c r="HF254" s="64">
        <v>0.08</v>
      </c>
      <c r="HG254" s="64">
        <v>0</v>
      </c>
      <c r="HH254" s="64">
        <v>0</v>
      </c>
      <c r="HI254" s="64">
        <v>0</v>
      </c>
    </row>
    <row r="255" spans="1:217"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4" t="s">
        <v>257</v>
      </c>
      <c r="HF255" s="64">
        <v>0</v>
      </c>
      <c r="HG255" s="64">
        <v>0</v>
      </c>
      <c r="HH255" s="64">
        <v>0</v>
      </c>
      <c r="HI255" s="64">
        <v>0</v>
      </c>
    </row>
    <row r="256" spans="1:217"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4" t="s">
        <v>258</v>
      </c>
      <c r="HF256" s="64">
        <v>0</v>
      </c>
      <c r="HG256" s="64">
        <v>0</v>
      </c>
      <c r="HH256" s="64">
        <v>0</v>
      </c>
      <c r="HI256" s="64">
        <v>0</v>
      </c>
    </row>
    <row r="257" spans="1:217"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4" t="s">
        <v>259</v>
      </c>
      <c r="HF257" s="64">
        <v>1.63</v>
      </c>
      <c r="HG257" s="64">
        <v>1.04</v>
      </c>
      <c r="HH257" s="64">
        <v>1.1200000000000001</v>
      </c>
      <c r="HI257" s="64">
        <v>0.41</v>
      </c>
    </row>
    <row r="259" spans="1:217"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row>
    <row r="260" spans="1:217"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row>
    <row r="261" spans="1:217"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row>
    <row r="262" spans="1:217"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2.44</v>
      </c>
      <c r="HG262" s="9">
        <f>SUMIF('Aceite Virgen Extra'!$B6:$B257,"&lt;="&amp;$B262,'Aceite Virgen Extra'!HG$6:HG$257)</f>
        <v>2.63</v>
      </c>
      <c r="HH262" s="9">
        <f>SUMIF('Aceite Virgen Extra'!$B6:$B257,"&lt;="&amp;$B262,'Aceite Virgen Extra'!HH$6:HH$257)</f>
        <v>2.58</v>
      </c>
      <c r="HI262" s="9">
        <f>SUMIF('Aceite Virgen Extra'!$B6:$B257,"&lt;="&amp;$B262,'Aceite Virgen Extra'!HI$6:HI$257)</f>
        <v>1.02</v>
      </c>
    </row>
    <row r="263" spans="1:217"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9.7200000000000006</v>
      </c>
      <c r="HG263" s="8">
        <f>SUMIFS('Aceite Virgen Extra'!HG$6:HG$257,'Aceite Virgen Extra'!$A$6:$A$257,"&gt;="&amp;$A263,'Aceite Virgen Extra'!$B$6:$B$257,"&lt;="&amp;$B263)</f>
        <v>9.5400000000000009</v>
      </c>
      <c r="HH263" s="8">
        <f>SUMIFS('Aceite Virgen Extra'!HH$6:HH$257,'Aceite Virgen Extra'!$A$6:$A$257,"&gt;="&amp;$A263,'Aceite Virgen Extra'!$B$6:$B$257,"&lt;="&amp;$B263)</f>
        <v>11</v>
      </c>
      <c r="HI263" s="8">
        <f>SUMIFS('Aceite Virgen Extra'!HI$6:HI$257,'Aceite Virgen Extra'!$A$6:$A$257,"&gt;="&amp;$A263,'Aceite Virgen Extra'!$B$6:$B$257,"&lt;="&amp;$B263)</f>
        <v>8.33</v>
      </c>
    </row>
    <row r="264" spans="1:217"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5.65</v>
      </c>
      <c r="HG264" s="8">
        <f>SUMIFS('Aceite Virgen Extra'!HG$6:HG$257,'Aceite Virgen Extra'!$A$6:$A$257,"&gt;="&amp;$A264,'Aceite Virgen Extra'!$B$6:$B$257,"&lt;="&amp;$B264)</f>
        <v>13.59</v>
      </c>
      <c r="HH264" s="8">
        <f>SUMIFS('Aceite Virgen Extra'!HH$6:HH$257,'Aceite Virgen Extra'!$A$6:$A$257,"&gt;="&amp;$A264,'Aceite Virgen Extra'!$B$6:$B$257,"&lt;="&amp;$B264)</f>
        <v>3.3899999999999997</v>
      </c>
      <c r="HI264" s="8">
        <f>SUMIFS('Aceite Virgen Extra'!HI$6:HI$257,'Aceite Virgen Extra'!$A$6:$A$257,"&gt;="&amp;$A264,'Aceite Virgen Extra'!$B$6:$B$257,"&lt;="&amp;$B264)</f>
        <v>3.4400000000000004</v>
      </c>
    </row>
    <row r="265" spans="1:217"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7.09</v>
      </c>
      <c r="HG265" s="8">
        <f>SUMIFS('Aceite Virgen Extra'!HG$6:HG$257,'Aceite Virgen Extra'!$A$6:$A$257,"&gt;="&amp;$A265,'Aceite Virgen Extra'!$B$6:$B$257,"&lt;="&amp;$B265)</f>
        <v>6.93</v>
      </c>
      <c r="HH265" s="8">
        <f>SUMIFS('Aceite Virgen Extra'!HH$6:HH$257,'Aceite Virgen Extra'!$A$6:$A$257,"&gt;="&amp;$A265,'Aceite Virgen Extra'!$B$6:$B$257,"&lt;="&amp;$B265)</f>
        <v>8.27</v>
      </c>
      <c r="HI265" s="8">
        <f>SUMIFS('Aceite Virgen Extra'!HI$6:HI$257,'Aceite Virgen Extra'!$A$6:$A$257,"&gt;="&amp;$A265,'Aceite Virgen Extra'!$B$6:$B$257,"&lt;="&amp;$B265)</f>
        <v>5.04</v>
      </c>
    </row>
    <row r="266" spans="1:217"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14.04</v>
      </c>
      <c r="HG266" s="8">
        <f>SUMIFS('Aceite Virgen Extra'!HG$6:HG$257,'Aceite Virgen Extra'!$A$6:$A$257,"&gt;="&amp;$A266,'Aceite Virgen Extra'!$B$6:$B$257,"&lt;="&amp;$B266)</f>
        <v>7.73</v>
      </c>
      <c r="HH266" s="8">
        <f>SUMIFS('Aceite Virgen Extra'!HH$6:HH$257,'Aceite Virgen Extra'!$A$6:$A$257,"&gt;="&amp;$A266,'Aceite Virgen Extra'!$B$6:$B$257,"&lt;="&amp;$B266)</f>
        <v>17.3</v>
      </c>
      <c r="HI266" s="8">
        <f>SUMIFS('Aceite Virgen Extra'!HI$6:HI$257,'Aceite Virgen Extra'!$A$6:$A$257,"&gt;="&amp;$A266,'Aceite Virgen Extra'!$B$6:$B$257,"&lt;="&amp;$B266)</f>
        <v>24.57</v>
      </c>
    </row>
    <row r="267" spans="1:217"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3.2</v>
      </c>
      <c r="HG267" s="8">
        <f>SUMIFS('Aceite Virgen Extra'!HG$6:HG$257,'Aceite Virgen Extra'!$A$6:$A$257,"&gt;="&amp;$A267,'Aceite Virgen Extra'!$B$6:$B$257,"&lt;="&amp;$B267)</f>
        <v>5.5</v>
      </c>
      <c r="HH267" s="8">
        <f>SUMIFS('Aceite Virgen Extra'!HH$6:HH$257,'Aceite Virgen Extra'!$A$6:$A$257,"&gt;="&amp;$A267,'Aceite Virgen Extra'!$B$6:$B$257,"&lt;="&amp;$B267)</f>
        <v>2.73</v>
      </c>
      <c r="HI267" s="8">
        <f>SUMIFS('Aceite Virgen Extra'!HI$6:HI$257,'Aceite Virgen Extra'!$A$6:$A$257,"&gt;="&amp;$A267,'Aceite Virgen Extra'!$B$6:$B$257,"&lt;="&amp;$B267)</f>
        <v>0.73</v>
      </c>
    </row>
    <row r="268" spans="1:217"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13.799999999999999</v>
      </c>
      <c r="HG268" s="8">
        <f>SUMIFS('Aceite Virgen Extra'!HG$6:HG$257,'Aceite Virgen Extra'!$A$6:$A$257,"&gt;="&amp;$A268,'Aceite Virgen Extra'!$B$6:$B$257,"&lt;="&amp;$B268)</f>
        <v>5.9099999999999993</v>
      </c>
      <c r="HH268" s="8">
        <f>SUMIFS('Aceite Virgen Extra'!HH$6:HH$257,'Aceite Virgen Extra'!$A$6:$A$257,"&gt;="&amp;$A268,'Aceite Virgen Extra'!$B$6:$B$257,"&lt;="&amp;$B268)</f>
        <v>17.79</v>
      </c>
      <c r="HI268" s="8">
        <f>SUMIFS('Aceite Virgen Extra'!HI$6:HI$257,'Aceite Virgen Extra'!$A$6:$A$257,"&gt;="&amp;$A268,'Aceite Virgen Extra'!$B$6:$B$257,"&lt;="&amp;$B268)</f>
        <v>24.95</v>
      </c>
    </row>
    <row r="269" spans="1:217"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1.93</v>
      </c>
      <c r="HG269" s="8">
        <f>SUMIFS('Aceite Virgen Extra'!HG$6:HG$257,'Aceite Virgen Extra'!$A$6:$A$257,"&gt;="&amp;$A269,'Aceite Virgen Extra'!$B$6:$B$257,"&lt;="&amp;$B269)</f>
        <v>3.33</v>
      </c>
      <c r="HH269" s="8">
        <f>SUMIFS('Aceite Virgen Extra'!HH$6:HH$257,'Aceite Virgen Extra'!$A$6:$A$257,"&gt;="&amp;$A269,'Aceite Virgen Extra'!$B$6:$B$257,"&lt;="&amp;$B269)</f>
        <v>1.57</v>
      </c>
      <c r="HI269" s="8">
        <f>SUMIFS('Aceite Virgen Extra'!HI$6:HI$257,'Aceite Virgen Extra'!$A$6:$A$257,"&gt;="&amp;$A269,'Aceite Virgen Extra'!$B$6:$B$257,"&lt;="&amp;$B269)</f>
        <v>1.36</v>
      </c>
    </row>
    <row r="270" spans="1:217"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3.66</v>
      </c>
      <c r="HG270" s="8">
        <f>SUMIFS('Aceite Virgen Extra'!HG$6:HG$257,'Aceite Virgen Extra'!$A$6:$A$257,"&gt;="&amp;$A270,'Aceite Virgen Extra'!$B$6:$B$257,"&lt;="&amp;$B270)</f>
        <v>6.1000000000000005</v>
      </c>
      <c r="HH270" s="8">
        <f>SUMIFS('Aceite Virgen Extra'!HH$6:HH$257,'Aceite Virgen Extra'!$A$6:$A$257,"&gt;="&amp;$A270,'Aceite Virgen Extra'!$B$6:$B$257,"&lt;="&amp;$B270)</f>
        <v>3.3200000000000003</v>
      </c>
      <c r="HI270" s="8">
        <f>SUMIFS('Aceite Virgen Extra'!HI$6:HI$257,'Aceite Virgen Extra'!$A$6:$A$257,"&gt;="&amp;$A270,'Aceite Virgen Extra'!$B$6:$B$257,"&lt;="&amp;$B270)</f>
        <v>0.33</v>
      </c>
    </row>
    <row r="271" spans="1:217"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2.02</v>
      </c>
      <c r="HG271" s="8">
        <f>SUMIFS('Aceite Virgen Extra'!HG$6:HG$257,'Aceite Virgen Extra'!$A$6:$A$257,"&gt;="&amp;$A271,'Aceite Virgen Extra'!$B$6:$B$257,"&lt;="&amp;$B271)</f>
        <v>2.0300000000000002</v>
      </c>
      <c r="HH271" s="8">
        <f>SUMIFS('Aceite Virgen Extra'!HH$6:HH$257,'Aceite Virgen Extra'!$A$6:$A$257,"&gt;="&amp;$A271,'Aceite Virgen Extra'!$B$6:$B$257,"&lt;="&amp;$B271)</f>
        <v>1.42</v>
      </c>
      <c r="HI271" s="8">
        <f>SUMIFS('Aceite Virgen Extra'!HI$6:HI$257,'Aceite Virgen Extra'!$A$6:$A$257,"&gt;="&amp;$A271,'Aceite Virgen Extra'!$B$6:$B$257,"&lt;="&amp;$B271)</f>
        <v>9.42</v>
      </c>
    </row>
    <row r="272" spans="1:217"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4.8000000000000007</v>
      </c>
      <c r="HG272" s="8">
        <f>SUMIFS('Aceite Virgen Extra'!HG$6:HG$257,'Aceite Virgen Extra'!$A$6:$A$257,"&gt;="&amp;$A272,'Aceite Virgen Extra'!$B$6:$B$257,"&lt;="&amp;$B272)</f>
        <v>7.76</v>
      </c>
      <c r="HH272" s="8">
        <f>SUMIFS('Aceite Virgen Extra'!HH$6:HH$257,'Aceite Virgen Extra'!$A$6:$A$257,"&gt;="&amp;$A272,'Aceite Virgen Extra'!$B$6:$B$257,"&lt;="&amp;$B272)</f>
        <v>4.34</v>
      </c>
      <c r="HI272" s="8">
        <f>SUMIFS('Aceite Virgen Extra'!HI$6:HI$257,'Aceite Virgen Extra'!$A$6:$A$257,"&gt;="&amp;$A272,'Aceite Virgen Extra'!$B$6:$B$257,"&lt;="&amp;$B272)</f>
        <v>1.1299999999999999</v>
      </c>
    </row>
    <row r="273" spans="1:217"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2.2000000000000002</v>
      </c>
      <c r="HG273" s="8">
        <f>SUMIFS('Aceite Virgen Extra'!HG$6:HG$257,'Aceite Virgen Extra'!$A$6:$A$257,"&gt;="&amp;$A273,'Aceite Virgen Extra'!$B$6:$B$257,"&lt;="&amp;$B273)</f>
        <v>0.91</v>
      </c>
      <c r="HH273" s="8">
        <f>SUMIFS('Aceite Virgen Extra'!HH$6:HH$257,'Aceite Virgen Extra'!$A$6:$A$257,"&gt;="&amp;$A273,'Aceite Virgen Extra'!$B$6:$B$257,"&lt;="&amp;$B273)</f>
        <v>2.74</v>
      </c>
      <c r="HI273" s="8">
        <f>SUMIFS('Aceite Virgen Extra'!HI$6:HI$257,'Aceite Virgen Extra'!$A$6:$A$257,"&gt;="&amp;$A273,'Aceite Virgen Extra'!$B$6:$B$257,"&lt;="&amp;$B273)</f>
        <v>0</v>
      </c>
    </row>
    <row r="274" spans="1:217"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3.23</v>
      </c>
      <c r="HG274" s="8">
        <f>SUMIFS('Aceite Virgen Extra'!HG$6:HG$257,'Aceite Virgen Extra'!$A$6:$A$257,"&gt;="&amp;$A274,'Aceite Virgen Extra'!$B$6:$B$257,"&lt;="&amp;$B274)</f>
        <v>0.72</v>
      </c>
      <c r="HH274" s="8">
        <f>SUMIFS('Aceite Virgen Extra'!HH$6:HH$257,'Aceite Virgen Extra'!$A$6:$A$257,"&gt;="&amp;$A274,'Aceite Virgen Extra'!$B$6:$B$257,"&lt;="&amp;$B274)</f>
        <v>4.75</v>
      </c>
      <c r="HI274" s="8">
        <f>SUMIFS('Aceite Virgen Extra'!HI$6:HI$257,'Aceite Virgen Extra'!$A$6:$A$257,"&gt;="&amp;$A274,'Aceite Virgen Extra'!$B$6:$B$257,"&lt;="&amp;$B274)</f>
        <v>2.7399999999999998</v>
      </c>
    </row>
    <row r="275" spans="1:217"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6.46</v>
      </c>
      <c r="HG275" s="8">
        <f>SUMIFS('Aceite Virgen Extra'!HG$6:HG$257,'Aceite Virgen Extra'!$A$6:$A$257,"&gt;="&amp;$A275,'Aceite Virgen Extra'!$B$6:$B$257,"&lt;="&amp;$B275)</f>
        <v>10.95</v>
      </c>
      <c r="HH275" s="8">
        <f>SUMIFS('Aceite Virgen Extra'!HH$6:HH$257,'Aceite Virgen Extra'!$A$6:$A$257,"&gt;="&amp;$A275,'Aceite Virgen Extra'!$B$6:$B$257,"&lt;="&amp;$B275)</f>
        <v>5.62</v>
      </c>
      <c r="HI275" s="8">
        <f>SUMIFS('Aceite Virgen Extra'!HI$6:HI$257,'Aceite Virgen Extra'!$A$6:$A$257,"&gt;="&amp;$A275,'Aceite Virgen Extra'!$B$6:$B$257,"&lt;="&amp;$B275)</f>
        <v>7.57</v>
      </c>
    </row>
    <row r="276" spans="1:217"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1.1099999999999999</v>
      </c>
      <c r="HG276" s="8">
        <f>SUMIFS('Aceite Virgen Extra'!HG$6:HG$257,'Aceite Virgen Extra'!$A$6:$A$257,"&gt;="&amp;$A276,'Aceite Virgen Extra'!$B$6:$B$257,"&lt;="&amp;$B276)</f>
        <v>2.25</v>
      </c>
      <c r="HH276" s="8">
        <f>SUMIFS('Aceite Virgen Extra'!HH$6:HH$257,'Aceite Virgen Extra'!$A$6:$A$257,"&gt;="&amp;$A276,'Aceite Virgen Extra'!$B$6:$B$257,"&lt;="&amp;$B276)</f>
        <v>0.82</v>
      </c>
      <c r="HI276" s="8">
        <f>SUMIFS('Aceite Virgen Extra'!HI$6:HI$257,'Aceite Virgen Extra'!$A$6:$A$257,"&gt;="&amp;$A276,'Aceite Virgen Extra'!$B$6:$B$257,"&lt;="&amp;$B276)</f>
        <v>0</v>
      </c>
    </row>
    <row r="277" spans="1:217"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1.26</v>
      </c>
      <c r="HG277" s="8">
        <f>SUMIFS('Aceite Virgen Extra'!HG$6:HG$257,'Aceite Virgen Extra'!$A$6:$A$257,"&gt;="&amp;$A277,'Aceite Virgen Extra'!$B$6:$B$257,"&lt;="&amp;$B277)</f>
        <v>1.5</v>
      </c>
      <c r="HH277" s="8">
        <f>SUMIFS('Aceite Virgen Extra'!HH$6:HH$257,'Aceite Virgen Extra'!$A$6:$A$257,"&gt;="&amp;$A277,'Aceite Virgen Extra'!$B$6:$B$257,"&lt;="&amp;$B277)</f>
        <v>1.25</v>
      </c>
      <c r="HI277" s="8">
        <f>SUMIFS('Aceite Virgen Extra'!HI$6:HI$257,'Aceite Virgen Extra'!$A$6:$A$257,"&gt;="&amp;$A277,'Aceite Virgen Extra'!$B$6:$B$257,"&lt;="&amp;$B277)</f>
        <v>0.23</v>
      </c>
    </row>
    <row r="278" spans="1:217"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0.47000000000000003</v>
      </c>
      <c r="HG278" s="8">
        <f>SUMIFS('Aceite Virgen Extra'!HG$6:HG$257,'Aceite Virgen Extra'!$A$6:$A$257,"&gt;="&amp;$A278,'Aceite Virgen Extra'!$B$6:$B$257,"&lt;="&amp;$B278)</f>
        <v>0.36000000000000004</v>
      </c>
      <c r="HH278" s="8">
        <f>SUMIFS('Aceite Virgen Extra'!HH$6:HH$257,'Aceite Virgen Extra'!$A$6:$A$257,"&gt;="&amp;$A278,'Aceite Virgen Extra'!$B$6:$B$257,"&lt;="&amp;$B278)</f>
        <v>0.29000000000000004</v>
      </c>
      <c r="HI278" s="8">
        <f>SUMIFS('Aceite Virgen Extra'!HI$6:HI$257,'Aceite Virgen Extra'!$A$6:$A$257,"&gt;="&amp;$A278,'Aceite Virgen Extra'!$B$6:$B$257,"&lt;="&amp;$B278)</f>
        <v>0</v>
      </c>
    </row>
    <row r="279" spans="1:217"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0.28999999999999998</v>
      </c>
      <c r="HG279" s="8">
        <f>SUMIFS('Aceite Virgen Extra'!HG$6:HG$257,'Aceite Virgen Extra'!$A$6:$A$257,"&gt;="&amp;$A279,'Aceite Virgen Extra'!$B$6:$B$257,"&lt;="&amp;$B279)</f>
        <v>0</v>
      </c>
      <c r="HH279" s="8">
        <f>SUMIFS('Aceite Virgen Extra'!HH$6:HH$257,'Aceite Virgen Extra'!$A$6:$A$257,"&gt;="&amp;$A279,'Aceite Virgen Extra'!$B$6:$B$257,"&lt;="&amp;$B279)</f>
        <v>0.46</v>
      </c>
      <c r="HI279" s="8">
        <f>SUMIFS('Aceite Virgen Extra'!HI$6:HI$257,'Aceite Virgen Extra'!$A$6:$A$257,"&gt;="&amp;$A279,'Aceite Virgen Extra'!$B$6:$B$257,"&lt;="&amp;$B279)</f>
        <v>0</v>
      </c>
    </row>
    <row r="280" spans="1:217"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1.3599999999999999</v>
      </c>
      <c r="HG280" s="8">
        <f>SUMIFS('Aceite Virgen Extra'!HG$6:HG$257,'Aceite Virgen Extra'!$A$6:$A$257,"&gt;="&amp;$A280,'Aceite Virgen Extra'!$B$6:$B$257,"&lt;="&amp;$B280)</f>
        <v>2.46</v>
      </c>
      <c r="HH280" s="8">
        <f>SUMIFS('Aceite Virgen Extra'!HH$6:HH$257,'Aceite Virgen Extra'!$A$6:$A$257,"&gt;="&amp;$A280,'Aceite Virgen Extra'!$B$6:$B$257,"&lt;="&amp;$B280)</f>
        <v>0.8899999999999999</v>
      </c>
      <c r="HI280" s="8">
        <f>SUMIFS('Aceite Virgen Extra'!HI$6:HI$257,'Aceite Virgen Extra'!$A$6:$A$257,"&gt;="&amp;$A280,'Aceite Virgen Extra'!$B$6:$B$257,"&lt;="&amp;$B280)</f>
        <v>1.39</v>
      </c>
    </row>
    <row r="281" spans="1:217"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0.69</v>
      </c>
      <c r="HG281" s="8">
        <f>SUMIFS('Aceite Virgen Extra'!HG$6:HG$257,'Aceite Virgen Extra'!$A$6:$A$257,"&gt;="&amp;$A281,'Aceite Virgen Extra'!$B$6:$B$257,"&lt;="&amp;$B281)</f>
        <v>1.1200000000000001</v>
      </c>
      <c r="HH281" s="8">
        <f>SUMIFS('Aceite Virgen Extra'!HH$6:HH$257,'Aceite Virgen Extra'!$A$6:$A$257,"&gt;="&amp;$A281,'Aceite Virgen Extra'!$B$6:$B$257,"&lt;="&amp;$B281)</f>
        <v>0.05</v>
      </c>
      <c r="HI281" s="8">
        <f>SUMIFS('Aceite Virgen Extra'!HI$6:HI$257,'Aceite Virgen Extra'!$A$6:$A$257,"&gt;="&amp;$A281,'Aceite Virgen Extra'!$B$6:$B$257,"&lt;="&amp;$B281)</f>
        <v>0</v>
      </c>
    </row>
    <row r="282" spans="1:217"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0.66</v>
      </c>
      <c r="HG282" s="8">
        <f>SUMIFS('Aceite Virgen Extra'!HG$6:HG$257,'Aceite Virgen Extra'!$A$6:$A$257,"&gt;="&amp;$A282,'Aceite Virgen Extra'!$B$6:$B$257,"&lt;="&amp;$B282)</f>
        <v>0</v>
      </c>
      <c r="HH282" s="8">
        <f>SUMIFS('Aceite Virgen Extra'!HH$6:HH$257,'Aceite Virgen Extra'!$A$6:$A$257,"&gt;="&amp;$A282,'Aceite Virgen Extra'!$B$6:$B$257,"&lt;="&amp;$B282)</f>
        <v>0.68</v>
      </c>
      <c r="HI282" s="8">
        <f>SUMIFS('Aceite Virgen Extra'!HI$6:HI$257,'Aceite Virgen Extra'!$A$6:$A$257,"&gt;="&amp;$A282,'Aceite Virgen Extra'!$B$6:$B$257,"&lt;="&amp;$B282)</f>
        <v>0</v>
      </c>
    </row>
    <row r="283" spans="1:217"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0.77</v>
      </c>
      <c r="HG283" s="8">
        <f>SUMIFS('Aceite Virgen Extra'!HG$6:HG$257,'Aceite Virgen Extra'!$A$6:$A$257,"&gt;="&amp;$A283,'Aceite Virgen Extra'!$B$6:$B$257,"&lt;="&amp;$B283)</f>
        <v>1.34</v>
      </c>
      <c r="HH283" s="8">
        <f>SUMIFS('Aceite Virgen Extra'!HH$6:HH$257,'Aceite Virgen Extra'!$A$6:$A$257,"&gt;="&amp;$A283,'Aceite Virgen Extra'!$B$6:$B$257,"&lt;="&amp;$B283)</f>
        <v>0.51</v>
      </c>
      <c r="HI283" s="8">
        <f>SUMIFS('Aceite Virgen Extra'!HI$6:HI$257,'Aceite Virgen Extra'!$A$6:$A$257,"&gt;="&amp;$A283,'Aceite Virgen Extra'!$B$6:$B$257,"&lt;="&amp;$B283)</f>
        <v>1.65</v>
      </c>
    </row>
    <row r="284" spans="1:217"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row>
    <row r="285" spans="1:217"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13.169999999999998</v>
      </c>
      <c r="HG285" s="8">
        <f>SUMIF('Aceite Virgen Extra'!$A$6:$A$257,"&gt;="&amp;$A285,'Aceite Virgen Extra'!HG$6:HG$257)</f>
        <v>7.3000000000000007</v>
      </c>
      <c r="HH285" s="8">
        <f>SUMIF('Aceite Virgen Extra'!$A$6:$A$257,"&gt;="&amp;$A285,'Aceite Virgen Extra'!HH$6:HH$257)</f>
        <v>8.18</v>
      </c>
      <c r="HI285" s="8">
        <f>SUMIF('Aceite Virgen Extra'!$A$6:$A$257,"&gt;="&amp;$A285,'Aceite Virgen Extra'!HI$6:HI$257)</f>
        <v>6.1</v>
      </c>
    </row>
    <row r="286" spans="1:217" x14ac:dyDescent="0.3">
      <c r="GR286" s="58"/>
      <c r="GS286" s="58"/>
      <c r="GT286" s="58"/>
      <c r="GU286" s="58"/>
    </row>
    <row r="287" spans="1:217"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100.02000000000001</v>
      </c>
      <c r="HG287" s="11">
        <f>SUM(HG262:HG285)</f>
        <v>99.96</v>
      </c>
      <c r="HH287" s="11">
        <f>SUM(HH262:HH285)</f>
        <v>99.949999999999989</v>
      </c>
      <c r="HI287" s="11">
        <f>SUM(HI262:HI285)</f>
        <v>100</v>
      </c>
    </row>
  </sheetData>
  <mergeCells count="1">
    <mergeCell ref="A260:B260"/>
  </mergeCells>
  <conditionalFormatting sqref="BA287:BD287">
    <cfRule type="cellIs" dxfId="189" priority="91" operator="greaterThan">
      <formula>100.1</formula>
    </cfRule>
    <cfRule type="cellIs" dxfId="188" priority="92" operator="greaterThan">
      <formula>99.8</formula>
    </cfRule>
    <cfRule type="cellIs" dxfId="187" priority="93" operator="lessThan">
      <formula>99.8</formula>
    </cfRule>
  </conditionalFormatting>
  <conditionalFormatting sqref="BH287:BK287">
    <cfRule type="cellIs" dxfId="186" priority="88" operator="greaterThan">
      <formula>100.1</formula>
    </cfRule>
    <cfRule type="cellIs" dxfId="185" priority="89" operator="greaterThan">
      <formula>99.8</formula>
    </cfRule>
    <cfRule type="cellIs" dxfId="184" priority="90" operator="lessThan">
      <formula>99.8</formula>
    </cfRule>
  </conditionalFormatting>
  <conditionalFormatting sqref="BO287:BR287">
    <cfRule type="cellIs" dxfId="183" priority="85" operator="greaterThan">
      <formula>100.1</formula>
    </cfRule>
    <cfRule type="cellIs" dxfId="182" priority="86" operator="greaterThan">
      <formula>99.8</formula>
    </cfRule>
    <cfRule type="cellIs" dxfId="181" priority="87" operator="lessThan">
      <formula>99.8</formula>
    </cfRule>
  </conditionalFormatting>
  <conditionalFormatting sqref="BV287:BY287">
    <cfRule type="cellIs" dxfId="180" priority="82" operator="greaterThan">
      <formula>100.1</formula>
    </cfRule>
    <cfRule type="cellIs" dxfId="179" priority="83" operator="greaterThan">
      <formula>99.8</formula>
    </cfRule>
    <cfRule type="cellIs" dxfId="178" priority="84" operator="lessThan">
      <formula>99.8</formula>
    </cfRule>
  </conditionalFormatting>
  <conditionalFormatting sqref="AT287:AW287">
    <cfRule type="cellIs" dxfId="177" priority="79" operator="greaterThan">
      <formula>100.1</formula>
    </cfRule>
    <cfRule type="cellIs" dxfId="176" priority="80" operator="greaterThan">
      <formula>99.8</formula>
    </cfRule>
    <cfRule type="cellIs" dxfId="175" priority="81" operator="lessThan">
      <formula>99.8</formula>
    </cfRule>
  </conditionalFormatting>
  <conditionalFormatting sqref="AM287:AP287">
    <cfRule type="cellIs" dxfId="174" priority="76" operator="greaterThan">
      <formula>100.1</formula>
    </cfRule>
    <cfRule type="cellIs" dxfId="173" priority="77" operator="greaterThan">
      <formula>99.8</formula>
    </cfRule>
    <cfRule type="cellIs" dxfId="172" priority="78" operator="lessThan">
      <formula>99.8</formula>
    </cfRule>
  </conditionalFormatting>
  <conditionalFormatting sqref="AF287:AI287">
    <cfRule type="cellIs" dxfId="171" priority="73" operator="greaterThan">
      <formula>100.1</formula>
    </cfRule>
    <cfRule type="cellIs" dxfId="170" priority="74" operator="greaterThan">
      <formula>99.8</formula>
    </cfRule>
    <cfRule type="cellIs" dxfId="169" priority="75" operator="lessThan">
      <formula>99.8</formula>
    </cfRule>
  </conditionalFormatting>
  <conditionalFormatting sqref="Y287:AB287">
    <cfRule type="cellIs" dxfId="168" priority="70" operator="greaterThan">
      <formula>100.1</formula>
    </cfRule>
    <cfRule type="cellIs" dxfId="167" priority="71" operator="greaterThan">
      <formula>99.8</formula>
    </cfRule>
    <cfRule type="cellIs" dxfId="166" priority="72" operator="lessThan">
      <formula>99.8</formula>
    </cfRule>
  </conditionalFormatting>
  <conditionalFormatting sqref="R287:U287">
    <cfRule type="cellIs" dxfId="165" priority="67" operator="greaterThan">
      <formula>100.1</formula>
    </cfRule>
    <cfRule type="cellIs" dxfId="164" priority="68" operator="greaterThan">
      <formula>99.8</formula>
    </cfRule>
    <cfRule type="cellIs" dxfId="163" priority="69" operator="lessThan">
      <formula>99.8</formula>
    </cfRule>
  </conditionalFormatting>
  <conditionalFormatting sqref="K287:N287">
    <cfRule type="cellIs" dxfId="162" priority="64" operator="greaterThan">
      <formula>100.1</formula>
    </cfRule>
    <cfRule type="cellIs" dxfId="161" priority="65" operator="greaterThan">
      <formula>99.8</formula>
    </cfRule>
    <cfRule type="cellIs" dxfId="160" priority="66" operator="lessThan">
      <formula>99.8</formula>
    </cfRule>
  </conditionalFormatting>
  <conditionalFormatting sqref="D287:G287">
    <cfRule type="cellIs" dxfId="159" priority="61" operator="greaterThan">
      <formula>100.1</formula>
    </cfRule>
    <cfRule type="cellIs" dxfId="158" priority="62" operator="greaterThan">
      <formula>99.8</formula>
    </cfRule>
    <cfRule type="cellIs" dxfId="157" priority="63" operator="lessThan">
      <formula>99.8</formula>
    </cfRule>
  </conditionalFormatting>
  <conditionalFormatting sqref="CC287:CF287">
    <cfRule type="cellIs" dxfId="156" priority="58" operator="greaterThan">
      <formula>100.1</formula>
    </cfRule>
    <cfRule type="cellIs" dxfId="155" priority="59" operator="greaterThan">
      <formula>99.8</formula>
    </cfRule>
    <cfRule type="cellIs" dxfId="154" priority="60" operator="lessThan">
      <formula>99.8</formula>
    </cfRule>
  </conditionalFormatting>
  <conditionalFormatting sqref="CJ287:CM287">
    <cfRule type="cellIs" dxfId="153" priority="55" operator="greaterThan">
      <formula>100.1</formula>
    </cfRule>
    <cfRule type="cellIs" dxfId="152" priority="56" operator="greaterThan">
      <formula>99.8</formula>
    </cfRule>
    <cfRule type="cellIs" dxfId="151" priority="57" operator="lessThan">
      <formula>99.8</formula>
    </cfRule>
  </conditionalFormatting>
  <conditionalFormatting sqref="CQ287:CT287">
    <cfRule type="cellIs" dxfId="150" priority="52" operator="greaterThan">
      <formula>100.1</formula>
    </cfRule>
    <cfRule type="cellIs" dxfId="149" priority="53" operator="greaterThan">
      <formula>99.8</formula>
    </cfRule>
    <cfRule type="cellIs" dxfId="148" priority="54" operator="lessThan">
      <formula>99.8</formula>
    </cfRule>
  </conditionalFormatting>
  <conditionalFormatting sqref="CX287:DA287">
    <cfRule type="cellIs" dxfId="147" priority="49" operator="greaterThan">
      <formula>100.1</formula>
    </cfRule>
    <cfRule type="cellIs" dxfId="146" priority="50" operator="greaterThan">
      <formula>99.8</formula>
    </cfRule>
    <cfRule type="cellIs" dxfId="145" priority="51" operator="lessThan">
      <formula>99.8</formula>
    </cfRule>
  </conditionalFormatting>
  <conditionalFormatting sqref="DE287:DH287">
    <cfRule type="cellIs" dxfId="144" priority="46" operator="greaterThan">
      <formula>100.1</formula>
    </cfRule>
    <cfRule type="cellIs" dxfId="143" priority="47" operator="greaterThan">
      <formula>99.8</formula>
    </cfRule>
    <cfRule type="cellIs" dxfId="142" priority="48" operator="lessThan">
      <formula>99.8</formula>
    </cfRule>
  </conditionalFormatting>
  <conditionalFormatting sqref="DL287:DO287">
    <cfRule type="cellIs" dxfId="141" priority="43" operator="greaterThan">
      <formula>100.1</formula>
    </cfRule>
    <cfRule type="cellIs" dxfId="140" priority="44" operator="greaterThan">
      <formula>99.8</formula>
    </cfRule>
    <cfRule type="cellIs" dxfId="139" priority="45" operator="lessThan">
      <formula>99.8</formula>
    </cfRule>
  </conditionalFormatting>
  <conditionalFormatting sqref="DS287:DV287">
    <cfRule type="cellIs" dxfId="138" priority="40" operator="greaterThan">
      <formula>100.1</formula>
    </cfRule>
    <cfRule type="cellIs" dxfId="137" priority="41" operator="greaterThan">
      <formula>99.8</formula>
    </cfRule>
    <cfRule type="cellIs" dxfId="136" priority="42" operator="lessThan">
      <formula>99.8</formula>
    </cfRule>
  </conditionalFormatting>
  <conditionalFormatting sqref="DZ287:EC287">
    <cfRule type="cellIs" dxfId="135" priority="37" operator="greaterThan">
      <formula>100.1</formula>
    </cfRule>
    <cfRule type="cellIs" dxfId="134" priority="38" operator="greaterThan">
      <formula>99.8</formula>
    </cfRule>
    <cfRule type="cellIs" dxfId="133" priority="39" operator="lessThan">
      <formula>99.8</formula>
    </cfRule>
  </conditionalFormatting>
  <conditionalFormatting sqref="EG287:EJ287">
    <cfRule type="cellIs" dxfId="132" priority="34" operator="greaterThan">
      <formula>100.1</formula>
    </cfRule>
    <cfRule type="cellIs" dxfId="131" priority="35" operator="greaterThan">
      <formula>99.8</formula>
    </cfRule>
    <cfRule type="cellIs" dxfId="130" priority="36" operator="lessThan">
      <formula>99.8</formula>
    </cfRule>
  </conditionalFormatting>
  <conditionalFormatting sqref="EN287:EQ287">
    <cfRule type="cellIs" dxfId="129" priority="31" operator="greaterThan">
      <formula>100.1</formula>
    </cfRule>
    <cfRule type="cellIs" dxfId="128" priority="32" operator="greaterThan">
      <formula>99.8</formula>
    </cfRule>
    <cfRule type="cellIs" dxfId="127" priority="33" operator="lessThan">
      <formula>99.8</formula>
    </cfRule>
  </conditionalFormatting>
  <conditionalFormatting sqref="EU287:EX287">
    <cfRule type="cellIs" dxfId="126" priority="28" operator="greaterThan">
      <formula>100.1</formula>
    </cfRule>
    <cfRule type="cellIs" dxfId="125" priority="29" operator="greaterThan">
      <formula>99.8</formula>
    </cfRule>
    <cfRule type="cellIs" dxfId="124" priority="30" operator="lessThan">
      <formula>99.8</formula>
    </cfRule>
  </conditionalFormatting>
  <conditionalFormatting sqref="FB287:FE287">
    <cfRule type="cellIs" dxfId="123" priority="25" operator="greaterThan">
      <formula>100.1</formula>
    </cfRule>
    <cfRule type="cellIs" dxfId="122" priority="26" operator="greaterThan">
      <formula>99.8</formula>
    </cfRule>
    <cfRule type="cellIs" dxfId="121" priority="27" operator="lessThan">
      <formula>99.8</formula>
    </cfRule>
  </conditionalFormatting>
  <conditionalFormatting sqref="FI287:FL287">
    <cfRule type="cellIs" dxfId="120" priority="22" operator="greaterThan">
      <formula>100.1</formula>
    </cfRule>
    <cfRule type="cellIs" dxfId="119" priority="23" operator="greaterThan">
      <formula>99.8</formula>
    </cfRule>
    <cfRule type="cellIs" dxfId="118" priority="24" operator="lessThan">
      <formula>99.8</formula>
    </cfRule>
  </conditionalFormatting>
  <conditionalFormatting sqref="FP287:FS287">
    <cfRule type="cellIs" dxfId="117" priority="19" operator="greaterThan">
      <formula>100.1</formula>
    </cfRule>
    <cfRule type="cellIs" dxfId="116" priority="20" operator="greaterThan">
      <formula>99.8</formula>
    </cfRule>
    <cfRule type="cellIs" dxfId="115" priority="21" operator="lessThan">
      <formula>99.8</formula>
    </cfRule>
  </conditionalFormatting>
  <conditionalFormatting sqref="FW287:FZ287">
    <cfRule type="cellIs" dxfId="114" priority="16" operator="greaterThan">
      <formula>100.1</formula>
    </cfRule>
    <cfRule type="cellIs" dxfId="113" priority="17" operator="greaterThan">
      <formula>99.8</formula>
    </cfRule>
    <cfRule type="cellIs" dxfId="112" priority="18" operator="lessThan">
      <formula>99.8</formula>
    </cfRule>
  </conditionalFormatting>
  <conditionalFormatting sqref="GD287:GG287">
    <cfRule type="cellIs" dxfId="111" priority="13" operator="greaterThan">
      <formula>100.1</formula>
    </cfRule>
    <cfRule type="cellIs" dxfId="110" priority="14" operator="greaterThan">
      <formula>99.8</formula>
    </cfRule>
    <cfRule type="cellIs" dxfId="109" priority="15" operator="lessThan">
      <formula>99.8</formula>
    </cfRule>
  </conditionalFormatting>
  <conditionalFormatting sqref="GK287:GN287">
    <cfRule type="cellIs" dxfId="108" priority="10" operator="greaterThan">
      <formula>100.1</formula>
    </cfRule>
    <cfRule type="cellIs" dxfId="107" priority="11" operator="greaterThan">
      <formula>99.8</formula>
    </cfRule>
    <cfRule type="cellIs" dxfId="106" priority="12" operator="lessThan">
      <formula>99.8</formula>
    </cfRule>
  </conditionalFormatting>
  <conditionalFormatting sqref="GR287:GU287">
    <cfRule type="cellIs" dxfId="105" priority="7" operator="greaterThan">
      <formula>100.1</formula>
    </cfRule>
    <cfRule type="cellIs" dxfId="104" priority="8" operator="greaterThan">
      <formula>99.8</formula>
    </cfRule>
    <cfRule type="cellIs" dxfId="103" priority="9" operator="lessThan">
      <formula>99.8</formula>
    </cfRule>
  </conditionalFormatting>
  <conditionalFormatting sqref="GY287:HB287">
    <cfRule type="cellIs" dxfId="102" priority="4" operator="greaterThan">
      <formula>100.1</formula>
    </cfRule>
    <cfRule type="cellIs" dxfId="101" priority="5" operator="greaterThan">
      <formula>99.8</formula>
    </cfRule>
    <cfRule type="cellIs" dxfId="100" priority="6" operator="lessThan">
      <formula>99.8</formula>
    </cfRule>
  </conditionalFormatting>
  <conditionalFormatting sqref="HF287:HI287">
    <cfRule type="cellIs" dxfId="99" priority="1" operator="greaterThan">
      <formula>100.1</formula>
    </cfRule>
    <cfRule type="cellIs" dxfId="98" priority="2" operator="greaterThan">
      <formula>99.8</formula>
    </cfRule>
    <cfRule type="cellIs" dxfId="97"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HI287"/>
  <sheetViews>
    <sheetView showGridLines="0" topLeftCell="GI246" zoomScale="70" zoomScaleNormal="70" workbookViewId="0">
      <selection activeCell="HE1" sqref="HE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17" width="11.44140625" style="64"/>
    <col min="218" max="16384" width="11.44140625" style="6"/>
  </cols>
  <sheetData>
    <row r="1" spans="1:217"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row>
    <row r="2" spans="1:217"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row>
    <row r="3" spans="1:217"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row>
    <row r="4" spans="1:217"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row>
    <row r="5" spans="1:217"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row>
    <row r="6" spans="1:217"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row>
    <row r="7" spans="1:217"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row>
    <row r="8" spans="1:217"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row>
    <row r="9" spans="1:217"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row>
    <row r="10" spans="1:217"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row>
    <row r="11" spans="1:217"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row>
    <row r="12" spans="1:217"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row>
    <row r="13" spans="1:217"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row>
    <row r="14" spans="1:217"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row>
    <row r="15" spans="1:217"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row>
    <row r="16" spans="1:217"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row>
    <row r="17" spans="1:217"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row>
    <row r="18" spans="1:217"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row>
    <row r="19" spans="1:217"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row>
    <row r="20" spans="1:217"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row>
    <row r="21" spans="1:217"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row>
    <row r="22" spans="1:217"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row>
    <row r="23" spans="1:217"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row>
    <row r="24" spans="1:217"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row>
    <row r="25" spans="1:217"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row>
    <row r="26" spans="1:217"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row>
    <row r="27" spans="1:217"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row>
    <row r="28" spans="1:217"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row>
    <row r="29" spans="1:217"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row>
    <row r="30" spans="1:217"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row>
    <row r="31" spans="1:217"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row>
    <row r="32" spans="1:217"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row>
    <row r="33" spans="1:217"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row>
    <row r="34" spans="1:217"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row>
    <row r="35" spans="1:217"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row>
    <row r="36" spans="1:217"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row>
    <row r="37" spans="1:217"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row>
    <row r="38" spans="1:217"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row>
    <row r="39" spans="1:217"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row>
    <row r="40" spans="1:217"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row>
    <row r="41" spans="1:217"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row>
    <row r="42" spans="1:217"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row>
    <row r="43" spans="1:217"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row>
    <row r="44" spans="1:217"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row>
    <row r="45" spans="1:217"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row>
    <row r="46" spans="1:217"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row>
    <row r="47" spans="1:217"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row>
    <row r="48" spans="1:217"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row>
    <row r="49" spans="1:217"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row>
    <row r="50" spans="1:217"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row>
    <row r="51" spans="1:217"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row>
    <row r="52" spans="1:217"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row>
    <row r="53" spans="1:217"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row>
    <row r="54" spans="1:217"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row>
    <row r="55" spans="1:217"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row>
    <row r="56" spans="1:217"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row>
    <row r="57" spans="1:217"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row>
    <row r="58" spans="1:217"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row>
    <row r="59" spans="1:217"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row>
    <row r="60" spans="1:217"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row>
    <row r="61" spans="1:217"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row>
    <row r="62" spans="1:217"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row>
    <row r="63" spans="1:217"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row>
    <row r="64" spans="1:217"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row>
    <row r="65" spans="1:217"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row>
    <row r="66" spans="1:217"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row>
    <row r="67" spans="1:217"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row>
    <row r="68" spans="1:217"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row>
    <row r="69" spans="1:217"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row>
    <row r="70" spans="1:217"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row>
    <row r="71" spans="1:217"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row>
    <row r="72" spans="1:217"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row>
    <row r="73" spans="1:217"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row>
    <row r="74" spans="1:217"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row>
    <row r="75" spans="1:217"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row>
    <row r="76" spans="1:217"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row>
    <row r="77" spans="1:217"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row>
    <row r="78" spans="1:217"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row>
    <row r="79" spans="1:217"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row>
    <row r="80" spans="1:217"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row>
    <row r="81" spans="1:217"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row>
    <row r="82" spans="1:217"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row>
    <row r="83" spans="1:217"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row>
    <row r="84" spans="1:217"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row>
    <row r="85" spans="1:217"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row>
    <row r="86" spans="1:217"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row>
    <row r="87" spans="1:217"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row>
    <row r="88" spans="1:217"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row>
    <row r="89" spans="1:217"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row>
    <row r="90" spans="1:217"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row>
    <row r="91" spans="1:217"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row>
    <row r="92" spans="1:217"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row>
    <row r="93" spans="1:217"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row>
    <row r="94" spans="1:217"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row>
    <row r="95" spans="1:217"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row>
    <row r="96" spans="1:217"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row>
    <row r="97" spans="1:217"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row>
    <row r="98" spans="1:217"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row>
    <row r="99" spans="1:217"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row>
    <row r="100" spans="1:217"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row>
    <row r="101" spans="1:217"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row>
    <row r="102" spans="1:217"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row>
    <row r="103" spans="1:217"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row>
    <row r="104" spans="1:217"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row>
    <row r="105" spans="1:217"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row>
    <row r="106" spans="1:217"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row>
    <row r="107" spans="1:217"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row>
    <row r="108" spans="1:217"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row>
    <row r="109" spans="1:217"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row>
    <row r="110" spans="1:217"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row>
    <row r="111" spans="1:217"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row>
    <row r="112" spans="1:217"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row>
    <row r="113" spans="1:217"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row>
    <row r="114" spans="1:217"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row>
    <row r="115" spans="1:217"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row>
    <row r="116" spans="1:217"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row>
    <row r="117" spans="1:217"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row>
    <row r="118" spans="1:217"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row>
    <row r="119" spans="1:217"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row>
    <row r="120" spans="1:217"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row>
    <row r="121" spans="1:217"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row>
    <row r="122" spans="1:217"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row>
    <row r="123" spans="1:217"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row>
    <row r="124" spans="1:217"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row>
    <row r="125" spans="1:217"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row>
    <row r="126" spans="1:217"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row>
    <row r="127" spans="1:217"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row>
    <row r="128" spans="1:217"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row>
    <row r="129" spans="1:217"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row>
    <row r="130" spans="1:217"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row>
    <row r="131" spans="1:217"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row>
    <row r="132" spans="1:217"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row>
    <row r="133" spans="1:217"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row>
    <row r="134" spans="1:217"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row>
    <row r="135" spans="1:217"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row>
    <row r="136" spans="1:217"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row>
    <row r="137" spans="1:217"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row>
    <row r="138" spans="1:217"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row>
    <row r="139" spans="1:217"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row>
    <row r="140" spans="1:217"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row>
    <row r="141" spans="1:217"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row>
    <row r="142" spans="1:217"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row>
    <row r="143" spans="1:217"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row>
    <row r="144" spans="1:217"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row>
    <row r="145" spans="1:217"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row>
    <row r="146" spans="1:217"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row>
    <row r="147" spans="1:217"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row>
    <row r="148" spans="1:217"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row>
    <row r="149" spans="1:217"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row>
    <row r="150" spans="1:217"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row>
    <row r="151" spans="1:217"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row>
    <row r="152" spans="1:217"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row>
    <row r="153" spans="1:217"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row>
    <row r="154" spans="1:217"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row>
    <row r="155" spans="1:217"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row>
    <row r="156" spans="1:217"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row>
    <row r="157" spans="1:217"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row>
    <row r="158" spans="1:217"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row>
    <row r="159" spans="1:217"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row>
    <row r="160" spans="1:217"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row>
    <row r="161" spans="1:217"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row>
    <row r="162" spans="1:217"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row>
    <row r="163" spans="1:217"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row>
    <row r="164" spans="1:217"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row>
    <row r="165" spans="1:217"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row>
    <row r="166" spans="1:217"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row>
    <row r="167" spans="1:217"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row>
    <row r="168" spans="1:217"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row>
    <row r="169" spans="1:217"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row>
    <row r="170" spans="1:217"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row>
    <row r="171" spans="1:217"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row>
    <row r="172" spans="1:217"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row>
    <row r="173" spans="1:217"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row>
    <row r="174" spans="1:217"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row>
    <row r="175" spans="1:217"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row>
    <row r="176" spans="1:217"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row>
    <row r="177" spans="1:217"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row>
    <row r="178" spans="1:217"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row>
    <row r="179" spans="1:217"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row>
    <row r="180" spans="1:217"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row>
    <row r="181" spans="1:217"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row>
    <row r="182" spans="1:217"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row>
    <row r="183" spans="1:217"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row>
    <row r="184" spans="1:217"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row>
    <row r="185" spans="1:217"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row>
    <row r="186" spans="1:217"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row>
    <row r="187" spans="1:217"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row>
    <row r="188" spans="1:217"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row>
    <row r="189" spans="1:217"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row>
    <row r="190" spans="1:217"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row>
    <row r="191" spans="1:217"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row>
    <row r="192" spans="1:217"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row>
    <row r="193" spans="1:217"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row>
    <row r="194" spans="1:217"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row>
    <row r="195" spans="1:217"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row>
    <row r="196" spans="1:217"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row>
    <row r="197" spans="1:217"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row>
    <row r="198" spans="1:217"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row>
    <row r="199" spans="1:217"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row>
    <row r="200" spans="1:217"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row>
    <row r="201" spans="1:217"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row>
    <row r="202" spans="1:217"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row>
    <row r="203" spans="1:217"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row>
    <row r="204" spans="1:217"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row>
    <row r="205" spans="1:217"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row>
    <row r="206" spans="1:217"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row>
    <row r="207" spans="1:217"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row>
    <row r="208" spans="1:217"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row>
    <row r="209" spans="1:217"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row>
    <row r="210" spans="1:217"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row>
    <row r="211" spans="1:217"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row>
    <row r="212" spans="1:217"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row>
    <row r="213" spans="1:217"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row>
    <row r="214" spans="1:217"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row>
    <row r="215" spans="1:217"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row>
    <row r="216" spans="1:217"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row>
    <row r="217" spans="1:217"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row>
    <row r="218" spans="1:217"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row>
    <row r="219" spans="1:217"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row>
    <row r="220" spans="1:217"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row>
    <row r="221" spans="1:217"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row>
    <row r="222" spans="1:217"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row>
    <row r="223" spans="1:217"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row>
    <row r="224" spans="1:217"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row>
    <row r="225" spans="1:217"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row>
    <row r="226" spans="1:217"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row>
    <row r="227" spans="1:217"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row>
    <row r="228" spans="1:217"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row>
    <row r="229" spans="1:217"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row>
    <row r="230" spans="1:217"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row>
    <row r="231" spans="1:217"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row>
    <row r="232" spans="1:217"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row>
    <row r="233" spans="1:217"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row>
    <row r="234" spans="1:217"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row>
    <row r="235" spans="1:217"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row>
    <row r="236" spans="1:217"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row>
    <row r="237" spans="1:217"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row>
    <row r="238" spans="1:217"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row>
    <row r="239" spans="1:217"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row>
    <row r="240" spans="1:217"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row>
    <row r="241" spans="1:217"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row>
    <row r="242" spans="1:217"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row>
    <row r="243" spans="1:217"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row>
    <row r="244" spans="1:217"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row>
    <row r="245" spans="1:217"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row>
    <row r="246" spans="1:217"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row>
    <row r="247" spans="1:217"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row>
    <row r="248" spans="1:217"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row>
    <row r="249" spans="1:217"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row>
    <row r="250" spans="1:217"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row>
    <row r="251" spans="1:217"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row>
    <row r="252" spans="1:217"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row>
    <row r="253" spans="1:217"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row>
    <row r="254" spans="1:217"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row>
    <row r="255" spans="1:217"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row>
    <row r="256" spans="1:217"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row>
    <row r="257" spans="1:217"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row>
    <row r="259" spans="1:217"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row>
    <row r="260" spans="1:217"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row>
    <row r="261" spans="1:217"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row>
    <row r="262" spans="1:217"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row>
    <row r="263" spans="1:217"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row>
    <row r="264" spans="1:217"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row>
    <row r="265" spans="1:217"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row>
    <row r="266" spans="1:217"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row>
    <row r="267" spans="1:217"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row>
    <row r="268" spans="1:217"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row>
    <row r="269" spans="1:217"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row>
    <row r="270" spans="1:217"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row>
    <row r="271" spans="1:217"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row>
    <row r="272" spans="1:217"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row>
    <row r="273" spans="1:217"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row>
    <row r="274" spans="1:217"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row>
    <row r="275" spans="1:217"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row>
    <row r="276" spans="1:217"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row>
    <row r="277" spans="1:217"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row>
    <row r="278" spans="1:217"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row>
    <row r="279" spans="1:217"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row>
    <row r="280" spans="1:217"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row>
    <row r="281" spans="1:217"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row>
    <row r="282" spans="1:217"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row>
    <row r="283" spans="1:217"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row>
    <row r="284" spans="1:217"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row>
    <row r="285" spans="1:217"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row>
    <row r="286" spans="1:217" x14ac:dyDescent="0.3">
      <c r="GR286" s="58"/>
      <c r="GS286" s="58"/>
      <c r="GT286" s="58"/>
      <c r="GU286" s="58"/>
    </row>
    <row r="287" spans="1:217"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row>
  </sheetData>
  <mergeCells count="1">
    <mergeCell ref="A260:B260"/>
  </mergeCells>
  <conditionalFormatting sqref="BA287:BD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BH287:BK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BO287:BR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BV287:BY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AT287:AW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AM287:AP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AF287:AI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Y287:AB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R287:U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K287:N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D287:G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CC287:CF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CJ287:CM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CQ287:CT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CX287:DA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DE287:DH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DL287:DO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DS287:DV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DZ287:EC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EG287:EJ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EN287:EQ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EU287:EX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FB287:FE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FI287:FL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FP287:FS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FW287:FZ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GD287:GG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GK287:GN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GR287:GU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GY287:HB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HF287:HI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J46" sqref="J46"/>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Discounts</v>
      </c>
      <c r="H2" s="41" t="s">
        <v>299</v>
      </c>
    </row>
    <row r="4" spans="2:17" x14ac:dyDescent="0.3">
      <c r="B4" s="25" t="s">
        <v>266</v>
      </c>
    </row>
    <row r="5" spans="2:17" hidden="1" x14ac:dyDescent="0.3">
      <c r="E5" s="39" t="str">
        <f t="shared" ref="E5:P5" si="0">E9&amp;$C$2</f>
        <v xml:space="preserve"> ENERO 19Discounts</v>
      </c>
      <c r="F5" s="39" t="str">
        <f t="shared" si="0"/>
        <v xml:space="preserve"> FEBRERO 19Discounts</v>
      </c>
      <c r="G5" s="39" t="str">
        <f t="shared" si="0"/>
        <v xml:space="preserve"> MARZO 19Discounts</v>
      </c>
      <c r="H5" s="39" t="str">
        <f t="shared" si="0"/>
        <v xml:space="preserve"> ABRIL 19Discounts</v>
      </c>
      <c r="I5" s="39" t="str">
        <f t="shared" si="0"/>
        <v xml:space="preserve"> MAYO 19Discounts</v>
      </c>
      <c r="J5" s="39" t="str">
        <f t="shared" si="0"/>
        <v xml:space="preserve"> JUNIO 19Discounts</v>
      </c>
      <c r="K5" s="39" t="str">
        <f t="shared" si="0"/>
        <v xml:space="preserve"> JULIO 19Discounts</v>
      </c>
      <c r="L5" s="39" t="str">
        <f t="shared" si="0"/>
        <v xml:space="preserve"> AGOSTO 19Discounts</v>
      </c>
      <c r="M5" s="39" t="str">
        <f t="shared" si="0"/>
        <v xml:space="preserve"> SEPTIEMBRE 19Discounts</v>
      </c>
      <c r="N5" s="39" t="str">
        <f t="shared" si="0"/>
        <v xml:space="preserve"> OCTUBRE 19Discounts</v>
      </c>
      <c r="O5" s="39" t="str">
        <f t="shared" si="0"/>
        <v xml:space="preserve"> NOVIEMBRE 19Discounts</v>
      </c>
      <c r="P5" s="39" t="str">
        <f t="shared" si="0"/>
        <v xml:space="preserve"> DICIEMBRE 19Discounts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ENERO 19</v>
      </c>
      <c r="F9" s="6" t="str">
        <f t="array" ref="F9">INDEX('Aceite de Oliva'!$A$260:$YR$260,,MAX(IF('Aceite de Oliva'!$A$260:$YR$260&lt;&gt;"",COLUMN('Aceite de Oliva'!$A$260:$YR$260)))-(7*F8))</f>
        <v xml:space="preserve"> FEBRERO 19</v>
      </c>
      <c r="G9" s="6" t="str">
        <f t="array" ref="G9">INDEX('Aceite de Oliva'!$A$260:$YR$260,,MAX(IF('Aceite de Oliva'!$A$260:$YR$260&lt;&gt;"",COLUMN('Aceite de Oliva'!$A$260:$YR$260)))-(7*G8))</f>
        <v xml:space="preserve"> MARZO 19</v>
      </c>
      <c r="H9" s="6" t="str">
        <f t="array" ref="H9">INDEX('Aceite de Oliva'!$A$260:$YR$260,,MAX(IF('Aceite de Oliva'!$A$260:$YR$260&lt;&gt;"",COLUMN('Aceite de Oliva'!$A$260:$YR$260)))-(7*H8))</f>
        <v xml:space="preserve"> ABRIL 19</v>
      </c>
      <c r="I9" s="6" t="str">
        <f t="array" ref="I9">INDEX('Aceite de Oliva'!$A$260:$YR$260,,MAX(IF('Aceite de Oliva'!$A$260:$YR$260&lt;&gt;"",COLUMN('Aceite de Oliva'!$A$260:$YR$260)))-(7*I8))</f>
        <v xml:space="preserve"> MAYO 19</v>
      </c>
      <c r="J9" s="6" t="str">
        <f t="array" ref="J9">INDEX('Aceite de Oliva'!$A$260:$YR$260,,MAX(IF('Aceite de Oliva'!$A$260:$YR$260&lt;&gt;"",COLUMN('Aceite de Oliva'!$A$260:$YR$260)))-(7*J8))</f>
        <v xml:space="preserve"> JUNIO 19</v>
      </c>
      <c r="K9" s="6" t="str">
        <f t="array" ref="K9">INDEX('Aceite de Oliva'!$A$260:$YR$260,,MAX(IF('Aceite de Oliva'!$A$260:$YR$260&lt;&gt;"",COLUMN('Aceite de Oliva'!$A$260:$YR$260)))-(7*K8))</f>
        <v xml:space="preserve"> JULIO 19</v>
      </c>
      <c r="L9" s="6" t="str">
        <f t="array" ref="L9">INDEX('Aceite de Oliva'!$A$260:$YR$260,,MAX(IF('Aceite de Oliva'!$A$260:$YR$260&lt;&gt;"",COLUMN('Aceite de Oliva'!$A$260:$YR$260)))-(7*L8))</f>
        <v xml:space="preserve"> AGOSTO 19</v>
      </c>
      <c r="M9" s="6" t="str">
        <f t="array" ref="M9">INDEX('Aceite de Oliva'!$A$260:$YR$260,,MAX(IF('Aceite de Oliva'!$A$260:$YR$260&lt;&gt;"",COLUMN('Aceite de Oliva'!$A$260:$YR$260)))-(7*M8))</f>
        <v xml:space="preserve"> SEPTIEMBRE 19</v>
      </c>
      <c r="N9" s="6" t="str">
        <f t="array" ref="N9">INDEX('Aceite de Oliva'!$A$260:$YR$260,,MAX(IF('Aceite de Oliva'!$A$260:$YR$260&lt;&gt;"",COLUMN('Aceite de Oliva'!$A$260:$YR$260)))-(7*N8))</f>
        <v xml:space="preserve"> OCTUBRE 19</v>
      </c>
      <c r="O9" s="6" t="str">
        <f t="array" ref="O9">INDEX('Aceite de Oliva'!$A$260:$YR$260,,MAX(IF('Aceite de Oliva'!$A$260:$YR$260&lt;&gt;"",COLUMN('Aceite de Oliva'!$A$260:$YR$260)))-(7*O8))</f>
        <v xml:space="preserve"> NOVIEMBRE 19</v>
      </c>
      <c r="P9" s="6" t="str">
        <f t="array" ref="P9">INDEX('Aceite de Oliva'!$A$260:$YR$260,,MAX(IF('Aceite de Oliva'!$A$260:$YR$260&lt;&gt;"",COLUMN('Aceite de Oliva'!$A$260:$YR$260))))</f>
        <v xml:space="preserve"> DICIEMBRE 19</v>
      </c>
    </row>
    <row r="10" spans="2:17" x14ac:dyDescent="0.3">
      <c r="B10" s="15"/>
      <c r="C10" s="24">
        <v>2.5</v>
      </c>
      <c r="E10" s="40">
        <f t="array" ref="E10">INDEX('Aceite Virgen Extra'!$A$259:$YR$285,MATCH($B10,'Aceite Virgen Extra'!$A$259:$A$285,0),MATCH(E$5,'Aceite Virgen Extra'!$A$259:$YR$259,0))</f>
        <v>0</v>
      </c>
      <c r="F10" s="40">
        <f t="array" ref="F10">INDEX('Aceite Virgen Extra'!$A$259:$YR$285,MATCH($B10,'Aceite Virgen Extra'!$A$259:$A$285,0),MATCH(F$5,'Aceite Virgen Extra'!$A$259:$YR$259,0))</f>
        <v>0</v>
      </c>
      <c r="G10" s="40">
        <f t="array" ref="G10">INDEX('Aceite Virgen Extra'!$A$259:$YR$285,MATCH($B10,'Aceite Virgen Extra'!$A$259:$A$285,0),MATCH(G$5,'Aceite Virgen Extra'!$A$259:$YR$259,0))</f>
        <v>3.49</v>
      </c>
      <c r="H10" s="40">
        <f t="array" ref="H10">INDEX('Aceite Virgen Extra'!$A$259:$YR$285,MATCH($B10,'Aceite Virgen Extra'!$A$259:$A$285,0),MATCH(H$5,'Aceite Virgen Extra'!$A$259:$YR$259,0))</f>
        <v>2.29</v>
      </c>
      <c r="I10" s="40">
        <f t="array" ref="I10">INDEX('Aceite Virgen Extra'!$A$259:$YR$285,MATCH($B10,'Aceite Virgen Extra'!$A$259:$A$285,0),MATCH(I$5,'Aceite Virgen Extra'!$A$259:$YR$259,0))</f>
        <v>2.79</v>
      </c>
      <c r="J10" s="40">
        <f t="array" ref="J10">INDEX('Aceite Virgen Extra'!$A$259:$YR$285,MATCH($B10,'Aceite Virgen Extra'!$A$259:$A$285,0),MATCH(J$5,'Aceite Virgen Extra'!$A$259:$YR$259,0))</f>
        <v>0</v>
      </c>
      <c r="K10" s="40">
        <f t="array" ref="K10">INDEX('Aceite Virgen Extra'!$A$259:$YR$285,MATCH($B10,'Aceite Virgen Extra'!$A$259:$A$285,0),MATCH(K$5,'Aceite Virgen Extra'!$A$259:$YR$259,0))</f>
        <v>0</v>
      </c>
      <c r="L10" s="40">
        <f t="array" ref="L10">INDEX('Aceite Virgen Extra'!$A$259:$YR$285,MATCH($B10,'Aceite Virgen Extra'!$A$259:$A$285,0),MATCH(L$5,'Aceite Virgen Extra'!$A$259:$YR$259,0))</f>
        <v>0.48</v>
      </c>
      <c r="M10" s="40">
        <f t="array" ref="M10">INDEX('Aceite Virgen Extra'!$A$259:$YR$285,MATCH($B10,'Aceite Virgen Extra'!$A$259:$A$285,0),MATCH(M$5,'Aceite Virgen Extra'!$A$259:$YR$259,0))</f>
        <v>0</v>
      </c>
      <c r="N10" s="40">
        <f t="array" ref="N10">INDEX('Aceite Virgen Extra'!$A$259:$YR$285,MATCH($B10,'Aceite Virgen Extra'!$A$259:$A$285,0),MATCH(N$5,'Aceite Virgen Extra'!$A$259:$YR$259,0))</f>
        <v>6.2</v>
      </c>
      <c r="O10" s="40">
        <f t="array" ref="O10">INDEX('Aceite Virgen Extra'!$A$259:$YR$285,MATCH($B10,'Aceite Virgen Extra'!$A$259:$A$285,0),MATCH(O$5,'Aceite Virgen Extra'!$A$259:$YR$259,0))</f>
        <v>0.69</v>
      </c>
      <c r="P10" s="40">
        <f t="array" ref="P10">INDEX('Aceite Virgen Extra'!$A$259:$YR$285,MATCH($B10,'Aceite Virgen Extra'!$A$259:$A$285,0),MATCH(P$5,'Aceite Virgen Extra'!$A$259:$YR$259,0))</f>
        <v>1.02</v>
      </c>
    </row>
    <row r="11" spans="2:17" x14ac:dyDescent="0.3">
      <c r="B11" s="19">
        <f t="shared" ref="B11:B33" si="1">C10</f>
        <v>2.5</v>
      </c>
      <c r="C11" s="18">
        <f>ROUND(B11+$C$7,2)</f>
        <v>2.7</v>
      </c>
      <c r="E11" s="40">
        <f t="array" ref="E11">INDEX('Aceite Virgen Extra'!$A$259:$YR$285,MATCH($B11,'Aceite Virgen Extra'!$A$259:$A$285,0),MATCH(E$5,'Aceite Virgen Extra'!$A$259:$YR$259,0))</f>
        <v>0.55000000000000004</v>
      </c>
      <c r="F11" s="40">
        <f t="array" ref="F11">INDEX('Aceite Virgen Extra'!$A$259:$YR$285,MATCH($B11,'Aceite Virgen Extra'!$A$259:$A$285,0),MATCH(F$5,'Aceite Virgen Extra'!$A$259:$YR$259,0))</f>
        <v>0</v>
      </c>
      <c r="G11" s="40">
        <f t="array" ref="G11">INDEX('Aceite Virgen Extra'!$A$259:$YR$285,MATCH($B11,'Aceite Virgen Extra'!$A$259:$A$285,0),MATCH(G$5,'Aceite Virgen Extra'!$A$259:$YR$259,0))</f>
        <v>0</v>
      </c>
      <c r="H11" s="40">
        <f t="array" ref="H11">INDEX('Aceite Virgen Extra'!$A$259:$YR$285,MATCH($B11,'Aceite Virgen Extra'!$A$259:$A$285,0),MATCH(H$5,'Aceite Virgen Extra'!$A$259:$YR$259,0))</f>
        <v>1.27</v>
      </c>
      <c r="I11" s="40">
        <f t="array" ref="I11">INDEX('Aceite Virgen Extra'!$A$259:$YR$285,MATCH($B11,'Aceite Virgen Extra'!$A$259:$A$285,0),MATCH(I$5,'Aceite Virgen Extra'!$A$259:$YR$259,0))</f>
        <v>3.2899999999999996</v>
      </c>
      <c r="J11" s="40">
        <f t="array" ref="J11">INDEX('Aceite Virgen Extra'!$A$259:$YR$285,MATCH($B11,'Aceite Virgen Extra'!$A$259:$A$285,0),MATCH(J$5,'Aceite Virgen Extra'!$A$259:$YR$259,0))</f>
        <v>1.36</v>
      </c>
      <c r="K11" s="40">
        <f t="array" ref="K11">INDEX('Aceite Virgen Extra'!$A$259:$YR$285,MATCH($B11,'Aceite Virgen Extra'!$A$259:$A$285,0),MATCH(K$5,'Aceite Virgen Extra'!$A$259:$YR$259,0))</f>
        <v>0</v>
      </c>
      <c r="L11" s="40">
        <f t="array" ref="L11">INDEX('Aceite Virgen Extra'!$A$259:$YR$285,MATCH($B11,'Aceite Virgen Extra'!$A$259:$A$285,0),MATCH(L$5,'Aceite Virgen Extra'!$A$259:$YR$259,0))</f>
        <v>1.01</v>
      </c>
      <c r="M11" s="40">
        <f t="array" ref="M11">INDEX('Aceite Virgen Extra'!$A$259:$YR$285,MATCH($B11,'Aceite Virgen Extra'!$A$259:$A$285,0),MATCH(M$5,'Aceite Virgen Extra'!$A$259:$YR$259,0))</f>
        <v>0.7</v>
      </c>
      <c r="N11" s="40">
        <f t="array" ref="N11">INDEX('Aceite Virgen Extra'!$A$259:$YR$285,MATCH($B11,'Aceite Virgen Extra'!$A$259:$A$285,0),MATCH(N$5,'Aceite Virgen Extra'!$A$259:$YR$259,0))</f>
        <v>0.52</v>
      </c>
      <c r="O11" s="40">
        <f t="array" ref="O11">INDEX('Aceite Virgen Extra'!$A$259:$YR$285,MATCH($B11,'Aceite Virgen Extra'!$A$259:$A$285,0),MATCH(O$5,'Aceite Virgen Extra'!$A$259:$YR$259,0))</f>
        <v>0</v>
      </c>
      <c r="P11" s="40">
        <f t="array" ref="P11">INDEX('Aceite Virgen Extra'!$A$259:$YR$285,MATCH($B11,'Aceite Virgen Extra'!$A$259:$A$285,0),MATCH(P$5,'Aceite Virgen Extra'!$A$259:$YR$259,0))</f>
        <v>8.33</v>
      </c>
    </row>
    <row r="12" spans="2:17" x14ac:dyDescent="0.3">
      <c r="B12" s="19">
        <f t="shared" si="1"/>
        <v>2.7</v>
      </c>
      <c r="C12" s="18">
        <f t="shared" ref="C12:C32" si="2">ROUND(B12+$C$7,2)</f>
        <v>2.9</v>
      </c>
      <c r="E12" s="40">
        <f t="array" ref="E12">INDEX('Aceite Virgen Extra'!$A$259:$YR$285,MATCH($B12,'Aceite Virgen Extra'!$A$259:$A$285,0),MATCH(E$5,'Aceite Virgen Extra'!$A$259:$YR$259,0))</f>
        <v>0</v>
      </c>
      <c r="F12" s="40">
        <f t="array" ref="F12">INDEX('Aceite Virgen Extra'!$A$259:$YR$285,MATCH($B12,'Aceite Virgen Extra'!$A$259:$A$285,0),MATCH(F$5,'Aceite Virgen Extra'!$A$259:$YR$259,0))</f>
        <v>0</v>
      </c>
      <c r="G12" s="40">
        <f t="array" ref="G12">INDEX('Aceite Virgen Extra'!$A$259:$YR$285,MATCH($B12,'Aceite Virgen Extra'!$A$259:$A$285,0),MATCH(G$5,'Aceite Virgen Extra'!$A$259:$YR$259,0))</f>
        <v>0.68</v>
      </c>
      <c r="H12" s="40">
        <f t="array" ref="H12">INDEX('Aceite Virgen Extra'!$A$259:$YR$285,MATCH($B12,'Aceite Virgen Extra'!$A$259:$A$285,0),MATCH(H$5,'Aceite Virgen Extra'!$A$259:$YR$259,0))</f>
        <v>3.54</v>
      </c>
      <c r="I12" s="40">
        <f t="array" ref="I12">INDEX('Aceite Virgen Extra'!$A$259:$YR$285,MATCH($B12,'Aceite Virgen Extra'!$A$259:$A$285,0),MATCH(I$5,'Aceite Virgen Extra'!$A$259:$YR$259,0))</f>
        <v>0.31</v>
      </c>
      <c r="J12" s="40">
        <f t="array" ref="J12">INDEX('Aceite Virgen Extra'!$A$259:$YR$285,MATCH($B12,'Aceite Virgen Extra'!$A$259:$A$285,0),MATCH(J$5,'Aceite Virgen Extra'!$A$259:$YR$259,0))</f>
        <v>0.28999999999999998</v>
      </c>
      <c r="K12" s="40">
        <f t="array" ref="K12">INDEX('Aceite Virgen Extra'!$A$259:$YR$285,MATCH($B12,'Aceite Virgen Extra'!$A$259:$A$285,0),MATCH(K$5,'Aceite Virgen Extra'!$A$259:$YR$259,0))</f>
        <v>1.2</v>
      </c>
      <c r="L12" s="40">
        <f t="array" ref="L12">INDEX('Aceite Virgen Extra'!$A$259:$YR$285,MATCH($B12,'Aceite Virgen Extra'!$A$259:$A$285,0),MATCH(L$5,'Aceite Virgen Extra'!$A$259:$YR$259,0))</f>
        <v>1.53</v>
      </c>
      <c r="M12" s="40">
        <f t="array" ref="M12">INDEX('Aceite Virgen Extra'!$A$259:$YR$285,MATCH($B12,'Aceite Virgen Extra'!$A$259:$A$285,0),MATCH(M$5,'Aceite Virgen Extra'!$A$259:$YR$259,0))</f>
        <v>0.83</v>
      </c>
      <c r="N12" s="40">
        <f t="array" ref="N12">INDEX('Aceite Virgen Extra'!$A$259:$YR$285,MATCH($B12,'Aceite Virgen Extra'!$A$259:$A$285,0),MATCH(N$5,'Aceite Virgen Extra'!$A$259:$YR$259,0))</f>
        <v>2.69</v>
      </c>
      <c r="O12" s="40">
        <f t="array" ref="O12">INDEX('Aceite Virgen Extra'!$A$259:$YR$285,MATCH($B12,'Aceite Virgen Extra'!$A$259:$A$285,0),MATCH(O$5,'Aceite Virgen Extra'!$A$259:$YR$259,0))</f>
        <v>0</v>
      </c>
      <c r="P12" s="40">
        <f t="array" ref="P12">INDEX('Aceite Virgen Extra'!$A$259:$YR$285,MATCH($B12,'Aceite Virgen Extra'!$A$259:$A$285,0),MATCH(P$5,'Aceite Virgen Extra'!$A$259:$YR$259,0))</f>
        <v>3.4400000000000004</v>
      </c>
    </row>
    <row r="13" spans="2:17" x14ac:dyDescent="0.3">
      <c r="B13" s="19">
        <f t="shared" si="1"/>
        <v>2.9</v>
      </c>
      <c r="C13" s="18">
        <f t="shared" si="2"/>
        <v>3.1</v>
      </c>
      <c r="E13" s="40">
        <f t="array" ref="E13">INDEX('Aceite Virgen Extra'!$A$259:$YR$285,MATCH($B13,'Aceite Virgen Extra'!$A$259:$A$285,0),MATCH(E$5,'Aceite Virgen Extra'!$A$259:$YR$259,0))</f>
        <v>2.16</v>
      </c>
      <c r="F13" s="40">
        <f t="array" ref="F13">INDEX('Aceite Virgen Extra'!$A$259:$YR$285,MATCH($B13,'Aceite Virgen Extra'!$A$259:$A$285,0),MATCH(F$5,'Aceite Virgen Extra'!$A$259:$YR$259,0))</f>
        <v>0.96</v>
      </c>
      <c r="G13" s="40">
        <f t="array" ref="G13">INDEX('Aceite Virgen Extra'!$A$259:$YR$285,MATCH($B13,'Aceite Virgen Extra'!$A$259:$A$285,0),MATCH(G$5,'Aceite Virgen Extra'!$A$259:$YR$259,0))</f>
        <v>6.1400000000000006</v>
      </c>
      <c r="H13" s="40">
        <f t="array" ref="H13">INDEX('Aceite Virgen Extra'!$A$259:$YR$285,MATCH($B13,'Aceite Virgen Extra'!$A$259:$A$285,0),MATCH(H$5,'Aceite Virgen Extra'!$A$259:$YR$259,0))</f>
        <v>0</v>
      </c>
      <c r="I13" s="40">
        <f t="array" ref="I13">INDEX('Aceite Virgen Extra'!$A$259:$YR$285,MATCH($B13,'Aceite Virgen Extra'!$A$259:$A$285,0),MATCH(I$5,'Aceite Virgen Extra'!$A$259:$YR$259,0))</f>
        <v>3.54</v>
      </c>
      <c r="J13" s="40">
        <f t="array" ref="J13">INDEX('Aceite Virgen Extra'!$A$259:$YR$285,MATCH($B13,'Aceite Virgen Extra'!$A$259:$A$285,0),MATCH(J$5,'Aceite Virgen Extra'!$A$259:$YR$259,0))</f>
        <v>7.69</v>
      </c>
      <c r="K13" s="40">
        <f t="array" ref="K13">INDEX('Aceite Virgen Extra'!$A$259:$YR$285,MATCH($B13,'Aceite Virgen Extra'!$A$259:$A$285,0),MATCH(K$5,'Aceite Virgen Extra'!$A$259:$YR$259,0))</f>
        <v>15.17</v>
      </c>
      <c r="L13" s="40">
        <f t="array" ref="L13">INDEX('Aceite Virgen Extra'!$A$259:$YR$285,MATCH($B13,'Aceite Virgen Extra'!$A$259:$A$285,0),MATCH(L$5,'Aceite Virgen Extra'!$A$259:$YR$259,0))</f>
        <v>5.86</v>
      </c>
      <c r="M13" s="40">
        <f t="array" ref="M13">INDEX('Aceite Virgen Extra'!$A$259:$YR$285,MATCH($B13,'Aceite Virgen Extra'!$A$259:$A$285,0),MATCH(M$5,'Aceite Virgen Extra'!$A$259:$YR$259,0))</f>
        <v>19.010000000000002</v>
      </c>
      <c r="N13" s="40">
        <f t="array" ref="N13">INDEX('Aceite Virgen Extra'!$A$259:$YR$285,MATCH($B13,'Aceite Virgen Extra'!$A$259:$A$285,0),MATCH(N$5,'Aceite Virgen Extra'!$A$259:$YR$259,0))</f>
        <v>10.81</v>
      </c>
      <c r="O13" s="40">
        <f t="array" ref="O13">INDEX('Aceite Virgen Extra'!$A$259:$YR$285,MATCH($B13,'Aceite Virgen Extra'!$A$259:$A$285,0),MATCH(O$5,'Aceite Virgen Extra'!$A$259:$YR$259,0))</f>
        <v>11.120000000000001</v>
      </c>
      <c r="P13" s="40">
        <f t="array" ref="P13">INDEX('Aceite Virgen Extra'!$A$259:$YR$285,MATCH($B13,'Aceite Virgen Extra'!$A$259:$A$285,0),MATCH(P$5,'Aceite Virgen Extra'!$A$259:$YR$259,0))</f>
        <v>5.04</v>
      </c>
    </row>
    <row r="14" spans="2:17" x14ac:dyDescent="0.3">
      <c r="B14" s="19">
        <f t="shared" si="1"/>
        <v>3.1</v>
      </c>
      <c r="C14" s="18">
        <f t="shared" si="2"/>
        <v>3.3</v>
      </c>
      <c r="E14" s="40">
        <f t="array" ref="E14">INDEX('Aceite Virgen Extra'!$A$259:$YR$285,MATCH($B14,'Aceite Virgen Extra'!$A$259:$A$285,0),MATCH(E$5,'Aceite Virgen Extra'!$A$259:$YR$259,0))</f>
        <v>1.68</v>
      </c>
      <c r="F14" s="40">
        <f t="array" ref="F14">INDEX('Aceite Virgen Extra'!$A$259:$YR$285,MATCH($B14,'Aceite Virgen Extra'!$A$259:$A$285,0),MATCH(F$5,'Aceite Virgen Extra'!$A$259:$YR$259,0))</f>
        <v>0.76</v>
      </c>
      <c r="G14" s="40">
        <f t="array" ref="G14">INDEX('Aceite Virgen Extra'!$A$259:$YR$285,MATCH($B14,'Aceite Virgen Extra'!$A$259:$A$285,0),MATCH(G$5,'Aceite Virgen Extra'!$A$259:$YR$259,0))</f>
        <v>0.7</v>
      </c>
      <c r="H14" s="40">
        <f t="array" ref="H14">INDEX('Aceite Virgen Extra'!$A$259:$YR$285,MATCH($B14,'Aceite Virgen Extra'!$A$259:$A$285,0),MATCH(H$5,'Aceite Virgen Extra'!$A$259:$YR$259,0))</f>
        <v>0</v>
      </c>
      <c r="I14" s="40">
        <f t="array" ref="I14">INDEX('Aceite Virgen Extra'!$A$259:$YR$285,MATCH($B14,'Aceite Virgen Extra'!$A$259:$A$285,0),MATCH(I$5,'Aceite Virgen Extra'!$A$259:$YR$259,0))</f>
        <v>2.02</v>
      </c>
      <c r="J14" s="40">
        <f t="array" ref="J14">INDEX('Aceite Virgen Extra'!$A$259:$YR$285,MATCH($B14,'Aceite Virgen Extra'!$A$259:$A$285,0),MATCH(J$5,'Aceite Virgen Extra'!$A$259:$YR$259,0))</f>
        <v>5.25</v>
      </c>
      <c r="K14" s="40">
        <f t="array" ref="K14">INDEX('Aceite Virgen Extra'!$A$259:$YR$285,MATCH($B14,'Aceite Virgen Extra'!$A$259:$A$285,0),MATCH(K$5,'Aceite Virgen Extra'!$A$259:$YR$259,0))</f>
        <v>5.21</v>
      </c>
      <c r="L14" s="40">
        <f t="array" ref="L14">INDEX('Aceite Virgen Extra'!$A$259:$YR$285,MATCH($B14,'Aceite Virgen Extra'!$A$259:$A$285,0),MATCH(L$5,'Aceite Virgen Extra'!$A$259:$YR$259,0))</f>
        <v>1.63</v>
      </c>
      <c r="M14" s="40">
        <f t="array" ref="M14">INDEX('Aceite Virgen Extra'!$A$259:$YR$285,MATCH($B14,'Aceite Virgen Extra'!$A$259:$A$285,0),MATCH(M$5,'Aceite Virgen Extra'!$A$259:$YR$259,0))</f>
        <v>1.21</v>
      </c>
      <c r="N14" s="40">
        <f t="array" ref="N14">INDEX('Aceite Virgen Extra'!$A$259:$YR$285,MATCH($B14,'Aceite Virgen Extra'!$A$259:$A$285,0),MATCH(N$5,'Aceite Virgen Extra'!$A$259:$YR$259,0))</f>
        <v>8.61</v>
      </c>
      <c r="O14" s="40">
        <f t="array" ref="O14">INDEX('Aceite Virgen Extra'!$A$259:$YR$285,MATCH($B14,'Aceite Virgen Extra'!$A$259:$A$285,0),MATCH(O$5,'Aceite Virgen Extra'!$A$259:$YR$259,0))</f>
        <v>8.7899999999999991</v>
      </c>
      <c r="P14" s="40">
        <f t="array" ref="P14">INDEX('Aceite Virgen Extra'!$A$259:$YR$285,MATCH($B14,'Aceite Virgen Extra'!$A$259:$A$285,0),MATCH(P$5,'Aceite Virgen Extra'!$A$259:$YR$259,0))</f>
        <v>24.57</v>
      </c>
    </row>
    <row r="15" spans="2:17" x14ac:dyDescent="0.3">
      <c r="B15" s="19">
        <f t="shared" si="1"/>
        <v>3.3</v>
      </c>
      <c r="C15" s="18">
        <f t="shared" si="2"/>
        <v>3.5</v>
      </c>
      <c r="E15" s="40">
        <f t="array" ref="E15">INDEX('Aceite Virgen Extra'!$A$259:$YR$285,MATCH($B15,'Aceite Virgen Extra'!$A$259:$A$285,0),MATCH(E$5,'Aceite Virgen Extra'!$A$259:$YR$259,0))</f>
        <v>1.87</v>
      </c>
      <c r="F15" s="40">
        <f t="array" ref="F15">INDEX('Aceite Virgen Extra'!$A$259:$YR$285,MATCH($B15,'Aceite Virgen Extra'!$A$259:$A$285,0),MATCH(F$5,'Aceite Virgen Extra'!$A$259:$YR$259,0))</f>
        <v>6.1999999999999993</v>
      </c>
      <c r="G15" s="40">
        <f t="array" ref="G15">INDEX('Aceite Virgen Extra'!$A$259:$YR$285,MATCH($B15,'Aceite Virgen Extra'!$A$259:$A$285,0),MATCH(G$5,'Aceite Virgen Extra'!$A$259:$YR$259,0))</f>
        <v>23.37</v>
      </c>
      <c r="H15" s="40">
        <f t="array" ref="H15">INDEX('Aceite Virgen Extra'!$A$259:$YR$285,MATCH($B15,'Aceite Virgen Extra'!$A$259:$A$285,0),MATCH(H$5,'Aceite Virgen Extra'!$A$259:$YR$259,0))</f>
        <v>8.8999999999999986</v>
      </c>
      <c r="I15" s="40">
        <f t="array" ref="I15">INDEX('Aceite Virgen Extra'!$A$259:$YR$285,MATCH($B15,'Aceite Virgen Extra'!$A$259:$A$285,0),MATCH(I$5,'Aceite Virgen Extra'!$A$259:$YR$259,0))</f>
        <v>1.71</v>
      </c>
      <c r="J15" s="40">
        <f t="array" ref="J15">INDEX('Aceite Virgen Extra'!$A$259:$YR$285,MATCH($B15,'Aceite Virgen Extra'!$A$259:$A$285,0),MATCH(J$5,'Aceite Virgen Extra'!$A$259:$YR$259,0))</f>
        <v>3.9899999999999998</v>
      </c>
      <c r="K15" s="40">
        <f t="array" ref="K15">INDEX('Aceite Virgen Extra'!$A$259:$YR$285,MATCH($B15,'Aceite Virgen Extra'!$A$259:$A$285,0),MATCH(K$5,'Aceite Virgen Extra'!$A$259:$YR$259,0))</f>
        <v>9.4600000000000009</v>
      </c>
      <c r="L15" s="40">
        <f t="array" ref="L15">INDEX('Aceite Virgen Extra'!$A$259:$YR$285,MATCH($B15,'Aceite Virgen Extra'!$A$259:$A$285,0),MATCH(L$5,'Aceite Virgen Extra'!$A$259:$YR$259,0))</f>
        <v>7.33</v>
      </c>
      <c r="M15" s="40">
        <f t="array" ref="M15">INDEX('Aceite Virgen Extra'!$A$259:$YR$285,MATCH($B15,'Aceite Virgen Extra'!$A$259:$A$285,0),MATCH(M$5,'Aceite Virgen Extra'!$A$259:$YR$259,0))</f>
        <v>14.27</v>
      </c>
      <c r="N15" s="40">
        <f t="array" ref="N15">INDEX('Aceite Virgen Extra'!$A$259:$YR$285,MATCH($B15,'Aceite Virgen Extra'!$A$259:$A$285,0),MATCH(N$5,'Aceite Virgen Extra'!$A$259:$YR$259,0))</f>
        <v>17.399999999999999</v>
      </c>
      <c r="O15" s="40">
        <f t="array" ref="O15">INDEX('Aceite Virgen Extra'!$A$259:$YR$285,MATCH($B15,'Aceite Virgen Extra'!$A$259:$A$285,0),MATCH(O$5,'Aceite Virgen Extra'!$A$259:$YR$259,0))</f>
        <v>16.940000000000001</v>
      </c>
      <c r="P15" s="40">
        <f t="array" ref="P15">INDEX('Aceite Virgen Extra'!$A$259:$YR$285,MATCH($B15,'Aceite Virgen Extra'!$A$259:$A$285,0),MATCH(P$5,'Aceite Virgen Extra'!$A$259:$YR$259,0))</f>
        <v>0.73</v>
      </c>
    </row>
    <row r="16" spans="2:17" x14ac:dyDescent="0.3">
      <c r="B16" s="19">
        <f t="shared" si="1"/>
        <v>3.5</v>
      </c>
      <c r="C16" s="18">
        <f t="shared" si="2"/>
        <v>3.7</v>
      </c>
      <c r="E16" s="40">
        <f t="array" ref="E16">INDEX('Aceite Virgen Extra'!$A$259:$YR$285,MATCH($B16,'Aceite Virgen Extra'!$A$259:$A$285,0),MATCH(E$5,'Aceite Virgen Extra'!$A$259:$YR$259,0))</f>
        <v>14.34</v>
      </c>
      <c r="F16" s="40">
        <f t="array" ref="F16">INDEX('Aceite Virgen Extra'!$A$259:$YR$285,MATCH($B16,'Aceite Virgen Extra'!$A$259:$A$285,0),MATCH(F$5,'Aceite Virgen Extra'!$A$259:$YR$259,0))</f>
        <v>13.459999999999997</v>
      </c>
      <c r="G16" s="40">
        <f t="array" ref="G16">INDEX('Aceite Virgen Extra'!$A$259:$YR$285,MATCH($B16,'Aceite Virgen Extra'!$A$259:$A$285,0),MATCH(G$5,'Aceite Virgen Extra'!$A$259:$YR$259,0))</f>
        <v>17.97</v>
      </c>
      <c r="H16" s="40">
        <f t="array" ref="H16">INDEX('Aceite Virgen Extra'!$A$259:$YR$285,MATCH($B16,'Aceite Virgen Extra'!$A$259:$A$285,0),MATCH(H$5,'Aceite Virgen Extra'!$A$259:$YR$259,0))</f>
        <v>20.66</v>
      </c>
      <c r="I16" s="40">
        <f t="array" ref="I16">INDEX('Aceite Virgen Extra'!$A$259:$YR$285,MATCH($B16,'Aceite Virgen Extra'!$A$259:$A$285,0),MATCH(I$5,'Aceite Virgen Extra'!$A$259:$YR$259,0))</f>
        <v>39.940000000000005</v>
      </c>
      <c r="J16" s="40">
        <f t="array" ref="J16">INDEX('Aceite Virgen Extra'!$A$259:$YR$285,MATCH($B16,'Aceite Virgen Extra'!$A$259:$A$285,0),MATCH(J$5,'Aceite Virgen Extra'!$A$259:$YR$259,0))</f>
        <v>43.21</v>
      </c>
      <c r="K16" s="40">
        <f t="array" ref="K16">INDEX('Aceite Virgen Extra'!$A$259:$YR$285,MATCH($B16,'Aceite Virgen Extra'!$A$259:$A$285,0),MATCH(K$5,'Aceite Virgen Extra'!$A$259:$YR$259,0))</f>
        <v>32.79</v>
      </c>
      <c r="L16" s="40">
        <f t="array" ref="L16">INDEX('Aceite Virgen Extra'!$A$259:$YR$285,MATCH($B16,'Aceite Virgen Extra'!$A$259:$A$285,0),MATCH(L$5,'Aceite Virgen Extra'!$A$259:$YR$259,0))</f>
        <v>37.96</v>
      </c>
      <c r="M16" s="40">
        <f t="array" ref="M16">INDEX('Aceite Virgen Extra'!$A$259:$YR$285,MATCH($B16,'Aceite Virgen Extra'!$A$259:$A$285,0),MATCH(M$5,'Aceite Virgen Extra'!$A$259:$YR$259,0))</f>
        <v>37.15</v>
      </c>
      <c r="N16" s="40">
        <f t="array" ref="N16">INDEX('Aceite Virgen Extra'!$A$259:$YR$285,MATCH($B16,'Aceite Virgen Extra'!$A$259:$A$285,0),MATCH(N$5,'Aceite Virgen Extra'!$A$259:$YR$259,0))</f>
        <v>23.78</v>
      </c>
      <c r="O16" s="40">
        <f t="array" ref="O16">INDEX('Aceite Virgen Extra'!$A$259:$YR$285,MATCH($B16,'Aceite Virgen Extra'!$A$259:$A$285,0),MATCH(O$5,'Aceite Virgen Extra'!$A$259:$YR$259,0))</f>
        <v>35.21</v>
      </c>
      <c r="P16" s="40">
        <f t="array" ref="P16">INDEX('Aceite Virgen Extra'!$A$259:$YR$285,MATCH($B16,'Aceite Virgen Extra'!$A$259:$A$285,0),MATCH(P$5,'Aceite Virgen Extra'!$A$259:$YR$259,0))</f>
        <v>24.95</v>
      </c>
    </row>
    <row r="17" spans="2:16" x14ac:dyDescent="0.3">
      <c r="B17" s="19">
        <f t="shared" si="1"/>
        <v>3.7</v>
      </c>
      <c r="C17" s="18">
        <f t="shared" si="2"/>
        <v>3.9</v>
      </c>
      <c r="E17" s="40">
        <f t="array" ref="E17">INDEX('Aceite Virgen Extra'!$A$259:$YR$285,MATCH($B17,'Aceite Virgen Extra'!$A$259:$A$285,0),MATCH(E$5,'Aceite Virgen Extra'!$A$259:$YR$259,0))</f>
        <v>14.66</v>
      </c>
      <c r="F17" s="40">
        <f t="array" ref="F17">INDEX('Aceite Virgen Extra'!$A$259:$YR$285,MATCH($B17,'Aceite Virgen Extra'!$A$259:$A$285,0),MATCH(F$5,'Aceite Virgen Extra'!$A$259:$YR$259,0))</f>
        <v>24.26</v>
      </c>
      <c r="G17" s="40">
        <f t="array" ref="G17">INDEX('Aceite Virgen Extra'!$A$259:$YR$285,MATCH($B17,'Aceite Virgen Extra'!$A$259:$A$285,0),MATCH(G$5,'Aceite Virgen Extra'!$A$259:$YR$259,0))</f>
        <v>24.01</v>
      </c>
      <c r="H17" s="40">
        <f t="array" ref="H17">INDEX('Aceite Virgen Extra'!$A$259:$YR$285,MATCH($B17,'Aceite Virgen Extra'!$A$259:$A$285,0),MATCH(H$5,'Aceite Virgen Extra'!$A$259:$YR$259,0))</f>
        <v>28.45</v>
      </c>
      <c r="I17" s="40">
        <f t="array" ref="I17">INDEX('Aceite Virgen Extra'!$A$259:$YR$285,MATCH($B17,'Aceite Virgen Extra'!$A$259:$A$285,0),MATCH(I$5,'Aceite Virgen Extra'!$A$259:$YR$259,0))</f>
        <v>18.62</v>
      </c>
      <c r="J17" s="40">
        <f t="array" ref="J17">INDEX('Aceite Virgen Extra'!$A$259:$YR$285,MATCH($B17,'Aceite Virgen Extra'!$A$259:$A$285,0),MATCH(J$5,'Aceite Virgen Extra'!$A$259:$YR$259,0))</f>
        <v>0.51</v>
      </c>
      <c r="K17" s="40">
        <f t="array" ref="K17">INDEX('Aceite Virgen Extra'!$A$259:$YR$285,MATCH($B17,'Aceite Virgen Extra'!$A$259:$A$285,0),MATCH(K$5,'Aceite Virgen Extra'!$A$259:$YR$259,0))</f>
        <v>0</v>
      </c>
      <c r="L17" s="40">
        <f t="array" ref="L17">INDEX('Aceite Virgen Extra'!$A$259:$YR$285,MATCH($B17,'Aceite Virgen Extra'!$A$259:$A$285,0),MATCH(L$5,'Aceite Virgen Extra'!$A$259:$YR$259,0))</f>
        <v>0</v>
      </c>
      <c r="M17" s="40">
        <f t="array" ref="M17">INDEX('Aceite Virgen Extra'!$A$259:$YR$285,MATCH($B17,'Aceite Virgen Extra'!$A$259:$A$285,0),MATCH(M$5,'Aceite Virgen Extra'!$A$259:$YR$259,0))</f>
        <v>0.76</v>
      </c>
      <c r="N17" s="40">
        <f t="array" ref="N17">INDEX('Aceite Virgen Extra'!$A$259:$YR$285,MATCH($B17,'Aceite Virgen Extra'!$A$259:$A$285,0),MATCH(N$5,'Aceite Virgen Extra'!$A$259:$YR$259,0))</f>
        <v>1.89</v>
      </c>
      <c r="O17" s="40">
        <f t="array" ref="O17">INDEX('Aceite Virgen Extra'!$A$259:$YR$285,MATCH($B17,'Aceite Virgen Extra'!$A$259:$A$285,0),MATCH(O$5,'Aceite Virgen Extra'!$A$259:$YR$259,0))</f>
        <v>1.1099999999999999</v>
      </c>
      <c r="P17" s="40">
        <f t="array" ref="P17">INDEX('Aceite Virgen Extra'!$A$259:$YR$285,MATCH($B17,'Aceite Virgen Extra'!$A$259:$A$285,0),MATCH(P$5,'Aceite Virgen Extra'!$A$259:$YR$259,0))</f>
        <v>1.36</v>
      </c>
    </row>
    <row r="18" spans="2:16" x14ac:dyDescent="0.3">
      <c r="B18" s="19">
        <f t="shared" si="1"/>
        <v>3.9</v>
      </c>
      <c r="C18" s="18">
        <f t="shared" si="2"/>
        <v>4.0999999999999996</v>
      </c>
      <c r="E18" s="40">
        <f t="array" ref="E18">INDEX('Aceite Virgen Extra'!$A$259:$YR$285,MATCH($B18,'Aceite Virgen Extra'!$A$259:$A$285,0),MATCH(E$5,'Aceite Virgen Extra'!$A$259:$YR$259,0))</f>
        <v>34.22</v>
      </c>
      <c r="F18" s="40">
        <f t="array" ref="F18">INDEX('Aceite Virgen Extra'!$A$259:$YR$285,MATCH($B18,'Aceite Virgen Extra'!$A$259:$A$285,0),MATCH(F$5,'Aceite Virgen Extra'!$A$259:$YR$259,0))</f>
        <v>22.08</v>
      </c>
      <c r="G18" s="40">
        <f t="array" ref="G18">INDEX('Aceite Virgen Extra'!$A$259:$YR$285,MATCH($B18,'Aceite Virgen Extra'!$A$259:$A$285,0),MATCH(G$5,'Aceite Virgen Extra'!$A$259:$YR$259,0))</f>
        <v>1.0900000000000001</v>
      </c>
      <c r="H18" s="40">
        <f t="array" ref="H18">INDEX('Aceite Virgen Extra'!$A$259:$YR$285,MATCH($B18,'Aceite Virgen Extra'!$A$259:$A$285,0),MATCH(H$5,'Aceite Virgen Extra'!$A$259:$YR$259,0))</f>
        <v>0</v>
      </c>
      <c r="I18" s="40">
        <f t="array" ref="I18">INDEX('Aceite Virgen Extra'!$A$259:$YR$285,MATCH($B18,'Aceite Virgen Extra'!$A$259:$A$285,0),MATCH(I$5,'Aceite Virgen Extra'!$A$259:$YR$259,0))</f>
        <v>0.26</v>
      </c>
      <c r="J18" s="40">
        <f t="array" ref="J18">INDEX('Aceite Virgen Extra'!$A$259:$YR$285,MATCH($B18,'Aceite Virgen Extra'!$A$259:$A$285,0),MATCH(J$5,'Aceite Virgen Extra'!$A$259:$YR$259,0))</f>
        <v>0.91</v>
      </c>
      <c r="K18" s="40">
        <f t="array" ref="K18">INDEX('Aceite Virgen Extra'!$A$259:$YR$285,MATCH($B18,'Aceite Virgen Extra'!$A$259:$A$285,0),MATCH(K$5,'Aceite Virgen Extra'!$A$259:$YR$259,0))</f>
        <v>5.25</v>
      </c>
      <c r="L18" s="40">
        <f t="array" ref="L18">INDEX('Aceite Virgen Extra'!$A$259:$YR$285,MATCH($B18,'Aceite Virgen Extra'!$A$259:$A$285,0),MATCH(L$5,'Aceite Virgen Extra'!$A$259:$YR$259,0))</f>
        <v>9.3500000000000014</v>
      </c>
      <c r="M18" s="40">
        <f t="array" ref="M18">INDEX('Aceite Virgen Extra'!$A$259:$YR$285,MATCH($B18,'Aceite Virgen Extra'!$A$259:$A$285,0),MATCH(M$5,'Aceite Virgen Extra'!$A$259:$YR$259,0))</f>
        <v>2.17</v>
      </c>
      <c r="N18" s="40">
        <f t="array" ref="N18">INDEX('Aceite Virgen Extra'!$A$259:$YR$285,MATCH($B18,'Aceite Virgen Extra'!$A$259:$A$285,0),MATCH(N$5,'Aceite Virgen Extra'!$A$259:$YR$259,0))</f>
        <v>2.93</v>
      </c>
      <c r="O18" s="40">
        <f t="array" ref="O18">INDEX('Aceite Virgen Extra'!$A$259:$YR$285,MATCH($B18,'Aceite Virgen Extra'!$A$259:$A$285,0),MATCH(O$5,'Aceite Virgen Extra'!$A$259:$YR$259,0))</f>
        <v>0.62</v>
      </c>
      <c r="P18" s="40">
        <f t="array" ref="P18">INDEX('Aceite Virgen Extra'!$A$259:$YR$285,MATCH($B18,'Aceite Virgen Extra'!$A$259:$A$285,0),MATCH(P$5,'Aceite Virgen Extra'!$A$259:$YR$259,0))</f>
        <v>0.33</v>
      </c>
    </row>
    <row r="19" spans="2:16" x14ac:dyDescent="0.3">
      <c r="B19" s="19">
        <f t="shared" si="1"/>
        <v>4.0999999999999996</v>
      </c>
      <c r="C19" s="18">
        <f t="shared" si="2"/>
        <v>4.3</v>
      </c>
      <c r="E19" s="40">
        <f t="array" ref="E19">INDEX('Aceite Virgen Extra'!$A$259:$YR$285,MATCH($B19,'Aceite Virgen Extra'!$A$259:$A$285,0),MATCH(E$5,'Aceite Virgen Extra'!$A$259:$YR$259,0))</f>
        <v>0</v>
      </c>
      <c r="F19" s="40">
        <f t="array" ref="F19">INDEX('Aceite Virgen Extra'!$A$259:$YR$285,MATCH($B19,'Aceite Virgen Extra'!$A$259:$A$285,0),MATCH(F$5,'Aceite Virgen Extra'!$A$259:$YR$259,0))</f>
        <v>3.12</v>
      </c>
      <c r="G19" s="40">
        <f t="array" ref="G19">INDEX('Aceite Virgen Extra'!$A$259:$YR$285,MATCH($B19,'Aceite Virgen Extra'!$A$259:$A$285,0),MATCH(G$5,'Aceite Virgen Extra'!$A$259:$YR$259,0))</f>
        <v>0</v>
      </c>
      <c r="H19" s="40">
        <f t="array" ref="H19">INDEX('Aceite Virgen Extra'!$A$259:$YR$285,MATCH($B19,'Aceite Virgen Extra'!$A$259:$A$285,0),MATCH(H$5,'Aceite Virgen Extra'!$A$259:$YR$259,0))</f>
        <v>0.76</v>
      </c>
      <c r="I19" s="40">
        <f t="array" ref="I19">INDEX('Aceite Virgen Extra'!$A$259:$YR$285,MATCH($B19,'Aceite Virgen Extra'!$A$259:$A$285,0),MATCH(I$5,'Aceite Virgen Extra'!$A$259:$YR$259,0))</f>
        <v>0.74</v>
      </c>
      <c r="J19" s="40">
        <f t="array" ref="J19">INDEX('Aceite Virgen Extra'!$A$259:$YR$285,MATCH($B19,'Aceite Virgen Extra'!$A$259:$A$285,0),MATCH(J$5,'Aceite Virgen Extra'!$A$259:$YR$259,0))</f>
        <v>0.84</v>
      </c>
      <c r="K19" s="40">
        <f t="array" ref="K19">INDEX('Aceite Virgen Extra'!$A$259:$YR$285,MATCH($B19,'Aceite Virgen Extra'!$A$259:$A$285,0),MATCH(K$5,'Aceite Virgen Extra'!$A$259:$YR$259,0))</f>
        <v>0.54</v>
      </c>
      <c r="L19" s="40">
        <f t="array" ref="L19">INDEX('Aceite Virgen Extra'!$A$259:$YR$285,MATCH($B19,'Aceite Virgen Extra'!$A$259:$A$285,0),MATCH(L$5,'Aceite Virgen Extra'!$A$259:$YR$259,0))</f>
        <v>1.8</v>
      </c>
      <c r="M19" s="40">
        <f t="array" ref="M19">INDEX('Aceite Virgen Extra'!$A$259:$YR$285,MATCH($B19,'Aceite Virgen Extra'!$A$259:$A$285,0),MATCH(M$5,'Aceite Virgen Extra'!$A$259:$YR$259,0))</f>
        <v>3.6399999999999997</v>
      </c>
      <c r="N19" s="40">
        <f t="array" ref="N19">INDEX('Aceite Virgen Extra'!$A$259:$YR$285,MATCH($B19,'Aceite Virgen Extra'!$A$259:$A$285,0),MATCH(N$5,'Aceite Virgen Extra'!$A$259:$YR$259,0))</f>
        <v>0</v>
      </c>
      <c r="O19" s="40">
        <f t="array" ref="O19">INDEX('Aceite Virgen Extra'!$A$259:$YR$285,MATCH($B19,'Aceite Virgen Extra'!$A$259:$A$285,0),MATCH(O$5,'Aceite Virgen Extra'!$A$259:$YR$259,0))</f>
        <v>4.4499999999999993</v>
      </c>
      <c r="P19" s="40">
        <f t="array" ref="P19">INDEX('Aceite Virgen Extra'!$A$259:$YR$285,MATCH($B19,'Aceite Virgen Extra'!$A$259:$A$285,0),MATCH(P$5,'Aceite Virgen Extra'!$A$259:$YR$259,0))</f>
        <v>9.42</v>
      </c>
    </row>
    <row r="20" spans="2:16" x14ac:dyDescent="0.3">
      <c r="B20" s="19">
        <f t="shared" si="1"/>
        <v>4.3</v>
      </c>
      <c r="C20" s="18">
        <f t="shared" si="2"/>
        <v>4.5</v>
      </c>
      <c r="E20" s="40">
        <f t="array" ref="E20">INDEX('Aceite Virgen Extra'!$A$259:$YR$285,MATCH($B20,'Aceite Virgen Extra'!$A$259:$A$285,0),MATCH(E$5,'Aceite Virgen Extra'!$A$259:$YR$259,0))</f>
        <v>0.37</v>
      </c>
      <c r="F20" s="40">
        <f t="array" ref="F20">INDEX('Aceite Virgen Extra'!$A$259:$YR$285,MATCH($B20,'Aceite Virgen Extra'!$A$259:$A$285,0),MATCH(F$5,'Aceite Virgen Extra'!$A$259:$YR$259,0))</f>
        <v>9.08</v>
      </c>
      <c r="G20" s="40">
        <f t="array" ref="G20">INDEX('Aceite Virgen Extra'!$A$259:$YR$285,MATCH($B20,'Aceite Virgen Extra'!$A$259:$A$285,0),MATCH(G$5,'Aceite Virgen Extra'!$A$259:$YR$259,0))</f>
        <v>3.25</v>
      </c>
      <c r="H20" s="40">
        <f t="array" ref="H20">INDEX('Aceite Virgen Extra'!$A$259:$YR$285,MATCH($B20,'Aceite Virgen Extra'!$A$259:$A$285,0),MATCH(H$5,'Aceite Virgen Extra'!$A$259:$YR$259,0))</f>
        <v>0.41</v>
      </c>
      <c r="I20" s="40">
        <f t="array" ref="I20">INDEX('Aceite Virgen Extra'!$A$259:$YR$285,MATCH($B20,'Aceite Virgen Extra'!$A$259:$A$285,0),MATCH(I$5,'Aceite Virgen Extra'!$A$259:$YR$259,0))</f>
        <v>1.78</v>
      </c>
      <c r="J20" s="40">
        <f t="array" ref="J20">INDEX('Aceite Virgen Extra'!$A$259:$YR$285,MATCH($B20,'Aceite Virgen Extra'!$A$259:$A$285,0),MATCH(J$5,'Aceite Virgen Extra'!$A$259:$YR$259,0))</f>
        <v>2.54</v>
      </c>
      <c r="K20" s="40">
        <f t="array" ref="K20">INDEX('Aceite Virgen Extra'!$A$259:$YR$285,MATCH($B20,'Aceite Virgen Extra'!$A$259:$A$285,0),MATCH(K$5,'Aceite Virgen Extra'!$A$259:$YR$259,0))</f>
        <v>1.22</v>
      </c>
      <c r="L20" s="40">
        <f t="array" ref="L20">INDEX('Aceite Virgen Extra'!$A$259:$YR$285,MATCH($B20,'Aceite Virgen Extra'!$A$259:$A$285,0),MATCH(L$5,'Aceite Virgen Extra'!$A$259:$YR$259,0))</f>
        <v>4.88</v>
      </c>
      <c r="M20" s="40">
        <f t="array" ref="M20">INDEX('Aceite Virgen Extra'!$A$259:$YR$285,MATCH($B20,'Aceite Virgen Extra'!$A$259:$A$285,0),MATCH(M$5,'Aceite Virgen Extra'!$A$259:$YR$259,0))</f>
        <v>2.83</v>
      </c>
      <c r="N20" s="40">
        <f t="array" ref="N20">INDEX('Aceite Virgen Extra'!$A$259:$YR$285,MATCH($B20,'Aceite Virgen Extra'!$A$259:$A$285,0),MATCH(N$5,'Aceite Virgen Extra'!$A$259:$YR$259,0))</f>
        <v>0.73</v>
      </c>
      <c r="O20" s="40">
        <f t="array" ref="O20">INDEX('Aceite Virgen Extra'!$A$259:$YR$285,MATCH($B20,'Aceite Virgen Extra'!$A$259:$A$285,0),MATCH(O$5,'Aceite Virgen Extra'!$A$259:$YR$259,0))</f>
        <v>0.56000000000000005</v>
      </c>
      <c r="P20" s="40">
        <f t="array" ref="P20">INDEX('Aceite Virgen Extra'!$A$259:$YR$285,MATCH($B20,'Aceite Virgen Extra'!$A$259:$A$285,0),MATCH(P$5,'Aceite Virgen Extra'!$A$259:$YR$259,0))</f>
        <v>1.1299999999999999</v>
      </c>
    </row>
    <row r="21" spans="2:16" x14ac:dyDescent="0.3">
      <c r="B21" s="19">
        <f t="shared" si="1"/>
        <v>4.5</v>
      </c>
      <c r="C21" s="18">
        <f t="shared" si="2"/>
        <v>4.7</v>
      </c>
      <c r="E21" s="40">
        <f t="array" ref="E21">INDEX('Aceite Virgen Extra'!$A$259:$YR$285,MATCH($B21,'Aceite Virgen Extra'!$A$259:$A$285,0),MATCH(E$5,'Aceite Virgen Extra'!$A$259:$YR$259,0))</f>
        <v>0</v>
      </c>
      <c r="F21" s="40">
        <f t="array" ref="F21">INDEX('Aceite Virgen Extra'!$A$259:$YR$285,MATCH($B21,'Aceite Virgen Extra'!$A$259:$A$285,0),MATCH(F$5,'Aceite Virgen Extra'!$A$259:$YR$259,0))</f>
        <v>1.62</v>
      </c>
      <c r="G21" s="40">
        <f t="array" ref="G21">INDEX('Aceite Virgen Extra'!$A$259:$YR$285,MATCH($B21,'Aceite Virgen Extra'!$A$259:$A$285,0),MATCH(G$5,'Aceite Virgen Extra'!$A$259:$YR$259,0))</f>
        <v>0.36</v>
      </c>
      <c r="H21" s="40">
        <f t="array" ref="H21">INDEX('Aceite Virgen Extra'!$A$259:$YR$285,MATCH($B21,'Aceite Virgen Extra'!$A$259:$A$285,0),MATCH(H$5,'Aceite Virgen Extra'!$A$259:$YR$259,0))</f>
        <v>4.49</v>
      </c>
      <c r="I21" s="40">
        <f t="array" ref="I21">INDEX('Aceite Virgen Extra'!$A$259:$YR$285,MATCH($B21,'Aceite Virgen Extra'!$A$259:$A$285,0),MATCH(I$5,'Aceite Virgen Extra'!$A$259:$YR$259,0))</f>
        <v>0</v>
      </c>
      <c r="J21" s="40">
        <f t="array" ref="J21">INDEX('Aceite Virgen Extra'!$A$259:$YR$285,MATCH($B21,'Aceite Virgen Extra'!$A$259:$A$285,0),MATCH(J$5,'Aceite Virgen Extra'!$A$259:$YR$259,0))</f>
        <v>1.3399999999999999</v>
      </c>
      <c r="K21" s="40">
        <f t="array" ref="K21">INDEX('Aceite Virgen Extra'!$A$259:$YR$285,MATCH($B21,'Aceite Virgen Extra'!$A$259:$A$285,0),MATCH(K$5,'Aceite Virgen Extra'!$A$259:$YR$259,0))</f>
        <v>0.35</v>
      </c>
      <c r="L21" s="40">
        <f t="array" ref="L21">INDEX('Aceite Virgen Extra'!$A$259:$YR$285,MATCH($B21,'Aceite Virgen Extra'!$A$259:$A$285,0),MATCH(L$5,'Aceite Virgen Extra'!$A$259:$YR$259,0))</f>
        <v>1.06</v>
      </c>
      <c r="M21" s="40">
        <f t="array" ref="M21">INDEX('Aceite Virgen Extra'!$A$259:$YR$285,MATCH($B21,'Aceite Virgen Extra'!$A$259:$A$285,0),MATCH(M$5,'Aceite Virgen Extra'!$A$259:$YR$259,0))</f>
        <v>0</v>
      </c>
      <c r="N21" s="40">
        <f t="array" ref="N21">INDEX('Aceite Virgen Extra'!$A$259:$YR$285,MATCH($B21,'Aceite Virgen Extra'!$A$259:$A$285,0),MATCH(N$5,'Aceite Virgen Extra'!$A$259:$YR$259,0))</f>
        <v>1.83</v>
      </c>
      <c r="O21" s="40">
        <f t="array" ref="O21">INDEX('Aceite Virgen Extra'!$A$259:$YR$285,MATCH($B21,'Aceite Virgen Extra'!$A$259:$A$285,0),MATCH(O$5,'Aceite Virgen Extra'!$A$259:$YR$259,0))</f>
        <v>2.54</v>
      </c>
      <c r="P21" s="40">
        <f t="array" ref="P21">INDEX('Aceite Virgen Extra'!$A$259:$YR$285,MATCH($B21,'Aceite Virgen Extra'!$A$259:$A$285,0),MATCH(P$5,'Aceite Virgen Extra'!$A$259:$YR$259,0))</f>
        <v>0</v>
      </c>
    </row>
    <row r="22" spans="2:16" x14ac:dyDescent="0.3">
      <c r="B22" s="19">
        <f t="shared" si="1"/>
        <v>4.7</v>
      </c>
      <c r="C22" s="18">
        <f t="shared" si="2"/>
        <v>4.9000000000000004</v>
      </c>
      <c r="E22" s="40">
        <f t="array" ref="E22">INDEX('Aceite Virgen Extra'!$A$259:$YR$285,MATCH($B22,'Aceite Virgen Extra'!$A$259:$A$285,0),MATCH(E$5,'Aceite Virgen Extra'!$A$259:$YR$259,0))</f>
        <v>8.64</v>
      </c>
      <c r="F22" s="40">
        <f t="array" ref="F22">INDEX('Aceite Virgen Extra'!$A$259:$YR$285,MATCH($B22,'Aceite Virgen Extra'!$A$259:$A$285,0),MATCH(F$5,'Aceite Virgen Extra'!$A$259:$YR$259,0))</f>
        <v>0</v>
      </c>
      <c r="G22" s="40">
        <f t="array" ref="G22">INDEX('Aceite Virgen Extra'!$A$259:$YR$285,MATCH($B22,'Aceite Virgen Extra'!$A$259:$A$285,0),MATCH(G$5,'Aceite Virgen Extra'!$A$259:$YR$259,0))</f>
        <v>0.57999999999999996</v>
      </c>
      <c r="H22" s="40">
        <f t="array" ref="H22">INDEX('Aceite Virgen Extra'!$A$259:$YR$285,MATCH($B22,'Aceite Virgen Extra'!$A$259:$A$285,0),MATCH(H$5,'Aceite Virgen Extra'!$A$259:$YR$259,0))</f>
        <v>0.38</v>
      </c>
      <c r="I22" s="40">
        <f t="array" ref="I22">INDEX('Aceite Virgen Extra'!$A$259:$YR$285,MATCH($B22,'Aceite Virgen Extra'!$A$259:$A$285,0),MATCH(I$5,'Aceite Virgen Extra'!$A$259:$YR$259,0))</f>
        <v>0.28999999999999998</v>
      </c>
      <c r="J22" s="40">
        <f t="array" ref="J22">INDEX('Aceite Virgen Extra'!$A$259:$YR$285,MATCH($B22,'Aceite Virgen Extra'!$A$259:$A$285,0),MATCH(J$5,'Aceite Virgen Extra'!$A$259:$YR$259,0))</f>
        <v>0.49</v>
      </c>
      <c r="K22" s="40">
        <f t="array" ref="K22">INDEX('Aceite Virgen Extra'!$A$259:$YR$285,MATCH($B22,'Aceite Virgen Extra'!$A$259:$A$285,0),MATCH(K$5,'Aceite Virgen Extra'!$A$259:$YR$259,0))</f>
        <v>5.1400000000000006</v>
      </c>
      <c r="L22" s="40">
        <f t="array" ref="L22">INDEX('Aceite Virgen Extra'!$A$259:$YR$285,MATCH($B22,'Aceite Virgen Extra'!$A$259:$A$285,0),MATCH(L$5,'Aceite Virgen Extra'!$A$259:$YR$259,0))</f>
        <v>3.83</v>
      </c>
      <c r="M22" s="40">
        <f t="array" ref="M22">INDEX('Aceite Virgen Extra'!$A$259:$YR$285,MATCH($B22,'Aceite Virgen Extra'!$A$259:$A$285,0),MATCH(M$5,'Aceite Virgen Extra'!$A$259:$YR$259,0))</f>
        <v>0.9</v>
      </c>
      <c r="N22" s="40">
        <f t="array" ref="N22">INDEX('Aceite Virgen Extra'!$A$259:$YR$285,MATCH($B22,'Aceite Virgen Extra'!$A$259:$A$285,0),MATCH(N$5,'Aceite Virgen Extra'!$A$259:$YR$259,0))</f>
        <v>2.94</v>
      </c>
      <c r="O22" s="40">
        <f t="array" ref="O22">INDEX('Aceite Virgen Extra'!$A$259:$YR$285,MATCH($B22,'Aceite Virgen Extra'!$A$259:$A$285,0),MATCH(O$5,'Aceite Virgen Extra'!$A$259:$YR$259,0))</f>
        <v>1.63</v>
      </c>
      <c r="P22" s="40">
        <f t="array" ref="P22">INDEX('Aceite Virgen Extra'!$A$259:$YR$285,MATCH($B22,'Aceite Virgen Extra'!$A$259:$A$285,0),MATCH(P$5,'Aceite Virgen Extra'!$A$259:$YR$259,0))</f>
        <v>2.7399999999999998</v>
      </c>
    </row>
    <row r="23" spans="2:16" x14ac:dyDescent="0.3">
      <c r="B23" s="19">
        <f t="shared" si="1"/>
        <v>4.9000000000000004</v>
      </c>
      <c r="C23" s="18">
        <f t="shared" si="2"/>
        <v>5.0999999999999996</v>
      </c>
      <c r="E23" s="40">
        <f t="array" ref="E23">INDEX('Aceite Virgen Extra'!$A$259:$YR$285,MATCH($B23,'Aceite Virgen Extra'!$A$259:$A$285,0),MATCH(E$5,'Aceite Virgen Extra'!$A$259:$YR$259,0))</f>
        <v>6.81</v>
      </c>
      <c r="F23" s="40">
        <f t="array" ref="F23">INDEX('Aceite Virgen Extra'!$A$259:$YR$285,MATCH($B23,'Aceite Virgen Extra'!$A$259:$A$285,0),MATCH(F$5,'Aceite Virgen Extra'!$A$259:$YR$259,0))</f>
        <v>5.35</v>
      </c>
      <c r="G23" s="40">
        <f t="array" ref="G23">INDEX('Aceite Virgen Extra'!$A$259:$YR$285,MATCH($B23,'Aceite Virgen Extra'!$A$259:$A$285,0),MATCH(G$5,'Aceite Virgen Extra'!$A$259:$YR$259,0))</f>
        <v>4.1400000000000006</v>
      </c>
      <c r="H23" s="40">
        <f t="array" ref="H23">INDEX('Aceite Virgen Extra'!$A$259:$YR$285,MATCH($B23,'Aceite Virgen Extra'!$A$259:$A$285,0),MATCH(H$5,'Aceite Virgen Extra'!$A$259:$YR$259,0))</f>
        <v>8.82</v>
      </c>
      <c r="I23" s="40">
        <f t="array" ref="I23">INDEX('Aceite Virgen Extra'!$A$259:$YR$285,MATCH($B23,'Aceite Virgen Extra'!$A$259:$A$285,0),MATCH(I$5,'Aceite Virgen Extra'!$A$259:$YR$259,0))</f>
        <v>4.87</v>
      </c>
      <c r="J23" s="40">
        <f t="array" ref="J23">INDEX('Aceite Virgen Extra'!$A$259:$YR$285,MATCH($B23,'Aceite Virgen Extra'!$A$259:$A$285,0),MATCH(J$5,'Aceite Virgen Extra'!$A$259:$YR$259,0))</f>
        <v>5.24</v>
      </c>
      <c r="K23" s="40">
        <f t="array" ref="K23">INDEX('Aceite Virgen Extra'!$A$259:$YR$285,MATCH($B23,'Aceite Virgen Extra'!$A$259:$A$285,0),MATCH(K$5,'Aceite Virgen Extra'!$A$259:$YR$259,0))</f>
        <v>13.2</v>
      </c>
      <c r="L23" s="40">
        <f t="array" ref="L23">INDEX('Aceite Virgen Extra'!$A$259:$YR$285,MATCH($B23,'Aceite Virgen Extra'!$A$259:$A$285,0),MATCH(L$5,'Aceite Virgen Extra'!$A$259:$YR$259,0))</f>
        <v>13.149999999999999</v>
      </c>
      <c r="M23" s="40">
        <f t="array" ref="M23">INDEX('Aceite Virgen Extra'!$A$259:$YR$285,MATCH($B23,'Aceite Virgen Extra'!$A$259:$A$285,0),MATCH(M$5,'Aceite Virgen Extra'!$A$259:$YR$259,0))</f>
        <v>10.68</v>
      </c>
      <c r="N23" s="40">
        <f t="array" ref="N23">INDEX('Aceite Virgen Extra'!$A$259:$YR$285,MATCH($B23,'Aceite Virgen Extra'!$A$259:$A$285,0),MATCH(N$5,'Aceite Virgen Extra'!$A$259:$YR$259,0))</f>
        <v>13.600000000000001</v>
      </c>
      <c r="O23" s="40">
        <f t="array" ref="O23">INDEX('Aceite Virgen Extra'!$A$259:$YR$285,MATCH($B23,'Aceite Virgen Extra'!$A$259:$A$285,0),MATCH(O$5,'Aceite Virgen Extra'!$A$259:$YR$259,0))</f>
        <v>7.9700000000000006</v>
      </c>
      <c r="P23" s="40">
        <f t="array" ref="P23">INDEX('Aceite Virgen Extra'!$A$259:$YR$285,MATCH($B23,'Aceite Virgen Extra'!$A$259:$A$285,0),MATCH(P$5,'Aceite Virgen Extra'!$A$259:$YR$259,0))</f>
        <v>7.57</v>
      </c>
    </row>
    <row r="24" spans="2:16" x14ac:dyDescent="0.3">
      <c r="B24" s="19">
        <f t="shared" si="1"/>
        <v>5.0999999999999996</v>
      </c>
      <c r="C24" s="18">
        <f t="shared" si="2"/>
        <v>5.3</v>
      </c>
      <c r="E24" s="40">
        <f t="array" ref="E24">INDEX('Aceite Virgen Extra'!$A$259:$YR$285,MATCH($B24,'Aceite Virgen Extra'!$A$259:$A$285,0),MATCH(E$5,'Aceite Virgen Extra'!$A$259:$YR$259,0))</f>
        <v>2.3199999999999998</v>
      </c>
      <c r="F24" s="40">
        <f t="array" ref="F24">INDEX('Aceite Virgen Extra'!$A$259:$YR$285,MATCH($B24,'Aceite Virgen Extra'!$A$259:$A$285,0),MATCH(F$5,'Aceite Virgen Extra'!$A$259:$YR$259,0))</f>
        <v>1.33</v>
      </c>
      <c r="G24" s="40">
        <f t="array" ref="G24">INDEX('Aceite Virgen Extra'!$A$259:$YR$285,MATCH($B24,'Aceite Virgen Extra'!$A$259:$A$285,0),MATCH(G$5,'Aceite Virgen Extra'!$A$259:$YR$259,0))</f>
        <v>0</v>
      </c>
      <c r="H24" s="40">
        <f t="array" ref="H24">INDEX('Aceite Virgen Extra'!$A$259:$YR$285,MATCH($B24,'Aceite Virgen Extra'!$A$259:$A$285,0),MATCH(H$5,'Aceite Virgen Extra'!$A$259:$YR$259,0))</f>
        <v>1.59</v>
      </c>
      <c r="I24" s="40">
        <f t="array" ref="I24">INDEX('Aceite Virgen Extra'!$A$259:$YR$285,MATCH($B24,'Aceite Virgen Extra'!$A$259:$A$285,0),MATCH(I$5,'Aceite Virgen Extra'!$A$259:$YR$259,0))</f>
        <v>2.4900000000000002</v>
      </c>
      <c r="J24" s="40">
        <f t="array" ref="J24">INDEX('Aceite Virgen Extra'!$A$259:$YR$285,MATCH($B24,'Aceite Virgen Extra'!$A$259:$A$285,0),MATCH(J$5,'Aceite Virgen Extra'!$A$259:$YR$259,0))</f>
        <v>11.62</v>
      </c>
      <c r="K24" s="40">
        <f t="array" ref="K24">INDEX('Aceite Virgen Extra'!$A$259:$YR$285,MATCH($B24,'Aceite Virgen Extra'!$A$259:$A$285,0),MATCH(K$5,'Aceite Virgen Extra'!$A$259:$YR$259,0))</f>
        <v>0.8</v>
      </c>
      <c r="L24" s="40">
        <f t="array" ref="L24">INDEX('Aceite Virgen Extra'!$A$259:$YR$285,MATCH($B24,'Aceite Virgen Extra'!$A$259:$A$285,0),MATCH(L$5,'Aceite Virgen Extra'!$A$259:$YR$259,0))</f>
        <v>1.91</v>
      </c>
      <c r="M24" s="40">
        <f t="array" ref="M24">INDEX('Aceite Virgen Extra'!$A$259:$YR$285,MATCH($B24,'Aceite Virgen Extra'!$A$259:$A$285,0),MATCH(M$5,'Aceite Virgen Extra'!$A$259:$YR$259,0))</f>
        <v>0.79</v>
      </c>
      <c r="N24" s="40">
        <f t="array" ref="N24">INDEX('Aceite Virgen Extra'!$A$259:$YR$285,MATCH($B24,'Aceite Virgen Extra'!$A$259:$A$285,0),MATCH(N$5,'Aceite Virgen Extra'!$A$259:$YR$259,0))</f>
        <v>0</v>
      </c>
      <c r="O24" s="40">
        <f t="array" ref="O24">INDEX('Aceite Virgen Extra'!$A$259:$YR$285,MATCH($B24,'Aceite Virgen Extra'!$A$259:$A$285,0),MATCH(O$5,'Aceite Virgen Extra'!$A$259:$YR$259,0))</f>
        <v>0.96</v>
      </c>
      <c r="P24" s="40">
        <f t="array" ref="P24">INDEX('Aceite Virgen Extra'!$A$259:$YR$285,MATCH($B24,'Aceite Virgen Extra'!$A$259:$A$285,0),MATCH(P$5,'Aceite Virgen Extra'!$A$259:$YR$259,0))</f>
        <v>0</v>
      </c>
    </row>
    <row r="25" spans="2:16" x14ac:dyDescent="0.3">
      <c r="B25" s="19">
        <f t="shared" si="1"/>
        <v>5.3</v>
      </c>
      <c r="C25" s="18">
        <f t="shared" si="2"/>
        <v>5.5</v>
      </c>
      <c r="E25" s="40">
        <f t="array" ref="E25">INDEX('Aceite Virgen Extra'!$A$259:$YR$285,MATCH($B25,'Aceite Virgen Extra'!$A$259:$A$285,0),MATCH(E$5,'Aceite Virgen Extra'!$A$259:$YR$259,0))</f>
        <v>0</v>
      </c>
      <c r="F25" s="40">
        <f t="array" ref="F25">INDEX('Aceite Virgen Extra'!$A$259:$YR$285,MATCH($B25,'Aceite Virgen Extra'!$A$259:$A$285,0),MATCH(F$5,'Aceite Virgen Extra'!$A$259:$YR$259,0))</f>
        <v>0</v>
      </c>
      <c r="G25" s="40">
        <f t="array" ref="G25">INDEX('Aceite Virgen Extra'!$A$259:$YR$285,MATCH($B25,'Aceite Virgen Extra'!$A$259:$A$285,0),MATCH(G$5,'Aceite Virgen Extra'!$A$259:$YR$259,0))</f>
        <v>0.93</v>
      </c>
      <c r="H25" s="40">
        <f t="array" ref="H25">INDEX('Aceite Virgen Extra'!$A$259:$YR$285,MATCH($B25,'Aceite Virgen Extra'!$A$259:$A$285,0),MATCH(H$5,'Aceite Virgen Extra'!$A$259:$YR$259,0))</f>
        <v>3.89</v>
      </c>
      <c r="I25" s="40">
        <f t="array" ref="I25">INDEX('Aceite Virgen Extra'!$A$259:$YR$285,MATCH($B25,'Aceite Virgen Extra'!$A$259:$A$285,0),MATCH(I$5,'Aceite Virgen Extra'!$A$259:$YR$259,0))</f>
        <v>5.71</v>
      </c>
      <c r="J25" s="40">
        <f t="array" ref="J25">INDEX('Aceite Virgen Extra'!$A$259:$YR$285,MATCH($B25,'Aceite Virgen Extra'!$A$259:$A$285,0),MATCH(J$5,'Aceite Virgen Extra'!$A$259:$YR$259,0))</f>
        <v>2.0300000000000002</v>
      </c>
      <c r="K25" s="40">
        <f t="array" ref="K25">INDEX('Aceite Virgen Extra'!$A$259:$YR$285,MATCH($B25,'Aceite Virgen Extra'!$A$259:$A$285,0),MATCH(K$5,'Aceite Virgen Extra'!$A$259:$YR$259,0))</f>
        <v>0</v>
      </c>
      <c r="L25" s="40">
        <f t="array" ref="L25">INDEX('Aceite Virgen Extra'!$A$259:$YR$285,MATCH($B25,'Aceite Virgen Extra'!$A$259:$A$285,0),MATCH(L$5,'Aceite Virgen Extra'!$A$259:$YR$259,0))</f>
        <v>0</v>
      </c>
      <c r="M25" s="40">
        <f t="array" ref="M25">INDEX('Aceite Virgen Extra'!$A$259:$YR$285,MATCH($B25,'Aceite Virgen Extra'!$A$259:$A$285,0),MATCH(M$5,'Aceite Virgen Extra'!$A$259:$YR$259,0))</f>
        <v>0</v>
      </c>
      <c r="N25" s="40">
        <f t="array" ref="N25">INDEX('Aceite Virgen Extra'!$A$259:$YR$285,MATCH($B25,'Aceite Virgen Extra'!$A$259:$A$285,0),MATCH(N$5,'Aceite Virgen Extra'!$A$259:$YR$259,0))</f>
        <v>0</v>
      </c>
      <c r="O25" s="40">
        <f t="array" ref="O25">INDEX('Aceite Virgen Extra'!$A$259:$YR$285,MATCH($B25,'Aceite Virgen Extra'!$A$259:$A$285,0),MATCH(O$5,'Aceite Virgen Extra'!$A$259:$YR$259,0))</f>
        <v>1.33</v>
      </c>
      <c r="P25" s="40">
        <f t="array" ref="P25">INDEX('Aceite Virgen Extra'!$A$259:$YR$285,MATCH($B25,'Aceite Virgen Extra'!$A$259:$A$285,0),MATCH(P$5,'Aceite Virgen Extra'!$A$259:$YR$259,0))</f>
        <v>0.23</v>
      </c>
    </row>
    <row r="26" spans="2:16" x14ac:dyDescent="0.3">
      <c r="B26" s="19">
        <f t="shared" si="1"/>
        <v>5.5</v>
      </c>
      <c r="C26" s="18">
        <f t="shared" si="2"/>
        <v>5.7</v>
      </c>
      <c r="E26" s="40">
        <f t="array" ref="E26">INDEX('Aceite Virgen Extra'!$A$259:$YR$285,MATCH($B26,'Aceite Virgen Extra'!$A$259:$A$285,0),MATCH(E$5,'Aceite Virgen Extra'!$A$259:$YR$259,0))</f>
        <v>0.31</v>
      </c>
      <c r="F26" s="40">
        <f t="array" ref="F26">INDEX('Aceite Virgen Extra'!$A$259:$YR$285,MATCH($B26,'Aceite Virgen Extra'!$A$259:$A$285,0),MATCH(F$5,'Aceite Virgen Extra'!$A$259:$YR$259,0))</f>
        <v>0</v>
      </c>
      <c r="G26" s="40">
        <f t="array" ref="G26">INDEX('Aceite Virgen Extra'!$A$259:$YR$285,MATCH($B26,'Aceite Virgen Extra'!$A$259:$A$285,0),MATCH(G$5,'Aceite Virgen Extra'!$A$259:$YR$259,0))</f>
        <v>1.41</v>
      </c>
      <c r="H26" s="40">
        <f t="array" ref="H26">INDEX('Aceite Virgen Extra'!$A$259:$YR$285,MATCH($B26,'Aceite Virgen Extra'!$A$259:$A$285,0),MATCH(H$5,'Aceite Virgen Extra'!$A$259:$YR$259,0))</f>
        <v>1.1599999999999999</v>
      </c>
      <c r="I26" s="40">
        <f t="array" ref="I26">INDEX('Aceite Virgen Extra'!$A$259:$YR$285,MATCH($B26,'Aceite Virgen Extra'!$A$259:$A$285,0),MATCH(I$5,'Aceite Virgen Extra'!$A$259:$YR$259,0))</f>
        <v>0.79</v>
      </c>
      <c r="J26" s="40">
        <f t="array" ref="J26">INDEX('Aceite Virgen Extra'!$A$259:$YR$285,MATCH($B26,'Aceite Virgen Extra'!$A$259:$A$285,0),MATCH(J$5,'Aceite Virgen Extra'!$A$259:$YR$259,0))</f>
        <v>0.78</v>
      </c>
      <c r="K26" s="40">
        <f t="array" ref="K26">INDEX('Aceite Virgen Extra'!$A$259:$YR$285,MATCH($B26,'Aceite Virgen Extra'!$A$259:$A$285,0),MATCH(K$5,'Aceite Virgen Extra'!$A$259:$YR$259,0))</f>
        <v>2.91</v>
      </c>
      <c r="L26" s="40">
        <f t="array" ref="L26">INDEX('Aceite Virgen Extra'!$A$259:$YR$285,MATCH($B26,'Aceite Virgen Extra'!$A$259:$A$285,0),MATCH(L$5,'Aceite Virgen Extra'!$A$259:$YR$259,0))</f>
        <v>0</v>
      </c>
      <c r="M26" s="40">
        <f t="array" ref="M26">INDEX('Aceite Virgen Extra'!$A$259:$YR$285,MATCH($B26,'Aceite Virgen Extra'!$A$259:$A$285,0),MATCH(M$5,'Aceite Virgen Extra'!$A$259:$YR$259,0))</f>
        <v>0.31</v>
      </c>
      <c r="N26" s="40">
        <f t="array" ref="N26">INDEX('Aceite Virgen Extra'!$A$259:$YR$285,MATCH($B26,'Aceite Virgen Extra'!$A$259:$A$285,0),MATCH(N$5,'Aceite Virgen Extra'!$A$259:$YR$259,0))</f>
        <v>0</v>
      </c>
      <c r="O26" s="40">
        <f t="array" ref="O26">INDEX('Aceite Virgen Extra'!$A$259:$YR$285,MATCH($B26,'Aceite Virgen Extra'!$A$259:$A$285,0),MATCH(O$5,'Aceite Virgen Extra'!$A$259:$YR$259,0))</f>
        <v>0.56000000000000005</v>
      </c>
      <c r="P26" s="40">
        <f t="array" ref="P26">INDEX('Aceite Virgen Extra'!$A$259:$YR$285,MATCH($B26,'Aceite Virgen Extra'!$A$259:$A$285,0),MATCH(P$5,'Aceite Virgen Extra'!$A$259:$YR$259,0))</f>
        <v>0</v>
      </c>
    </row>
    <row r="27" spans="2:16" x14ac:dyDescent="0.3">
      <c r="B27" s="19">
        <f t="shared" si="1"/>
        <v>5.7</v>
      </c>
      <c r="C27" s="18">
        <f t="shared" si="2"/>
        <v>5.9</v>
      </c>
      <c r="E27" s="40">
        <f t="array" ref="E27">INDEX('Aceite Virgen Extra'!$A$259:$YR$285,MATCH($B27,'Aceite Virgen Extra'!$A$259:$A$285,0),MATCH(E$5,'Aceite Virgen Extra'!$A$259:$YR$259,0))</f>
        <v>1.06</v>
      </c>
      <c r="F27" s="40">
        <f t="array" ref="F27">INDEX('Aceite Virgen Extra'!$A$259:$YR$285,MATCH($B27,'Aceite Virgen Extra'!$A$259:$A$285,0),MATCH(F$5,'Aceite Virgen Extra'!$A$259:$YR$259,0))</f>
        <v>0.5</v>
      </c>
      <c r="G27" s="40">
        <f t="array" ref="G27">INDEX('Aceite Virgen Extra'!$A$259:$YR$285,MATCH($B27,'Aceite Virgen Extra'!$A$259:$A$285,0),MATCH(G$5,'Aceite Virgen Extra'!$A$259:$YR$259,0))</f>
        <v>0</v>
      </c>
      <c r="H27" s="40">
        <f t="array" ref="H27">INDEX('Aceite Virgen Extra'!$A$259:$YR$285,MATCH($B27,'Aceite Virgen Extra'!$A$259:$A$285,0),MATCH(H$5,'Aceite Virgen Extra'!$A$259:$YR$259,0))</f>
        <v>0</v>
      </c>
      <c r="I27" s="40">
        <f t="array" ref="I27">INDEX('Aceite Virgen Extra'!$A$259:$YR$285,MATCH($B27,'Aceite Virgen Extra'!$A$259:$A$285,0),MATCH(I$5,'Aceite Virgen Extra'!$A$259:$YR$259,0))</f>
        <v>1.32</v>
      </c>
      <c r="J27" s="40">
        <f t="array" ref="J27">INDEX('Aceite Virgen Extra'!$A$259:$YR$285,MATCH($B27,'Aceite Virgen Extra'!$A$259:$A$285,0),MATCH(J$5,'Aceite Virgen Extra'!$A$259:$YR$259,0))</f>
        <v>0.23</v>
      </c>
      <c r="K27" s="40">
        <f t="array" ref="K27">INDEX('Aceite Virgen Extra'!$A$259:$YR$285,MATCH($B27,'Aceite Virgen Extra'!$A$259:$A$285,0),MATCH(K$5,'Aceite Virgen Extra'!$A$259:$YR$259,0))</f>
        <v>0</v>
      </c>
      <c r="L27" s="40">
        <f t="array" ref="L27">INDEX('Aceite Virgen Extra'!$A$259:$YR$285,MATCH($B27,'Aceite Virgen Extra'!$A$259:$A$285,0),MATCH(L$5,'Aceite Virgen Extra'!$A$259:$YR$259,0))</f>
        <v>0.67</v>
      </c>
      <c r="M27" s="40">
        <f t="array" ref="M27">INDEX('Aceite Virgen Extra'!$A$259:$YR$285,MATCH($B27,'Aceite Virgen Extra'!$A$259:$A$285,0),MATCH(M$5,'Aceite Virgen Extra'!$A$259:$YR$259,0))</f>
        <v>0</v>
      </c>
      <c r="N27" s="40">
        <f t="array" ref="N27">INDEX('Aceite Virgen Extra'!$A$259:$YR$285,MATCH($B27,'Aceite Virgen Extra'!$A$259:$A$285,0),MATCH(N$5,'Aceite Virgen Extra'!$A$259:$YR$259,0))</f>
        <v>0</v>
      </c>
      <c r="O27" s="40">
        <f t="array" ref="O27">INDEX('Aceite Virgen Extra'!$A$259:$YR$285,MATCH($B27,'Aceite Virgen Extra'!$A$259:$A$285,0),MATCH(O$5,'Aceite Virgen Extra'!$A$259:$YR$259,0))</f>
        <v>0</v>
      </c>
      <c r="P27" s="40">
        <f t="array" ref="P27">INDEX('Aceite Virgen Extra'!$A$259:$YR$285,MATCH($B27,'Aceite Virgen Extra'!$A$259:$A$285,0),MATCH(P$5,'Aceite Virgen Extra'!$A$259:$YR$259,0))</f>
        <v>0</v>
      </c>
    </row>
    <row r="28" spans="2:16" x14ac:dyDescent="0.3">
      <c r="B28" s="19">
        <f t="shared" si="1"/>
        <v>5.9</v>
      </c>
      <c r="C28" s="18">
        <f t="shared" si="2"/>
        <v>6.1</v>
      </c>
      <c r="E28" s="40">
        <f t="array" ref="E28">INDEX('Aceite Virgen Extra'!$A$259:$YR$285,MATCH($B28,'Aceite Virgen Extra'!$A$259:$A$285,0),MATCH(E$5,'Aceite Virgen Extra'!$A$259:$YR$259,0))</f>
        <v>2.31</v>
      </c>
      <c r="F28" s="40">
        <f t="array" ref="F28">INDEX('Aceite Virgen Extra'!$A$259:$YR$285,MATCH($B28,'Aceite Virgen Extra'!$A$259:$A$285,0),MATCH(F$5,'Aceite Virgen Extra'!$A$259:$YR$259,0))</f>
        <v>6.86</v>
      </c>
      <c r="G28" s="40">
        <f t="array" ref="G28">INDEX('Aceite Virgen Extra'!$A$259:$YR$285,MATCH($B28,'Aceite Virgen Extra'!$A$259:$A$285,0),MATCH(G$5,'Aceite Virgen Extra'!$A$259:$YR$259,0))</f>
        <v>6.26</v>
      </c>
      <c r="H28" s="40">
        <f t="array" ref="H28">INDEX('Aceite Virgen Extra'!$A$259:$YR$285,MATCH($B28,'Aceite Virgen Extra'!$A$259:$A$285,0),MATCH(H$5,'Aceite Virgen Extra'!$A$259:$YR$259,0))</f>
        <v>9.52</v>
      </c>
      <c r="I28" s="40">
        <f t="array" ref="I28">INDEX('Aceite Virgen Extra'!$A$259:$YR$285,MATCH($B28,'Aceite Virgen Extra'!$A$259:$A$285,0),MATCH(I$5,'Aceite Virgen Extra'!$A$259:$YR$259,0))</f>
        <v>7.7</v>
      </c>
      <c r="J28" s="40">
        <f t="array" ref="J28">INDEX('Aceite Virgen Extra'!$A$259:$YR$285,MATCH($B28,'Aceite Virgen Extra'!$A$259:$A$285,0),MATCH(J$5,'Aceite Virgen Extra'!$A$259:$YR$259,0))</f>
        <v>7.1099999999999994</v>
      </c>
      <c r="K28" s="40">
        <f t="array" ref="K28">INDEX('Aceite Virgen Extra'!$A$259:$YR$285,MATCH($B28,'Aceite Virgen Extra'!$A$259:$A$285,0),MATCH(K$5,'Aceite Virgen Extra'!$A$259:$YR$259,0))</f>
        <v>2.9</v>
      </c>
      <c r="L28" s="40">
        <f t="array" ref="L28">INDEX('Aceite Virgen Extra'!$A$259:$YR$285,MATCH($B28,'Aceite Virgen Extra'!$A$259:$A$285,0),MATCH(L$5,'Aceite Virgen Extra'!$A$259:$YR$259,0))</f>
        <v>1.83</v>
      </c>
      <c r="M28" s="40">
        <f t="array" ref="M28">INDEX('Aceite Virgen Extra'!$A$259:$YR$285,MATCH($B28,'Aceite Virgen Extra'!$A$259:$A$285,0),MATCH(M$5,'Aceite Virgen Extra'!$A$259:$YR$259,0))</f>
        <v>1.8</v>
      </c>
      <c r="N28" s="40">
        <f t="array" ref="N28">INDEX('Aceite Virgen Extra'!$A$259:$YR$285,MATCH($B28,'Aceite Virgen Extra'!$A$259:$A$285,0),MATCH(N$5,'Aceite Virgen Extra'!$A$259:$YR$259,0))</f>
        <v>5.34</v>
      </c>
      <c r="O28" s="40">
        <f t="array" ref="O28">INDEX('Aceite Virgen Extra'!$A$259:$YR$285,MATCH($B28,'Aceite Virgen Extra'!$A$259:$A$285,0),MATCH(O$5,'Aceite Virgen Extra'!$A$259:$YR$259,0))</f>
        <v>1.08</v>
      </c>
      <c r="P28" s="40">
        <f t="array" ref="P28">INDEX('Aceite Virgen Extra'!$A$259:$YR$285,MATCH($B28,'Aceite Virgen Extra'!$A$259:$A$285,0),MATCH(P$5,'Aceite Virgen Extra'!$A$259:$YR$259,0))</f>
        <v>1.39</v>
      </c>
    </row>
    <row r="29" spans="2:16" x14ac:dyDescent="0.3">
      <c r="B29" s="19">
        <f t="shared" si="1"/>
        <v>6.1</v>
      </c>
      <c r="C29" s="18">
        <f t="shared" si="2"/>
        <v>6.3</v>
      </c>
      <c r="E29" s="40">
        <f t="array" ref="E29">INDEX('Aceite Virgen Extra'!$A$259:$YR$285,MATCH($B29,'Aceite Virgen Extra'!$A$259:$A$285,0),MATCH(E$5,'Aceite Virgen Extra'!$A$259:$YR$259,0))</f>
        <v>0</v>
      </c>
      <c r="F29" s="40">
        <f t="array" ref="F29">INDEX('Aceite Virgen Extra'!$A$259:$YR$285,MATCH($B29,'Aceite Virgen Extra'!$A$259:$A$285,0),MATCH(F$5,'Aceite Virgen Extra'!$A$259:$YR$259,0))</f>
        <v>0</v>
      </c>
      <c r="G29" s="40">
        <f t="array" ref="G29">INDEX('Aceite Virgen Extra'!$A$259:$YR$285,MATCH($B29,'Aceite Virgen Extra'!$A$259:$A$285,0),MATCH(G$5,'Aceite Virgen Extra'!$A$259:$YR$259,0))</f>
        <v>0</v>
      </c>
      <c r="H29" s="40">
        <f t="array" ref="H29">INDEX('Aceite Virgen Extra'!$A$259:$YR$285,MATCH($B29,'Aceite Virgen Extra'!$A$259:$A$285,0),MATCH(H$5,'Aceite Virgen Extra'!$A$259:$YR$259,0))</f>
        <v>0</v>
      </c>
      <c r="I29" s="40">
        <f t="array" ref="I29">INDEX('Aceite Virgen Extra'!$A$259:$YR$285,MATCH($B29,'Aceite Virgen Extra'!$A$259:$A$285,0),MATCH(I$5,'Aceite Virgen Extra'!$A$259:$YR$259,0))</f>
        <v>0</v>
      </c>
      <c r="J29" s="40">
        <f t="array" ref="J29">INDEX('Aceite Virgen Extra'!$A$259:$YR$285,MATCH($B29,'Aceite Virgen Extra'!$A$259:$A$285,0),MATCH(J$5,'Aceite Virgen Extra'!$A$259:$YR$259,0))</f>
        <v>0</v>
      </c>
      <c r="K29" s="40">
        <f t="array" ref="K29">INDEX('Aceite Virgen Extra'!$A$259:$YR$285,MATCH($B29,'Aceite Virgen Extra'!$A$259:$A$285,0),MATCH(K$5,'Aceite Virgen Extra'!$A$259:$YR$259,0))</f>
        <v>0</v>
      </c>
      <c r="L29" s="40">
        <f t="array" ref="L29">INDEX('Aceite Virgen Extra'!$A$259:$YR$285,MATCH($B29,'Aceite Virgen Extra'!$A$259:$A$285,0),MATCH(L$5,'Aceite Virgen Extra'!$A$259:$YR$259,0))</f>
        <v>0</v>
      </c>
      <c r="M29" s="40">
        <f t="array" ref="M29">INDEX('Aceite Virgen Extra'!$A$259:$YR$285,MATCH($B29,'Aceite Virgen Extra'!$A$259:$A$285,0),MATCH(M$5,'Aceite Virgen Extra'!$A$259:$YR$259,0))</f>
        <v>0</v>
      </c>
      <c r="N29" s="40">
        <f t="array" ref="N29">INDEX('Aceite Virgen Extra'!$A$259:$YR$285,MATCH($B29,'Aceite Virgen Extra'!$A$259:$A$285,0),MATCH(N$5,'Aceite Virgen Extra'!$A$259:$YR$259,0))</f>
        <v>0</v>
      </c>
      <c r="O29" s="40">
        <f t="array" ref="O29">INDEX('Aceite Virgen Extra'!$A$259:$YR$285,MATCH($B29,'Aceite Virgen Extra'!$A$259:$A$285,0),MATCH(O$5,'Aceite Virgen Extra'!$A$259:$YR$259,0))</f>
        <v>0</v>
      </c>
      <c r="P29" s="40">
        <f t="array" ref="P29">INDEX('Aceite Virgen Extra'!$A$259:$YR$285,MATCH($B29,'Aceite Virgen Extra'!$A$259:$A$285,0),MATCH(P$5,'Aceite Virgen Extra'!$A$259:$YR$259,0))</f>
        <v>0</v>
      </c>
    </row>
    <row r="30" spans="2:16" x14ac:dyDescent="0.3">
      <c r="B30" s="19">
        <f t="shared" si="1"/>
        <v>6.3</v>
      </c>
      <c r="C30" s="18">
        <f t="shared" si="2"/>
        <v>6.5</v>
      </c>
      <c r="E30" s="40">
        <f t="array" ref="E30">INDEX('Aceite Virgen Extra'!$A$259:$YR$285,MATCH($B30,'Aceite Virgen Extra'!$A$259:$A$285,0),MATCH(E$5,'Aceite Virgen Extra'!$A$259:$YR$259,0))</f>
        <v>1.01</v>
      </c>
      <c r="F30" s="40">
        <f t="array" ref="F30">INDEX('Aceite Virgen Extra'!$A$259:$YR$285,MATCH($B30,'Aceite Virgen Extra'!$A$259:$A$285,0),MATCH(F$5,'Aceite Virgen Extra'!$A$259:$YR$259,0))</f>
        <v>0</v>
      </c>
      <c r="G30" s="40">
        <f t="array" ref="G30">INDEX('Aceite Virgen Extra'!$A$259:$YR$285,MATCH($B30,'Aceite Virgen Extra'!$A$259:$A$285,0),MATCH(G$5,'Aceite Virgen Extra'!$A$259:$YR$259,0))</f>
        <v>1.21</v>
      </c>
      <c r="H30" s="40">
        <f t="array" ref="H30">INDEX('Aceite Virgen Extra'!$A$259:$YR$285,MATCH($B30,'Aceite Virgen Extra'!$A$259:$A$285,0),MATCH(H$5,'Aceite Virgen Extra'!$A$259:$YR$259,0))</f>
        <v>0</v>
      </c>
      <c r="I30" s="40">
        <f t="array" ref="I30">INDEX('Aceite Virgen Extra'!$A$259:$YR$285,MATCH($B30,'Aceite Virgen Extra'!$A$259:$A$285,0),MATCH(I$5,'Aceite Virgen Extra'!$A$259:$YR$259,0))</f>
        <v>0.46</v>
      </c>
      <c r="J30" s="40">
        <f t="array" ref="J30">INDEX('Aceite Virgen Extra'!$A$259:$YR$285,MATCH($B30,'Aceite Virgen Extra'!$A$259:$A$285,0),MATCH(J$5,'Aceite Virgen Extra'!$A$259:$YR$259,0))</f>
        <v>2.92</v>
      </c>
      <c r="K30" s="40">
        <f t="array" ref="K30">INDEX('Aceite Virgen Extra'!$A$259:$YR$285,MATCH($B30,'Aceite Virgen Extra'!$A$259:$A$285,0),MATCH(K$5,'Aceite Virgen Extra'!$A$259:$YR$259,0))</f>
        <v>0</v>
      </c>
      <c r="L30" s="40">
        <f t="array" ref="L30">INDEX('Aceite Virgen Extra'!$A$259:$YR$285,MATCH($B30,'Aceite Virgen Extra'!$A$259:$A$285,0),MATCH(L$5,'Aceite Virgen Extra'!$A$259:$YR$259,0))</f>
        <v>0.85</v>
      </c>
      <c r="M30" s="40">
        <f t="array" ref="M30">INDEX('Aceite Virgen Extra'!$A$259:$YR$285,MATCH($B30,'Aceite Virgen Extra'!$A$259:$A$285,0),MATCH(M$5,'Aceite Virgen Extra'!$A$259:$YR$259,0))</f>
        <v>0</v>
      </c>
      <c r="N30" s="40">
        <f t="array" ref="N30">INDEX('Aceite Virgen Extra'!$A$259:$YR$285,MATCH($B30,'Aceite Virgen Extra'!$A$259:$A$285,0),MATCH(N$5,'Aceite Virgen Extra'!$A$259:$YR$259,0))</f>
        <v>0.26</v>
      </c>
      <c r="O30" s="40">
        <f t="array" ref="O30">INDEX('Aceite Virgen Extra'!$A$259:$YR$285,MATCH($B30,'Aceite Virgen Extra'!$A$259:$A$285,0),MATCH(O$5,'Aceite Virgen Extra'!$A$259:$YR$259,0))</f>
        <v>0</v>
      </c>
      <c r="P30" s="40">
        <f t="array" ref="P30">INDEX('Aceite Virgen Extra'!$A$259:$YR$285,MATCH($B30,'Aceite Virgen Extra'!$A$259:$A$285,0),MATCH(P$5,'Aceite Virgen Extra'!$A$259:$YR$259,0))</f>
        <v>0</v>
      </c>
    </row>
    <row r="31" spans="2:16" x14ac:dyDescent="0.3">
      <c r="B31" s="19">
        <f t="shared" si="1"/>
        <v>6.5</v>
      </c>
      <c r="C31" s="18">
        <f t="shared" si="2"/>
        <v>6.7</v>
      </c>
      <c r="E31" s="40">
        <f t="array" ref="E31">INDEX('Aceite Virgen Extra'!$A$259:$YR$285,MATCH($B31,'Aceite Virgen Extra'!$A$259:$A$285,0),MATCH(E$5,'Aceite Virgen Extra'!$A$259:$YR$259,0))</f>
        <v>1.19</v>
      </c>
      <c r="F31" s="40">
        <f t="array" ref="F31">INDEX('Aceite Virgen Extra'!$A$259:$YR$285,MATCH($B31,'Aceite Virgen Extra'!$A$259:$A$285,0),MATCH(F$5,'Aceite Virgen Extra'!$A$259:$YR$259,0))</f>
        <v>1.39</v>
      </c>
      <c r="G31" s="40">
        <f t="array" ref="G31">INDEX('Aceite Virgen Extra'!$A$259:$YR$285,MATCH($B31,'Aceite Virgen Extra'!$A$259:$A$285,0),MATCH(G$5,'Aceite Virgen Extra'!$A$259:$YR$259,0))</f>
        <v>0</v>
      </c>
      <c r="H31" s="40">
        <f t="array" ref="H31">INDEX('Aceite Virgen Extra'!$A$259:$YR$285,MATCH($B31,'Aceite Virgen Extra'!$A$259:$A$285,0),MATCH(H$5,'Aceite Virgen Extra'!$A$259:$YR$259,0))</f>
        <v>0</v>
      </c>
      <c r="I31" s="40">
        <f t="array" ref="I31">INDEX('Aceite Virgen Extra'!$A$259:$YR$285,MATCH($B31,'Aceite Virgen Extra'!$A$259:$A$285,0),MATCH(I$5,'Aceite Virgen Extra'!$A$259:$YR$259,0))</f>
        <v>0.78</v>
      </c>
      <c r="J31" s="40">
        <f t="array" ref="J31">INDEX('Aceite Virgen Extra'!$A$259:$YR$285,MATCH($B31,'Aceite Virgen Extra'!$A$259:$A$285,0),MATCH(J$5,'Aceite Virgen Extra'!$A$259:$YR$259,0))</f>
        <v>0</v>
      </c>
      <c r="K31" s="40">
        <f t="array" ref="K31">INDEX('Aceite Virgen Extra'!$A$259:$YR$285,MATCH($B31,'Aceite Virgen Extra'!$A$259:$A$285,0),MATCH(K$5,'Aceite Virgen Extra'!$A$259:$YR$259,0))</f>
        <v>2.37</v>
      </c>
      <c r="L31" s="40">
        <f t="array" ref="L31">INDEX('Aceite Virgen Extra'!$A$259:$YR$285,MATCH($B31,'Aceite Virgen Extra'!$A$259:$A$285,0),MATCH(L$5,'Aceite Virgen Extra'!$A$259:$YR$259,0))</f>
        <v>0.63</v>
      </c>
      <c r="M31" s="40">
        <f t="array" ref="M31">INDEX('Aceite Virgen Extra'!$A$259:$YR$285,MATCH($B31,'Aceite Virgen Extra'!$A$259:$A$285,0),MATCH(M$5,'Aceite Virgen Extra'!$A$259:$YR$259,0))</f>
        <v>0</v>
      </c>
      <c r="N31" s="40">
        <f t="array" ref="N31">INDEX('Aceite Virgen Extra'!$A$259:$YR$285,MATCH($B31,'Aceite Virgen Extra'!$A$259:$A$285,0),MATCH(N$5,'Aceite Virgen Extra'!$A$259:$YR$259,0))</f>
        <v>0</v>
      </c>
      <c r="O31" s="40">
        <f t="array" ref="O31">INDEX('Aceite Virgen Extra'!$A$259:$YR$285,MATCH($B31,'Aceite Virgen Extra'!$A$259:$A$285,0),MATCH(O$5,'Aceite Virgen Extra'!$A$259:$YR$259,0))</f>
        <v>0</v>
      </c>
      <c r="P31" s="40">
        <f t="array" ref="P31">INDEX('Aceite Virgen Extra'!$A$259:$YR$285,MATCH($B31,'Aceite Virgen Extra'!$A$259:$A$285,0),MATCH(P$5,'Aceite Virgen Extra'!$A$259:$YR$259,0))</f>
        <v>1.65</v>
      </c>
    </row>
    <row r="32" spans="2:16" x14ac:dyDescent="0.3">
      <c r="B32" s="19">
        <f t="shared" si="1"/>
        <v>6.7</v>
      </c>
      <c r="C32" s="18">
        <f t="shared" si="2"/>
        <v>6.9</v>
      </c>
      <c r="E32" s="40">
        <f t="array" ref="E32">INDEX('Aceite Virgen Extra'!$A$259:$YR$285,MATCH($B32,'Aceite Virgen Extra'!$A$259:$A$285,0),MATCH(E$5,'Aceite Virgen Extra'!$A$259:$YR$259,0))</f>
        <v>0</v>
      </c>
      <c r="F32" s="40">
        <f t="array" ref="F32">INDEX('Aceite Virgen Extra'!$A$259:$YR$285,MATCH($B32,'Aceite Virgen Extra'!$A$259:$A$285,0),MATCH(F$5,'Aceite Virgen Extra'!$A$259:$YR$259,0))</f>
        <v>0</v>
      </c>
      <c r="G32" s="40">
        <f t="array" ref="G32">INDEX('Aceite Virgen Extra'!$A$259:$YR$285,MATCH($B32,'Aceite Virgen Extra'!$A$259:$A$285,0),MATCH(G$5,'Aceite Virgen Extra'!$A$259:$YR$259,0))</f>
        <v>0</v>
      </c>
      <c r="H32" s="40">
        <f t="array" ref="H32">INDEX('Aceite Virgen Extra'!$A$259:$YR$285,MATCH($B32,'Aceite Virgen Extra'!$A$259:$A$285,0),MATCH(H$5,'Aceite Virgen Extra'!$A$259:$YR$259,0))</f>
        <v>0.5</v>
      </c>
      <c r="I32" s="40">
        <f t="array" ref="I32">INDEX('Aceite Virgen Extra'!$A$259:$YR$285,MATCH($B32,'Aceite Virgen Extra'!$A$259:$A$285,0),MATCH(I$5,'Aceite Virgen Extra'!$A$259:$YR$259,0))</f>
        <v>0</v>
      </c>
      <c r="J32" s="40">
        <f t="array" ref="J32">INDEX('Aceite Virgen Extra'!$A$259:$YR$285,MATCH($B32,'Aceite Virgen Extra'!$A$259:$A$285,0),MATCH(J$5,'Aceite Virgen Extra'!$A$259:$YR$259,0))</f>
        <v>0</v>
      </c>
      <c r="K32" s="40">
        <f t="array" ref="K32">INDEX('Aceite Virgen Extra'!$A$259:$YR$285,MATCH($B32,'Aceite Virgen Extra'!$A$259:$A$285,0),MATCH(K$5,'Aceite Virgen Extra'!$A$259:$YR$259,0))</f>
        <v>0</v>
      </c>
      <c r="L32" s="40">
        <f t="array" ref="L32">INDEX('Aceite Virgen Extra'!$A$259:$YR$285,MATCH($B32,'Aceite Virgen Extra'!$A$259:$A$285,0),MATCH(L$5,'Aceite Virgen Extra'!$A$259:$YR$259,0))</f>
        <v>0</v>
      </c>
      <c r="M32" s="40">
        <f t="array" ref="M32">INDEX('Aceite Virgen Extra'!$A$259:$YR$285,MATCH($B32,'Aceite Virgen Extra'!$A$259:$A$285,0),MATCH(M$5,'Aceite Virgen Extra'!$A$259:$YR$259,0))</f>
        <v>0</v>
      </c>
      <c r="N32" s="40">
        <f t="array" ref="N32">INDEX('Aceite Virgen Extra'!$A$259:$YR$285,MATCH($B32,'Aceite Virgen Extra'!$A$259:$A$285,0),MATCH(N$5,'Aceite Virgen Extra'!$A$259:$YR$259,0))</f>
        <v>0</v>
      </c>
      <c r="O32" s="40">
        <f t="array" ref="O32">INDEX('Aceite Virgen Extra'!$A$259:$YR$285,MATCH($B32,'Aceite Virgen Extra'!$A$259:$A$285,0),MATCH(O$5,'Aceite Virgen Extra'!$A$259:$YR$259,0))</f>
        <v>0</v>
      </c>
      <c r="P32" s="40">
        <f t="array" ref="P32">INDEX('Aceite Virgen Extra'!$A$259:$YR$285,MATCH($B32,'Aceite Virgen Extra'!$A$259:$A$285,0),MATCH(P$5,'Aceite Virgen Extra'!$A$259:$YR$259,0))</f>
        <v>0</v>
      </c>
    </row>
    <row r="33" spans="2:16" x14ac:dyDescent="0.3">
      <c r="B33" s="54">
        <f t="shared" si="1"/>
        <v>6.9</v>
      </c>
      <c r="C33" s="18"/>
      <c r="E33" s="40">
        <f t="array" ref="E33">INDEX('Aceite Virgen Extra'!$A$259:$YR$285,MATCH($B33,'Aceite Virgen Extra'!$A$259:$A$285,0),MATCH(E$5,'Aceite Virgen Extra'!$A$259:$YR$259,0))</f>
        <v>6.45</v>
      </c>
      <c r="F33" s="40">
        <f t="array" ref="F33">INDEX('Aceite Virgen Extra'!$A$259:$YR$285,MATCH($B33,'Aceite Virgen Extra'!$A$259:$A$285,0),MATCH(F$5,'Aceite Virgen Extra'!$A$259:$YR$259,0))</f>
        <v>3.02</v>
      </c>
      <c r="G33" s="40">
        <f t="array" ref="G33">INDEX('Aceite Virgen Extra'!$A$259:$YR$285,MATCH($B33,'Aceite Virgen Extra'!$A$259:$A$285,0),MATCH(G$5,'Aceite Virgen Extra'!$A$259:$YR$259,0))</f>
        <v>4.3900000000000006</v>
      </c>
      <c r="H33" s="40">
        <f t="array" ref="H33">INDEX('Aceite Virgen Extra'!$A$259:$YR$285,MATCH($B33,'Aceite Virgen Extra'!$A$259:$A$285,0),MATCH(H$5,'Aceite Virgen Extra'!$A$259:$YR$259,0))</f>
        <v>3.35</v>
      </c>
      <c r="I33" s="40">
        <f t="array" ref="I33">INDEX('Aceite Virgen Extra'!$A$259:$YR$285,MATCH($B33,'Aceite Virgen Extra'!$A$259:$A$285,0),MATCH(I$5,'Aceite Virgen Extra'!$A$259:$YR$259,0))</f>
        <v>0.61</v>
      </c>
      <c r="J33" s="40">
        <f t="array" ref="J33">INDEX('Aceite Virgen Extra'!$A$259:$YR$285,MATCH($B33,'Aceite Virgen Extra'!$A$259:$A$285,0),MATCH(J$5,'Aceite Virgen Extra'!$A$259:$YR$259,0))</f>
        <v>1.65</v>
      </c>
      <c r="K33" s="40">
        <f t="array" ref="K33">INDEX('Aceite Virgen Extra'!$A$259:$YR$285,MATCH($B33,'Aceite Virgen Extra'!$A$259:$A$285,0),MATCH(K$5,'Aceite Virgen Extra'!$A$259:$YR$259,0))</f>
        <v>1.48</v>
      </c>
      <c r="L33" s="40">
        <f t="array" ref="L33">INDEX('Aceite Virgen Extra'!$A$259:$YR$285,MATCH($B33,'Aceite Virgen Extra'!$A$259:$A$285,0),MATCH(L$5,'Aceite Virgen Extra'!$A$259:$YR$259,0))</f>
        <v>4.25</v>
      </c>
      <c r="M33" s="40">
        <f t="array" ref="M33">INDEX('Aceite Virgen Extra'!$A$259:$YR$285,MATCH($B33,'Aceite Virgen Extra'!$A$259:$A$285,0),MATCH(M$5,'Aceite Virgen Extra'!$A$259:$YR$259,0))</f>
        <v>2.94</v>
      </c>
      <c r="N33" s="40">
        <f t="array" ref="N33">INDEX('Aceite Virgen Extra'!$A$259:$YR$285,MATCH($B33,'Aceite Virgen Extra'!$A$259:$A$285,0),MATCH(N$5,'Aceite Virgen Extra'!$A$259:$YR$259,0))</f>
        <v>0.48</v>
      </c>
      <c r="O33" s="40">
        <f t="array" ref="O33">INDEX('Aceite Virgen Extra'!$A$259:$YR$285,MATCH($B33,'Aceite Virgen Extra'!$A$259:$A$285,0),MATCH(O$5,'Aceite Virgen Extra'!$A$259:$YR$259,0))</f>
        <v>4.42</v>
      </c>
      <c r="P33" s="40">
        <f t="array" ref="P33">INDEX('Aceite Virgen Extra'!$A$259:$YR$285,MATCH($B33,'Aceite Virgen Extra'!$A$259:$A$285,0),MATCH(P$5,'Aceite Virgen Extra'!$A$259:$YR$259,0))</f>
        <v>6.1</v>
      </c>
    </row>
    <row r="34" spans="2:16" x14ac:dyDescent="0.3">
      <c r="P34" s="38"/>
    </row>
    <row r="35" spans="2:16" x14ac:dyDescent="0.3">
      <c r="E35" s="40">
        <f>SUM(E10:E34)</f>
        <v>99.950000000000017</v>
      </c>
      <c r="F35" s="40">
        <f t="shared" ref="F35:P35" si="3">SUM(F10:F34)</f>
        <v>99.99</v>
      </c>
      <c r="G35" s="40">
        <f t="shared" si="3"/>
        <v>99.98</v>
      </c>
      <c r="H35" s="40">
        <f t="shared" si="3"/>
        <v>99.97999999999999</v>
      </c>
      <c r="I35" s="40">
        <f t="shared" si="3"/>
        <v>100.02000000000001</v>
      </c>
      <c r="J35" s="40">
        <f t="shared" si="3"/>
        <v>100.00000000000001</v>
      </c>
      <c r="K35" s="40">
        <f t="shared" si="3"/>
        <v>99.990000000000009</v>
      </c>
      <c r="L35" s="40">
        <f t="shared" si="3"/>
        <v>100.00999999999999</v>
      </c>
      <c r="M35" s="40">
        <f t="shared" si="3"/>
        <v>99.990000000000009</v>
      </c>
      <c r="N35" s="40">
        <f t="shared" si="3"/>
        <v>100.01000000000002</v>
      </c>
      <c r="O35" s="40">
        <f t="shared" si="3"/>
        <v>99.98</v>
      </c>
      <c r="P35" s="40">
        <f t="shared" si="3"/>
        <v>100</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I40" sqref="I4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Discounts</v>
      </c>
      <c r="H2" s="41" t="s">
        <v>298</v>
      </c>
    </row>
    <row r="4" spans="2:17" x14ac:dyDescent="0.3">
      <c r="B4" s="25" t="s">
        <v>266</v>
      </c>
    </row>
    <row r="5" spans="2:17" hidden="1" x14ac:dyDescent="0.3">
      <c r="E5" s="39" t="str">
        <f t="shared" ref="E5:P5" si="0">E9&amp;$C$2</f>
        <v xml:space="preserve"> ENERO 19Discounts</v>
      </c>
      <c r="F5" s="39" t="str">
        <f t="shared" si="0"/>
        <v xml:space="preserve"> FEBRERO 19Discounts</v>
      </c>
      <c r="G5" s="39" t="str">
        <f t="shared" si="0"/>
        <v xml:space="preserve"> MARZO 19Discounts</v>
      </c>
      <c r="H5" s="39" t="str">
        <f t="shared" si="0"/>
        <v xml:space="preserve"> ABRIL 19Discounts</v>
      </c>
      <c r="I5" s="39" t="str">
        <f t="shared" si="0"/>
        <v xml:space="preserve"> MAYO 19Discounts</v>
      </c>
      <c r="J5" s="39" t="str">
        <f t="shared" si="0"/>
        <v xml:space="preserve"> JUNIO 19Discounts</v>
      </c>
      <c r="K5" s="39" t="str">
        <f t="shared" si="0"/>
        <v xml:space="preserve"> JULIO 19Discounts</v>
      </c>
      <c r="L5" s="39" t="str">
        <f t="shared" si="0"/>
        <v xml:space="preserve"> AGOSTO 19Discounts</v>
      </c>
      <c r="M5" s="39" t="str">
        <f t="shared" si="0"/>
        <v xml:space="preserve"> SEPTIEMBRE 19Discounts</v>
      </c>
      <c r="N5" s="39" t="str">
        <f t="shared" si="0"/>
        <v xml:space="preserve"> OCTUBRE 19Discounts</v>
      </c>
      <c r="O5" s="39" t="str">
        <f t="shared" si="0"/>
        <v xml:space="preserve"> NOVIEMBRE 19Discounts</v>
      </c>
      <c r="P5" s="39" t="str">
        <f t="shared" si="0"/>
        <v xml:space="preserve"> DICIEMBRE 19Discounts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ENERO 19</v>
      </c>
      <c r="F9" s="6" t="str">
        <f t="array" ref="F9">INDEX('Aceite de Oliva'!$A$260:$YR$260,,MAX(IF('Aceite de Oliva'!$A$260:$YR$260&lt;&gt;"",COLUMN('Aceite de Oliva'!$A$260:$YR$260)))-(7*F8))</f>
        <v xml:space="preserve"> FEBRERO 19</v>
      </c>
      <c r="G9" s="6" t="str">
        <f t="array" ref="G9">INDEX('Aceite de Oliva'!$A$260:$YR$260,,MAX(IF('Aceite de Oliva'!$A$260:$YR$260&lt;&gt;"",COLUMN('Aceite de Oliva'!$A$260:$YR$260)))-(7*G8))</f>
        <v xml:space="preserve"> MARZO 19</v>
      </c>
      <c r="H9" s="6" t="str">
        <f t="array" ref="H9">INDEX('Aceite de Oliva'!$A$260:$YR$260,,MAX(IF('Aceite de Oliva'!$A$260:$YR$260&lt;&gt;"",COLUMN('Aceite de Oliva'!$A$260:$YR$260)))-(7*H8))</f>
        <v xml:space="preserve"> ABRIL 19</v>
      </c>
      <c r="I9" s="6" t="str">
        <f t="array" ref="I9">INDEX('Aceite de Oliva'!$A$260:$YR$260,,MAX(IF('Aceite de Oliva'!$A$260:$YR$260&lt;&gt;"",COLUMN('Aceite de Oliva'!$A$260:$YR$260)))-(7*I8))</f>
        <v xml:space="preserve"> MAYO 19</v>
      </c>
      <c r="J9" s="6" t="str">
        <f t="array" ref="J9">INDEX('Aceite de Oliva'!$A$260:$YR$260,,MAX(IF('Aceite de Oliva'!$A$260:$YR$260&lt;&gt;"",COLUMN('Aceite de Oliva'!$A$260:$YR$260)))-(7*J8))</f>
        <v xml:space="preserve"> JUNIO 19</v>
      </c>
      <c r="K9" s="6" t="str">
        <f t="array" ref="K9">INDEX('Aceite de Oliva'!$A$260:$YR$260,,MAX(IF('Aceite de Oliva'!$A$260:$YR$260&lt;&gt;"",COLUMN('Aceite de Oliva'!$A$260:$YR$260)))-(7*K8))</f>
        <v xml:space="preserve"> JULIO 19</v>
      </c>
      <c r="L9" s="6" t="str">
        <f t="array" ref="L9">INDEX('Aceite de Oliva'!$A$260:$YR$260,,MAX(IF('Aceite de Oliva'!$A$260:$YR$260&lt;&gt;"",COLUMN('Aceite de Oliva'!$A$260:$YR$260)))-(7*L8))</f>
        <v xml:space="preserve"> AGOSTO 19</v>
      </c>
      <c r="M9" s="6" t="str">
        <f t="array" ref="M9">INDEX('Aceite de Oliva'!$A$260:$YR$260,,MAX(IF('Aceite de Oliva'!$A$260:$YR$260&lt;&gt;"",COLUMN('Aceite de Oliva'!$A$260:$YR$260)))-(7*M8))</f>
        <v xml:space="preserve"> SEPTIEMBRE 19</v>
      </c>
      <c r="N9" s="6" t="str">
        <f t="array" ref="N9">INDEX('Aceite de Oliva'!$A$260:$YR$260,,MAX(IF('Aceite de Oliva'!$A$260:$YR$260&lt;&gt;"",COLUMN('Aceite de Oliva'!$A$260:$YR$260)))-(7*N8))</f>
        <v xml:space="preserve"> OCTUBRE 19</v>
      </c>
      <c r="O9" s="6" t="str">
        <f t="array" ref="O9">INDEX('Aceite de Oliva'!$A$260:$YR$260,,MAX(IF('Aceite de Oliva'!$A$260:$YR$260&lt;&gt;"",COLUMN('Aceite de Oliva'!$A$260:$YR$260)))-(7*O8))</f>
        <v xml:space="preserve"> NOVIEMBRE 19</v>
      </c>
      <c r="P9" s="6" t="str">
        <f t="array" ref="P9">INDEX('Aceite de Oliva'!$A$260:$YR$260,,MAX(IF('Aceite de Oliva'!$A$260:$YR$260&lt;&gt;"",COLUMN('Aceite de Oliva'!$A$260:$YR$260))))</f>
        <v xml:space="preserve"> DICIEMBRE 19</v>
      </c>
    </row>
    <row r="10" spans="2:17" x14ac:dyDescent="0.3">
      <c r="B10" s="15"/>
      <c r="C10" s="24">
        <v>2.2999999999999998</v>
      </c>
      <c r="E10" s="40">
        <f t="array" ref="E10">INDEX('Aceite Virgen'!$A$259:$YR$285,MATCH($B10,'Aceite Virgen'!$A$259:$A$285,0),MATCH(E$5,'Aceite Virgen'!$A$259:$YR$259,0))</f>
        <v>0</v>
      </c>
      <c r="F10" s="40">
        <f t="array" ref="F10">INDEX('Aceite Virgen'!$A$259:$YR$285,MATCH($B10,'Aceite Virgen'!$A$259:$A$285,0),MATCH(F$5,'Aceite Virgen'!$A$259:$YR$259,0))</f>
        <v>0</v>
      </c>
      <c r="G10" s="40">
        <f t="array" ref="G10">INDEX('Aceite Virgen'!$A$259:$YR$285,MATCH($B10,'Aceite Virgen'!$A$259:$A$285,0),MATCH(G$5,'Aceite Virgen'!$A$259:$YR$259,0))</f>
        <v>1.01</v>
      </c>
      <c r="H10" s="40">
        <f t="array" ref="H10">INDEX('Aceite Virgen'!$A$259:$YR$285,MATCH($B10,'Aceite Virgen'!$A$259:$A$285,0),MATCH(H$5,'Aceite Virgen'!$A$259:$YR$259,0))</f>
        <v>0</v>
      </c>
      <c r="I10" s="40">
        <f t="array" ref="I10">INDEX('Aceite Virgen'!$A$259:$YR$285,MATCH($B10,'Aceite Virgen'!$A$259:$A$285,0),MATCH(I$5,'Aceite Virgen'!$A$259:$YR$259,0))</f>
        <v>0</v>
      </c>
      <c r="J10" s="40">
        <f t="array" ref="J10">INDEX('Aceite Virgen'!$A$259:$YR$285,MATCH($B10,'Aceite Virgen'!$A$259:$A$285,0),MATCH(J$5,'Aceite Virgen'!$A$259:$YR$259,0))</f>
        <v>0</v>
      </c>
      <c r="K10" s="40">
        <f t="array" ref="K10">INDEX('Aceite Virgen'!$A$259:$YR$285,MATCH($B10,'Aceite Virgen'!$A$259:$A$285,0),MATCH(K$5,'Aceite Virgen'!$A$259:$YR$259,0))</f>
        <v>0</v>
      </c>
      <c r="L10" s="40">
        <f t="array" ref="L10">INDEX('Aceite Virgen'!$A$259:$YR$285,MATCH($B10,'Aceite Virgen'!$A$259:$A$285,0),MATCH(L$5,'Aceite Virgen'!$A$259:$YR$259,0))</f>
        <v>0</v>
      </c>
      <c r="M10" s="40">
        <f t="array" ref="M10">INDEX('Aceite Virgen'!$A$259:$YR$285,MATCH($B10,'Aceite Virgen'!$A$259:$A$285,0),MATCH(M$5,'Aceite Virgen'!$A$259:$YR$259,0))</f>
        <v>0</v>
      </c>
      <c r="N10" s="40">
        <f t="array" ref="N10">INDEX('Aceite Virgen'!$A$259:$YR$285,MATCH($B10,'Aceite Virgen'!$A$259:$A$285,0),MATCH(N$5,'Aceite Virgen'!$A$259:$YR$259,0))</f>
        <v>0</v>
      </c>
      <c r="O10" s="40">
        <f t="array" ref="O10">INDEX('Aceite Virgen'!$A$259:$YR$285,MATCH($B10,'Aceite Virgen'!$A$259:$A$285,0),MATCH(O$5,'Aceite Virgen'!$A$259:$YR$259,0))</f>
        <v>0</v>
      </c>
      <c r="P10" s="40">
        <f t="array" ref="P10">INDEX('Aceite Virgen'!$A$259:$YR$285,MATCH($B10,'Aceite Virgen'!$A$259:$A$285,0),MATCH(P$5,'Aceite Virgen'!$A$259:$YR$259,0))</f>
        <v>0</v>
      </c>
    </row>
    <row r="11" spans="2:17" x14ac:dyDescent="0.3">
      <c r="B11" s="19">
        <f t="shared" ref="B11:B33" si="1">C10</f>
        <v>2.2999999999999998</v>
      </c>
      <c r="C11" s="18">
        <f>ROUND(B11+$C$7,2)</f>
        <v>2.4</v>
      </c>
      <c r="E11" s="40">
        <f t="array" ref="E11">INDEX('Aceite Virgen'!$A$259:$YR$285,MATCH($B11,'Aceite Virgen'!$A$259:$A$285,0),MATCH(E$5,'Aceite Virgen'!$A$259:$YR$259,0))</f>
        <v>0</v>
      </c>
      <c r="F11" s="40">
        <f t="array" ref="F11">INDEX('Aceite Virgen'!$A$259:$YR$285,MATCH($B11,'Aceite Virgen'!$A$259:$A$285,0),MATCH(F$5,'Aceite Virgen'!$A$259:$YR$259,0))</f>
        <v>0</v>
      </c>
      <c r="G11" s="40">
        <f t="array" ref="G11">INDEX('Aceite Virgen'!$A$259:$YR$285,MATCH($B11,'Aceite Virgen'!$A$259:$A$285,0),MATCH(G$5,'Aceite Virgen'!$A$259:$YR$259,0))</f>
        <v>0</v>
      </c>
      <c r="H11" s="40">
        <f t="array" ref="H11">INDEX('Aceite Virgen'!$A$259:$YR$285,MATCH($B11,'Aceite Virgen'!$A$259:$A$285,0),MATCH(H$5,'Aceite Virgen'!$A$259:$YR$259,0))</f>
        <v>11.03</v>
      </c>
      <c r="I11" s="40">
        <f t="array" ref="I11">INDEX('Aceite Virgen'!$A$259:$YR$285,MATCH($B11,'Aceite Virgen'!$A$259:$A$285,0),MATCH(I$5,'Aceite Virgen'!$A$259:$YR$259,0))</f>
        <v>0</v>
      </c>
      <c r="J11" s="40">
        <f t="array" ref="J11">INDEX('Aceite Virgen'!$A$259:$YR$285,MATCH($B11,'Aceite Virgen'!$A$259:$A$285,0),MATCH(J$5,'Aceite Virgen'!$A$259:$YR$259,0))</f>
        <v>0</v>
      </c>
      <c r="K11" s="40">
        <f t="array" ref="K11">INDEX('Aceite Virgen'!$A$259:$YR$285,MATCH($B11,'Aceite Virgen'!$A$259:$A$285,0),MATCH(K$5,'Aceite Virgen'!$A$259:$YR$259,0))</f>
        <v>0</v>
      </c>
      <c r="L11" s="40">
        <f t="array" ref="L11">INDEX('Aceite Virgen'!$A$259:$YR$285,MATCH($B11,'Aceite Virgen'!$A$259:$A$285,0),MATCH(L$5,'Aceite Virgen'!$A$259:$YR$259,0))</f>
        <v>0</v>
      </c>
      <c r="M11" s="40">
        <f t="array" ref="M11">INDEX('Aceite Virgen'!$A$259:$YR$285,MATCH($B11,'Aceite Virgen'!$A$259:$A$285,0),MATCH(M$5,'Aceite Virgen'!$A$259:$YR$259,0))</f>
        <v>0</v>
      </c>
      <c r="N11" s="40">
        <f t="array" ref="N11">INDEX('Aceite Virgen'!$A$259:$YR$285,MATCH($B11,'Aceite Virgen'!$A$259:$A$285,0),MATCH(N$5,'Aceite Virgen'!$A$259:$YR$259,0))</f>
        <v>1.59</v>
      </c>
      <c r="O11" s="40">
        <f t="array" ref="O11">INDEX('Aceite Virgen'!$A$259:$YR$285,MATCH($B11,'Aceite Virgen'!$A$259:$A$285,0),MATCH(O$5,'Aceite Virgen'!$A$259:$YR$259,0))</f>
        <v>0</v>
      </c>
      <c r="P11" s="40">
        <f t="array" ref="P11">INDEX('Aceite Virgen'!$A$259:$YR$285,MATCH($B11,'Aceite Virgen'!$A$259:$A$285,0),MATCH(P$5,'Aceite Virgen'!$A$259:$YR$259,0))</f>
        <v>0</v>
      </c>
    </row>
    <row r="12" spans="2:17" x14ac:dyDescent="0.3">
      <c r="B12" s="19">
        <f t="shared" si="1"/>
        <v>2.4</v>
      </c>
      <c r="C12" s="18">
        <f t="shared" ref="C12:C32" si="2">ROUND(B12+$C$7,2)</f>
        <v>2.5</v>
      </c>
      <c r="E12" s="40">
        <f t="array" ref="E12">INDEX('Aceite Virgen'!$A$259:$YR$285,MATCH($B12,'Aceite Virgen'!$A$259:$A$285,0),MATCH(E$5,'Aceite Virgen'!$A$259:$YR$259,0))</f>
        <v>0</v>
      </c>
      <c r="F12" s="40">
        <f t="array" ref="F12">INDEX('Aceite Virgen'!$A$259:$YR$285,MATCH($B12,'Aceite Virgen'!$A$259:$A$285,0),MATCH(F$5,'Aceite Virgen'!$A$259:$YR$259,0))</f>
        <v>7.79</v>
      </c>
      <c r="G12" s="40">
        <f t="array" ref="G12">INDEX('Aceite Virgen'!$A$259:$YR$285,MATCH($B12,'Aceite Virgen'!$A$259:$A$285,0),MATCH(G$5,'Aceite Virgen'!$A$259:$YR$259,0))</f>
        <v>11.55</v>
      </c>
      <c r="H12" s="40">
        <f t="array" ref="H12">INDEX('Aceite Virgen'!$A$259:$YR$285,MATCH($B12,'Aceite Virgen'!$A$259:$A$285,0),MATCH(H$5,'Aceite Virgen'!$A$259:$YR$259,0))</f>
        <v>9.77</v>
      </c>
      <c r="I12" s="40">
        <f t="array" ref="I12">INDEX('Aceite Virgen'!$A$259:$YR$285,MATCH($B12,'Aceite Virgen'!$A$259:$A$285,0),MATCH(I$5,'Aceite Virgen'!$A$259:$YR$259,0))</f>
        <v>21.51</v>
      </c>
      <c r="J12" s="40">
        <f t="array" ref="J12">INDEX('Aceite Virgen'!$A$259:$YR$285,MATCH($B12,'Aceite Virgen'!$A$259:$A$285,0),MATCH(J$5,'Aceite Virgen'!$A$259:$YR$259,0))</f>
        <v>9.0399999999999991</v>
      </c>
      <c r="K12" s="40">
        <f t="array" ref="K12">INDEX('Aceite Virgen'!$A$259:$YR$285,MATCH($B12,'Aceite Virgen'!$A$259:$A$285,0),MATCH(K$5,'Aceite Virgen'!$A$259:$YR$259,0))</f>
        <v>0</v>
      </c>
      <c r="L12" s="40">
        <f t="array" ref="L12">INDEX('Aceite Virgen'!$A$259:$YR$285,MATCH($B12,'Aceite Virgen'!$A$259:$A$285,0),MATCH(L$5,'Aceite Virgen'!$A$259:$YR$259,0))</f>
        <v>11.77</v>
      </c>
      <c r="M12" s="40">
        <f t="array" ref="M12">INDEX('Aceite Virgen'!$A$259:$YR$285,MATCH($B12,'Aceite Virgen'!$A$259:$A$285,0),MATCH(M$5,'Aceite Virgen'!$A$259:$YR$259,0))</f>
        <v>3.27</v>
      </c>
      <c r="N12" s="40">
        <f t="array" ref="N12">INDEX('Aceite Virgen'!$A$259:$YR$285,MATCH($B12,'Aceite Virgen'!$A$259:$A$285,0),MATCH(N$5,'Aceite Virgen'!$A$259:$YR$259,0))</f>
        <v>64.099999999999994</v>
      </c>
      <c r="O12" s="40">
        <f t="array" ref="O12">INDEX('Aceite Virgen'!$A$259:$YR$285,MATCH($B12,'Aceite Virgen'!$A$259:$A$285,0),MATCH(O$5,'Aceite Virgen'!$A$259:$YR$259,0))</f>
        <v>6.74</v>
      </c>
      <c r="P12" s="40">
        <f t="array" ref="P12">INDEX('Aceite Virgen'!$A$259:$YR$285,MATCH($B12,'Aceite Virgen'!$A$259:$A$285,0),MATCH(P$5,'Aceite Virgen'!$A$259:$YR$259,0))</f>
        <v>5.05</v>
      </c>
    </row>
    <row r="13" spans="2:17" x14ac:dyDescent="0.3">
      <c r="B13" s="19">
        <f t="shared" si="1"/>
        <v>2.5</v>
      </c>
      <c r="C13" s="18">
        <f t="shared" si="2"/>
        <v>2.6</v>
      </c>
      <c r="E13" s="40">
        <f t="array" ref="E13">INDEX('Aceite Virgen'!$A$259:$YR$285,MATCH($B13,'Aceite Virgen'!$A$259:$A$285,0),MATCH(E$5,'Aceite Virgen'!$A$259:$YR$259,0))</f>
        <v>0</v>
      </c>
      <c r="F13" s="40">
        <f t="array" ref="F13">INDEX('Aceite Virgen'!$A$259:$YR$285,MATCH($B13,'Aceite Virgen'!$A$259:$A$285,0),MATCH(F$5,'Aceite Virgen'!$A$259:$YR$259,0))</f>
        <v>0</v>
      </c>
      <c r="G13" s="40">
        <f t="array" ref="G13">INDEX('Aceite Virgen'!$A$259:$YR$285,MATCH($B13,'Aceite Virgen'!$A$259:$A$285,0),MATCH(G$5,'Aceite Virgen'!$A$259:$YR$259,0))</f>
        <v>0.88</v>
      </c>
      <c r="H13" s="40">
        <f t="array" ref="H13">INDEX('Aceite Virgen'!$A$259:$YR$285,MATCH($B13,'Aceite Virgen'!$A$259:$A$285,0),MATCH(H$5,'Aceite Virgen'!$A$259:$YR$259,0))</f>
        <v>0</v>
      </c>
      <c r="I13" s="40">
        <f t="array" ref="I13">INDEX('Aceite Virgen'!$A$259:$YR$285,MATCH($B13,'Aceite Virgen'!$A$259:$A$285,0),MATCH(I$5,'Aceite Virgen'!$A$259:$YR$259,0))</f>
        <v>0</v>
      </c>
      <c r="J13" s="40">
        <f t="array" ref="J13">INDEX('Aceite Virgen'!$A$259:$YR$285,MATCH($B13,'Aceite Virgen'!$A$259:$A$285,0),MATCH(J$5,'Aceite Virgen'!$A$259:$YR$259,0))</f>
        <v>0</v>
      </c>
      <c r="K13" s="40">
        <f t="array" ref="K13">INDEX('Aceite Virgen'!$A$259:$YR$285,MATCH($B13,'Aceite Virgen'!$A$259:$A$285,0),MATCH(K$5,'Aceite Virgen'!$A$259:$YR$259,0))</f>
        <v>0</v>
      </c>
      <c r="L13" s="40">
        <f t="array" ref="L13">INDEX('Aceite Virgen'!$A$259:$YR$285,MATCH($B13,'Aceite Virgen'!$A$259:$A$285,0),MATCH(L$5,'Aceite Virgen'!$A$259:$YR$259,0))</f>
        <v>0</v>
      </c>
      <c r="M13" s="40">
        <f t="array" ref="M13">INDEX('Aceite Virgen'!$A$259:$YR$285,MATCH($B13,'Aceite Virgen'!$A$259:$A$285,0),MATCH(M$5,'Aceite Virgen'!$A$259:$YR$259,0))</f>
        <v>0</v>
      </c>
      <c r="N13" s="40">
        <f t="array" ref="N13">INDEX('Aceite Virgen'!$A$259:$YR$285,MATCH($B13,'Aceite Virgen'!$A$259:$A$285,0),MATCH(N$5,'Aceite Virgen'!$A$259:$YR$259,0))</f>
        <v>1.94</v>
      </c>
      <c r="O13" s="40">
        <f t="array" ref="O13">INDEX('Aceite Virgen'!$A$259:$YR$285,MATCH($B13,'Aceite Virgen'!$A$259:$A$285,0),MATCH(O$5,'Aceite Virgen'!$A$259:$YR$259,0))</f>
        <v>3.76</v>
      </c>
      <c r="P13" s="40">
        <f t="array" ref="P13">INDEX('Aceite Virgen'!$A$259:$YR$285,MATCH($B13,'Aceite Virgen'!$A$259:$A$285,0),MATCH(P$5,'Aceite Virgen'!$A$259:$YR$259,0))</f>
        <v>0</v>
      </c>
    </row>
    <row r="14" spans="2:17" x14ac:dyDescent="0.3">
      <c r="B14" s="19">
        <f t="shared" si="1"/>
        <v>2.6</v>
      </c>
      <c r="C14" s="18">
        <f t="shared" si="2"/>
        <v>2.7</v>
      </c>
      <c r="E14" s="40">
        <f t="array" ref="E14">INDEX('Aceite Virgen'!$A$259:$YR$285,MATCH($B14,'Aceite Virgen'!$A$259:$A$285,0),MATCH(E$5,'Aceite Virgen'!$A$259:$YR$259,0))</f>
        <v>0</v>
      </c>
      <c r="F14" s="40">
        <f t="array" ref="F14">INDEX('Aceite Virgen'!$A$259:$YR$285,MATCH($B14,'Aceite Virgen'!$A$259:$A$285,0),MATCH(F$5,'Aceite Virgen'!$A$259:$YR$259,0))</f>
        <v>2.5299999999999998</v>
      </c>
      <c r="G14" s="40">
        <f t="array" ref="G14">INDEX('Aceite Virgen'!$A$259:$YR$285,MATCH($B14,'Aceite Virgen'!$A$259:$A$285,0),MATCH(G$5,'Aceite Virgen'!$A$259:$YR$259,0))</f>
        <v>0</v>
      </c>
      <c r="H14" s="40">
        <f t="array" ref="H14">INDEX('Aceite Virgen'!$A$259:$YR$285,MATCH($B14,'Aceite Virgen'!$A$259:$A$285,0),MATCH(H$5,'Aceite Virgen'!$A$259:$YR$259,0))</f>
        <v>0</v>
      </c>
      <c r="I14" s="40">
        <f t="array" ref="I14">INDEX('Aceite Virgen'!$A$259:$YR$285,MATCH($B14,'Aceite Virgen'!$A$259:$A$285,0),MATCH(I$5,'Aceite Virgen'!$A$259:$YR$259,0))</f>
        <v>23.3</v>
      </c>
      <c r="J14" s="40">
        <f t="array" ref="J14">INDEX('Aceite Virgen'!$A$259:$YR$285,MATCH($B14,'Aceite Virgen'!$A$259:$A$285,0),MATCH(J$5,'Aceite Virgen'!$A$259:$YR$259,0))</f>
        <v>0</v>
      </c>
      <c r="K14" s="40">
        <f t="array" ref="K14">INDEX('Aceite Virgen'!$A$259:$YR$285,MATCH($B14,'Aceite Virgen'!$A$259:$A$285,0),MATCH(K$5,'Aceite Virgen'!$A$259:$YR$259,0))</f>
        <v>0</v>
      </c>
      <c r="L14" s="40">
        <f t="array" ref="L14">INDEX('Aceite Virgen'!$A$259:$YR$285,MATCH($B14,'Aceite Virgen'!$A$259:$A$285,0),MATCH(L$5,'Aceite Virgen'!$A$259:$YR$259,0))</f>
        <v>0</v>
      </c>
      <c r="M14" s="40">
        <f t="array" ref="M14">INDEX('Aceite Virgen'!$A$259:$YR$285,MATCH($B14,'Aceite Virgen'!$A$259:$A$285,0),MATCH(M$5,'Aceite Virgen'!$A$259:$YR$259,0))</f>
        <v>0</v>
      </c>
      <c r="N14" s="40">
        <f t="array" ref="N14">INDEX('Aceite Virgen'!$A$259:$YR$285,MATCH($B14,'Aceite Virgen'!$A$259:$A$285,0),MATCH(N$5,'Aceite Virgen'!$A$259:$YR$259,0))</f>
        <v>12.07</v>
      </c>
      <c r="O14" s="40">
        <f t="array" ref="O14">INDEX('Aceite Virgen'!$A$259:$YR$285,MATCH($B14,'Aceite Virgen'!$A$259:$A$285,0),MATCH(O$5,'Aceite Virgen'!$A$259:$YR$259,0))</f>
        <v>30.229999999999997</v>
      </c>
      <c r="P14" s="40">
        <f t="array" ref="P14">INDEX('Aceite Virgen'!$A$259:$YR$285,MATCH($B14,'Aceite Virgen'!$A$259:$A$285,0),MATCH(P$5,'Aceite Virgen'!$A$259:$YR$259,0))</f>
        <v>39.229999999999997</v>
      </c>
    </row>
    <row r="15" spans="2:17" x14ac:dyDescent="0.3">
      <c r="B15" s="19">
        <f t="shared" si="1"/>
        <v>2.7</v>
      </c>
      <c r="C15" s="18">
        <f t="shared" si="2"/>
        <v>2.8</v>
      </c>
      <c r="E15" s="40">
        <f t="array" ref="E15">INDEX('Aceite Virgen'!$A$259:$YR$285,MATCH($B15,'Aceite Virgen'!$A$259:$A$285,0),MATCH(E$5,'Aceite Virgen'!$A$259:$YR$259,0))</f>
        <v>0</v>
      </c>
      <c r="F15" s="40">
        <f t="array" ref="F15">INDEX('Aceite Virgen'!$A$259:$YR$285,MATCH($B15,'Aceite Virgen'!$A$259:$A$285,0),MATCH(F$5,'Aceite Virgen'!$A$259:$YR$259,0))</f>
        <v>0</v>
      </c>
      <c r="G15" s="40">
        <f t="array" ref="G15">INDEX('Aceite Virgen'!$A$259:$YR$285,MATCH($B15,'Aceite Virgen'!$A$259:$A$285,0),MATCH(G$5,'Aceite Virgen'!$A$259:$YR$259,0))</f>
        <v>0</v>
      </c>
      <c r="H15" s="40">
        <f t="array" ref="H15">INDEX('Aceite Virgen'!$A$259:$YR$285,MATCH($B15,'Aceite Virgen'!$A$259:$A$285,0),MATCH(H$5,'Aceite Virgen'!$A$259:$YR$259,0))</f>
        <v>0</v>
      </c>
      <c r="I15" s="40">
        <f t="array" ref="I15">INDEX('Aceite Virgen'!$A$259:$YR$285,MATCH($B15,'Aceite Virgen'!$A$259:$A$285,0),MATCH(I$5,'Aceite Virgen'!$A$259:$YR$259,0))</f>
        <v>0</v>
      </c>
      <c r="J15" s="40">
        <f t="array" ref="J15">INDEX('Aceite Virgen'!$A$259:$YR$285,MATCH($B15,'Aceite Virgen'!$A$259:$A$285,0),MATCH(J$5,'Aceite Virgen'!$A$259:$YR$259,0))</f>
        <v>0</v>
      </c>
      <c r="K15" s="40">
        <f t="array" ref="K15">INDEX('Aceite Virgen'!$A$259:$YR$285,MATCH($B15,'Aceite Virgen'!$A$259:$A$285,0),MATCH(K$5,'Aceite Virgen'!$A$259:$YR$259,0))</f>
        <v>0</v>
      </c>
      <c r="L15" s="40">
        <f t="array" ref="L15">INDEX('Aceite Virgen'!$A$259:$YR$285,MATCH($B15,'Aceite Virgen'!$A$259:$A$285,0),MATCH(L$5,'Aceite Virgen'!$A$259:$YR$259,0))</f>
        <v>0</v>
      </c>
      <c r="M15" s="40">
        <f t="array" ref="M15">INDEX('Aceite Virgen'!$A$259:$YR$285,MATCH($B15,'Aceite Virgen'!$A$259:$A$285,0),MATCH(M$5,'Aceite Virgen'!$A$259:$YR$259,0))</f>
        <v>0</v>
      </c>
      <c r="N15" s="40">
        <f t="array" ref="N15">INDEX('Aceite Virgen'!$A$259:$YR$285,MATCH($B15,'Aceite Virgen'!$A$259:$A$285,0),MATCH(N$5,'Aceite Virgen'!$A$259:$YR$259,0))</f>
        <v>0</v>
      </c>
      <c r="O15" s="40">
        <f t="array" ref="O15">INDEX('Aceite Virgen'!$A$259:$YR$285,MATCH($B15,'Aceite Virgen'!$A$259:$A$285,0),MATCH(O$5,'Aceite Virgen'!$A$259:$YR$259,0))</f>
        <v>7.03</v>
      </c>
      <c r="P15" s="40">
        <f t="array" ref="P15">INDEX('Aceite Virgen'!$A$259:$YR$285,MATCH($B15,'Aceite Virgen'!$A$259:$A$285,0),MATCH(P$5,'Aceite Virgen'!$A$259:$YR$259,0))</f>
        <v>11.74</v>
      </c>
    </row>
    <row r="16" spans="2:17" x14ac:dyDescent="0.3">
      <c r="B16" s="19">
        <f t="shared" si="1"/>
        <v>2.8</v>
      </c>
      <c r="C16" s="18">
        <f t="shared" si="2"/>
        <v>2.9</v>
      </c>
      <c r="E16" s="40">
        <f t="array" ref="E16">INDEX('Aceite Virgen'!$A$259:$YR$285,MATCH($B16,'Aceite Virgen'!$A$259:$A$285,0),MATCH(E$5,'Aceite Virgen'!$A$259:$YR$259,0))</f>
        <v>21.27</v>
      </c>
      <c r="F16" s="40">
        <f t="array" ref="F16">INDEX('Aceite Virgen'!$A$259:$YR$285,MATCH($B16,'Aceite Virgen'!$A$259:$A$285,0),MATCH(F$5,'Aceite Virgen'!$A$259:$YR$259,0))</f>
        <v>47.53</v>
      </c>
      <c r="G16" s="40">
        <f t="array" ref="G16">INDEX('Aceite Virgen'!$A$259:$YR$285,MATCH($B16,'Aceite Virgen'!$A$259:$A$285,0),MATCH(G$5,'Aceite Virgen'!$A$259:$YR$259,0))</f>
        <v>28.11</v>
      </c>
      <c r="H16" s="40">
        <f t="array" ref="H16">INDEX('Aceite Virgen'!$A$259:$YR$285,MATCH($B16,'Aceite Virgen'!$A$259:$A$285,0),MATCH(H$5,'Aceite Virgen'!$A$259:$YR$259,0))</f>
        <v>49.14</v>
      </c>
      <c r="I16" s="40">
        <f t="array" ref="I16">INDEX('Aceite Virgen'!$A$259:$YR$285,MATCH($B16,'Aceite Virgen'!$A$259:$A$285,0),MATCH(I$5,'Aceite Virgen'!$A$259:$YR$259,0))</f>
        <v>16.05</v>
      </c>
      <c r="J16" s="40">
        <f t="array" ref="J16">INDEX('Aceite Virgen'!$A$259:$YR$285,MATCH($B16,'Aceite Virgen'!$A$259:$A$285,0),MATCH(J$5,'Aceite Virgen'!$A$259:$YR$259,0))</f>
        <v>29.87</v>
      </c>
      <c r="K16" s="40">
        <f t="array" ref="K16">INDEX('Aceite Virgen'!$A$259:$YR$285,MATCH($B16,'Aceite Virgen'!$A$259:$A$285,0),MATCH(K$5,'Aceite Virgen'!$A$259:$YR$259,0))</f>
        <v>65.67</v>
      </c>
      <c r="L16" s="40">
        <f t="array" ref="L16">INDEX('Aceite Virgen'!$A$259:$YR$285,MATCH($B16,'Aceite Virgen'!$A$259:$A$285,0),MATCH(L$5,'Aceite Virgen'!$A$259:$YR$259,0))</f>
        <v>54.55</v>
      </c>
      <c r="M16" s="40">
        <f t="array" ref="M16">INDEX('Aceite Virgen'!$A$259:$YR$285,MATCH($B16,'Aceite Virgen'!$A$259:$A$285,0),MATCH(M$5,'Aceite Virgen'!$A$259:$YR$259,0))</f>
        <v>29.98</v>
      </c>
      <c r="N16" s="40">
        <f t="array" ref="N16">INDEX('Aceite Virgen'!$A$259:$YR$285,MATCH($B16,'Aceite Virgen'!$A$259:$A$285,0),MATCH(N$5,'Aceite Virgen'!$A$259:$YR$259,0))</f>
        <v>0</v>
      </c>
      <c r="O16" s="40">
        <f t="array" ref="O16">INDEX('Aceite Virgen'!$A$259:$YR$285,MATCH($B16,'Aceite Virgen'!$A$259:$A$285,0),MATCH(O$5,'Aceite Virgen'!$A$259:$YR$259,0))</f>
        <v>22.61</v>
      </c>
      <c r="P16" s="40">
        <f t="array" ref="P16">INDEX('Aceite Virgen'!$A$259:$YR$285,MATCH($B16,'Aceite Virgen'!$A$259:$A$285,0),MATCH(P$5,'Aceite Virgen'!$A$259:$YR$259,0))</f>
        <v>0</v>
      </c>
    </row>
    <row r="17" spans="2:16" x14ac:dyDescent="0.3">
      <c r="B17" s="19">
        <f t="shared" si="1"/>
        <v>2.9</v>
      </c>
      <c r="C17" s="18">
        <f t="shared" si="2"/>
        <v>3</v>
      </c>
      <c r="E17" s="40">
        <f t="array" ref="E17">INDEX('Aceite Virgen'!$A$259:$YR$285,MATCH($B17,'Aceite Virgen'!$A$259:$A$285,0),MATCH(E$5,'Aceite Virgen'!$A$259:$YR$259,0))</f>
        <v>0</v>
      </c>
      <c r="F17" s="40">
        <f t="array" ref="F17">INDEX('Aceite Virgen'!$A$259:$YR$285,MATCH($B17,'Aceite Virgen'!$A$259:$A$285,0),MATCH(F$5,'Aceite Virgen'!$A$259:$YR$259,0))</f>
        <v>0</v>
      </c>
      <c r="G17" s="40">
        <f t="array" ref="G17">INDEX('Aceite Virgen'!$A$259:$YR$285,MATCH($B17,'Aceite Virgen'!$A$259:$A$285,0),MATCH(G$5,'Aceite Virgen'!$A$259:$YR$259,0))</f>
        <v>8.91</v>
      </c>
      <c r="H17" s="40">
        <f t="array" ref="H17">INDEX('Aceite Virgen'!$A$259:$YR$285,MATCH($B17,'Aceite Virgen'!$A$259:$A$285,0),MATCH(H$5,'Aceite Virgen'!$A$259:$YR$259,0))</f>
        <v>0.79</v>
      </c>
      <c r="I17" s="40">
        <f t="array" ref="I17">INDEX('Aceite Virgen'!$A$259:$YR$285,MATCH($B17,'Aceite Virgen'!$A$259:$A$285,0),MATCH(I$5,'Aceite Virgen'!$A$259:$YR$259,0))</f>
        <v>0.66</v>
      </c>
      <c r="J17" s="40">
        <f t="array" ref="J17">INDEX('Aceite Virgen'!$A$259:$YR$285,MATCH($B17,'Aceite Virgen'!$A$259:$A$285,0),MATCH(J$5,'Aceite Virgen'!$A$259:$YR$259,0))</f>
        <v>0</v>
      </c>
      <c r="K17" s="40">
        <f t="array" ref="K17">INDEX('Aceite Virgen'!$A$259:$YR$285,MATCH($B17,'Aceite Virgen'!$A$259:$A$285,0),MATCH(K$5,'Aceite Virgen'!$A$259:$YR$259,0))</f>
        <v>0</v>
      </c>
      <c r="L17" s="40">
        <f t="array" ref="L17">INDEX('Aceite Virgen'!$A$259:$YR$285,MATCH($B17,'Aceite Virgen'!$A$259:$A$285,0),MATCH(L$5,'Aceite Virgen'!$A$259:$YR$259,0))</f>
        <v>3.57</v>
      </c>
      <c r="M17" s="40">
        <f t="array" ref="M17">INDEX('Aceite Virgen'!$A$259:$YR$285,MATCH($B17,'Aceite Virgen'!$A$259:$A$285,0),MATCH(M$5,'Aceite Virgen'!$A$259:$YR$259,0))</f>
        <v>3.59</v>
      </c>
      <c r="N17" s="40">
        <f t="array" ref="N17">INDEX('Aceite Virgen'!$A$259:$YR$285,MATCH($B17,'Aceite Virgen'!$A$259:$A$285,0),MATCH(N$5,'Aceite Virgen'!$A$259:$YR$259,0))</f>
        <v>0</v>
      </c>
      <c r="O17" s="40">
        <f t="array" ref="O17">INDEX('Aceite Virgen'!$A$259:$YR$285,MATCH($B17,'Aceite Virgen'!$A$259:$A$285,0),MATCH(O$5,'Aceite Virgen'!$A$259:$YR$259,0))</f>
        <v>2.16</v>
      </c>
      <c r="P17" s="40">
        <f t="array" ref="P17">INDEX('Aceite Virgen'!$A$259:$YR$285,MATCH($B17,'Aceite Virgen'!$A$259:$A$285,0),MATCH(P$5,'Aceite Virgen'!$A$259:$YR$259,0))</f>
        <v>1.28</v>
      </c>
    </row>
    <row r="18" spans="2:16" x14ac:dyDescent="0.3">
      <c r="B18" s="19">
        <f t="shared" si="1"/>
        <v>3</v>
      </c>
      <c r="C18" s="18">
        <f t="shared" si="2"/>
        <v>3.1</v>
      </c>
      <c r="E18" s="40">
        <f t="array" ref="E18">INDEX('Aceite Virgen'!$A$259:$YR$285,MATCH($B18,'Aceite Virgen'!$A$259:$A$285,0),MATCH(E$5,'Aceite Virgen'!$A$259:$YR$259,0))</f>
        <v>5.53</v>
      </c>
      <c r="F18" s="40">
        <f t="array" ref="F18">INDEX('Aceite Virgen'!$A$259:$YR$285,MATCH($B18,'Aceite Virgen'!$A$259:$A$285,0),MATCH(F$5,'Aceite Virgen'!$A$259:$YR$259,0))</f>
        <v>4.59</v>
      </c>
      <c r="G18" s="40">
        <f t="array" ref="G18">INDEX('Aceite Virgen'!$A$259:$YR$285,MATCH($B18,'Aceite Virgen'!$A$259:$A$285,0),MATCH(G$5,'Aceite Virgen'!$A$259:$YR$259,0))</f>
        <v>14.87</v>
      </c>
      <c r="H18" s="40">
        <f t="array" ref="H18">INDEX('Aceite Virgen'!$A$259:$YR$285,MATCH($B18,'Aceite Virgen'!$A$259:$A$285,0),MATCH(H$5,'Aceite Virgen'!$A$259:$YR$259,0))</f>
        <v>0</v>
      </c>
      <c r="I18" s="40">
        <f t="array" ref="I18">INDEX('Aceite Virgen'!$A$259:$YR$285,MATCH($B18,'Aceite Virgen'!$A$259:$A$285,0),MATCH(I$5,'Aceite Virgen'!$A$259:$YR$259,0))</f>
        <v>0</v>
      </c>
      <c r="J18" s="40">
        <f t="array" ref="J18">INDEX('Aceite Virgen'!$A$259:$YR$285,MATCH($B18,'Aceite Virgen'!$A$259:$A$285,0),MATCH(J$5,'Aceite Virgen'!$A$259:$YR$259,0))</f>
        <v>2.35</v>
      </c>
      <c r="K18" s="40">
        <f t="array" ref="K18">INDEX('Aceite Virgen'!$A$259:$YR$285,MATCH($B18,'Aceite Virgen'!$A$259:$A$285,0),MATCH(K$5,'Aceite Virgen'!$A$259:$YR$259,0))</f>
        <v>0</v>
      </c>
      <c r="L18" s="40">
        <f t="array" ref="L18">INDEX('Aceite Virgen'!$A$259:$YR$285,MATCH($B18,'Aceite Virgen'!$A$259:$A$285,0),MATCH(L$5,'Aceite Virgen'!$A$259:$YR$259,0))</f>
        <v>0</v>
      </c>
      <c r="M18" s="40">
        <f t="array" ref="M18">INDEX('Aceite Virgen'!$A$259:$YR$285,MATCH($B18,'Aceite Virgen'!$A$259:$A$285,0),MATCH(M$5,'Aceite Virgen'!$A$259:$YR$259,0))</f>
        <v>0</v>
      </c>
      <c r="N18" s="40">
        <f t="array" ref="N18">INDEX('Aceite Virgen'!$A$259:$YR$285,MATCH($B18,'Aceite Virgen'!$A$259:$A$285,0),MATCH(N$5,'Aceite Virgen'!$A$259:$YR$259,0))</f>
        <v>0</v>
      </c>
      <c r="O18" s="40">
        <f t="array" ref="O18">INDEX('Aceite Virgen'!$A$259:$YR$285,MATCH($B18,'Aceite Virgen'!$A$259:$A$285,0),MATCH(O$5,'Aceite Virgen'!$A$259:$YR$259,0))</f>
        <v>0</v>
      </c>
      <c r="P18" s="40">
        <f t="array" ref="P18">INDEX('Aceite Virgen'!$A$259:$YR$285,MATCH($B18,'Aceite Virgen'!$A$259:$A$285,0),MATCH(P$5,'Aceite Virgen'!$A$259:$YR$259,0))</f>
        <v>0</v>
      </c>
    </row>
    <row r="19" spans="2:16" x14ac:dyDescent="0.3">
      <c r="B19" s="19">
        <f t="shared" si="1"/>
        <v>3.1</v>
      </c>
      <c r="C19" s="18">
        <f t="shared" si="2"/>
        <v>3.2</v>
      </c>
      <c r="E19" s="40">
        <f t="array" ref="E19">INDEX('Aceite Virgen'!$A$259:$YR$285,MATCH($B19,'Aceite Virgen'!$A$259:$A$285,0),MATCH(E$5,'Aceite Virgen'!$A$259:$YR$259,0))</f>
        <v>0</v>
      </c>
      <c r="F19" s="40">
        <f t="array" ref="F19">INDEX('Aceite Virgen'!$A$259:$YR$285,MATCH($B19,'Aceite Virgen'!$A$259:$A$285,0),MATCH(F$5,'Aceite Virgen'!$A$259:$YR$259,0))</f>
        <v>0</v>
      </c>
      <c r="G19" s="40">
        <f t="array" ref="G19">INDEX('Aceite Virgen'!$A$259:$YR$285,MATCH($B19,'Aceite Virgen'!$A$259:$A$285,0),MATCH(G$5,'Aceite Virgen'!$A$259:$YR$259,0))</f>
        <v>2.0499999999999998</v>
      </c>
      <c r="H19" s="40">
        <f t="array" ref="H19">INDEX('Aceite Virgen'!$A$259:$YR$285,MATCH($B19,'Aceite Virgen'!$A$259:$A$285,0),MATCH(H$5,'Aceite Virgen'!$A$259:$YR$259,0))</f>
        <v>26.93</v>
      </c>
      <c r="I19" s="40">
        <f t="array" ref="I19">INDEX('Aceite Virgen'!$A$259:$YR$285,MATCH($B19,'Aceite Virgen'!$A$259:$A$285,0),MATCH(I$5,'Aceite Virgen'!$A$259:$YR$259,0))</f>
        <v>23.98</v>
      </c>
      <c r="J19" s="40">
        <f t="array" ref="J19">INDEX('Aceite Virgen'!$A$259:$YR$285,MATCH($B19,'Aceite Virgen'!$A$259:$A$285,0),MATCH(J$5,'Aceite Virgen'!$A$259:$YR$259,0))</f>
        <v>30.42</v>
      </c>
      <c r="K19" s="40">
        <f t="array" ref="K19">INDEX('Aceite Virgen'!$A$259:$YR$285,MATCH($B19,'Aceite Virgen'!$A$259:$A$285,0),MATCH(K$5,'Aceite Virgen'!$A$259:$YR$259,0))</f>
        <v>19.11</v>
      </c>
      <c r="L19" s="40">
        <f t="array" ref="L19">INDEX('Aceite Virgen'!$A$259:$YR$285,MATCH($B19,'Aceite Virgen'!$A$259:$A$285,0),MATCH(L$5,'Aceite Virgen'!$A$259:$YR$259,0))</f>
        <v>22.74</v>
      </c>
      <c r="M19" s="40">
        <f t="array" ref="M19">INDEX('Aceite Virgen'!$A$259:$YR$285,MATCH($B19,'Aceite Virgen'!$A$259:$A$285,0),MATCH(M$5,'Aceite Virgen'!$A$259:$YR$259,0))</f>
        <v>28.38</v>
      </c>
      <c r="N19" s="40">
        <f t="array" ref="N19">INDEX('Aceite Virgen'!$A$259:$YR$285,MATCH($B19,'Aceite Virgen'!$A$259:$A$285,0),MATCH(N$5,'Aceite Virgen'!$A$259:$YR$259,0))</f>
        <v>6.74</v>
      </c>
      <c r="O19" s="40">
        <f t="array" ref="O19">INDEX('Aceite Virgen'!$A$259:$YR$285,MATCH($B19,'Aceite Virgen'!$A$259:$A$285,0),MATCH(O$5,'Aceite Virgen'!$A$259:$YR$259,0))</f>
        <v>6.63</v>
      </c>
      <c r="P19" s="40">
        <f t="array" ref="P19">INDEX('Aceite Virgen'!$A$259:$YR$285,MATCH($B19,'Aceite Virgen'!$A$259:$A$285,0),MATCH(P$5,'Aceite Virgen'!$A$259:$YR$259,0))</f>
        <v>29.63</v>
      </c>
    </row>
    <row r="20" spans="2:16" x14ac:dyDescent="0.3">
      <c r="B20" s="19">
        <f t="shared" si="1"/>
        <v>3.2</v>
      </c>
      <c r="C20" s="18">
        <f t="shared" si="2"/>
        <v>3.3</v>
      </c>
      <c r="E20" s="40">
        <f t="array" ref="E20">INDEX('Aceite Virgen'!$A$259:$YR$285,MATCH($B20,'Aceite Virgen'!$A$259:$A$285,0),MATCH(E$5,'Aceite Virgen'!$A$259:$YR$259,0))</f>
        <v>0</v>
      </c>
      <c r="F20" s="40">
        <f t="array" ref="F20">INDEX('Aceite Virgen'!$A$259:$YR$285,MATCH($B20,'Aceite Virgen'!$A$259:$A$285,0),MATCH(F$5,'Aceite Virgen'!$A$259:$YR$259,0))</f>
        <v>0</v>
      </c>
      <c r="G20" s="40">
        <f t="array" ref="G20">INDEX('Aceite Virgen'!$A$259:$YR$285,MATCH($B20,'Aceite Virgen'!$A$259:$A$285,0),MATCH(G$5,'Aceite Virgen'!$A$259:$YR$259,0))</f>
        <v>26.31</v>
      </c>
      <c r="H20" s="40">
        <f t="array" ref="H20">INDEX('Aceite Virgen'!$A$259:$YR$285,MATCH($B20,'Aceite Virgen'!$A$259:$A$285,0),MATCH(H$5,'Aceite Virgen'!$A$259:$YR$259,0))</f>
        <v>0</v>
      </c>
      <c r="I20" s="40">
        <f t="array" ref="I20">INDEX('Aceite Virgen'!$A$259:$YR$285,MATCH($B20,'Aceite Virgen'!$A$259:$A$285,0),MATCH(I$5,'Aceite Virgen'!$A$259:$YR$259,0))</f>
        <v>0</v>
      </c>
      <c r="J20" s="40">
        <f t="array" ref="J20">INDEX('Aceite Virgen'!$A$259:$YR$285,MATCH($B20,'Aceite Virgen'!$A$259:$A$285,0),MATCH(J$5,'Aceite Virgen'!$A$259:$YR$259,0))</f>
        <v>5.36</v>
      </c>
      <c r="K20" s="40">
        <f t="array" ref="K20">INDEX('Aceite Virgen'!$A$259:$YR$285,MATCH($B20,'Aceite Virgen'!$A$259:$A$285,0),MATCH(K$5,'Aceite Virgen'!$A$259:$YR$259,0))</f>
        <v>0</v>
      </c>
      <c r="L20" s="40">
        <f t="array" ref="L20">INDEX('Aceite Virgen'!$A$259:$YR$285,MATCH($B20,'Aceite Virgen'!$A$259:$A$285,0),MATCH(L$5,'Aceite Virgen'!$A$259:$YR$259,0))</f>
        <v>0</v>
      </c>
      <c r="M20" s="40">
        <f t="array" ref="M20">INDEX('Aceite Virgen'!$A$259:$YR$285,MATCH($B20,'Aceite Virgen'!$A$259:$A$285,0),MATCH(M$5,'Aceite Virgen'!$A$259:$YR$259,0))</f>
        <v>0</v>
      </c>
      <c r="N20" s="40">
        <f t="array" ref="N20">INDEX('Aceite Virgen'!$A$259:$YR$285,MATCH($B20,'Aceite Virgen'!$A$259:$A$285,0),MATCH(N$5,'Aceite Virgen'!$A$259:$YR$259,0))</f>
        <v>0</v>
      </c>
      <c r="O20" s="40">
        <f t="array" ref="O20">INDEX('Aceite Virgen'!$A$259:$YR$285,MATCH($B20,'Aceite Virgen'!$A$259:$A$285,0),MATCH(O$5,'Aceite Virgen'!$A$259:$YR$259,0))</f>
        <v>0</v>
      </c>
      <c r="P20" s="40">
        <f t="array" ref="P20">INDEX('Aceite Virgen'!$A$259:$YR$285,MATCH($B20,'Aceite Virgen'!$A$259:$A$285,0),MATCH(P$5,'Aceite Virgen'!$A$259:$YR$259,0))</f>
        <v>0</v>
      </c>
    </row>
    <row r="21" spans="2:16" x14ac:dyDescent="0.3">
      <c r="B21" s="19">
        <f t="shared" si="1"/>
        <v>3.3</v>
      </c>
      <c r="C21" s="18">
        <f t="shared" si="2"/>
        <v>3.4</v>
      </c>
      <c r="E21" s="40">
        <f t="array" ref="E21">INDEX('Aceite Virgen'!$A$259:$YR$285,MATCH($B21,'Aceite Virgen'!$A$259:$A$285,0),MATCH(E$5,'Aceite Virgen'!$A$259:$YR$259,0))</f>
        <v>42.98</v>
      </c>
      <c r="F21" s="40">
        <f t="array" ref="F21">INDEX('Aceite Virgen'!$A$259:$YR$285,MATCH($B21,'Aceite Virgen'!$A$259:$A$285,0),MATCH(F$5,'Aceite Virgen'!$A$259:$YR$259,0))</f>
        <v>23.7</v>
      </c>
      <c r="G21" s="40">
        <f t="array" ref="G21">INDEX('Aceite Virgen'!$A$259:$YR$285,MATCH($B21,'Aceite Virgen'!$A$259:$A$285,0),MATCH(G$5,'Aceite Virgen'!$A$259:$YR$259,0))</f>
        <v>1.55</v>
      </c>
      <c r="H21" s="40">
        <f t="array" ref="H21">INDEX('Aceite Virgen'!$A$259:$YR$285,MATCH($B21,'Aceite Virgen'!$A$259:$A$285,0),MATCH(H$5,'Aceite Virgen'!$A$259:$YR$259,0))</f>
        <v>0</v>
      </c>
      <c r="I21" s="40">
        <f t="array" ref="I21">INDEX('Aceite Virgen'!$A$259:$YR$285,MATCH($B21,'Aceite Virgen'!$A$259:$A$285,0),MATCH(I$5,'Aceite Virgen'!$A$259:$YR$259,0))</f>
        <v>0</v>
      </c>
      <c r="J21" s="40">
        <f t="array" ref="J21">INDEX('Aceite Virgen'!$A$259:$YR$285,MATCH($B21,'Aceite Virgen'!$A$259:$A$285,0),MATCH(J$5,'Aceite Virgen'!$A$259:$YR$259,0))</f>
        <v>4.24</v>
      </c>
      <c r="K21" s="40">
        <f t="array" ref="K21">INDEX('Aceite Virgen'!$A$259:$YR$285,MATCH($B21,'Aceite Virgen'!$A$259:$A$285,0),MATCH(K$5,'Aceite Virgen'!$A$259:$YR$259,0))</f>
        <v>0</v>
      </c>
      <c r="L21" s="40">
        <f t="array" ref="L21">INDEX('Aceite Virgen'!$A$259:$YR$285,MATCH($B21,'Aceite Virgen'!$A$259:$A$285,0),MATCH(L$5,'Aceite Virgen'!$A$259:$YR$259,0))</f>
        <v>0</v>
      </c>
      <c r="M21" s="40">
        <f t="array" ref="M21">INDEX('Aceite Virgen'!$A$259:$YR$285,MATCH($B21,'Aceite Virgen'!$A$259:$A$285,0),MATCH(M$5,'Aceite Virgen'!$A$259:$YR$259,0))</f>
        <v>2.52</v>
      </c>
      <c r="N21" s="40">
        <f t="array" ref="N21">INDEX('Aceite Virgen'!$A$259:$YR$285,MATCH($B21,'Aceite Virgen'!$A$259:$A$285,0),MATCH(N$5,'Aceite Virgen'!$A$259:$YR$259,0))</f>
        <v>0</v>
      </c>
      <c r="O21" s="40">
        <f t="array" ref="O21">INDEX('Aceite Virgen'!$A$259:$YR$285,MATCH($B21,'Aceite Virgen'!$A$259:$A$285,0),MATCH(O$5,'Aceite Virgen'!$A$259:$YR$259,0))</f>
        <v>0</v>
      </c>
      <c r="P21" s="40">
        <f t="array" ref="P21">INDEX('Aceite Virgen'!$A$259:$YR$285,MATCH($B21,'Aceite Virgen'!$A$259:$A$285,0),MATCH(P$5,'Aceite Virgen'!$A$259:$YR$259,0))</f>
        <v>0</v>
      </c>
    </row>
    <row r="22" spans="2:16" x14ac:dyDescent="0.3">
      <c r="B22" s="19">
        <f t="shared" si="1"/>
        <v>3.4</v>
      </c>
      <c r="C22" s="18">
        <f t="shared" si="2"/>
        <v>3.5</v>
      </c>
      <c r="E22" s="40">
        <f t="array" ref="E22">INDEX('Aceite Virgen'!$A$259:$YR$285,MATCH($B22,'Aceite Virgen'!$A$259:$A$285,0),MATCH(E$5,'Aceite Virgen'!$A$259:$YR$259,0))</f>
        <v>1.59</v>
      </c>
      <c r="F22" s="40">
        <f t="array" ref="F22">INDEX('Aceite Virgen'!$A$259:$YR$285,MATCH($B22,'Aceite Virgen'!$A$259:$A$285,0),MATCH(F$5,'Aceite Virgen'!$A$259:$YR$259,0))</f>
        <v>0</v>
      </c>
      <c r="G22" s="40">
        <f t="array" ref="G22">INDEX('Aceite Virgen'!$A$259:$YR$285,MATCH($B22,'Aceite Virgen'!$A$259:$A$285,0),MATCH(G$5,'Aceite Virgen'!$A$259:$YR$259,0))</f>
        <v>0</v>
      </c>
      <c r="H22" s="40">
        <f t="array" ref="H22">INDEX('Aceite Virgen'!$A$259:$YR$285,MATCH($B22,'Aceite Virgen'!$A$259:$A$285,0),MATCH(H$5,'Aceite Virgen'!$A$259:$YR$259,0))</f>
        <v>0</v>
      </c>
      <c r="I22" s="40">
        <f t="array" ref="I22">INDEX('Aceite Virgen'!$A$259:$YR$285,MATCH($B22,'Aceite Virgen'!$A$259:$A$285,0),MATCH(I$5,'Aceite Virgen'!$A$259:$YR$259,0))</f>
        <v>0</v>
      </c>
      <c r="J22" s="40">
        <f t="array" ref="J22">INDEX('Aceite Virgen'!$A$259:$YR$285,MATCH($B22,'Aceite Virgen'!$A$259:$A$285,0),MATCH(J$5,'Aceite Virgen'!$A$259:$YR$259,0))</f>
        <v>0</v>
      </c>
      <c r="K22" s="40">
        <f t="array" ref="K22">INDEX('Aceite Virgen'!$A$259:$YR$285,MATCH($B22,'Aceite Virgen'!$A$259:$A$285,0),MATCH(K$5,'Aceite Virgen'!$A$259:$YR$259,0))</f>
        <v>0</v>
      </c>
      <c r="L22" s="40">
        <f t="array" ref="L22">INDEX('Aceite Virgen'!$A$259:$YR$285,MATCH($B22,'Aceite Virgen'!$A$259:$A$285,0),MATCH(L$5,'Aceite Virgen'!$A$259:$YR$259,0))</f>
        <v>0</v>
      </c>
      <c r="M22" s="40">
        <f t="array" ref="M22">INDEX('Aceite Virgen'!$A$259:$YR$285,MATCH($B22,'Aceite Virgen'!$A$259:$A$285,0),MATCH(M$5,'Aceite Virgen'!$A$259:$YR$259,0))</f>
        <v>6.53</v>
      </c>
      <c r="N22" s="40">
        <f t="array" ref="N22">INDEX('Aceite Virgen'!$A$259:$YR$285,MATCH($B22,'Aceite Virgen'!$A$259:$A$285,0),MATCH(N$5,'Aceite Virgen'!$A$259:$YR$259,0))</f>
        <v>0.99</v>
      </c>
      <c r="O22" s="40">
        <f t="array" ref="O22">INDEX('Aceite Virgen'!$A$259:$YR$285,MATCH($B22,'Aceite Virgen'!$A$259:$A$285,0),MATCH(O$5,'Aceite Virgen'!$A$259:$YR$259,0))</f>
        <v>0</v>
      </c>
      <c r="P22" s="40">
        <f t="array" ref="P22">INDEX('Aceite Virgen'!$A$259:$YR$285,MATCH($B22,'Aceite Virgen'!$A$259:$A$285,0),MATCH(P$5,'Aceite Virgen'!$A$259:$YR$259,0))</f>
        <v>0</v>
      </c>
    </row>
    <row r="23" spans="2:16" x14ac:dyDescent="0.3">
      <c r="B23" s="19">
        <f t="shared" si="1"/>
        <v>3.5</v>
      </c>
      <c r="C23" s="18">
        <f t="shared" si="2"/>
        <v>3.6</v>
      </c>
      <c r="E23" s="40">
        <f t="array" ref="E23">INDEX('Aceite Virgen'!$A$259:$YR$285,MATCH($B23,'Aceite Virgen'!$A$259:$A$285,0),MATCH(E$5,'Aceite Virgen'!$A$259:$YR$259,0))</f>
        <v>0</v>
      </c>
      <c r="F23" s="40">
        <f t="array" ref="F23">INDEX('Aceite Virgen'!$A$259:$YR$285,MATCH($B23,'Aceite Virgen'!$A$259:$A$285,0),MATCH(F$5,'Aceite Virgen'!$A$259:$YR$259,0))</f>
        <v>12.84</v>
      </c>
      <c r="G23" s="40">
        <f t="array" ref="G23">INDEX('Aceite Virgen'!$A$259:$YR$285,MATCH($B23,'Aceite Virgen'!$A$259:$A$285,0),MATCH(G$5,'Aceite Virgen'!$A$259:$YR$259,0))</f>
        <v>0</v>
      </c>
      <c r="H23" s="40">
        <f t="array" ref="H23">INDEX('Aceite Virgen'!$A$259:$YR$285,MATCH($B23,'Aceite Virgen'!$A$259:$A$285,0),MATCH(H$5,'Aceite Virgen'!$A$259:$YR$259,0))</f>
        <v>1.1200000000000001</v>
      </c>
      <c r="I23" s="40">
        <f t="array" ref="I23">INDEX('Aceite Virgen'!$A$259:$YR$285,MATCH($B23,'Aceite Virgen'!$A$259:$A$285,0),MATCH(I$5,'Aceite Virgen'!$A$259:$YR$259,0))</f>
        <v>0</v>
      </c>
      <c r="J23" s="40">
        <f t="array" ref="J23">INDEX('Aceite Virgen'!$A$259:$YR$285,MATCH($B23,'Aceite Virgen'!$A$259:$A$285,0),MATCH(J$5,'Aceite Virgen'!$A$259:$YR$259,0))</f>
        <v>0</v>
      </c>
      <c r="K23" s="40">
        <f t="array" ref="K23">INDEX('Aceite Virgen'!$A$259:$YR$285,MATCH($B23,'Aceite Virgen'!$A$259:$A$285,0),MATCH(K$5,'Aceite Virgen'!$A$259:$YR$259,0))</f>
        <v>0</v>
      </c>
      <c r="L23" s="40">
        <f t="array" ref="L23">INDEX('Aceite Virgen'!$A$259:$YR$285,MATCH($B23,'Aceite Virgen'!$A$259:$A$285,0),MATCH(L$5,'Aceite Virgen'!$A$259:$YR$259,0))</f>
        <v>4.59</v>
      </c>
      <c r="M23" s="40">
        <f t="array" ref="M23">INDEX('Aceite Virgen'!$A$259:$YR$285,MATCH($B23,'Aceite Virgen'!$A$259:$A$285,0),MATCH(M$5,'Aceite Virgen'!$A$259:$YR$259,0))</f>
        <v>10.87</v>
      </c>
      <c r="N23" s="40">
        <f t="array" ref="N23">INDEX('Aceite Virgen'!$A$259:$YR$285,MATCH($B23,'Aceite Virgen'!$A$259:$A$285,0),MATCH(N$5,'Aceite Virgen'!$A$259:$YR$259,0))</f>
        <v>0</v>
      </c>
      <c r="O23" s="40">
        <f t="array" ref="O23">INDEX('Aceite Virgen'!$A$259:$YR$285,MATCH($B23,'Aceite Virgen'!$A$259:$A$285,0),MATCH(O$5,'Aceite Virgen'!$A$259:$YR$259,0))</f>
        <v>0</v>
      </c>
      <c r="P23" s="40">
        <f t="array" ref="P23">INDEX('Aceite Virgen'!$A$259:$YR$285,MATCH($B23,'Aceite Virgen'!$A$259:$A$285,0),MATCH(P$5,'Aceite Virgen'!$A$259:$YR$259,0))</f>
        <v>0</v>
      </c>
    </row>
    <row r="24" spans="2:16" x14ac:dyDescent="0.3">
      <c r="B24" s="19">
        <f t="shared" si="1"/>
        <v>3.6</v>
      </c>
      <c r="C24" s="18">
        <f t="shared" si="2"/>
        <v>3.7</v>
      </c>
      <c r="E24" s="40">
        <f t="array" ref="E24">INDEX('Aceite Virgen'!$A$259:$YR$285,MATCH($B24,'Aceite Virgen'!$A$259:$A$285,0),MATCH(E$5,'Aceite Virgen'!$A$259:$YR$259,0))</f>
        <v>16.87</v>
      </c>
      <c r="F24" s="40">
        <f t="array" ref="F24">INDEX('Aceite Virgen'!$A$259:$YR$285,MATCH($B24,'Aceite Virgen'!$A$259:$A$285,0),MATCH(F$5,'Aceite Virgen'!$A$259:$YR$259,0))</f>
        <v>1.02</v>
      </c>
      <c r="G24" s="40">
        <f t="array" ref="G24">INDEX('Aceite Virgen'!$A$259:$YR$285,MATCH($B24,'Aceite Virgen'!$A$259:$A$285,0),MATCH(G$5,'Aceite Virgen'!$A$259:$YR$259,0))</f>
        <v>0</v>
      </c>
      <c r="H24" s="40">
        <f t="array" ref="H24">INDEX('Aceite Virgen'!$A$259:$YR$285,MATCH($B24,'Aceite Virgen'!$A$259:$A$285,0),MATCH(H$5,'Aceite Virgen'!$A$259:$YR$259,0))</f>
        <v>0</v>
      </c>
      <c r="I24" s="40">
        <f t="array" ref="I24">INDEX('Aceite Virgen'!$A$259:$YR$285,MATCH($B24,'Aceite Virgen'!$A$259:$A$285,0),MATCH(I$5,'Aceite Virgen'!$A$259:$YR$259,0))</f>
        <v>0</v>
      </c>
      <c r="J24" s="40">
        <f t="array" ref="J24">INDEX('Aceite Virgen'!$A$259:$YR$285,MATCH($B24,'Aceite Virgen'!$A$259:$A$285,0),MATCH(J$5,'Aceite Virgen'!$A$259:$YR$259,0))</f>
        <v>2.2599999999999998</v>
      </c>
      <c r="K24" s="40">
        <f t="array" ref="K24">INDEX('Aceite Virgen'!$A$259:$YR$285,MATCH($B24,'Aceite Virgen'!$A$259:$A$285,0),MATCH(K$5,'Aceite Virgen'!$A$259:$YR$259,0))</f>
        <v>0</v>
      </c>
      <c r="L24" s="40">
        <f t="array" ref="L24">INDEX('Aceite Virgen'!$A$259:$YR$285,MATCH($B24,'Aceite Virgen'!$A$259:$A$285,0),MATCH(L$5,'Aceite Virgen'!$A$259:$YR$259,0))</f>
        <v>0</v>
      </c>
      <c r="M24" s="40">
        <f t="array" ref="M24">INDEX('Aceite Virgen'!$A$259:$YR$285,MATCH($B24,'Aceite Virgen'!$A$259:$A$285,0),MATCH(M$5,'Aceite Virgen'!$A$259:$YR$259,0))</f>
        <v>4.16</v>
      </c>
      <c r="N24" s="40">
        <f t="array" ref="N24">INDEX('Aceite Virgen'!$A$259:$YR$285,MATCH($B24,'Aceite Virgen'!$A$259:$A$285,0),MATCH(N$5,'Aceite Virgen'!$A$259:$YR$259,0))</f>
        <v>4.8899999999999997</v>
      </c>
      <c r="O24" s="40">
        <f t="array" ref="O24">INDEX('Aceite Virgen'!$A$259:$YR$285,MATCH($B24,'Aceite Virgen'!$A$259:$A$285,0),MATCH(O$5,'Aceite Virgen'!$A$259:$YR$259,0))</f>
        <v>0.97</v>
      </c>
      <c r="P24" s="40">
        <f t="array" ref="P24">INDEX('Aceite Virgen'!$A$259:$YR$285,MATCH($B24,'Aceite Virgen'!$A$259:$A$285,0),MATCH(P$5,'Aceite Virgen'!$A$259:$YR$259,0))</f>
        <v>11.01</v>
      </c>
    </row>
    <row r="25" spans="2:16" x14ac:dyDescent="0.3">
      <c r="B25" s="19">
        <f t="shared" si="1"/>
        <v>3.7</v>
      </c>
      <c r="C25" s="18">
        <f t="shared" si="2"/>
        <v>3.8</v>
      </c>
      <c r="E25" s="40">
        <f t="array" ref="E25">INDEX('Aceite Virgen'!$A$259:$YR$285,MATCH($B25,'Aceite Virgen'!$A$259:$A$285,0),MATCH(E$5,'Aceite Virgen'!$A$259:$YR$259,0))</f>
        <v>0</v>
      </c>
      <c r="F25" s="40">
        <f t="array" ref="F25">INDEX('Aceite Virgen'!$A$259:$YR$285,MATCH($B25,'Aceite Virgen'!$A$259:$A$285,0),MATCH(F$5,'Aceite Virgen'!$A$259:$YR$259,0))</f>
        <v>0</v>
      </c>
      <c r="G25" s="40">
        <f t="array" ref="G25">INDEX('Aceite Virgen'!$A$259:$YR$285,MATCH($B25,'Aceite Virgen'!$A$259:$A$285,0),MATCH(G$5,'Aceite Virgen'!$A$259:$YR$259,0))</f>
        <v>0</v>
      </c>
      <c r="H25" s="40">
        <f t="array" ref="H25">INDEX('Aceite Virgen'!$A$259:$YR$285,MATCH($B25,'Aceite Virgen'!$A$259:$A$285,0),MATCH(H$5,'Aceite Virgen'!$A$259:$YR$259,0))</f>
        <v>0</v>
      </c>
      <c r="I25" s="40">
        <f t="array" ref="I25">INDEX('Aceite Virgen'!$A$259:$YR$285,MATCH($B25,'Aceite Virgen'!$A$259:$A$285,0),MATCH(I$5,'Aceite Virgen'!$A$259:$YR$259,0))</f>
        <v>0</v>
      </c>
      <c r="J25" s="40">
        <f t="array" ref="J25">INDEX('Aceite Virgen'!$A$259:$YR$285,MATCH($B25,'Aceite Virgen'!$A$259:$A$285,0),MATCH(J$5,'Aceite Virgen'!$A$259:$YR$259,0))</f>
        <v>0</v>
      </c>
      <c r="K25" s="40">
        <f t="array" ref="K25">INDEX('Aceite Virgen'!$A$259:$YR$285,MATCH($B25,'Aceite Virgen'!$A$259:$A$285,0),MATCH(K$5,'Aceite Virgen'!$A$259:$YR$259,0))</f>
        <v>0</v>
      </c>
      <c r="L25" s="40">
        <f t="array" ref="L25">INDEX('Aceite Virgen'!$A$259:$YR$285,MATCH($B25,'Aceite Virgen'!$A$259:$A$285,0),MATCH(L$5,'Aceite Virgen'!$A$259:$YR$259,0))</f>
        <v>0</v>
      </c>
      <c r="M25" s="40">
        <f t="array" ref="M25">INDEX('Aceite Virgen'!$A$259:$YR$285,MATCH($B25,'Aceite Virgen'!$A$259:$A$285,0),MATCH(M$5,'Aceite Virgen'!$A$259:$YR$259,0))</f>
        <v>0</v>
      </c>
      <c r="N25" s="40">
        <f t="array" ref="N25">INDEX('Aceite Virgen'!$A$259:$YR$285,MATCH($B25,'Aceite Virgen'!$A$259:$A$285,0),MATCH(N$5,'Aceite Virgen'!$A$259:$YR$259,0))</f>
        <v>0</v>
      </c>
      <c r="O25" s="40">
        <f t="array" ref="O25">INDEX('Aceite Virgen'!$A$259:$YR$285,MATCH($B25,'Aceite Virgen'!$A$259:$A$285,0),MATCH(O$5,'Aceite Virgen'!$A$259:$YR$259,0))</f>
        <v>0</v>
      </c>
      <c r="P25" s="40">
        <f t="array" ref="P25">INDEX('Aceite Virgen'!$A$259:$YR$285,MATCH($B25,'Aceite Virgen'!$A$259:$A$285,0),MATCH(P$5,'Aceite Virgen'!$A$259:$YR$259,0))</f>
        <v>0</v>
      </c>
    </row>
    <row r="26" spans="2:16" x14ac:dyDescent="0.3">
      <c r="B26" s="19">
        <f t="shared" si="1"/>
        <v>3.8</v>
      </c>
      <c r="C26" s="18">
        <f t="shared" si="2"/>
        <v>3.9</v>
      </c>
      <c r="E26" s="40">
        <f t="array" ref="E26">INDEX('Aceite Virgen'!$A$259:$YR$285,MATCH($B26,'Aceite Virgen'!$A$259:$A$285,0),MATCH(E$5,'Aceite Virgen'!$A$259:$YR$259,0))</f>
        <v>0</v>
      </c>
      <c r="F26" s="40">
        <f t="array" ref="F26">INDEX('Aceite Virgen'!$A$259:$YR$285,MATCH($B26,'Aceite Virgen'!$A$259:$A$285,0),MATCH(F$5,'Aceite Virgen'!$A$259:$YR$259,0))</f>
        <v>0</v>
      </c>
      <c r="G26" s="40">
        <f t="array" ref="G26">INDEX('Aceite Virgen'!$A$259:$YR$285,MATCH($B26,'Aceite Virgen'!$A$259:$A$285,0),MATCH(G$5,'Aceite Virgen'!$A$259:$YR$259,0))</f>
        <v>0</v>
      </c>
      <c r="H26" s="40">
        <f t="array" ref="H26">INDEX('Aceite Virgen'!$A$259:$YR$285,MATCH($B26,'Aceite Virgen'!$A$259:$A$285,0),MATCH(H$5,'Aceite Virgen'!$A$259:$YR$259,0))</f>
        <v>0</v>
      </c>
      <c r="I26" s="40">
        <f t="array" ref="I26">INDEX('Aceite Virgen'!$A$259:$YR$285,MATCH($B26,'Aceite Virgen'!$A$259:$A$285,0),MATCH(I$5,'Aceite Virgen'!$A$259:$YR$259,0))</f>
        <v>11.06</v>
      </c>
      <c r="J26" s="40">
        <f t="array" ref="J26">INDEX('Aceite Virgen'!$A$259:$YR$285,MATCH($B26,'Aceite Virgen'!$A$259:$A$285,0),MATCH(J$5,'Aceite Virgen'!$A$259:$YR$259,0))</f>
        <v>0</v>
      </c>
      <c r="K26" s="40">
        <f t="array" ref="K26">INDEX('Aceite Virgen'!$A$259:$YR$285,MATCH($B26,'Aceite Virgen'!$A$259:$A$285,0),MATCH(K$5,'Aceite Virgen'!$A$259:$YR$259,0))</f>
        <v>0</v>
      </c>
      <c r="L26" s="40">
        <f t="array" ref="L26">INDEX('Aceite Virgen'!$A$259:$YR$285,MATCH($B26,'Aceite Virgen'!$A$259:$A$285,0),MATCH(L$5,'Aceite Virgen'!$A$259:$YR$259,0))</f>
        <v>0</v>
      </c>
      <c r="M26" s="40">
        <f t="array" ref="M26">INDEX('Aceite Virgen'!$A$259:$YR$285,MATCH($B26,'Aceite Virgen'!$A$259:$A$285,0),MATCH(M$5,'Aceite Virgen'!$A$259:$YR$259,0))</f>
        <v>0</v>
      </c>
      <c r="N26" s="40">
        <f t="array" ref="N26">INDEX('Aceite Virgen'!$A$259:$YR$285,MATCH($B26,'Aceite Virgen'!$A$259:$A$285,0),MATCH(N$5,'Aceite Virgen'!$A$259:$YR$259,0))</f>
        <v>0</v>
      </c>
      <c r="O26" s="40">
        <f t="array" ref="O26">INDEX('Aceite Virgen'!$A$259:$YR$285,MATCH($B26,'Aceite Virgen'!$A$259:$A$285,0),MATCH(O$5,'Aceite Virgen'!$A$259:$YR$259,0))</f>
        <v>0</v>
      </c>
      <c r="P26" s="40">
        <f t="array" ref="P26">INDEX('Aceite Virgen'!$A$259:$YR$285,MATCH($B26,'Aceite Virgen'!$A$259:$A$285,0),MATCH(P$5,'Aceite Virgen'!$A$259:$YR$259,0))</f>
        <v>0</v>
      </c>
    </row>
    <row r="27" spans="2:16" x14ac:dyDescent="0.3">
      <c r="B27" s="19">
        <f t="shared" si="1"/>
        <v>3.9</v>
      </c>
      <c r="C27" s="18">
        <f t="shared" si="2"/>
        <v>4</v>
      </c>
      <c r="E27" s="40">
        <f t="array" ref="E27">INDEX('Aceite Virgen'!$A$259:$YR$285,MATCH($B27,'Aceite Virgen'!$A$259:$A$285,0),MATCH(E$5,'Aceite Virgen'!$A$259:$YR$259,0))</f>
        <v>0</v>
      </c>
      <c r="F27" s="40">
        <f t="array" ref="F27">INDEX('Aceite Virgen'!$A$259:$YR$285,MATCH($B27,'Aceite Virgen'!$A$259:$A$285,0),MATCH(F$5,'Aceite Virgen'!$A$259:$YR$259,0))</f>
        <v>0</v>
      </c>
      <c r="G27" s="40">
        <f t="array" ref="G27">INDEX('Aceite Virgen'!$A$259:$YR$285,MATCH($B27,'Aceite Virgen'!$A$259:$A$285,0),MATCH(G$5,'Aceite Virgen'!$A$259:$YR$259,0))</f>
        <v>0</v>
      </c>
      <c r="H27" s="40">
        <f t="array" ref="H27">INDEX('Aceite Virgen'!$A$259:$YR$285,MATCH($B27,'Aceite Virgen'!$A$259:$A$285,0),MATCH(H$5,'Aceite Virgen'!$A$259:$YR$259,0))</f>
        <v>1.22</v>
      </c>
      <c r="I27" s="40">
        <f t="array" ref="I27">INDEX('Aceite Virgen'!$A$259:$YR$285,MATCH($B27,'Aceite Virgen'!$A$259:$A$285,0),MATCH(I$5,'Aceite Virgen'!$A$259:$YR$259,0))</f>
        <v>0</v>
      </c>
      <c r="J27" s="40">
        <f t="array" ref="J27">INDEX('Aceite Virgen'!$A$259:$YR$285,MATCH($B27,'Aceite Virgen'!$A$259:$A$285,0),MATCH(J$5,'Aceite Virgen'!$A$259:$YR$259,0))</f>
        <v>2.7199999999999998</v>
      </c>
      <c r="K27" s="40">
        <f t="array" ref="K27">INDEX('Aceite Virgen'!$A$259:$YR$285,MATCH($B27,'Aceite Virgen'!$A$259:$A$285,0),MATCH(K$5,'Aceite Virgen'!$A$259:$YR$259,0))</f>
        <v>3.81</v>
      </c>
      <c r="L27" s="40">
        <f t="array" ref="L27">INDEX('Aceite Virgen'!$A$259:$YR$285,MATCH($B27,'Aceite Virgen'!$A$259:$A$285,0),MATCH(L$5,'Aceite Virgen'!$A$259:$YR$259,0))</f>
        <v>2.77</v>
      </c>
      <c r="M27" s="40">
        <f t="array" ref="M27">INDEX('Aceite Virgen'!$A$259:$YR$285,MATCH($B27,'Aceite Virgen'!$A$259:$A$285,0),MATCH(M$5,'Aceite Virgen'!$A$259:$YR$259,0))</f>
        <v>6.27</v>
      </c>
      <c r="N27" s="40">
        <f t="array" ref="N27">INDEX('Aceite Virgen'!$A$259:$YR$285,MATCH($B27,'Aceite Virgen'!$A$259:$A$285,0),MATCH(N$5,'Aceite Virgen'!$A$259:$YR$259,0))</f>
        <v>1.9</v>
      </c>
      <c r="O27" s="40">
        <f t="array" ref="O27">INDEX('Aceite Virgen'!$A$259:$YR$285,MATCH($B27,'Aceite Virgen'!$A$259:$A$285,0),MATCH(O$5,'Aceite Virgen'!$A$259:$YR$259,0))</f>
        <v>16.34</v>
      </c>
      <c r="P27" s="40">
        <f t="array" ref="P27">INDEX('Aceite Virgen'!$A$259:$YR$285,MATCH($B27,'Aceite Virgen'!$A$259:$A$285,0),MATCH(P$5,'Aceite Virgen'!$A$259:$YR$259,0))</f>
        <v>0</v>
      </c>
    </row>
    <row r="28" spans="2:16" x14ac:dyDescent="0.3">
      <c r="B28" s="19">
        <f t="shared" si="1"/>
        <v>4</v>
      </c>
      <c r="C28" s="18">
        <f t="shared" si="2"/>
        <v>4.0999999999999996</v>
      </c>
      <c r="E28" s="40">
        <f t="array" ref="E28">INDEX('Aceite Virgen'!$A$259:$YR$285,MATCH($B28,'Aceite Virgen'!$A$259:$A$285,0),MATCH(E$5,'Aceite Virgen'!$A$259:$YR$259,0))</f>
        <v>1.92</v>
      </c>
      <c r="F28" s="40">
        <f t="array" ref="F28">INDEX('Aceite Virgen'!$A$259:$YR$285,MATCH($B28,'Aceite Virgen'!$A$259:$A$285,0),MATCH(F$5,'Aceite Virgen'!$A$259:$YR$259,0))</f>
        <v>0</v>
      </c>
      <c r="G28" s="40">
        <f t="array" ref="G28">INDEX('Aceite Virgen'!$A$259:$YR$285,MATCH($B28,'Aceite Virgen'!$A$259:$A$285,0),MATCH(G$5,'Aceite Virgen'!$A$259:$YR$259,0))</f>
        <v>0</v>
      </c>
      <c r="H28" s="40">
        <f t="array" ref="H28">INDEX('Aceite Virgen'!$A$259:$YR$285,MATCH($B28,'Aceite Virgen'!$A$259:$A$285,0),MATCH(H$5,'Aceite Virgen'!$A$259:$YR$259,0))</f>
        <v>0</v>
      </c>
      <c r="I28" s="40">
        <f t="array" ref="I28">INDEX('Aceite Virgen'!$A$259:$YR$285,MATCH($B28,'Aceite Virgen'!$A$259:$A$285,0),MATCH(I$5,'Aceite Virgen'!$A$259:$YR$259,0))</f>
        <v>0.88</v>
      </c>
      <c r="J28" s="40">
        <f t="array" ref="J28">INDEX('Aceite Virgen'!$A$259:$YR$285,MATCH($B28,'Aceite Virgen'!$A$259:$A$285,0),MATCH(J$5,'Aceite Virgen'!$A$259:$YR$259,0))</f>
        <v>0</v>
      </c>
      <c r="K28" s="40">
        <f t="array" ref="K28">INDEX('Aceite Virgen'!$A$259:$YR$285,MATCH($B28,'Aceite Virgen'!$A$259:$A$285,0),MATCH(K$5,'Aceite Virgen'!$A$259:$YR$259,0))</f>
        <v>6.54</v>
      </c>
      <c r="L28" s="40">
        <f t="array" ref="L28">INDEX('Aceite Virgen'!$A$259:$YR$285,MATCH($B28,'Aceite Virgen'!$A$259:$A$285,0),MATCH(L$5,'Aceite Virgen'!$A$259:$YR$259,0))</f>
        <v>0</v>
      </c>
      <c r="M28" s="40">
        <f t="array" ref="M28">INDEX('Aceite Virgen'!$A$259:$YR$285,MATCH($B28,'Aceite Virgen'!$A$259:$A$285,0),MATCH(M$5,'Aceite Virgen'!$A$259:$YR$259,0))</f>
        <v>0</v>
      </c>
      <c r="N28" s="40">
        <f t="array" ref="N28">INDEX('Aceite Virgen'!$A$259:$YR$285,MATCH($B28,'Aceite Virgen'!$A$259:$A$285,0),MATCH(N$5,'Aceite Virgen'!$A$259:$YR$259,0))</f>
        <v>0</v>
      </c>
      <c r="O28" s="40">
        <f t="array" ref="O28">INDEX('Aceite Virgen'!$A$259:$YR$285,MATCH($B28,'Aceite Virgen'!$A$259:$A$285,0),MATCH(O$5,'Aceite Virgen'!$A$259:$YR$259,0))</f>
        <v>3.52</v>
      </c>
      <c r="P28" s="40">
        <f t="array" ref="P28">INDEX('Aceite Virgen'!$A$259:$YR$285,MATCH($B28,'Aceite Virgen'!$A$259:$A$285,0),MATCH(P$5,'Aceite Virgen'!$A$259:$YR$259,0))</f>
        <v>0</v>
      </c>
    </row>
    <row r="29" spans="2:16" x14ac:dyDescent="0.3">
      <c r="B29" s="19">
        <f t="shared" si="1"/>
        <v>4.0999999999999996</v>
      </c>
      <c r="C29" s="18">
        <f t="shared" si="2"/>
        <v>4.2</v>
      </c>
      <c r="E29" s="40">
        <f t="array" ref="E29">INDEX('Aceite Virgen'!$A$259:$YR$285,MATCH($B29,'Aceite Virgen'!$A$259:$A$285,0),MATCH(E$5,'Aceite Virgen'!$A$259:$YR$259,0))</f>
        <v>0</v>
      </c>
      <c r="F29" s="40">
        <f t="array" ref="F29">INDEX('Aceite Virgen'!$A$259:$YR$285,MATCH($B29,'Aceite Virgen'!$A$259:$A$285,0),MATCH(F$5,'Aceite Virgen'!$A$259:$YR$259,0))</f>
        <v>0</v>
      </c>
      <c r="G29" s="40">
        <f t="array" ref="G29">INDEX('Aceite Virgen'!$A$259:$YR$285,MATCH($B29,'Aceite Virgen'!$A$259:$A$285,0),MATCH(G$5,'Aceite Virgen'!$A$259:$YR$259,0))</f>
        <v>4.7699999999999996</v>
      </c>
      <c r="H29" s="40">
        <f t="array" ref="H29">INDEX('Aceite Virgen'!$A$259:$YR$285,MATCH($B29,'Aceite Virgen'!$A$259:$A$285,0),MATCH(H$5,'Aceite Virgen'!$A$259:$YR$259,0))</f>
        <v>0</v>
      </c>
      <c r="I29" s="40">
        <f t="array" ref="I29">INDEX('Aceite Virgen'!$A$259:$YR$285,MATCH($B29,'Aceite Virgen'!$A$259:$A$285,0),MATCH(I$5,'Aceite Virgen'!$A$259:$YR$259,0))</f>
        <v>0</v>
      </c>
      <c r="J29" s="40">
        <f t="array" ref="J29">INDEX('Aceite Virgen'!$A$259:$YR$285,MATCH($B29,'Aceite Virgen'!$A$259:$A$285,0),MATCH(J$5,'Aceite Virgen'!$A$259:$YR$259,0))</f>
        <v>0</v>
      </c>
      <c r="K29" s="40">
        <f t="array" ref="K29">INDEX('Aceite Virgen'!$A$259:$YR$285,MATCH($B29,'Aceite Virgen'!$A$259:$A$285,0),MATCH(K$5,'Aceite Virgen'!$A$259:$YR$259,0))</f>
        <v>0</v>
      </c>
      <c r="L29" s="40">
        <f t="array" ref="L29">INDEX('Aceite Virgen'!$A$259:$YR$285,MATCH($B29,'Aceite Virgen'!$A$259:$A$285,0),MATCH(L$5,'Aceite Virgen'!$A$259:$YR$259,0))</f>
        <v>0</v>
      </c>
      <c r="M29" s="40">
        <f t="array" ref="M29">INDEX('Aceite Virgen'!$A$259:$YR$285,MATCH($B29,'Aceite Virgen'!$A$259:$A$285,0),MATCH(M$5,'Aceite Virgen'!$A$259:$YR$259,0))</f>
        <v>1.96</v>
      </c>
      <c r="N29" s="40">
        <f t="array" ref="N29">INDEX('Aceite Virgen'!$A$259:$YR$285,MATCH($B29,'Aceite Virgen'!$A$259:$A$285,0),MATCH(N$5,'Aceite Virgen'!$A$259:$YR$259,0))</f>
        <v>5.77</v>
      </c>
      <c r="O29" s="40">
        <f t="array" ref="O29">INDEX('Aceite Virgen'!$A$259:$YR$285,MATCH($B29,'Aceite Virgen'!$A$259:$A$285,0),MATCH(O$5,'Aceite Virgen'!$A$259:$YR$259,0))</f>
        <v>0</v>
      </c>
      <c r="P29" s="40">
        <f t="array" ref="P29">INDEX('Aceite Virgen'!$A$259:$YR$285,MATCH($B29,'Aceite Virgen'!$A$259:$A$285,0),MATCH(P$5,'Aceite Virgen'!$A$259:$YR$259,0))</f>
        <v>0</v>
      </c>
    </row>
    <row r="30" spans="2:16" x14ac:dyDescent="0.3">
      <c r="B30" s="19">
        <f t="shared" si="1"/>
        <v>4.2</v>
      </c>
      <c r="C30" s="18">
        <f t="shared" si="2"/>
        <v>4.3</v>
      </c>
      <c r="E30" s="40">
        <f t="array" ref="E30">INDEX('Aceite Virgen'!$A$259:$YR$285,MATCH($B30,'Aceite Virgen'!$A$259:$A$285,0),MATCH(E$5,'Aceite Virgen'!$A$259:$YR$259,0))</f>
        <v>0</v>
      </c>
      <c r="F30" s="40">
        <f t="array" ref="F30">INDEX('Aceite Virgen'!$A$259:$YR$285,MATCH($B30,'Aceite Virgen'!$A$259:$A$285,0),MATCH(F$5,'Aceite Virgen'!$A$259:$YR$259,0))</f>
        <v>0</v>
      </c>
      <c r="G30" s="40">
        <f t="array" ref="G30">INDEX('Aceite Virgen'!$A$259:$YR$285,MATCH($B30,'Aceite Virgen'!$A$259:$A$285,0),MATCH(G$5,'Aceite Virgen'!$A$259:$YR$259,0))</f>
        <v>0</v>
      </c>
      <c r="H30" s="40">
        <f t="array" ref="H30">INDEX('Aceite Virgen'!$A$259:$YR$285,MATCH($B30,'Aceite Virgen'!$A$259:$A$285,0),MATCH(H$5,'Aceite Virgen'!$A$259:$YR$259,0))</f>
        <v>0</v>
      </c>
      <c r="I30" s="40">
        <f t="array" ref="I30">INDEX('Aceite Virgen'!$A$259:$YR$285,MATCH($B30,'Aceite Virgen'!$A$259:$A$285,0),MATCH(I$5,'Aceite Virgen'!$A$259:$YR$259,0))</f>
        <v>0</v>
      </c>
      <c r="J30" s="40">
        <f t="array" ref="J30">INDEX('Aceite Virgen'!$A$259:$YR$285,MATCH($B30,'Aceite Virgen'!$A$259:$A$285,0),MATCH(J$5,'Aceite Virgen'!$A$259:$YR$259,0))</f>
        <v>0</v>
      </c>
      <c r="K30" s="40">
        <f t="array" ref="K30">INDEX('Aceite Virgen'!$A$259:$YR$285,MATCH($B30,'Aceite Virgen'!$A$259:$A$285,0),MATCH(K$5,'Aceite Virgen'!$A$259:$YR$259,0))</f>
        <v>0</v>
      </c>
      <c r="L30" s="40">
        <f t="array" ref="L30">INDEX('Aceite Virgen'!$A$259:$YR$285,MATCH($B30,'Aceite Virgen'!$A$259:$A$285,0),MATCH(L$5,'Aceite Virgen'!$A$259:$YR$259,0))</f>
        <v>0</v>
      </c>
      <c r="M30" s="40">
        <f t="array" ref="M30">INDEX('Aceite Virgen'!$A$259:$YR$285,MATCH($B30,'Aceite Virgen'!$A$259:$A$285,0),MATCH(M$5,'Aceite Virgen'!$A$259:$YR$259,0))</f>
        <v>0</v>
      </c>
      <c r="N30" s="40">
        <f t="array" ref="N30">INDEX('Aceite Virgen'!$A$259:$YR$285,MATCH($B30,'Aceite Virgen'!$A$259:$A$285,0),MATCH(N$5,'Aceite Virgen'!$A$259:$YR$259,0))</f>
        <v>0</v>
      </c>
      <c r="O30" s="40">
        <f t="array" ref="O30">INDEX('Aceite Virgen'!$A$259:$YR$285,MATCH($B30,'Aceite Virgen'!$A$259:$A$285,0),MATCH(O$5,'Aceite Virgen'!$A$259:$YR$259,0))</f>
        <v>0</v>
      </c>
      <c r="P30" s="40">
        <f t="array" ref="P30">INDEX('Aceite Virgen'!$A$259:$YR$285,MATCH($B30,'Aceite Virgen'!$A$259:$A$285,0),MATCH(P$5,'Aceite Virgen'!$A$259:$YR$259,0))</f>
        <v>0</v>
      </c>
    </row>
    <row r="31" spans="2:16" x14ac:dyDescent="0.3">
      <c r="B31" s="19">
        <f t="shared" si="1"/>
        <v>4.3</v>
      </c>
      <c r="C31" s="18">
        <f t="shared" si="2"/>
        <v>4.4000000000000004</v>
      </c>
      <c r="E31" s="40">
        <f t="array" ref="E31">INDEX('Aceite Virgen'!$A$259:$YR$285,MATCH($B31,'Aceite Virgen'!$A$259:$A$285,0),MATCH(E$5,'Aceite Virgen'!$A$259:$YR$259,0))</f>
        <v>0</v>
      </c>
      <c r="F31" s="40">
        <f t="array" ref="F31">INDEX('Aceite Virgen'!$A$259:$YR$285,MATCH($B31,'Aceite Virgen'!$A$259:$A$285,0),MATCH(F$5,'Aceite Virgen'!$A$259:$YR$259,0))</f>
        <v>0</v>
      </c>
      <c r="G31" s="40">
        <f t="array" ref="G31">INDEX('Aceite Virgen'!$A$259:$YR$285,MATCH($B31,'Aceite Virgen'!$A$259:$A$285,0),MATCH(G$5,'Aceite Virgen'!$A$259:$YR$259,0))</f>
        <v>0</v>
      </c>
      <c r="H31" s="40">
        <f t="array" ref="H31">INDEX('Aceite Virgen'!$A$259:$YR$285,MATCH($B31,'Aceite Virgen'!$A$259:$A$285,0),MATCH(H$5,'Aceite Virgen'!$A$259:$YR$259,0))</f>
        <v>0</v>
      </c>
      <c r="I31" s="40">
        <f t="array" ref="I31">INDEX('Aceite Virgen'!$A$259:$YR$285,MATCH($B31,'Aceite Virgen'!$A$259:$A$285,0),MATCH(I$5,'Aceite Virgen'!$A$259:$YR$259,0))</f>
        <v>0</v>
      </c>
      <c r="J31" s="40">
        <f t="array" ref="J31">INDEX('Aceite Virgen'!$A$259:$YR$285,MATCH($B31,'Aceite Virgen'!$A$259:$A$285,0),MATCH(J$5,'Aceite Virgen'!$A$259:$YR$259,0))</f>
        <v>0</v>
      </c>
      <c r="K31" s="40">
        <f t="array" ref="K31">INDEX('Aceite Virgen'!$A$259:$YR$285,MATCH($B31,'Aceite Virgen'!$A$259:$A$285,0),MATCH(K$5,'Aceite Virgen'!$A$259:$YR$259,0))</f>
        <v>0</v>
      </c>
      <c r="L31" s="40">
        <f t="array" ref="L31">INDEX('Aceite Virgen'!$A$259:$YR$285,MATCH($B31,'Aceite Virgen'!$A$259:$A$285,0),MATCH(L$5,'Aceite Virgen'!$A$259:$YR$259,0))</f>
        <v>0</v>
      </c>
      <c r="M31" s="40">
        <f t="array" ref="M31">INDEX('Aceite Virgen'!$A$259:$YR$285,MATCH($B31,'Aceite Virgen'!$A$259:$A$285,0),MATCH(M$5,'Aceite Virgen'!$A$259:$YR$259,0))</f>
        <v>0</v>
      </c>
      <c r="N31" s="40">
        <f t="array" ref="N31">INDEX('Aceite Virgen'!$A$259:$YR$285,MATCH($B31,'Aceite Virgen'!$A$259:$A$285,0),MATCH(N$5,'Aceite Virgen'!$A$259:$YR$259,0))</f>
        <v>0</v>
      </c>
      <c r="O31" s="40">
        <f t="array" ref="O31">INDEX('Aceite Virgen'!$A$259:$YR$285,MATCH($B31,'Aceite Virgen'!$A$259:$A$285,0),MATCH(O$5,'Aceite Virgen'!$A$259:$YR$259,0))</f>
        <v>0</v>
      </c>
      <c r="P31" s="40">
        <f t="array" ref="P31">INDEX('Aceite Virgen'!$A$259:$YR$285,MATCH($B31,'Aceite Virgen'!$A$259:$A$285,0),MATCH(P$5,'Aceite Virgen'!$A$259:$YR$259,0))</f>
        <v>0</v>
      </c>
    </row>
    <row r="32" spans="2:16" x14ac:dyDescent="0.3">
      <c r="B32" s="19">
        <f t="shared" si="1"/>
        <v>4.4000000000000004</v>
      </c>
      <c r="C32" s="18">
        <f t="shared" si="2"/>
        <v>4.5</v>
      </c>
      <c r="E32" s="40">
        <f t="array" ref="E32">INDEX('Aceite Virgen'!$A$259:$YR$285,MATCH($B32,'Aceite Virgen'!$A$259:$A$285,0),MATCH(E$5,'Aceite Virgen'!$A$259:$YR$259,0))</f>
        <v>0</v>
      </c>
      <c r="F32" s="40">
        <f t="array" ref="F32">INDEX('Aceite Virgen'!$A$259:$YR$285,MATCH($B32,'Aceite Virgen'!$A$259:$A$285,0),MATCH(F$5,'Aceite Virgen'!$A$259:$YR$259,0))</f>
        <v>0</v>
      </c>
      <c r="G32" s="40">
        <f t="array" ref="G32">INDEX('Aceite Virgen'!$A$259:$YR$285,MATCH($B32,'Aceite Virgen'!$A$259:$A$285,0),MATCH(G$5,'Aceite Virgen'!$A$259:$YR$259,0))</f>
        <v>0</v>
      </c>
      <c r="H32" s="40">
        <f t="array" ref="H32">INDEX('Aceite Virgen'!$A$259:$YR$285,MATCH($B32,'Aceite Virgen'!$A$259:$A$285,0),MATCH(H$5,'Aceite Virgen'!$A$259:$YR$259,0))</f>
        <v>0</v>
      </c>
      <c r="I32" s="40">
        <f t="array" ref="I32">INDEX('Aceite Virgen'!$A$259:$YR$285,MATCH($B32,'Aceite Virgen'!$A$259:$A$285,0),MATCH(I$5,'Aceite Virgen'!$A$259:$YR$259,0))</f>
        <v>0</v>
      </c>
      <c r="J32" s="40">
        <f t="array" ref="J32">INDEX('Aceite Virgen'!$A$259:$YR$285,MATCH($B32,'Aceite Virgen'!$A$259:$A$285,0),MATCH(J$5,'Aceite Virgen'!$A$259:$YR$259,0))</f>
        <v>0</v>
      </c>
      <c r="K32" s="40">
        <f t="array" ref="K32">INDEX('Aceite Virgen'!$A$259:$YR$285,MATCH($B32,'Aceite Virgen'!$A$259:$A$285,0),MATCH(K$5,'Aceite Virgen'!$A$259:$YR$259,0))</f>
        <v>2.96</v>
      </c>
      <c r="L32" s="40">
        <f t="array" ref="L32">INDEX('Aceite Virgen'!$A$259:$YR$285,MATCH($B32,'Aceite Virgen'!$A$259:$A$285,0),MATCH(L$5,'Aceite Virgen'!$A$259:$YR$259,0))</f>
        <v>0</v>
      </c>
      <c r="M32" s="40">
        <f t="array" ref="M32">INDEX('Aceite Virgen'!$A$259:$YR$285,MATCH($B32,'Aceite Virgen'!$A$259:$A$285,0),MATCH(M$5,'Aceite Virgen'!$A$259:$YR$259,0))</f>
        <v>2.4900000000000002</v>
      </c>
      <c r="N32" s="40">
        <f t="array" ref="N32">INDEX('Aceite Virgen'!$A$259:$YR$285,MATCH($B32,'Aceite Virgen'!$A$259:$A$285,0),MATCH(N$5,'Aceite Virgen'!$A$259:$YR$259,0))</f>
        <v>0</v>
      </c>
      <c r="O32" s="40">
        <f t="array" ref="O32">INDEX('Aceite Virgen'!$A$259:$YR$285,MATCH($B32,'Aceite Virgen'!$A$259:$A$285,0),MATCH(O$5,'Aceite Virgen'!$A$259:$YR$259,0))</f>
        <v>0</v>
      </c>
      <c r="P32" s="40">
        <f t="array" ref="P32">INDEX('Aceite Virgen'!$A$259:$YR$285,MATCH($B32,'Aceite Virgen'!$A$259:$A$285,0),MATCH(P$5,'Aceite Virgen'!$A$259:$YR$259,0))</f>
        <v>0</v>
      </c>
    </row>
    <row r="33" spans="2:16" x14ac:dyDescent="0.3">
      <c r="B33" s="54">
        <f t="shared" si="1"/>
        <v>4.5</v>
      </c>
      <c r="C33" s="18"/>
      <c r="E33" s="40">
        <f t="array" ref="E33">INDEX('Aceite Virgen'!$A$259:$YR$285,MATCH($B33,'Aceite Virgen'!$A$259:$A$285,0),MATCH(E$5,'Aceite Virgen'!$A$259:$YR$259,0))</f>
        <v>9.83</v>
      </c>
      <c r="F33" s="40">
        <f t="array" ref="F33">INDEX('Aceite Virgen'!$A$259:$YR$285,MATCH($B33,'Aceite Virgen'!$A$259:$A$285,0),MATCH(F$5,'Aceite Virgen'!$A$259:$YR$259,0))</f>
        <v>0</v>
      </c>
      <c r="G33" s="40">
        <f t="array" ref="G33">INDEX('Aceite Virgen'!$A$259:$YR$285,MATCH($B33,'Aceite Virgen'!$A$259:$A$285,0),MATCH(G$5,'Aceite Virgen'!$A$259:$YR$259,0))</f>
        <v>0</v>
      </c>
      <c r="H33" s="40">
        <f t="array" ref="H33">INDEX('Aceite Virgen'!$A$259:$YR$285,MATCH($B33,'Aceite Virgen'!$A$259:$A$285,0),MATCH(H$5,'Aceite Virgen'!$A$259:$YR$259,0))</f>
        <v>0</v>
      </c>
      <c r="I33" s="40">
        <f t="array" ref="I33">INDEX('Aceite Virgen'!$A$259:$YR$285,MATCH($B33,'Aceite Virgen'!$A$259:$A$285,0),MATCH(I$5,'Aceite Virgen'!$A$259:$YR$259,0))</f>
        <v>2.5599999999999996</v>
      </c>
      <c r="J33" s="40">
        <f t="array" ref="J33">INDEX('Aceite Virgen'!$A$259:$YR$285,MATCH($B33,'Aceite Virgen'!$A$259:$A$285,0),MATCH(J$5,'Aceite Virgen'!$A$259:$YR$259,0))</f>
        <v>13.73</v>
      </c>
      <c r="K33" s="40">
        <f t="array" ref="K33">INDEX('Aceite Virgen'!$A$259:$YR$285,MATCH($B33,'Aceite Virgen'!$A$259:$A$285,0),MATCH(K$5,'Aceite Virgen'!$A$259:$YR$259,0))</f>
        <v>1.91</v>
      </c>
      <c r="L33" s="40">
        <f t="array" ref="L33">INDEX('Aceite Virgen'!$A$259:$YR$285,MATCH($B33,'Aceite Virgen'!$A$259:$A$285,0),MATCH(L$5,'Aceite Virgen'!$A$259:$YR$259,0))</f>
        <v>0</v>
      </c>
      <c r="M33" s="40">
        <f t="array" ref="M33">INDEX('Aceite Virgen'!$A$259:$YR$285,MATCH($B33,'Aceite Virgen'!$A$259:$A$285,0),MATCH(M$5,'Aceite Virgen'!$A$259:$YR$259,0))</f>
        <v>0</v>
      </c>
      <c r="N33" s="40">
        <f t="array" ref="N33">INDEX('Aceite Virgen'!$A$259:$YR$285,MATCH($B33,'Aceite Virgen'!$A$259:$A$285,0),MATCH(N$5,'Aceite Virgen'!$A$259:$YR$259,0))</f>
        <v>0</v>
      </c>
      <c r="O33" s="40">
        <f t="array" ref="O33">INDEX('Aceite Virgen'!$A$259:$YR$285,MATCH($B33,'Aceite Virgen'!$A$259:$A$285,0),MATCH(O$5,'Aceite Virgen'!$A$259:$YR$259,0))</f>
        <v>0</v>
      </c>
      <c r="P33" s="40">
        <f t="array" ref="P33">INDEX('Aceite Virgen'!$A$259:$YR$285,MATCH($B33,'Aceite Virgen'!$A$259:$A$285,0),MATCH(P$5,'Aceite Virgen'!$A$259:$YR$259,0))</f>
        <v>2.06</v>
      </c>
    </row>
    <row r="34" spans="2:16" x14ac:dyDescent="0.3">
      <c r="P34" s="38"/>
    </row>
    <row r="35" spans="2:16" x14ac:dyDescent="0.3">
      <c r="E35" s="40">
        <f>SUM(E10:E34)</f>
        <v>99.990000000000009</v>
      </c>
      <c r="F35" s="40">
        <f t="shared" ref="F35:P35" si="3">SUM(F10:F34)</f>
        <v>100</v>
      </c>
      <c r="G35" s="40">
        <f t="shared" si="3"/>
        <v>100.00999999999999</v>
      </c>
      <c r="H35" s="40">
        <f t="shared" si="3"/>
        <v>100</v>
      </c>
      <c r="I35" s="40">
        <f t="shared" si="3"/>
        <v>100</v>
      </c>
      <c r="J35" s="40">
        <f t="shared" si="3"/>
        <v>99.990000000000009</v>
      </c>
      <c r="K35" s="40">
        <f t="shared" si="3"/>
        <v>100</v>
      </c>
      <c r="L35" s="40">
        <f t="shared" si="3"/>
        <v>99.989999999999981</v>
      </c>
      <c r="M35" s="40">
        <f t="shared" si="3"/>
        <v>100.01999999999998</v>
      </c>
      <c r="N35" s="40">
        <f t="shared" si="3"/>
        <v>99.989999999999981</v>
      </c>
      <c r="O35" s="40">
        <f t="shared" si="3"/>
        <v>99.99</v>
      </c>
      <c r="P35" s="40">
        <f t="shared" si="3"/>
        <v>100</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P11" sqref="P11"/>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Discounts</v>
      </c>
      <c r="H2" s="41" t="s">
        <v>302</v>
      </c>
    </row>
    <row r="3" spans="1:17" s="6" customFormat="1" x14ac:dyDescent="0.3"/>
    <row r="4" spans="1:17" s="6" customFormat="1" x14ac:dyDescent="0.3">
      <c r="B4" s="25" t="s">
        <v>266</v>
      </c>
    </row>
    <row r="5" spans="1:17" ht="15" hidden="1" thickBot="1" x14ac:dyDescent="0.35">
      <c r="E5" s="39" t="str">
        <f t="shared" ref="E5:P5" si="0">E9&amp;$C$2</f>
        <v xml:space="preserve"> ENERO 19Discounts</v>
      </c>
      <c r="F5" s="39" t="str">
        <f t="shared" si="0"/>
        <v xml:space="preserve"> FEBRERO 19Discounts</v>
      </c>
      <c r="G5" s="39" t="str">
        <f t="shared" si="0"/>
        <v xml:space="preserve"> MARZO 19Discounts</v>
      </c>
      <c r="H5" s="39" t="str">
        <f t="shared" si="0"/>
        <v xml:space="preserve"> ABRIL 19Discounts</v>
      </c>
      <c r="I5" s="39" t="str">
        <f t="shared" si="0"/>
        <v xml:space="preserve"> MAYO 19Discounts</v>
      </c>
      <c r="J5" s="39" t="str">
        <f t="shared" si="0"/>
        <v xml:space="preserve"> JUNIO 19Discounts</v>
      </c>
      <c r="K5" s="39" t="str">
        <f t="shared" si="0"/>
        <v xml:space="preserve"> JULIO 19Discounts</v>
      </c>
      <c r="L5" s="39" t="str">
        <f t="shared" si="0"/>
        <v xml:space="preserve"> AGOSTO 19Discounts</v>
      </c>
      <c r="M5" s="39" t="str">
        <f t="shared" si="0"/>
        <v xml:space="preserve"> SEPTIEMBRE 19Discounts</v>
      </c>
      <c r="N5" s="39" t="str">
        <f t="shared" si="0"/>
        <v xml:space="preserve"> OCTUBRE 19Discounts</v>
      </c>
      <c r="O5" s="39" t="str">
        <f t="shared" si="0"/>
        <v xml:space="preserve"> NOVIEMBRE 19Discounts</v>
      </c>
      <c r="P5" s="39" t="str">
        <f t="shared" si="0"/>
        <v xml:space="preserve"> DICIEMBRE 19Discounts</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ENERO 19</v>
      </c>
      <c r="F9" s="6" t="str">
        <f t="array" ref="F9">INDEX('Aceite de Oliva'!$A$260:$YR$260,,MAX(IF('Aceite de Oliva'!$A$260:$YR$260&lt;&gt;"",COLUMN('Aceite de Oliva'!$A$260:$YR$260)))-(7*F8))</f>
        <v xml:space="preserve"> FEBRERO 19</v>
      </c>
      <c r="G9" s="6" t="str">
        <f t="array" ref="G9">INDEX('Aceite de Oliva'!$A$260:$YR$260,,MAX(IF('Aceite de Oliva'!$A$260:$YR$260&lt;&gt;"",COLUMN('Aceite de Oliva'!$A$260:$YR$260)))-(7*G8))</f>
        <v xml:space="preserve"> MARZO 19</v>
      </c>
      <c r="H9" s="6" t="str">
        <f t="array" ref="H9">INDEX('Aceite de Oliva'!$A$260:$YR$260,,MAX(IF('Aceite de Oliva'!$A$260:$YR$260&lt;&gt;"",COLUMN('Aceite de Oliva'!$A$260:$YR$260)))-(7*H8))</f>
        <v xml:space="preserve"> ABRIL 19</v>
      </c>
      <c r="I9" s="6" t="str">
        <f t="array" ref="I9">INDEX('Aceite de Oliva'!$A$260:$YR$260,,MAX(IF('Aceite de Oliva'!$A$260:$YR$260&lt;&gt;"",COLUMN('Aceite de Oliva'!$A$260:$YR$260)))-(7*I8))</f>
        <v xml:space="preserve"> MAYO 19</v>
      </c>
      <c r="J9" s="6" t="str">
        <f t="array" ref="J9">INDEX('Aceite de Oliva'!$A$260:$YR$260,,MAX(IF('Aceite de Oliva'!$A$260:$YR$260&lt;&gt;"",COLUMN('Aceite de Oliva'!$A$260:$YR$260)))-(7*J8))</f>
        <v xml:space="preserve"> JUNIO 19</v>
      </c>
      <c r="K9" s="6" t="str">
        <f t="array" ref="K9">INDEX('Aceite de Oliva'!$A$260:$YR$260,,MAX(IF('Aceite de Oliva'!$A$260:$YR$260&lt;&gt;"",COLUMN('Aceite de Oliva'!$A$260:$YR$260)))-(7*K8))</f>
        <v xml:space="preserve"> JULIO 19</v>
      </c>
      <c r="L9" s="6" t="str">
        <f t="array" ref="L9">INDEX('Aceite de Oliva'!$A$260:$YR$260,,MAX(IF('Aceite de Oliva'!$A$260:$YR$260&lt;&gt;"",COLUMN('Aceite de Oliva'!$A$260:$YR$260)))-(7*L8))</f>
        <v xml:space="preserve"> AGOSTO 19</v>
      </c>
      <c r="M9" s="6" t="str">
        <f t="array" ref="M9">INDEX('Aceite de Oliva'!$A$260:$YR$260,,MAX(IF('Aceite de Oliva'!$A$260:$YR$260&lt;&gt;"",COLUMN('Aceite de Oliva'!$A$260:$YR$260)))-(7*M8))</f>
        <v xml:space="preserve"> SEPTIEMBRE 19</v>
      </c>
      <c r="N9" s="6" t="str">
        <f t="array" ref="N9">INDEX('Aceite de Oliva'!$A$260:$YR$260,,MAX(IF('Aceite de Oliva'!$A$260:$YR$260&lt;&gt;"",COLUMN('Aceite de Oliva'!$A$260:$YR$260)))-(7*N8))</f>
        <v xml:space="preserve"> OCTUBRE 19</v>
      </c>
      <c r="O9" s="6" t="str">
        <f t="array" ref="O9">INDEX('Aceite de Oliva'!$A$260:$YR$260,,MAX(IF('Aceite de Oliva'!$A$260:$YR$260&lt;&gt;"",COLUMN('Aceite de Oliva'!$A$260:$YR$260)))-(7*O8))</f>
        <v xml:space="preserve"> NOVIEMBRE 19</v>
      </c>
      <c r="P9" t="str">
        <f t="array" ref="P9">INDEX('Aceite de Oliva'!$A$260:$YR$260,,MAX(IF('Aceite de Oliva'!$A$260:$YR$260&lt;&gt;"",COLUMN('Aceite de Oliva'!$A$260:$YR$260))))</f>
        <v xml:space="preserve"> DICIEMBRE 19</v>
      </c>
    </row>
    <row r="10" spans="1:17" x14ac:dyDescent="0.3">
      <c r="B10" s="15"/>
      <c r="C10" s="24">
        <v>2.2999999999999998</v>
      </c>
      <c r="E10" s="40">
        <f>INDEX('Aceite de Oliva'!$A$259:$YR$285,MATCH($B10,'Aceite de Oliva'!$A$259:$A$285,0),MATCH(E$5,'Aceite de Oliva'!$A$259:$YR$259,0))</f>
        <v>0.35</v>
      </c>
      <c r="F10" s="40">
        <f>INDEX('Aceite de Oliva'!$A$259:$YR$285,MATCH($B10,'Aceite de Oliva'!$A$259:$A$285,0),MATCH(F$5,'Aceite de Oliva'!$A$259:$YR$259,0))</f>
        <v>0</v>
      </c>
      <c r="G10" s="40">
        <f>INDEX('Aceite de Oliva'!$A$259:$YR$285,MATCH($B10,'Aceite de Oliva'!$A$259:$A$285,0),MATCH(G$5,'Aceite de Oliva'!$A$259:$YR$259,0))</f>
        <v>4</v>
      </c>
      <c r="H10" s="40">
        <f>INDEX('Aceite de Oliva'!$A$259:$YR$285,MATCH($B10,'Aceite de Oliva'!$A$259:$A$285,0),MATCH(H$5,'Aceite de Oliva'!$A$259:$YR$259,0))</f>
        <v>0.5</v>
      </c>
      <c r="I10" s="40">
        <f>INDEX('Aceite de Oliva'!$A$259:$YR$285,MATCH($B10,'Aceite de Oliva'!$A$259:$A$285,0),MATCH(I$5,'Aceite de Oliva'!$A$259:$YR$259,0))</f>
        <v>5.89</v>
      </c>
      <c r="J10" s="40">
        <f>INDEX('Aceite de Oliva'!$A$259:$YR$285,MATCH($B10,'Aceite de Oliva'!$A$259:$A$285,0),MATCH(J$5,'Aceite de Oliva'!$A$259:$YR$259,0))</f>
        <v>6.8500000000000005</v>
      </c>
      <c r="K10" s="40">
        <f>INDEX('Aceite de Oliva'!$A$259:$YR$285,MATCH($B10,'Aceite de Oliva'!$A$259:$A$285,0),MATCH(K$5,'Aceite de Oliva'!$A$259:$YR$259,0))</f>
        <v>1.9900000000000002</v>
      </c>
      <c r="L10" s="40">
        <f>INDEX('Aceite de Oliva'!$A$259:$YR$285,MATCH($B10,'Aceite de Oliva'!$A$259:$A$285,0),MATCH(L$5,'Aceite de Oliva'!$A$259:$YR$259,0))</f>
        <v>5.5100000000000007</v>
      </c>
      <c r="M10" s="40">
        <f>INDEX('Aceite de Oliva'!$A$259:$YR$285,MATCH($B10,'Aceite de Oliva'!$A$259:$A$285,0),MATCH(M$5,'Aceite de Oliva'!$A$259:$YR$259,0))</f>
        <v>7.43</v>
      </c>
      <c r="N10" s="40">
        <f>INDEX('Aceite de Oliva'!$A$259:$YR$285,MATCH($B10,'Aceite de Oliva'!$A$259:$A$285,0),MATCH(N$5,'Aceite de Oliva'!$A$259:$YR$259,0))</f>
        <v>20.29</v>
      </c>
      <c r="O10" s="40">
        <f>INDEX('Aceite de Oliva'!$A$259:$YR$285,MATCH($B10,'Aceite de Oliva'!$A$259:$A$285,0),MATCH(O$5,'Aceite de Oliva'!$A$259:$YR$259,0))</f>
        <v>19.23</v>
      </c>
      <c r="P10" s="40">
        <f>INDEX('Aceite de Oliva'!$A$259:$YR$285,MATCH($B10,'Aceite de Oliva'!$A$259:$A$285,0),MATCH(P$5,'Aceite de Oliva'!$A$259:$YR$259,0))</f>
        <v>24.29</v>
      </c>
    </row>
    <row r="11" spans="1:17" x14ac:dyDescent="0.3">
      <c r="A11" s="6"/>
      <c r="B11" s="16">
        <f t="shared" ref="B11:B33" si="1">C10</f>
        <v>2.2999999999999998</v>
      </c>
      <c r="C11" s="17">
        <f t="shared" ref="C11:C32" si="2">B11+$C$7</f>
        <v>2.4</v>
      </c>
      <c r="E11" s="40">
        <f>INDEX('Aceite de Oliva'!$A$259:$YR$285,MATCH($B11,'Aceite de Oliva'!$A$259:$A$285,0),MATCH(E$5,'Aceite de Oliva'!$A$259:$YR$259,0))</f>
        <v>3.6</v>
      </c>
      <c r="F11" s="40">
        <f>INDEX('Aceite de Oliva'!$A$259:$YR$285,MATCH($B11,'Aceite de Oliva'!$A$259:$A$285,0),MATCH(F$5,'Aceite de Oliva'!$A$259:$YR$259,0))</f>
        <v>3.1</v>
      </c>
      <c r="G11" s="40">
        <f>INDEX('Aceite de Oliva'!$A$259:$YR$285,MATCH($B11,'Aceite de Oliva'!$A$259:$A$285,0),MATCH(G$5,'Aceite de Oliva'!$A$259:$YR$259,0))</f>
        <v>4.0999999999999996</v>
      </c>
      <c r="H11" s="40">
        <f>INDEX('Aceite de Oliva'!$A$259:$YR$285,MATCH($B11,'Aceite de Oliva'!$A$259:$A$285,0),MATCH(H$5,'Aceite de Oliva'!$A$259:$YR$259,0))</f>
        <v>1.19</v>
      </c>
      <c r="I11" s="40">
        <f>INDEX('Aceite de Oliva'!$A$259:$YR$285,MATCH($B11,'Aceite de Oliva'!$A$259:$A$285,0),MATCH(I$5,'Aceite de Oliva'!$A$259:$YR$259,0))</f>
        <v>0.29000000000000004</v>
      </c>
      <c r="J11" s="40">
        <f>INDEX('Aceite de Oliva'!$A$259:$YR$285,MATCH($B11,'Aceite de Oliva'!$A$259:$A$285,0),MATCH(J$5,'Aceite de Oliva'!$A$259:$YR$259,0))</f>
        <v>1.62</v>
      </c>
      <c r="K11" s="40">
        <f>INDEX('Aceite de Oliva'!$A$259:$YR$285,MATCH($B11,'Aceite de Oliva'!$A$259:$A$285,0),MATCH(K$5,'Aceite de Oliva'!$A$259:$YR$259,0))</f>
        <v>14.86</v>
      </c>
      <c r="L11" s="40">
        <f>INDEX('Aceite de Oliva'!$A$259:$YR$285,MATCH($B11,'Aceite de Oliva'!$A$259:$A$285,0),MATCH(L$5,'Aceite de Oliva'!$A$259:$YR$259,0))</f>
        <v>18.14</v>
      </c>
      <c r="M11" s="40">
        <f>INDEX('Aceite de Oliva'!$A$259:$YR$285,MATCH($B11,'Aceite de Oliva'!$A$259:$A$285,0),MATCH(M$5,'Aceite de Oliva'!$A$259:$YR$259,0))</f>
        <v>21.12</v>
      </c>
      <c r="N11" s="40">
        <f>INDEX('Aceite de Oliva'!$A$259:$YR$285,MATCH($B11,'Aceite de Oliva'!$A$259:$A$285,0),MATCH(N$5,'Aceite de Oliva'!$A$259:$YR$259,0))</f>
        <v>5</v>
      </c>
      <c r="O11" s="40">
        <f>INDEX('Aceite de Oliva'!$A$259:$YR$285,MATCH($B11,'Aceite de Oliva'!$A$259:$A$285,0),MATCH(O$5,'Aceite de Oliva'!$A$259:$YR$259,0))</f>
        <v>2.15</v>
      </c>
      <c r="P11" s="40">
        <f>INDEX('Aceite de Oliva'!$A$259:$YR$285,MATCH($B11,'Aceite de Oliva'!$A$259:$A$285,0),MATCH(P$5,'Aceite de Oliva'!$A$259:$YR$259,0))</f>
        <v>0.85000000000000009</v>
      </c>
    </row>
    <row r="12" spans="1:17" x14ac:dyDescent="0.3">
      <c r="A12" s="6"/>
      <c r="B12" s="16">
        <f t="shared" si="1"/>
        <v>2.4</v>
      </c>
      <c r="C12" s="18">
        <f t="shared" si="2"/>
        <v>2.5</v>
      </c>
      <c r="E12" s="40">
        <f>INDEX('Aceite de Oliva'!$A$259:$YR$285,MATCH($B12,'Aceite de Oliva'!$A$259:$A$285,0),MATCH(E$5,'Aceite de Oliva'!$A$259:$YR$259,0))</f>
        <v>0</v>
      </c>
      <c r="F12" s="40">
        <f>INDEX('Aceite de Oliva'!$A$259:$YR$285,MATCH($B12,'Aceite de Oliva'!$A$259:$A$285,0),MATCH(F$5,'Aceite de Oliva'!$A$259:$YR$259,0))</f>
        <v>0.15</v>
      </c>
      <c r="G12" s="40">
        <f>INDEX('Aceite de Oliva'!$A$259:$YR$285,MATCH($B12,'Aceite de Oliva'!$A$259:$A$285,0),MATCH(G$5,'Aceite de Oliva'!$A$259:$YR$259,0))</f>
        <v>0</v>
      </c>
      <c r="H12" s="40">
        <f>INDEX('Aceite de Oliva'!$A$259:$YR$285,MATCH($B12,'Aceite de Oliva'!$A$259:$A$285,0),MATCH(H$5,'Aceite de Oliva'!$A$259:$YR$259,0))</f>
        <v>0</v>
      </c>
      <c r="I12" s="40">
        <f>INDEX('Aceite de Oliva'!$A$259:$YR$285,MATCH($B12,'Aceite de Oliva'!$A$259:$A$285,0),MATCH(I$5,'Aceite de Oliva'!$A$259:$YR$259,0))</f>
        <v>0.12</v>
      </c>
      <c r="J12" s="40">
        <f>INDEX('Aceite de Oliva'!$A$259:$YR$285,MATCH($B12,'Aceite de Oliva'!$A$259:$A$285,0),MATCH(J$5,'Aceite de Oliva'!$A$259:$YR$259,0))</f>
        <v>2.08</v>
      </c>
      <c r="K12" s="40">
        <f>INDEX('Aceite de Oliva'!$A$259:$YR$285,MATCH($B12,'Aceite de Oliva'!$A$259:$A$285,0),MATCH(K$5,'Aceite de Oliva'!$A$259:$YR$259,0))</f>
        <v>1.63</v>
      </c>
      <c r="L12" s="40">
        <f>INDEX('Aceite de Oliva'!$A$259:$YR$285,MATCH($B12,'Aceite de Oliva'!$A$259:$A$285,0),MATCH(L$5,'Aceite de Oliva'!$A$259:$YR$259,0))</f>
        <v>1.72</v>
      </c>
      <c r="M12" s="40">
        <f>INDEX('Aceite de Oliva'!$A$259:$YR$285,MATCH($B12,'Aceite de Oliva'!$A$259:$A$285,0),MATCH(M$5,'Aceite de Oliva'!$A$259:$YR$259,0))</f>
        <v>2.5</v>
      </c>
      <c r="N12" s="40">
        <f>INDEX('Aceite de Oliva'!$A$259:$YR$285,MATCH($B12,'Aceite de Oliva'!$A$259:$A$285,0),MATCH(N$5,'Aceite de Oliva'!$A$259:$YR$259,0))</f>
        <v>1.19</v>
      </c>
      <c r="O12" s="40">
        <f>INDEX('Aceite de Oliva'!$A$259:$YR$285,MATCH($B12,'Aceite de Oliva'!$A$259:$A$285,0),MATCH(O$5,'Aceite de Oliva'!$A$259:$YR$259,0))</f>
        <v>10.23</v>
      </c>
      <c r="P12" s="40">
        <f>INDEX('Aceite de Oliva'!$A$259:$YR$285,MATCH($B12,'Aceite de Oliva'!$A$259:$A$285,0),MATCH(P$5,'Aceite de Oliva'!$A$259:$YR$259,0))</f>
        <v>3.88</v>
      </c>
    </row>
    <row r="13" spans="1:17" x14ac:dyDescent="0.3">
      <c r="A13" s="6"/>
      <c r="B13" s="19">
        <f t="shared" si="1"/>
        <v>2.5</v>
      </c>
      <c r="C13" s="17">
        <f t="shared" si="2"/>
        <v>2.6</v>
      </c>
      <c r="E13" s="40">
        <f>INDEX('Aceite de Oliva'!$A$259:$YR$285,MATCH($B13,'Aceite de Oliva'!$A$259:$A$285,0),MATCH(E$5,'Aceite de Oliva'!$A$259:$YR$259,0))</f>
        <v>11.29</v>
      </c>
      <c r="F13" s="40">
        <f>INDEX('Aceite de Oliva'!$A$259:$YR$285,MATCH($B13,'Aceite de Oliva'!$A$259:$A$285,0),MATCH(F$5,'Aceite de Oliva'!$A$259:$YR$259,0))</f>
        <v>13.26</v>
      </c>
      <c r="G13" s="40">
        <f>INDEX('Aceite de Oliva'!$A$259:$YR$285,MATCH($B13,'Aceite de Oliva'!$A$259:$A$285,0),MATCH(G$5,'Aceite de Oliva'!$A$259:$YR$259,0))</f>
        <v>14.02</v>
      </c>
      <c r="H13" s="40">
        <f>INDEX('Aceite de Oliva'!$A$259:$YR$285,MATCH($B13,'Aceite de Oliva'!$A$259:$A$285,0),MATCH(H$5,'Aceite de Oliva'!$A$259:$YR$259,0))</f>
        <v>18.540000000000003</v>
      </c>
      <c r="I13" s="40">
        <f>INDEX('Aceite de Oliva'!$A$259:$YR$285,MATCH($B13,'Aceite de Oliva'!$A$259:$A$285,0),MATCH(I$5,'Aceite de Oliva'!$A$259:$YR$259,0))</f>
        <v>10.61</v>
      </c>
      <c r="J13" s="40">
        <f>INDEX('Aceite de Oliva'!$A$259:$YR$285,MATCH($B13,'Aceite de Oliva'!$A$259:$A$285,0),MATCH(J$5,'Aceite de Oliva'!$A$259:$YR$259,0))</f>
        <v>13.09</v>
      </c>
      <c r="K13" s="40">
        <f>INDEX('Aceite de Oliva'!$A$259:$YR$285,MATCH($B13,'Aceite de Oliva'!$A$259:$A$285,0),MATCH(K$5,'Aceite de Oliva'!$A$259:$YR$259,0))</f>
        <v>8.6300000000000008</v>
      </c>
      <c r="L13" s="40">
        <f>INDEX('Aceite de Oliva'!$A$259:$YR$285,MATCH($B13,'Aceite de Oliva'!$A$259:$A$285,0),MATCH(L$5,'Aceite de Oliva'!$A$259:$YR$259,0))</f>
        <v>0.72</v>
      </c>
      <c r="M13" s="40">
        <f>INDEX('Aceite de Oliva'!$A$259:$YR$285,MATCH($B13,'Aceite de Oliva'!$A$259:$A$285,0),MATCH(M$5,'Aceite de Oliva'!$A$259:$YR$259,0))</f>
        <v>0.65</v>
      </c>
      <c r="N13" s="40">
        <f>INDEX('Aceite de Oliva'!$A$259:$YR$285,MATCH($B13,'Aceite de Oliva'!$A$259:$A$285,0),MATCH(N$5,'Aceite de Oliva'!$A$259:$YR$259,0))</f>
        <v>0.77</v>
      </c>
      <c r="O13" s="40">
        <f>INDEX('Aceite de Oliva'!$A$259:$YR$285,MATCH($B13,'Aceite de Oliva'!$A$259:$A$285,0),MATCH(O$5,'Aceite de Oliva'!$A$259:$YR$259,0))</f>
        <v>1.04</v>
      </c>
      <c r="P13" s="40">
        <f>INDEX('Aceite de Oliva'!$A$259:$YR$285,MATCH($B13,'Aceite de Oliva'!$A$259:$A$285,0),MATCH(P$5,'Aceite de Oliva'!$A$259:$YR$259,0))</f>
        <v>1.4300000000000002</v>
      </c>
    </row>
    <row r="14" spans="1:17" x14ac:dyDescent="0.3">
      <c r="A14" s="6"/>
      <c r="B14" s="16">
        <f t="shared" si="1"/>
        <v>2.6</v>
      </c>
      <c r="C14" s="17">
        <f t="shared" si="2"/>
        <v>2.7</v>
      </c>
      <c r="E14" s="40">
        <f>INDEX('Aceite de Oliva'!$A$259:$YR$285,MATCH($B14,'Aceite de Oliva'!$A$259:$A$285,0),MATCH(E$5,'Aceite de Oliva'!$A$259:$YR$259,0))</f>
        <v>1.25</v>
      </c>
      <c r="F14" s="40">
        <f>INDEX('Aceite de Oliva'!$A$259:$YR$285,MATCH($B14,'Aceite de Oliva'!$A$259:$A$285,0),MATCH(F$5,'Aceite de Oliva'!$A$259:$YR$259,0))</f>
        <v>2.17</v>
      </c>
      <c r="G14" s="40">
        <f>INDEX('Aceite de Oliva'!$A$259:$YR$285,MATCH($B14,'Aceite de Oliva'!$A$259:$A$285,0),MATCH(G$5,'Aceite de Oliva'!$A$259:$YR$259,0))</f>
        <v>0.37</v>
      </c>
      <c r="H14" s="40">
        <f>INDEX('Aceite de Oliva'!$A$259:$YR$285,MATCH($B14,'Aceite de Oliva'!$A$259:$A$285,0),MATCH(H$5,'Aceite de Oliva'!$A$259:$YR$259,0))</f>
        <v>1.95</v>
      </c>
      <c r="I14" s="40">
        <f>INDEX('Aceite de Oliva'!$A$259:$YR$285,MATCH($B14,'Aceite de Oliva'!$A$259:$A$285,0),MATCH(I$5,'Aceite de Oliva'!$A$259:$YR$259,0))</f>
        <v>5.74</v>
      </c>
      <c r="J14" s="40">
        <f>INDEX('Aceite de Oliva'!$A$259:$YR$285,MATCH($B14,'Aceite de Oliva'!$A$259:$A$285,0),MATCH(J$5,'Aceite de Oliva'!$A$259:$YR$259,0))</f>
        <v>12.930000000000001</v>
      </c>
      <c r="K14" s="40">
        <f>INDEX('Aceite de Oliva'!$A$259:$YR$285,MATCH($B14,'Aceite de Oliva'!$A$259:$A$285,0),MATCH(K$5,'Aceite de Oliva'!$A$259:$YR$259,0))</f>
        <v>46.67</v>
      </c>
      <c r="L14" s="40">
        <f>INDEX('Aceite de Oliva'!$A$259:$YR$285,MATCH($B14,'Aceite de Oliva'!$A$259:$A$285,0),MATCH(L$5,'Aceite de Oliva'!$A$259:$YR$259,0))</f>
        <v>61.21</v>
      </c>
      <c r="M14" s="40">
        <f>INDEX('Aceite de Oliva'!$A$259:$YR$285,MATCH($B14,'Aceite de Oliva'!$A$259:$A$285,0),MATCH(M$5,'Aceite de Oliva'!$A$259:$YR$259,0))</f>
        <v>47.96</v>
      </c>
      <c r="N14" s="40">
        <f>INDEX('Aceite de Oliva'!$A$259:$YR$285,MATCH($B14,'Aceite de Oliva'!$A$259:$A$285,0),MATCH(N$5,'Aceite de Oliva'!$A$259:$YR$259,0))</f>
        <v>57.28</v>
      </c>
      <c r="O14" s="40">
        <f>INDEX('Aceite de Oliva'!$A$259:$YR$285,MATCH($B14,'Aceite de Oliva'!$A$259:$A$285,0),MATCH(O$5,'Aceite de Oliva'!$A$259:$YR$259,0))</f>
        <v>48.83</v>
      </c>
      <c r="P14" s="40">
        <f>INDEX('Aceite de Oliva'!$A$259:$YR$285,MATCH($B14,'Aceite de Oliva'!$A$259:$A$285,0),MATCH(P$5,'Aceite de Oliva'!$A$259:$YR$259,0))</f>
        <v>52.96</v>
      </c>
    </row>
    <row r="15" spans="1:17" x14ac:dyDescent="0.3">
      <c r="A15" s="6"/>
      <c r="B15" s="16">
        <f t="shared" si="1"/>
        <v>2.7</v>
      </c>
      <c r="C15" s="17">
        <f t="shared" si="2"/>
        <v>2.8000000000000003</v>
      </c>
      <c r="E15" s="40">
        <f>INDEX('Aceite de Oliva'!$A$259:$YR$285,MATCH($B15,'Aceite de Oliva'!$A$259:$A$285,0),MATCH(E$5,'Aceite de Oliva'!$A$259:$YR$259,0))</f>
        <v>0</v>
      </c>
      <c r="F15" s="40">
        <f>INDEX('Aceite de Oliva'!$A$259:$YR$285,MATCH($B15,'Aceite de Oliva'!$A$259:$A$285,0),MATCH(F$5,'Aceite de Oliva'!$A$259:$YR$259,0))</f>
        <v>0.73</v>
      </c>
      <c r="G15" s="40">
        <f>INDEX('Aceite de Oliva'!$A$259:$YR$285,MATCH($B15,'Aceite de Oliva'!$A$259:$A$285,0),MATCH(G$5,'Aceite de Oliva'!$A$259:$YR$259,0))</f>
        <v>2.67</v>
      </c>
      <c r="H15" s="40">
        <f>INDEX('Aceite de Oliva'!$A$259:$YR$285,MATCH($B15,'Aceite de Oliva'!$A$259:$A$285,0),MATCH(H$5,'Aceite de Oliva'!$A$259:$YR$259,0))</f>
        <v>1.48</v>
      </c>
      <c r="I15" s="40">
        <f>INDEX('Aceite de Oliva'!$A$259:$YR$285,MATCH($B15,'Aceite de Oliva'!$A$259:$A$285,0),MATCH(I$5,'Aceite de Oliva'!$A$259:$YR$259,0))</f>
        <v>24.66</v>
      </c>
      <c r="J15" s="40">
        <f>INDEX('Aceite de Oliva'!$A$259:$YR$285,MATCH($B15,'Aceite de Oliva'!$A$259:$A$285,0),MATCH(J$5,'Aceite de Oliva'!$A$259:$YR$259,0))</f>
        <v>43.99</v>
      </c>
      <c r="K15" s="40">
        <f>INDEX('Aceite de Oliva'!$A$259:$YR$285,MATCH($B15,'Aceite de Oliva'!$A$259:$A$285,0),MATCH(K$5,'Aceite de Oliva'!$A$259:$YR$259,0))</f>
        <v>13.33</v>
      </c>
      <c r="L15" s="40">
        <f>INDEX('Aceite de Oliva'!$A$259:$YR$285,MATCH($B15,'Aceite de Oliva'!$A$259:$A$285,0),MATCH(L$5,'Aceite de Oliva'!$A$259:$YR$259,0))</f>
        <v>1.49</v>
      </c>
      <c r="M15" s="40">
        <f>INDEX('Aceite de Oliva'!$A$259:$YR$285,MATCH($B15,'Aceite de Oliva'!$A$259:$A$285,0),MATCH(M$5,'Aceite de Oliva'!$A$259:$YR$259,0))</f>
        <v>2.08</v>
      </c>
      <c r="N15" s="40">
        <f>INDEX('Aceite de Oliva'!$A$259:$YR$285,MATCH($B15,'Aceite de Oliva'!$A$259:$A$285,0),MATCH(N$5,'Aceite de Oliva'!$A$259:$YR$259,0))</f>
        <v>0.72</v>
      </c>
      <c r="O15" s="40">
        <f>INDEX('Aceite de Oliva'!$A$259:$YR$285,MATCH($B15,'Aceite de Oliva'!$A$259:$A$285,0),MATCH(O$5,'Aceite de Oliva'!$A$259:$YR$259,0))</f>
        <v>1.95</v>
      </c>
      <c r="P15" s="40">
        <f>INDEX('Aceite de Oliva'!$A$259:$YR$285,MATCH($B15,'Aceite de Oliva'!$A$259:$A$285,0),MATCH(P$5,'Aceite de Oliva'!$A$259:$YR$259,0))</f>
        <v>0.3</v>
      </c>
    </row>
    <row r="16" spans="1:17" x14ac:dyDescent="0.3">
      <c r="A16" s="6"/>
      <c r="B16" s="16">
        <f t="shared" si="1"/>
        <v>2.8000000000000003</v>
      </c>
      <c r="C16" s="17">
        <f t="shared" si="2"/>
        <v>2.9000000000000004</v>
      </c>
      <c r="E16" s="40">
        <f>INDEX('Aceite de Oliva'!$A$259:$YR$285,MATCH($B16,'Aceite de Oliva'!$A$259:$A$285,0),MATCH(E$5,'Aceite de Oliva'!$A$259:$YR$259,0))</f>
        <v>6</v>
      </c>
      <c r="F16" s="40">
        <f>INDEX('Aceite de Oliva'!$A$259:$YR$285,MATCH($B16,'Aceite de Oliva'!$A$259:$A$285,0),MATCH(F$5,'Aceite de Oliva'!$A$259:$YR$259,0))</f>
        <v>9.82</v>
      </c>
      <c r="G16" s="40">
        <f>INDEX('Aceite de Oliva'!$A$259:$YR$285,MATCH($B16,'Aceite de Oliva'!$A$259:$A$285,0),MATCH(G$5,'Aceite de Oliva'!$A$259:$YR$259,0))</f>
        <v>6.68</v>
      </c>
      <c r="H16" s="40">
        <f>INDEX('Aceite de Oliva'!$A$259:$YR$285,MATCH($B16,'Aceite de Oliva'!$A$259:$A$285,0),MATCH(H$5,'Aceite de Oliva'!$A$259:$YR$259,0))</f>
        <v>6.34</v>
      </c>
      <c r="I16" s="40">
        <f>INDEX('Aceite de Oliva'!$A$259:$YR$285,MATCH($B16,'Aceite de Oliva'!$A$259:$A$285,0),MATCH(I$5,'Aceite de Oliva'!$A$259:$YR$259,0))</f>
        <v>5.68</v>
      </c>
      <c r="J16" s="40">
        <f>INDEX('Aceite de Oliva'!$A$259:$YR$285,MATCH($B16,'Aceite de Oliva'!$A$259:$A$285,0),MATCH(J$5,'Aceite de Oliva'!$A$259:$YR$259,0))</f>
        <v>5.8800000000000008</v>
      </c>
      <c r="K16" s="40">
        <f>INDEX('Aceite de Oliva'!$A$259:$YR$285,MATCH($B16,'Aceite de Oliva'!$A$259:$A$285,0),MATCH(K$5,'Aceite de Oliva'!$A$259:$YR$259,0))</f>
        <v>1.1099999999999999</v>
      </c>
      <c r="L16" s="40">
        <f>INDEX('Aceite de Oliva'!$A$259:$YR$285,MATCH($B16,'Aceite de Oliva'!$A$259:$A$285,0),MATCH(L$5,'Aceite de Oliva'!$A$259:$YR$259,0))</f>
        <v>0.48</v>
      </c>
      <c r="M16" s="40">
        <f>INDEX('Aceite de Oliva'!$A$259:$YR$285,MATCH($B16,'Aceite de Oliva'!$A$259:$A$285,0),MATCH(M$5,'Aceite de Oliva'!$A$259:$YR$259,0))</f>
        <v>2.0299999999999998</v>
      </c>
      <c r="N16" s="40">
        <f>INDEX('Aceite de Oliva'!$A$259:$YR$285,MATCH($B16,'Aceite de Oliva'!$A$259:$A$285,0),MATCH(N$5,'Aceite de Oliva'!$A$259:$YR$259,0))</f>
        <v>4.28</v>
      </c>
      <c r="O16" s="40">
        <f>INDEX('Aceite de Oliva'!$A$259:$YR$285,MATCH($B16,'Aceite de Oliva'!$A$259:$A$285,0),MATCH(O$5,'Aceite de Oliva'!$A$259:$YR$259,0))</f>
        <v>1.38</v>
      </c>
      <c r="P16" s="40">
        <f>INDEX('Aceite de Oliva'!$A$259:$YR$285,MATCH($B16,'Aceite de Oliva'!$A$259:$A$285,0),MATCH(P$5,'Aceite de Oliva'!$A$259:$YR$259,0))</f>
        <v>2.59</v>
      </c>
    </row>
    <row r="17" spans="1:16" x14ac:dyDescent="0.3">
      <c r="A17" s="6"/>
      <c r="B17" s="16">
        <f t="shared" si="1"/>
        <v>2.9000000000000004</v>
      </c>
      <c r="C17" s="17">
        <f t="shared" si="2"/>
        <v>3.0000000000000004</v>
      </c>
      <c r="E17" s="40">
        <f>INDEX('Aceite de Oliva'!$A$259:$YR$285,MATCH($B17,'Aceite de Oliva'!$A$259:$A$285,0),MATCH(E$5,'Aceite de Oliva'!$A$259:$YR$259,0))</f>
        <v>66.33</v>
      </c>
      <c r="F17" s="40">
        <f>INDEX('Aceite de Oliva'!$A$259:$YR$285,MATCH($B17,'Aceite de Oliva'!$A$259:$A$285,0),MATCH(F$5,'Aceite de Oliva'!$A$259:$YR$259,0))</f>
        <v>60.11</v>
      </c>
      <c r="G17" s="40">
        <f>INDEX('Aceite de Oliva'!$A$259:$YR$285,MATCH($B17,'Aceite de Oliva'!$A$259:$A$285,0),MATCH(G$5,'Aceite de Oliva'!$A$259:$YR$259,0))</f>
        <v>58.01</v>
      </c>
      <c r="H17" s="40">
        <f>INDEX('Aceite de Oliva'!$A$259:$YR$285,MATCH($B17,'Aceite de Oliva'!$A$259:$A$285,0),MATCH(H$5,'Aceite de Oliva'!$A$259:$YR$259,0))</f>
        <v>60.93</v>
      </c>
      <c r="I17" s="40">
        <f>INDEX('Aceite de Oliva'!$A$259:$YR$285,MATCH($B17,'Aceite de Oliva'!$A$259:$A$285,0),MATCH(I$5,'Aceite de Oliva'!$A$259:$YR$259,0))</f>
        <v>40.869999999999997</v>
      </c>
      <c r="J17" s="40">
        <f>INDEX('Aceite de Oliva'!$A$259:$YR$285,MATCH($B17,'Aceite de Oliva'!$A$259:$A$285,0),MATCH(J$5,'Aceite de Oliva'!$A$259:$YR$259,0))</f>
        <v>3.77</v>
      </c>
      <c r="K17" s="40">
        <f>INDEX('Aceite de Oliva'!$A$259:$YR$285,MATCH($B17,'Aceite de Oliva'!$A$259:$A$285,0),MATCH(K$5,'Aceite de Oliva'!$A$259:$YR$259,0))</f>
        <v>3.7600000000000002</v>
      </c>
      <c r="L17" s="40">
        <f>INDEX('Aceite de Oliva'!$A$259:$YR$285,MATCH($B17,'Aceite de Oliva'!$A$259:$A$285,0),MATCH(L$5,'Aceite de Oliva'!$A$259:$YR$259,0))</f>
        <v>3.08</v>
      </c>
      <c r="M17" s="40">
        <f>INDEX('Aceite de Oliva'!$A$259:$YR$285,MATCH($B17,'Aceite de Oliva'!$A$259:$A$285,0),MATCH(M$5,'Aceite de Oliva'!$A$259:$YR$259,0))</f>
        <v>1.08</v>
      </c>
      <c r="N17" s="40">
        <f>INDEX('Aceite de Oliva'!$A$259:$YR$285,MATCH($B17,'Aceite de Oliva'!$A$259:$A$285,0),MATCH(N$5,'Aceite de Oliva'!$A$259:$YR$259,0))</f>
        <v>1.62</v>
      </c>
      <c r="O17" s="40">
        <f>INDEX('Aceite de Oliva'!$A$259:$YR$285,MATCH($B17,'Aceite de Oliva'!$A$259:$A$285,0),MATCH(O$5,'Aceite de Oliva'!$A$259:$YR$259,0))</f>
        <v>1.57</v>
      </c>
      <c r="P17" s="40">
        <f>INDEX('Aceite de Oliva'!$A$259:$YR$285,MATCH($B17,'Aceite de Oliva'!$A$259:$A$285,0),MATCH(P$5,'Aceite de Oliva'!$A$259:$YR$259,0))</f>
        <v>3.04</v>
      </c>
    </row>
    <row r="18" spans="1:16" x14ac:dyDescent="0.3">
      <c r="B18" s="16">
        <f t="shared" si="1"/>
        <v>3.0000000000000004</v>
      </c>
      <c r="C18" s="17">
        <f t="shared" si="2"/>
        <v>3.1000000000000005</v>
      </c>
      <c r="E18" s="40">
        <f>INDEX('Aceite de Oliva'!$A$259:$YR$285,MATCH($B18,'Aceite de Oliva'!$A$259:$A$285,0),MATCH(E$5,'Aceite de Oliva'!$A$259:$YR$259,0))</f>
        <v>0</v>
      </c>
      <c r="F18" s="40">
        <f>INDEX('Aceite de Oliva'!$A$259:$YR$285,MATCH($B18,'Aceite de Oliva'!$A$259:$A$285,0),MATCH(F$5,'Aceite de Oliva'!$A$259:$YR$259,0))</f>
        <v>4.26</v>
      </c>
      <c r="G18" s="40">
        <f>INDEX('Aceite de Oliva'!$A$259:$YR$285,MATCH($B18,'Aceite de Oliva'!$A$259:$A$285,0),MATCH(G$5,'Aceite de Oliva'!$A$259:$YR$259,0))</f>
        <v>0.8</v>
      </c>
      <c r="H18" s="40">
        <f>INDEX('Aceite de Oliva'!$A$259:$YR$285,MATCH($B18,'Aceite de Oliva'!$A$259:$A$285,0),MATCH(H$5,'Aceite de Oliva'!$A$259:$YR$259,0))</f>
        <v>2.5099999999999998</v>
      </c>
      <c r="I18" s="40">
        <f>INDEX('Aceite de Oliva'!$A$259:$YR$285,MATCH($B18,'Aceite de Oliva'!$A$259:$A$285,0),MATCH(I$5,'Aceite de Oliva'!$A$259:$YR$259,0))</f>
        <v>0</v>
      </c>
      <c r="J18" s="40">
        <f>INDEX('Aceite de Oliva'!$A$259:$YR$285,MATCH($B18,'Aceite de Oliva'!$A$259:$A$285,0),MATCH(J$5,'Aceite de Oliva'!$A$259:$YR$259,0))</f>
        <v>0</v>
      </c>
      <c r="K18" s="40">
        <f>INDEX('Aceite de Oliva'!$A$259:$YR$285,MATCH($B18,'Aceite de Oliva'!$A$259:$A$285,0),MATCH(K$5,'Aceite de Oliva'!$A$259:$YR$259,0))</f>
        <v>0</v>
      </c>
      <c r="L18" s="40">
        <f>INDEX('Aceite de Oliva'!$A$259:$YR$285,MATCH($B18,'Aceite de Oliva'!$A$259:$A$285,0),MATCH(L$5,'Aceite de Oliva'!$A$259:$YR$259,0))</f>
        <v>0.44</v>
      </c>
      <c r="M18" s="40">
        <f>INDEX('Aceite de Oliva'!$A$259:$YR$285,MATCH($B18,'Aceite de Oliva'!$A$259:$A$285,0),MATCH(M$5,'Aceite de Oliva'!$A$259:$YR$259,0))</f>
        <v>0</v>
      </c>
      <c r="N18" s="40">
        <f>INDEX('Aceite de Oliva'!$A$259:$YR$285,MATCH($B18,'Aceite de Oliva'!$A$259:$A$285,0),MATCH(N$5,'Aceite de Oliva'!$A$259:$YR$259,0))</f>
        <v>0.12</v>
      </c>
      <c r="O18" s="40">
        <f>INDEX('Aceite de Oliva'!$A$259:$YR$285,MATCH($B18,'Aceite de Oliva'!$A$259:$A$285,0),MATCH(O$5,'Aceite de Oliva'!$A$259:$YR$259,0))</f>
        <v>0.53</v>
      </c>
      <c r="P18" s="40">
        <f>INDEX('Aceite de Oliva'!$A$259:$YR$285,MATCH($B18,'Aceite de Oliva'!$A$259:$A$285,0),MATCH(P$5,'Aceite de Oliva'!$A$259:$YR$259,0))</f>
        <v>0.62</v>
      </c>
    </row>
    <row r="19" spans="1:16" x14ac:dyDescent="0.3">
      <c r="B19" s="16">
        <f t="shared" si="1"/>
        <v>3.1000000000000005</v>
      </c>
      <c r="C19" s="17">
        <f t="shared" si="2"/>
        <v>3.2000000000000006</v>
      </c>
      <c r="E19" s="40">
        <f>INDEX('Aceite de Oliva'!$A$259:$YR$285,MATCH($B19,'Aceite de Oliva'!$A$259:$A$285,0),MATCH(E$5,'Aceite de Oliva'!$A$259:$YR$259,0))</f>
        <v>1.76</v>
      </c>
      <c r="F19" s="40">
        <f>INDEX('Aceite de Oliva'!$A$259:$YR$285,MATCH($B19,'Aceite de Oliva'!$A$259:$A$285,0),MATCH(F$5,'Aceite de Oliva'!$A$259:$YR$259,0))</f>
        <v>0</v>
      </c>
      <c r="G19" s="40">
        <f>INDEX('Aceite de Oliva'!$A$259:$YR$285,MATCH($B19,'Aceite de Oliva'!$A$259:$A$285,0),MATCH(G$5,'Aceite de Oliva'!$A$259:$YR$259,0))</f>
        <v>0</v>
      </c>
      <c r="H19" s="40">
        <f>INDEX('Aceite de Oliva'!$A$259:$YR$285,MATCH($B19,'Aceite de Oliva'!$A$259:$A$285,0),MATCH(H$5,'Aceite de Oliva'!$A$259:$YR$259,0))</f>
        <v>0</v>
      </c>
      <c r="I19" s="40">
        <f>INDEX('Aceite de Oliva'!$A$259:$YR$285,MATCH($B19,'Aceite de Oliva'!$A$259:$A$285,0),MATCH(I$5,'Aceite de Oliva'!$A$259:$YR$259,0))</f>
        <v>0</v>
      </c>
      <c r="J19" s="40">
        <f>INDEX('Aceite de Oliva'!$A$259:$YR$285,MATCH($B19,'Aceite de Oliva'!$A$259:$A$285,0),MATCH(J$5,'Aceite de Oliva'!$A$259:$YR$259,0))</f>
        <v>0.82</v>
      </c>
      <c r="K19" s="40">
        <f>INDEX('Aceite de Oliva'!$A$259:$YR$285,MATCH($B19,'Aceite de Oliva'!$A$259:$A$285,0),MATCH(K$5,'Aceite de Oliva'!$A$259:$YR$259,0))</f>
        <v>1.03</v>
      </c>
      <c r="L19" s="40">
        <f>INDEX('Aceite de Oliva'!$A$259:$YR$285,MATCH($B19,'Aceite de Oliva'!$A$259:$A$285,0),MATCH(L$5,'Aceite de Oliva'!$A$259:$YR$259,0))</f>
        <v>0</v>
      </c>
      <c r="M19" s="40">
        <f>INDEX('Aceite de Oliva'!$A$259:$YR$285,MATCH($B19,'Aceite de Oliva'!$A$259:$A$285,0),MATCH(M$5,'Aceite de Oliva'!$A$259:$YR$259,0))</f>
        <v>0.33</v>
      </c>
      <c r="N19" s="40">
        <f>INDEX('Aceite de Oliva'!$A$259:$YR$285,MATCH($B19,'Aceite de Oliva'!$A$259:$A$285,0),MATCH(N$5,'Aceite de Oliva'!$A$259:$YR$259,0))</f>
        <v>0.89</v>
      </c>
      <c r="O19" s="40">
        <f>INDEX('Aceite de Oliva'!$A$259:$YR$285,MATCH($B19,'Aceite de Oliva'!$A$259:$A$285,0),MATCH(O$5,'Aceite de Oliva'!$A$259:$YR$259,0))</f>
        <v>0.75</v>
      </c>
      <c r="P19" s="40">
        <f>INDEX('Aceite de Oliva'!$A$259:$YR$285,MATCH($B19,'Aceite de Oliva'!$A$259:$A$285,0),MATCH(P$5,'Aceite de Oliva'!$A$259:$YR$259,0))</f>
        <v>0</v>
      </c>
    </row>
    <row r="20" spans="1:16" x14ac:dyDescent="0.3">
      <c r="B20" s="16">
        <f t="shared" si="1"/>
        <v>3.2000000000000006</v>
      </c>
      <c r="C20" s="17">
        <f t="shared" si="2"/>
        <v>3.3000000000000007</v>
      </c>
      <c r="E20" s="40">
        <f>INDEX('Aceite de Oliva'!$A$259:$YR$285,MATCH($B20,'Aceite de Oliva'!$A$259:$A$285,0),MATCH(E$5,'Aceite de Oliva'!$A$259:$YR$259,0))</f>
        <v>1.64</v>
      </c>
      <c r="F20" s="40">
        <f>INDEX('Aceite de Oliva'!$A$259:$YR$285,MATCH($B20,'Aceite de Oliva'!$A$259:$A$285,0),MATCH(F$5,'Aceite de Oliva'!$A$259:$YR$259,0))</f>
        <v>0.48</v>
      </c>
      <c r="G20" s="40">
        <f>INDEX('Aceite de Oliva'!$A$259:$YR$285,MATCH($B20,'Aceite de Oliva'!$A$259:$A$285,0),MATCH(G$5,'Aceite de Oliva'!$A$259:$YR$259,0))</f>
        <v>0.17</v>
      </c>
      <c r="H20" s="40">
        <f>INDEX('Aceite de Oliva'!$A$259:$YR$285,MATCH($B20,'Aceite de Oliva'!$A$259:$A$285,0),MATCH(H$5,'Aceite de Oliva'!$A$259:$YR$259,0))</f>
        <v>0</v>
      </c>
      <c r="I20" s="40">
        <f>INDEX('Aceite de Oliva'!$A$259:$YR$285,MATCH($B20,'Aceite de Oliva'!$A$259:$A$285,0),MATCH(I$5,'Aceite de Oliva'!$A$259:$YR$259,0))</f>
        <v>0</v>
      </c>
      <c r="J20" s="40">
        <f>INDEX('Aceite de Oliva'!$A$259:$YR$285,MATCH($B20,'Aceite de Oliva'!$A$259:$A$285,0),MATCH(J$5,'Aceite de Oliva'!$A$259:$YR$259,0))</f>
        <v>0.95</v>
      </c>
      <c r="K20" s="40">
        <f>INDEX('Aceite de Oliva'!$A$259:$YR$285,MATCH($B20,'Aceite de Oliva'!$A$259:$A$285,0),MATCH(K$5,'Aceite de Oliva'!$A$259:$YR$259,0))</f>
        <v>1.8</v>
      </c>
      <c r="L20" s="40">
        <f>INDEX('Aceite de Oliva'!$A$259:$YR$285,MATCH($B20,'Aceite de Oliva'!$A$259:$A$285,0),MATCH(L$5,'Aceite de Oliva'!$A$259:$YR$259,0))</f>
        <v>1.39</v>
      </c>
      <c r="M20" s="40">
        <f>INDEX('Aceite de Oliva'!$A$259:$YR$285,MATCH($B20,'Aceite de Oliva'!$A$259:$A$285,0),MATCH(M$5,'Aceite de Oliva'!$A$259:$YR$259,0))</f>
        <v>0</v>
      </c>
      <c r="N20" s="40">
        <f>INDEX('Aceite de Oliva'!$A$259:$YR$285,MATCH($B20,'Aceite de Oliva'!$A$259:$A$285,0),MATCH(N$5,'Aceite de Oliva'!$A$259:$YR$259,0))</f>
        <v>0.28999999999999998</v>
      </c>
      <c r="O20" s="40">
        <f>INDEX('Aceite de Oliva'!$A$259:$YR$285,MATCH($B20,'Aceite de Oliva'!$A$259:$A$285,0),MATCH(O$5,'Aceite de Oliva'!$A$259:$YR$259,0))</f>
        <v>0.12</v>
      </c>
      <c r="P20" s="40">
        <f>INDEX('Aceite de Oliva'!$A$259:$YR$285,MATCH($B20,'Aceite de Oliva'!$A$259:$A$285,0),MATCH(P$5,'Aceite de Oliva'!$A$259:$YR$259,0))</f>
        <v>0</v>
      </c>
    </row>
    <row r="21" spans="1:16" x14ac:dyDescent="0.3">
      <c r="B21" s="16">
        <f t="shared" si="1"/>
        <v>3.3000000000000007</v>
      </c>
      <c r="C21" s="17">
        <f t="shared" si="2"/>
        <v>3.4000000000000008</v>
      </c>
      <c r="E21" s="40">
        <f>INDEX('Aceite de Oliva'!$A$259:$YR$285,MATCH($B21,'Aceite de Oliva'!$A$259:$A$285,0),MATCH(E$5,'Aceite de Oliva'!$A$259:$YR$259,0))</f>
        <v>0.23</v>
      </c>
      <c r="F21" s="40">
        <f>INDEX('Aceite de Oliva'!$A$259:$YR$285,MATCH($B21,'Aceite de Oliva'!$A$259:$A$285,0),MATCH(F$5,'Aceite de Oliva'!$A$259:$YR$259,0))</f>
        <v>1.01</v>
      </c>
      <c r="G21" s="40">
        <f>INDEX('Aceite de Oliva'!$A$259:$YR$285,MATCH($B21,'Aceite de Oliva'!$A$259:$A$285,0),MATCH(G$5,'Aceite de Oliva'!$A$259:$YR$259,0))</f>
        <v>1.74</v>
      </c>
      <c r="H21" s="40">
        <f>INDEX('Aceite de Oliva'!$A$259:$YR$285,MATCH($B21,'Aceite de Oliva'!$A$259:$A$285,0),MATCH(H$5,'Aceite de Oliva'!$A$259:$YR$259,0))</f>
        <v>0</v>
      </c>
      <c r="I21" s="40">
        <f>INDEX('Aceite de Oliva'!$A$259:$YR$285,MATCH($B21,'Aceite de Oliva'!$A$259:$A$285,0),MATCH(I$5,'Aceite de Oliva'!$A$259:$YR$259,0))</f>
        <v>0.17</v>
      </c>
      <c r="J21" s="40">
        <f>INDEX('Aceite de Oliva'!$A$259:$YR$285,MATCH($B21,'Aceite de Oliva'!$A$259:$A$285,0),MATCH(J$5,'Aceite de Oliva'!$A$259:$YR$259,0))</f>
        <v>0.36</v>
      </c>
      <c r="K21" s="40">
        <f>INDEX('Aceite de Oliva'!$A$259:$YR$285,MATCH($B21,'Aceite de Oliva'!$A$259:$A$285,0),MATCH(K$5,'Aceite de Oliva'!$A$259:$YR$259,0))</f>
        <v>0</v>
      </c>
      <c r="L21" s="40">
        <f>INDEX('Aceite de Oliva'!$A$259:$YR$285,MATCH($B21,'Aceite de Oliva'!$A$259:$A$285,0),MATCH(L$5,'Aceite de Oliva'!$A$259:$YR$259,0))</f>
        <v>0</v>
      </c>
      <c r="M21" s="40">
        <f>INDEX('Aceite de Oliva'!$A$259:$YR$285,MATCH($B21,'Aceite de Oliva'!$A$259:$A$285,0),MATCH(M$5,'Aceite de Oliva'!$A$259:$YR$259,0))</f>
        <v>0.15</v>
      </c>
      <c r="N21" s="40">
        <f>INDEX('Aceite de Oliva'!$A$259:$YR$285,MATCH($B21,'Aceite de Oliva'!$A$259:$A$285,0),MATCH(N$5,'Aceite de Oliva'!$A$259:$YR$259,0))</f>
        <v>0.15</v>
      </c>
      <c r="O21" s="40">
        <f>INDEX('Aceite de Oliva'!$A$259:$YR$285,MATCH($B21,'Aceite de Oliva'!$A$259:$A$285,0),MATCH(O$5,'Aceite de Oliva'!$A$259:$YR$259,0))</f>
        <v>0.35</v>
      </c>
      <c r="P21" s="40">
        <f>INDEX('Aceite de Oliva'!$A$259:$YR$285,MATCH($B21,'Aceite de Oliva'!$A$259:$A$285,0),MATCH(P$5,'Aceite de Oliva'!$A$259:$YR$259,0))</f>
        <v>0.98</v>
      </c>
    </row>
    <row r="22" spans="1:16" x14ac:dyDescent="0.3">
      <c r="B22" s="16">
        <f t="shared" si="1"/>
        <v>3.4000000000000008</v>
      </c>
      <c r="C22" s="17">
        <f t="shared" si="2"/>
        <v>3.5000000000000009</v>
      </c>
      <c r="E22" s="40">
        <f>INDEX('Aceite de Oliva'!$A$259:$YR$285,MATCH($B22,'Aceite de Oliva'!$A$259:$A$285,0),MATCH(E$5,'Aceite de Oliva'!$A$259:$YR$259,0))</f>
        <v>1.8399999999999999</v>
      </c>
      <c r="F22" s="40">
        <f>INDEX('Aceite de Oliva'!$A$259:$YR$285,MATCH($B22,'Aceite de Oliva'!$A$259:$A$285,0),MATCH(F$5,'Aceite de Oliva'!$A$259:$YR$259,0))</f>
        <v>0.2</v>
      </c>
      <c r="G22" s="40">
        <f>INDEX('Aceite de Oliva'!$A$259:$YR$285,MATCH($B22,'Aceite de Oliva'!$A$259:$A$285,0),MATCH(G$5,'Aceite de Oliva'!$A$259:$YR$259,0))</f>
        <v>0</v>
      </c>
      <c r="H22" s="40">
        <f>INDEX('Aceite de Oliva'!$A$259:$YR$285,MATCH($B22,'Aceite de Oliva'!$A$259:$A$285,0),MATCH(H$5,'Aceite de Oliva'!$A$259:$YR$259,0))</f>
        <v>0</v>
      </c>
      <c r="I22" s="40">
        <f>INDEX('Aceite de Oliva'!$A$259:$YR$285,MATCH($B22,'Aceite de Oliva'!$A$259:$A$285,0),MATCH(I$5,'Aceite de Oliva'!$A$259:$YR$259,0))</f>
        <v>0.18</v>
      </c>
      <c r="J22" s="40">
        <f>INDEX('Aceite de Oliva'!$A$259:$YR$285,MATCH($B22,'Aceite de Oliva'!$A$259:$A$285,0),MATCH(J$5,'Aceite de Oliva'!$A$259:$YR$259,0))</f>
        <v>0</v>
      </c>
      <c r="K22" s="40">
        <f>INDEX('Aceite de Oliva'!$A$259:$YR$285,MATCH($B22,'Aceite de Oliva'!$A$259:$A$285,0),MATCH(K$5,'Aceite de Oliva'!$A$259:$YR$259,0))</f>
        <v>0</v>
      </c>
      <c r="L22" s="40">
        <f>INDEX('Aceite de Oliva'!$A$259:$YR$285,MATCH($B22,'Aceite de Oliva'!$A$259:$A$285,0),MATCH(L$5,'Aceite de Oliva'!$A$259:$YR$259,0))</f>
        <v>1.29</v>
      </c>
      <c r="M22" s="40">
        <f>INDEX('Aceite de Oliva'!$A$259:$YR$285,MATCH($B22,'Aceite de Oliva'!$A$259:$A$285,0),MATCH(M$5,'Aceite de Oliva'!$A$259:$YR$259,0))</f>
        <v>0.12</v>
      </c>
      <c r="N22" s="40">
        <f>INDEX('Aceite de Oliva'!$A$259:$YR$285,MATCH($B22,'Aceite de Oliva'!$A$259:$A$285,0),MATCH(N$5,'Aceite de Oliva'!$A$259:$YR$259,0))</f>
        <v>0</v>
      </c>
      <c r="O22" s="40">
        <f>INDEX('Aceite de Oliva'!$A$259:$YR$285,MATCH($B22,'Aceite de Oliva'!$A$259:$A$285,0),MATCH(O$5,'Aceite de Oliva'!$A$259:$YR$259,0))</f>
        <v>0.45</v>
      </c>
      <c r="P22" s="40">
        <f>INDEX('Aceite de Oliva'!$A$259:$YR$285,MATCH($B22,'Aceite de Oliva'!$A$259:$A$285,0),MATCH(P$5,'Aceite de Oliva'!$A$259:$YR$259,0))</f>
        <v>0.17</v>
      </c>
    </row>
    <row r="23" spans="1:16" x14ac:dyDescent="0.3">
      <c r="B23" s="16">
        <f t="shared" si="1"/>
        <v>3.5000000000000009</v>
      </c>
      <c r="C23" s="17">
        <f t="shared" si="2"/>
        <v>3.600000000000001</v>
      </c>
      <c r="E23" s="40">
        <f>INDEX('Aceite de Oliva'!$A$259:$YR$285,MATCH($B23,'Aceite de Oliva'!$A$259:$A$285,0),MATCH(E$5,'Aceite de Oliva'!$A$259:$YR$259,0))</f>
        <v>0.21</v>
      </c>
      <c r="F23" s="40">
        <f>INDEX('Aceite de Oliva'!$A$259:$YR$285,MATCH($B23,'Aceite de Oliva'!$A$259:$A$285,0),MATCH(F$5,'Aceite de Oliva'!$A$259:$YR$259,0))</f>
        <v>0</v>
      </c>
      <c r="G23" s="40">
        <f>INDEX('Aceite de Oliva'!$A$259:$YR$285,MATCH($B23,'Aceite de Oliva'!$A$259:$A$285,0),MATCH(G$5,'Aceite de Oliva'!$A$259:$YR$259,0))</f>
        <v>0.42</v>
      </c>
      <c r="H23" s="40">
        <f>INDEX('Aceite de Oliva'!$A$259:$YR$285,MATCH($B23,'Aceite de Oliva'!$A$259:$A$285,0),MATCH(H$5,'Aceite de Oliva'!$A$259:$YR$259,0))</f>
        <v>0.41</v>
      </c>
      <c r="I23" s="40">
        <f>INDEX('Aceite de Oliva'!$A$259:$YR$285,MATCH($B23,'Aceite de Oliva'!$A$259:$A$285,0),MATCH(I$5,'Aceite de Oliva'!$A$259:$YR$259,0))</f>
        <v>0</v>
      </c>
      <c r="J23" s="40">
        <f>INDEX('Aceite de Oliva'!$A$259:$YR$285,MATCH($B23,'Aceite de Oliva'!$A$259:$A$285,0),MATCH(J$5,'Aceite de Oliva'!$A$259:$YR$259,0))</f>
        <v>0.2</v>
      </c>
      <c r="K23" s="40">
        <f>INDEX('Aceite de Oliva'!$A$259:$YR$285,MATCH($B23,'Aceite de Oliva'!$A$259:$A$285,0),MATCH(K$5,'Aceite de Oliva'!$A$259:$YR$259,0))</f>
        <v>0</v>
      </c>
      <c r="L23" s="40">
        <f>INDEX('Aceite de Oliva'!$A$259:$YR$285,MATCH($B23,'Aceite de Oliva'!$A$259:$A$285,0),MATCH(L$5,'Aceite de Oliva'!$A$259:$YR$259,0))</f>
        <v>0</v>
      </c>
      <c r="M23" s="40">
        <f>INDEX('Aceite de Oliva'!$A$259:$YR$285,MATCH($B23,'Aceite de Oliva'!$A$259:$A$285,0),MATCH(M$5,'Aceite de Oliva'!$A$259:$YR$259,0))</f>
        <v>0.6</v>
      </c>
      <c r="N23" s="40">
        <f>INDEX('Aceite de Oliva'!$A$259:$YR$285,MATCH($B23,'Aceite de Oliva'!$A$259:$A$285,0),MATCH(N$5,'Aceite de Oliva'!$A$259:$YR$259,0))</f>
        <v>0</v>
      </c>
      <c r="O23" s="40">
        <f>INDEX('Aceite de Oliva'!$A$259:$YR$285,MATCH($B23,'Aceite de Oliva'!$A$259:$A$285,0),MATCH(O$5,'Aceite de Oliva'!$A$259:$YR$259,0))</f>
        <v>0.18</v>
      </c>
      <c r="P23" s="40">
        <f>INDEX('Aceite de Oliva'!$A$259:$YR$285,MATCH($B23,'Aceite de Oliva'!$A$259:$A$285,0),MATCH(P$5,'Aceite de Oliva'!$A$259:$YR$259,0))</f>
        <v>0</v>
      </c>
    </row>
    <row r="24" spans="1:16" x14ac:dyDescent="0.3">
      <c r="B24" s="16">
        <f t="shared" si="1"/>
        <v>3.600000000000001</v>
      </c>
      <c r="C24" s="17">
        <f t="shared" si="2"/>
        <v>3.7000000000000011</v>
      </c>
      <c r="E24" s="40">
        <f>INDEX('Aceite de Oliva'!$A$259:$YR$285,MATCH($B24,'Aceite de Oliva'!$A$259:$A$285,0),MATCH(E$5,'Aceite de Oliva'!$A$259:$YR$259,0))</f>
        <v>1.58</v>
      </c>
      <c r="F24" s="40">
        <f>INDEX('Aceite de Oliva'!$A$259:$YR$285,MATCH($B24,'Aceite de Oliva'!$A$259:$A$285,0),MATCH(F$5,'Aceite de Oliva'!$A$259:$YR$259,0))</f>
        <v>1.02</v>
      </c>
      <c r="G24" s="40">
        <f>INDEX('Aceite de Oliva'!$A$259:$YR$285,MATCH($B24,'Aceite de Oliva'!$A$259:$A$285,0),MATCH(G$5,'Aceite de Oliva'!$A$259:$YR$259,0))</f>
        <v>0.23</v>
      </c>
      <c r="H24" s="40">
        <f>INDEX('Aceite de Oliva'!$A$259:$YR$285,MATCH($B24,'Aceite de Oliva'!$A$259:$A$285,0),MATCH(H$5,'Aceite de Oliva'!$A$259:$YR$259,0))</f>
        <v>0</v>
      </c>
      <c r="I24" s="40">
        <f>INDEX('Aceite de Oliva'!$A$259:$YR$285,MATCH($B24,'Aceite de Oliva'!$A$259:$A$285,0),MATCH(I$5,'Aceite de Oliva'!$A$259:$YR$259,0))</f>
        <v>0</v>
      </c>
      <c r="J24" s="40">
        <f>INDEX('Aceite de Oliva'!$A$259:$YR$285,MATCH($B24,'Aceite de Oliva'!$A$259:$A$285,0),MATCH(J$5,'Aceite de Oliva'!$A$259:$YR$259,0))</f>
        <v>0</v>
      </c>
      <c r="K24" s="40">
        <f>INDEX('Aceite de Oliva'!$A$259:$YR$285,MATCH($B24,'Aceite de Oliva'!$A$259:$A$285,0),MATCH(K$5,'Aceite de Oliva'!$A$259:$YR$259,0))</f>
        <v>0.55000000000000004</v>
      </c>
      <c r="L24" s="40">
        <f>INDEX('Aceite de Oliva'!$A$259:$YR$285,MATCH($B24,'Aceite de Oliva'!$A$259:$A$285,0),MATCH(L$5,'Aceite de Oliva'!$A$259:$YR$259,0))</f>
        <v>0.86</v>
      </c>
      <c r="M24" s="40">
        <f>INDEX('Aceite de Oliva'!$A$259:$YR$285,MATCH($B24,'Aceite de Oliva'!$A$259:$A$285,0),MATCH(M$5,'Aceite de Oliva'!$A$259:$YR$259,0))</f>
        <v>0.27</v>
      </c>
      <c r="N24" s="40">
        <f>INDEX('Aceite de Oliva'!$A$259:$YR$285,MATCH($B24,'Aceite de Oliva'!$A$259:$A$285,0),MATCH(N$5,'Aceite de Oliva'!$A$259:$YR$259,0))</f>
        <v>0</v>
      </c>
      <c r="O24" s="40">
        <f>INDEX('Aceite de Oliva'!$A$259:$YR$285,MATCH($B24,'Aceite de Oliva'!$A$259:$A$285,0),MATCH(O$5,'Aceite de Oliva'!$A$259:$YR$259,0))</f>
        <v>0.32</v>
      </c>
      <c r="P24" s="40">
        <f>INDEX('Aceite de Oliva'!$A$259:$YR$285,MATCH($B24,'Aceite de Oliva'!$A$259:$A$285,0),MATCH(P$5,'Aceite de Oliva'!$A$259:$YR$259,0))</f>
        <v>0.19</v>
      </c>
    </row>
    <row r="25" spans="1:16" x14ac:dyDescent="0.3">
      <c r="B25" s="16">
        <f t="shared" si="1"/>
        <v>3.7000000000000011</v>
      </c>
      <c r="C25" s="17">
        <f t="shared" si="2"/>
        <v>3.8000000000000012</v>
      </c>
      <c r="E25" s="40">
        <f>INDEX('Aceite de Oliva'!$A$259:$YR$285,MATCH($B25,'Aceite de Oliva'!$A$259:$A$285,0),MATCH(E$5,'Aceite de Oliva'!$A$259:$YR$259,0))</f>
        <v>0</v>
      </c>
      <c r="F25" s="40">
        <f>INDEX('Aceite de Oliva'!$A$259:$YR$285,MATCH($B25,'Aceite de Oliva'!$A$259:$A$285,0),MATCH(F$5,'Aceite de Oliva'!$A$259:$YR$259,0))</f>
        <v>0.47</v>
      </c>
      <c r="G25" s="40">
        <f>INDEX('Aceite de Oliva'!$A$259:$YR$285,MATCH($B25,'Aceite de Oliva'!$A$259:$A$285,0),MATCH(G$5,'Aceite de Oliva'!$A$259:$YR$259,0))</f>
        <v>1.1299999999999999</v>
      </c>
      <c r="H25" s="40">
        <f>INDEX('Aceite de Oliva'!$A$259:$YR$285,MATCH($B25,'Aceite de Oliva'!$A$259:$A$285,0),MATCH(H$5,'Aceite de Oliva'!$A$259:$YR$259,0))</f>
        <v>0.57999999999999996</v>
      </c>
      <c r="I25" s="40">
        <f>INDEX('Aceite de Oliva'!$A$259:$YR$285,MATCH($B25,'Aceite de Oliva'!$A$259:$A$285,0),MATCH(I$5,'Aceite de Oliva'!$A$259:$YR$259,0))</f>
        <v>0.59</v>
      </c>
      <c r="J25" s="40">
        <f>INDEX('Aceite de Oliva'!$A$259:$YR$285,MATCH($B25,'Aceite de Oliva'!$A$259:$A$285,0),MATCH(J$5,'Aceite de Oliva'!$A$259:$YR$259,0))</f>
        <v>0</v>
      </c>
      <c r="K25" s="40">
        <f>INDEX('Aceite de Oliva'!$A$259:$YR$285,MATCH($B25,'Aceite de Oliva'!$A$259:$A$285,0),MATCH(K$5,'Aceite de Oliva'!$A$259:$YR$259,0))</f>
        <v>3.34</v>
      </c>
      <c r="L25" s="40">
        <f>INDEX('Aceite de Oliva'!$A$259:$YR$285,MATCH($B25,'Aceite de Oliva'!$A$259:$A$285,0),MATCH(L$5,'Aceite de Oliva'!$A$259:$YR$259,0))</f>
        <v>2.5</v>
      </c>
      <c r="M25" s="40">
        <f>INDEX('Aceite de Oliva'!$A$259:$YR$285,MATCH($B25,'Aceite de Oliva'!$A$259:$A$285,0),MATCH(M$5,'Aceite de Oliva'!$A$259:$YR$259,0))</f>
        <v>3.66</v>
      </c>
      <c r="N25" s="40">
        <f>INDEX('Aceite de Oliva'!$A$259:$YR$285,MATCH($B25,'Aceite de Oliva'!$A$259:$A$285,0),MATCH(N$5,'Aceite de Oliva'!$A$259:$YR$259,0))</f>
        <v>0.76</v>
      </c>
      <c r="O25" s="40">
        <f>INDEX('Aceite de Oliva'!$A$259:$YR$285,MATCH($B25,'Aceite de Oliva'!$A$259:$A$285,0),MATCH(O$5,'Aceite de Oliva'!$A$259:$YR$259,0))</f>
        <v>7.57</v>
      </c>
      <c r="P25" s="40">
        <f>INDEX('Aceite de Oliva'!$A$259:$YR$285,MATCH($B25,'Aceite de Oliva'!$A$259:$A$285,0),MATCH(P$5,'Aceite de Oliva'!$A$259:$YR$259,0))</f>
        <v>6.6999999999999993</v>
      </c>
    </row>
    <row r="26" spans="1:16" x14ac:dyDescent="0.3">
      <c r="B26" s="20">
        <f t="shared" si="1"/>
        <v>3.8000000000000012</v>
      </c>
      <c r="C26" s="21">
        <f t="shared" si="2"/>
        <v>3.9000000000000012</v>
      </c>
      <c r="E26" s="40">
        <f>INDEX('Aceite de Oliva'!$A$259:$YR$285,MATCH($B26,'Aceite de Oliva'!$A$259:$A$285,0),MATCH(E$5,'Aceite de Oliva'!$A$259:$YR$259,0))</f>
        <v>0</v>
      </c>
      <c r="F26" s="40">
        <f>INDEX('Aceite de Oliva'!$A$259:$YR$285,MATCH($B26,'Aceite de Oliva'!$A$259:$A$285,0),MATCH(F$5,'Aceite de Oliva'!$A$259:$YR$259,0))</f>
        <v>0.19</v>
      </c>
      <c r="G26" s="40">
        <f>INDEX('Aceite de Oliva'!$A$259:$YR$285,MATCH($B26,'Aceite de Oliva'!$A$259:$A$285,0),MATCH(G$5,'Aceite de Oliva'!$A$259:$YR$259,0))</f>
        <v>0</v>
      </c>
      <c r="H26" s="40">
        <f>INDEX('Aceite de Oliva'!$A$259:$YR$285,MATCH($B26,'Aceite de Oliva'!$A$259:$A$285,0),MATCH(H$5,'Aceite de Oliva'!$A$259:$YR$259,0))</f>
        <v>0</v>
      </c>
      <c r="I26" s="40">
        <f>INDEX('Aceite de Oliva'!$A$259:$YR$285,MATCH($B26,'Aceite de Oliva'!$A$259:$A$285,0),MATCH(I$5,'Aceite de Oliva'!$A$259:$YR$259,0))</f>
        <v>0</v>
      </c>
      <c r="J26" s="40">
        <f>INDEX('Aceite de Oliva'!$A$259:$YR$285,MATCH($B26,'Aceite de Oliva'!$A$259:$A$285,0),MATCH(J$5,'Aceite de Oliva'!$A$259:$YR$259,0))</f>
        <v>0</v>
      </c>
      <c r="K26" s="40">
        <f>INDEX('Aceite de Oliva'!$A$259:$YR$285,MATCH($B26,'Aceite de Oliva'!$A$259:$A$285,0),MATCH(K$5,'Aceite de Oliva'!$A$259:$YR$259,0))</f>
        <v>0</v>
      </c>
      <c r="L26" s="40">
        <f>INDEX('Aceite de Oliva'!$A$259:$YR$285,MATCH($B26,'Aceite de Oliva'!$A$259:$A$285,0),MATCH(L$5,'Aceite de Oliva'!$A$259:$YR$259,0))</f>
        <v>0</v>
      </c>
      <c r="M26" s="40">
        <f>INDEX('Aceite de Oliva'!$A$259:$YR$285,MATCH($B26,'Aceite de Oliva'!$A$259:$A$285,0),MATCH(M$5,'Aceite de Oliva'!$A$259:$YR$259,0))</f>
        <v>0</v>
      </c>
      <c r="N26" s="40">
        <f>INDEX('Aceite de Oliva'!$A$259:$YR$285,MATCH($B26,'Aceite de Oliva'!$A$259:$A$285,0),MATCH(N$5,'Aceite de Oliva'!$A$259:$YR$259,0))</f>
        <v>0.27</v>
      </c>
      <c r="O26" s="40">
        <f>INDEX('Aceite de Oliva'!$A$259:$YR$285,MATCH($B26,'Aceite de Oliva'!$A$259:$A$285,0),MATCH(O$5,'Aceite de Oliva'!$A$259:$YR$259,0))</f>
        <v>0</v>
      </c>
      <c r="P26" s="40">
        <f>INDEX('Aceite de Oliva'!$A$259:$YR$285,MATCH($B26,'Aceite de Oliva'!$A$259:$A$285,0),MATCH(P$5,'Aceite de Oliva'!$A$259:$YR$259,0))</f>
        <v>0.18</v>
      </c>
    </row>
    <row r="27" spans="1:16" x14ac:dyDescent="0.3">
      <c r="B27" s="16">
        <f t="shared" si="1"/>
        <v>3.9000000000000012</v>
      </c>
      <c r="C27" s="17">
        <f t="shared" si="2"/>
        <v>4.0000000000000009</v>
      </c>
      <c r="E27" s="40">
        <f>INDEX('Aceite de Oliva'!$A$259:$YR$285,MATCH($B27,'Aceite de Oliva'!$A$259:$A$285,0),MATCH(E$5,'Aceite de Oliva'!$A$259:$YR$259,0))</f>
        <v>2.29</v>
      </c>
      <c r="F27" s="40">
        <f>INDEX('Aceite de Oliva'!$A$259:$YR$285,MATCH($B27,'Aceite de Oliva'!$A$259:$A$285,0),MATCH(F$5,'Aceite de Oliva'!$A$259:$YR$259,0))</f>
        <v>2.14</v>
      </c>
      <c r="G27" s="40">
        <f>INDEX('Aceite de Oliva'!$A$259:$YR$285,MATCH($B27,'Aceite de Oliva'!$A$259:$A$285,0),MATCH(G$5,'Aceite de Oliva'!$A$259:$YR$259,0))</f>
        <v>5.03</v>
      </c>
      <c r="H27" s="40">
        <f>INDEX('Aceite de Oliva'!$A$259:$YR$285,MATCH($B27,'Aceite de Oliva'!$A$259:$A$285,0),MATCH(H$5,'Aceite de Oliva'!$A$259:$YR$259,0))</f>
        <v>1.79</v>
      </c>
      <c r="I27" s="40">
        <f>INDEX('Aceite de Oliva'!$A$259:$YR$285,MATCH($B27,'Aceite de Oliva'!$A$259:$A$285,0),MATCH(I$5,'Aceite de Oliva'!$A$259:$YR$259,0))</f>
        <v>2.27</v>
      </c>
      <c r="J27" s="40">
        <f>INDEX('Aceite de Oliva'!$A$259:$YR$285,MATCH($B27,'Aceite de Oliva'!$A$259:$A$285,0),MATCH(J$5,'Aceite de Oliva'!$A$259:$YR$259,0))</f>
        <v>6.14</v>
      </c>
      <c r="K27" s="40">
        <f>INDEX('Aceite de Oliva'!$A$259:$YR$285,MATCH($B27,'Aceite de Oliva'!$A$259:$A$285,0),MATCH(K$5,'Aceite de Oliva'!$A$259:$YR$259,0))</f>
        <v>0.98</v>
      </c>
      <c r="L27" s="40">
        <f>INDEX('Aceite de Oliva'!$A$259:$YR$285,MATCH($B27,'Aceite de Oliva'!$A$259:$A$285,0),MATCH(L$5,'Aceite de Oliva'!$A$259:$YR$259,0))</f>
        <v>0.5</v>
      </c>
      <c r="M27" s="40">
        <f>INDEX('Aceite de Oliva'!$A$259:$YR$285,MATCH($B27,'Aceite de Oliva'!$A$259:$A$285,0),MATCH(M$5,'Aceite de Oliva'!$A$259:$YR$259,0))</f>
        <v>10.01</v>
      </c>
      <c r="N27" s="40">
        <f>INDEX('Aceite de Oliva'!$A$259:$YR$285,MATCH($B27,'Aceite de Oliva'!$A$259:$A$285,0),MATCH(N$5,'Aceite de Oliva'!$A$259:$YR$259,0))</f>
        <v>4.57</v>
      </c>
      <c r="O27" s="40">
        <f>INDEX('Aceite de Oliva'!$A$259:$YR$285,MATCH($B27,'Aceite de Oliva'!$A$259:$A$285,0),MATCH(O$5,'Aceite de Oliva'!$A$259:$YR$259,0))</f>
        <v>3.08</v>
      </c>
      <c r="P27" s="40">
        <f>INDEX('Aceite de Oliva'!$A$259:$YR$285,MATCH($B27,'Aceite de Oliva'!$A$259:$A$285,0),MATCH(P$5,'Aceite de Oliva'!$A$259:$YR$259,0))</f>
        <v>1.81</v>
      </c>
    </row>
    <row r="28" spans="1:16" x14ac:dyDescent="0.3">
      <c r="B28" s="16">
        <f t="shared" si="1"/>
        <v>4.0000000000000009</v>
      </c>
      <c r="C28" s="17">
        <f t="shared" si="2"/>
        <v>4.1000000000000005</v>
      </c>
      <c r="E28" s="40">
        <f>INDEX('Aceite de Oliva'!$A$259:$YR$285,MATCH($B28,'Aceite de Oliva'!$A$259:$A$285,0),MATCH(E$5,'Aceite de Oliva'!$A$259:$YR$259,0))</f>
        <v>0</v>
      </c>
      <c r="F28" s="40">
        <f>INDEX('Aceite de Oliva'!$A$259:$YR$285,MATCH($B28,'Aceite de Oliva'!$A$259:$A$285,0),MATCH(F$5,'Aceite de Oliva'!$A$259:$YR$259,0))</f>
        <v>0</v>
      </c>
      <c r="G28" s="40">
        <f>INDEX('Aceite de Oliva'!$A$259:$YR$285,MATCH($B28,'Aceite de Oliva'!$A$259:$A$285,0),MATCH(G$5,'Aceite de Oliva'!$A$259:$YR$259,0))</f>
        <v>0</v>
      </c>
      <c r="H28" s="40">
        <f>INDEX('Aceite de Oliva'!$A$259:$YR$285,MATCH($B28,'Aceite de Oliva'!$A$259:$A$285,0),MATCH(H$5,'Aceite de Oliva'!$A$259:$YR$259,0))</f>
        <v>0</v>
      </c>
      <c r="I28" s="40">
        <f>INDEX('Aceite de Oliva'!$A$259:$YR$285,MATCH($B28,'Aceite de Oliva'!$A$259:$A$285,0),MATCH(I$5,'Aceite de Oliva'!$A$259:$YR$259,0))</f>
        <v>0</v>
      </c>
      <c r="J28" s="40">
        <f>INDEX('Aceite de Oliva'!$A$259:$YR$285,MATCH($B28,'Aceite de Oliva'!$A$259:$A$285,0),MATCH(J$5,'Aceite de Oliva'!$A$259:$YR$259,0))</f>
        <v>0</v>
      </c>
      <c r="K28" s="40">
        <f>INDEX('Aceite de Oliva'!$A$259:$YR$285,MATCH($B28,'Aceite de Oliva'!$A$259:$A$285,0),MATCH(K$5,'Aceite de Oliva'!$A$259:$YR$259,0))</f>
        <v>0</v>
      </c>
      <c r="L28" s="40">
        <f>INDEX('Aceite de Oliva'!$A$259:$YR$285,MATCH($B28,'Aceite de Oliva'!$A$259:$A$285,0),MATCH(L$5,'Aceite de Oliva'!$A$259:$YR$259,0))</f>
        <v>0</v>
      </c>
      <c r="M28" s="40">
        <f>INDEX('Aceite de Oliva'!$A$259:$YR$285,MATCH($B28,'Aceite de Oliva'!$A$259:$A$285,0),MATCH(M$5,'Aceite de Oliva'!$A$259:$YR$259,0))</f>
        <v>0</v>
      </c>
      <c r="N28" s="40">
        <f>INDEX('Aceite de Oliva'!$A$259:$YR$285,MATCH($B28,'Aceite de Oliva'!$A$259:$A$285,0),MATCH(N$5,'Aceite de Oliva'!$A$259:$YR$259,0))</f>
        <v>0.2</v>
      </c>
      <c r="O28" s="40">
        <f>INDEX('Aceite de Oliva'!$A$259:$YR$285,MATCH($B28,'Aceite de Oliva'!$A$259:$A$285,0),MATCH(O$5,'Aceite de Oliva'!$A$259:$YR$259,0))</f>
        <v>0</v>
      </c>
      <c r="P28" s="40">
        <f>INDEX('Aceite de Oliva'!$A$259:$YR$285,MATCH($B28,'Aceite de Oliva'!$A$259:$A$285,0),MATCH(P$5,'Aceite de Oliva'!$A$259:$YR$259,0))</f>
        <v>0</v>
      </c>
    </row>
    <row r="29" spans="1:16" x14ac:dyDescent="0.3">
      <c r="B29" s="16">
        <f t="shared" si="1"/>
        <v>4.1000000000000005</v>
      </c>
      <c r="C29" s="17">
        <f t="shared" si="2"/>
        <v>4.2</v>
      </c>
      <c r="E29" s="40">
        <f>INDEX('Aceite de Oliva'!$A$259:$YR$285,MATCH($B29,'Aceite de Oliva'!$A$259:$A$285,0),MATCH(E$5,'Aceite de Oliva'!$A$259:$YR$259,0))</f>
        <v>0</v>
      </c>
      <c r="F29" s="40">
        <f>INDEX('Aceite de Oliva'!$A$259:$YR$285,MATCH($B29,'Aceite de Oliva'!$A$259:$A$285,0),MATCH(F$5,'Aceite de Oliva'!$A$259:$YR$259,0))</f>
        <v>0</v>
      </c>
      <c r="G29" s="40">
        <f>INDEX('Aceite de Oliva'!$A$259:$YR$285,MATCH($B29,'Aceite de Oliva'!$A$259:$A$285,0),MATCH(G$5,'Aceite de Oliva'!$A$259:$YR$259,0))</f>
        <v>0.12</v>
      </c>
      <c r="H29" s="40">
        <f>INDEX('Aceite de Oliva'!$A$259:$YR$285,MATCH($B29,'Aceite de Oliva'!$A$259:$A$285,0),MATCH(H$5,'Aceite de Oliva'!$A$259:$YR$259,0))</f>
        <v>0</v>
      </c>
      <c r="I29" s="40">
        <f>INDEX('Aceite de Oliva'!$A$259:$YR$285,MATCH($B29,'Aceite de Oliva'!$A$259:$A$285,0),MATCH(I$5,'Aceite de Oliva'!$A$259:$YR$259,0))</f>
        <v>0</v>
      </c>
      <c r="J29" s="40">
        <f>INDEX('Aceite de Oliva'!$A$259:$YR$285,MATCH($B29,'Aceite de Oliva'!$A$259:$A$285,0),MATCH(J$5,'Aceite de Oliva'!$A$259:$YR$259,0))</f>
        <v>0.28999999999999998</v>
      </c>
      <c r="K29" s="40">
        <f>INDEX('Aceite de Oliva'!$A$259:$YR$285,MATCH($B29,'Aceite de Oliva'!$A$259:$A$285,0),MATCH(K$5,'Aceite de Oliva'!$A$259:$YR$259,0))</f>
        <v>0</v>
      </c>
      <c r="L29" s="40">
        <f>INDEX('Aceite de Oliva'!$A$259:$YR$285,MATCH($B29,'Aceite de Oliva'!$A$259:$A$285,0),MATCH(L$5,'Aceite de Oliva'!$A$259:$YR$259,0))</f>
        <v>0</v>
      </c>
      <c r="M29" s="40">
        <f>INDEX('Aceite de Oliva'!$A$259:$YR$285,MATCH($B29,'Aceite de Oliva'!$A$259:$A$285,0),MATCH(M$5,'Aceite de Oliva'!$A$259:$YR$259,0))</f>
        <v>0</v>
      </c>
      <c r="N29" s="40">
        <f>INDEX('Aceite de Oliva'!$A$259:$YR$285,MATCH($B29,'Aceite de Oliva'!$A$259:$A$285,0),MATCH(N$5,'Aceite de Oliva'!$A$259:$YR$259,0))</f>
        <v>0</v>
      </c>
      <c r="O29" s="40">
        <f>INDEX('Aceite de Oliva'!$A$259:$YR$285,MATCH($B29,'Aceite de Oliva'!$A$259:$A$285,0),MATCH(O$5,'Aceite de Oliva'!$A$259:$YR$259,0))</f>
        <v>0</v>
      </c>
      <c r="P29" s="40">
        <f>INDEX('Aceite de Oliva'!$A$259:$YR$285,MATCH($B29,'Aceite de Oliva'!$A$259:$A$285,0),MATCH(P$5,'Aceite de Oliva'!$A$259:$YR$259,0))</f>
        <v>0</v>
      </c>
    </row>
    <row r="30" spans="1:16" x14ac:dyDescent="0.3">
      <c r="B30" s="16">
        <f t="shared" si="1"/>
        <v>4.2</v>
      </c>
      <c r="C30" s="17">
        <f t="shared" si="2"/>
        <v>4.3</v>
      </c>
      <c r="E30" s="40">
        <f>INDEX('Aceite de Oliva'!$A$259:$YR$285,MATCH($B30,'Aceite de Oliva'!$A$259:$A$285,0),MATCH(E$5,'Aceite de Oliva'!$A$259:$YR$259,0))</f>
        <v>0</v>
      </c>
      <c r="F30" s="40">
        <f>INDEX('Aceite de Oliva'!$A$259:$YR$285,MATCH($B30,'Aceite de Oliva'!$A$259:$A$285,0),MATCH(F$5,'Aceite de Oliva'!$A$259:$YR$259,0))</f>
        <v>0</v>
      </c>
      <c r="G30" s="40">
        <f>INDEX('Aceite de Oliva'!$A$259:$YR$285,MATCH($B30,'Aceite de Oliva'!$A$259:$A$285,0),MATCH(G$5,'Aceite de Oliva'!$A$259:$YR$259,0))</f>
        <v>0</v>
      </c>
      <c r="H30" s="40">
        <f>INDEX('Aceite de Oliva'!$A$259:$YR$285,MATCH($B30,'Aceite de Oliva'!$A$259:$A$285,0),MATCH(H$5,'Aceite de Oliva'!$A$259:$YR$259,0))</f>
        <v>0</v>
      </c>
      <c r="I30" s="40">
        <f>INDEX('Aceite de Oliva'!$A$259:$YR$285,MATCH($B30,'Aceite de Oliva'!$A$259:$A$285,0),MATCH(I$5,'Aceite de Oliva'!$A$259:$YR$259,0))</f>
        <v>0</v>
      </c>
      <c r="J30" s="40">
        <f>INDEX('Aceite de Oliva'!$A$259:$YR$285,MATCH($B30,'Aceite de Oliva'!$A$259:$A$285,0),MATCH(J$5,'Aceite de Oliva'!$A$259:$YR$259,0))</f>
        <v>0</v>
      </c>
      <c r="K30" s="40">
        <f>INDEX('Aceite de Oliva'!$A$259:$YR$285,MATCH($B30,'Aceite de Oliva'!$A$259:$A$285,0),MATCH(K$5,'Aceite de Oliva'!$A$259:$YR$259,0))</f>
        <v>0</v>
      </c>
      <c r="L30" s="40">
        <f>INDEX('Aceite de Oliva'!$A$259:$YR$285,MATCH($B30,'Aceite de Oliva'!$A$259:$A$285,0),MATCH(L$5,'Aceite de Oliva'!$A$259:$YR$259,0))</f>
        <v>0</v>
      </c>
      <c r="M30" s="40">
        <f>INDEX('Aceite de Oliva'!$A$259:$YR$285,MATCH($B30,'Aceite de Oliva'!$A$259:$A$285,0),MATCH(M$5,'Aceite de Oliva'!$A$259:$YR$259,0))</f>
        <v>0</v>
      </c>
      <c r="N30" s="40">
        <f>INDEX('Aceite de Oliva'!$A$259:$YR$285,MATCH($B30,'Aceite de Oliva'!$A$259:$A$285,0),MATCH(N$5,'Aceite de Oliva'!$A$259:$YR$259,0))</f>
        <v>0</v>
      </c>
      <c r="O30" s="40">
        <f>INDEX('Aceite de Oliva'!$A$259:$YR$285,MATCH($B30,'Aceite de Oliva'!$A$259:$A$285,0),MATCH(O$5,'Aceite de Oliva'!$A$259:$YR$259,0))</f>
        <v>0</v>
      </c>
      <c r="P30" s="40">
        <f>INDEX('Aceite de Oliva'!$A$259:$YR$285,MATCH($B30,'Aceite de Oliva'!$A$259:$A$285,0),MATCH(P$5,'Aceite de Oliva'!$A$259:$YR$259,0))</f>
        <v>0</v>
      </c>
    </row>
    <row r="31" spans="1:16" x14ac:dyDescent="0.3">
      <c r="B31" s="16">
        <f t="shared" si="1"/>
        <v>4.3</v>
      </c>
      <c r="C31" s="17">
        <f t="shared" si="2"/>
        <v>4.3999999999999995</v>
      </c>
      <c r="E31" s="40">
        <f>INDEX('Aceite de Oliva'!$A$259:$YR$285,MATCH($B31,'Aceite de Oliva'!$A$259:$A$285,0),MATCH(E$5,'Aceite de Oliva'!$A$259:$YR$259,0))</f>
        <v>0</v>
      </c>
      <c r="F31" s="40">
        <f>INDEX('Aceite de Oliva'!$A$259:$YR$285,MATCH($B31,'Aceite de Oliva'!$A$259:$A$285,0),MATCH(F$5,'Aceite de Oliva'!$A$259:$YR$259,0))</f>
        <v>0</v>
      </c>
      <c r="G31" s="40">
        <f>INDEX('Aceite de Oliva'!$A$259:$YR$285,MATCH($B31,'Aceite de Oliva'!$A$259:$A$285,0),MATCH(G$5,'Aceite de Oliva'!$A$259:$YR$259,0))</f>
        <v>0</v>
      </c>
      <c r="H31" s="40">
        <f>INDEX('Aceite de Oliva'!$A$259:$YR$285,MATCH($B31,'Aceite de Oliva'!$A$259:$A$285,0),MATCH(H$5,'Aceite de Oliva'!$A$259:$YR$259,0))</f>
        <v>0</v>
      </c>
      <c r="I31" s="40">
        <f>INDEX('Aceite de Oliva'!$A$259:$YR$285,MATCH($B31,'Aceite de Oliva'!$A$259:$A$285,0),MATCH(I$5,'Aceite de Oliva'!$A$259:$YR$259,0))</f>
        <v>0</v>
      </c>
      <c r="J31" s="40">
        <f>INDEX('Aceite de Oliva'!$A$259:$YR$285,MATCH($B31,'Aceite de Oliva'!$A$259:$A$285,0),MATCH(J$5,'Aceite de Oliva'!$A$259:$YR$259,0))</f>
        <v>0</v>
      </c>
      <c r="K31" s="40">
        <f>INDEX('Aceite de Oliva'!$A$259:$YR$285,MATCH($B31,'Aceite de Oliva'!$A$259:$A$285,0),MATCH(K$5,'Aceite de Oliva'!$A$259:$YR$259,0))</f>
        <v>0</v>
      </c>
      <c r="L31" s="40">
        <f>INDEX('Aceite de Oliva'!$A$259:$YR$285,MATCH($B31,'Aceite de Oliva'!$A$259:$A$285,0),MATCH(L$5,'Aceite de Oliva'!$A$259:$YR$259,0))</f>
        <v>0</v>
      </c>
      <c r="M31" s="40">
        <f>INDEX('Aceite de Oliva'!$A$259:$YR$285,MATCH($B31,'Aceite de Oliva'!$A$259:$A$285,0),MATCH(M$5,'Aceite de Oliva'!$A$259:$YR$259,0))</f>
        <v>0</v>
      </c>
      <c r="N31" s="40">
        <f>INDEX('Aceite de Oliva'!$A$259:$YR$285,MATCH($B31,'Aceite de Oliva'!$A$259:$A$285,0),MATCH(N$5,'Aceite de Oliva'!$A$259:$YR$259,0))</f>
        <v>0</v>
      </c>
      <c r="O31" s="40">
        <f>INDEX('Aceite de Oliva'!$A$259:$YR$285,MATCH($B31,'Aceite de Oliva'!$A$259:$A$285,0),MATCH(O$5,'Aceite de Oliva'!$A$259:$YR$259,0))</f>
        <v>0</v>
      </c>
      <c r="P31" s="40">
        <f>INDEX('Aceite de Oliva'!$A$259:$YR$285,MATCH($B31,'Aceite de Oliva'!$A$259:$A$285,0),MATCH(P$5,'Aceite de Oliva'!$A$259:$YR$259,0))</f>
        <v>0</v>
      </c>
    </row>
    <row r="32" spans="1:16" x14ac:dyDescent="0.3">
      <c r="B32" s="16">
        <f t="shared" si="1"/>
        <v>4.3999999999999995</v>
      </c>
      <c r="C32" s="17">
        <f t="shared" si="2"/>
        <v>4.4999999999999991</v>
      </c>
      <c r="E32" s="40">
        <f>INDEX('Aceite de Oliva'!$A$259:$YR$285,MATCH($B32,'Aceite de Oliva'!$A$259:$A$285,0),MATCH(E$5,'Aceite de Oliva'!$A$259:$YR$259,0))</f>
        <v>0.11</v>
      </c>
      <c r="F32" s="40">
        <f>INDEX('Aceite de Oliva'!$A$259:$YR$285,MATCH($B32,'Aceite de Oliva'!$A$259:$A$285,0),MATCH(F$5,'Aceite de Oliva'!$A$259:$YR$259,0))</f>
        <v>0.17</v>
      </c>
      <c r="G32" s="40">
        <f>INDEX('Aceite de Oliva'!$A$259:$YR$285,MATCH($B32,'Aceite de Oliva'!$A$259:$A$285,0),MATCH(G$5,'Aceite de Oliva'!$A$259:$YR$259,0))</f>
        <v>0.3</v>
      </c>
      <c r="H32" s="40">
        <f>INDEX('Aceite de Oliva'!$A$259:$YR$285,MATCH($B32,'Aceite de Oliva'!$A$259:$A$285,0),MATCH(H$5,'Aceite de Oliva'!$A$259:$YR$259,0))</f>
        <v>2.2799999999999998</v>
      </c>
      <c r="I32" s="40">
        <f>INDEX('Aceite de Oliva'!$A$259:$YR$285,MATCH($B32,'Aceite de Oliva'!$A$259:$A$285,0),MATCH(I$5,'Aceite de Oliva'!$A$259:$YR$259,0))</f>
        <v>1.9200000000000002</v>
      </c>
      <c r="J32" s="40">
        <f>INDEX('Aceite de Oliva'!$A$259:$YR$285,MATCH($B32,'Aceite de Oliva'!$A$259:$A$285,0),MATCH(J$5,'Aceite de Oliva'!$A$259:$YR$259,0))</f>
        <v>0</v>
      </c>
      <c r="K32" s="40">
        <f>INDEX('Aceite de Oliva'!$A$259:$YR$285,MATCH($B32,'Aceite de Oliva'!$A$259:$A$285,0),MATCH(K$5,'Aceite de Oliva'!$A$259:$YR$259,0))</f>
        <v>0</v>
      </c>
      <c r="L32" s="40">
        <f>INDEX('Aceite de Oliva'!$A$259:$YR$285,MATCH($B32,'Aceite de Oliva'!$A$259:$A$285,0),MATCH(L$5,'Aceite de Oliva'!$A$259:$YR$259,0))</f>
        <v>0</v>
      </c>
      <c r="M32" s="40">
        <f>INDEX('Aceite de Oliva'!$A$259:$YR$285,MATCH($B32,'Aceite de Oliva'!$A$259:$A$285,0),MATCH(M$5,'Aceite de Oliva'!$A$259:$YR$259,0))</f>
        <v>0</v>
      </c>
      <c r="N32" s="40">
        <f>INDEX('Aceite de Oliva'!$A$259:$YR$285,MATCH($B32,'Aceite de Oliva'!$A$259:$A$285,0),MATCH(N$5,'Aceite de Oliva'!$A$259:$YR$259,0))</f>
        <v>0</v>
      </c>
      <c r="O32" s="40">
        <f>INDEX('Aceite de Oliva'!$A$259:$YR$285,MATCH($B32,'Aceite de Oliva'!$A$259:$A$285,0),MATCH(O$5,'Aceite de Oliva'!$A$259:$YR$259,0))</f>
        <v>0</v>
      </c>
      <c r="P32" s="40">
        <f>INDEX('Aceite de Oliva'!$A$259:$YR$285,MATCH($B32,'Aceite de Oliva'!$A$259:$A$285,0),MATCH(P$5,'Aceite de Oliva'!$A$259:$YR$259,0))</f>
        <v>0</v>
      </c>
    </row>
    <row r="33" spans="2:16" x14ac:dyDescent="0.3">
      <c r="B33" s="22">
        <f t="shared" si="1"/>
        <v>4.4999999999999991</v>
      </c>
      <c r="C33" s="23"/>
      <c r="E33" s="40">
        <f>INDEX('Aceite de Oliva'!$A$259:$YR$285,MATCH($B33,'Aceite de Oliva'!$A$259:$A$285,0),MATCH(E$5,'Aceite de Oliva'!$A$259:$YR$259,0))</f>
        <v>1.52</v>
      </c>
      <c r="F33" s="40">
        <f>INDEX('Aceite de Oliva'!$A$259:$YR$285,MATCH($B33,'Aceite de Oliva'!$A$259:$A$285,0),MATCH(F$5,'Aceite de Oliva'!$A$259:$YR$259,0))</f>
        <v>0.72</v>
      </c>
      <c r="G33" s="40">
        <f>INDEX('Aceite de Oliva'!$A$259:$YR$285,MATCH($B33,'Aceite de Oliva'!$A$259:$A$285,0),MATCH(G$5,'Aceite de Oliva'!$A$259:$YR$259,0))</f>
        <v>0.21</v>
      </c>
      <c r="H33" s="40">
        <f>INDEX('Aceite de Oliva'!$A$259:$YR$285,MATCH($B33,'Aceite de Oliva'!$A$259:$A$285,0),MATCH(H$5,'Aceite de Oliva'!$A$259:$YR$259,0))</f>
        <v>1.48</v>
      </c>
      <c r="I33" s="40">
        <f>INDEX('Aceite de Oliva'!$A$259:$YR$285,MATCH($B33,'Aceite de Oliva'!$A$259:$A$285,0),MATCH(I$5,'Aceite de Oliva'!$A$259:$YR$259,0))</f>
        <v>0.99</v>
      </c>
      <c r="J33" s="40">
        <f>INDEX('Aceite de Oliva'!$A$259:$YR$285,MATCH($B33,'Aceite de Oliva'!$A$259:$A$285,0),MATCH(J$5,'Aceite de Oliva'!$A$259:$YR$259,0))</f>
        <v>1.04</v>
      </c>
      <c r="K33" s="40">
        <f>INDEX('Aceite de Oliva'!$A$259:$YR$285,MATCH($B33,'Aceite de Oliva'!$A$259:$A$285,0),MATCH(K$5,'Aceite de Oliva'!$A$259:$YR$259,0))</f>
        <v>0.28999999999999998</v>
      </c>
      <c r="L33" s="40">
        <f>INDEX('Aceite de Oliva'!$A$259:$YR$285,MATCH($B33,'Aceite de Oliva'!$A$259:$A$285,0),MATCH(L$5,'Aceite de Oliva'!$A$259:$YR$259,0))</f>
        <v>0.67999999999999994</v>
      </c>
      <c r="M33" s="40">
        <f>INDEX('Aceite de Oliva'!$A$259:$YR$285,MATCH($B33,'Aceite de Oliva'!$A$259:$A$285,0),MATCH(M$5,'Aceite de Oliva'!$A$259:$YR$259,0))</f>
        <v>0</v>
      </c>
      <c r="N33" s="40">
        <f>INDEX('Aceite de Oliva'!$A$259:$YR$285,MATCH($B33,'Aceite de Oliva'!$A$259:$A$285,0),MATCH(N$5,'Aceite de Oliva'!$A$259:$YR$259,0))</f>
        <v>1.61</v>
      </c>
      <c r="O33" s="40">
        <f>INDEX('Aceite de Oliva'!$A$259:$YR$285,MATCH($B33,'Aceite de Oliva'!$A$259:$A$285,0),MATCH(O$5,'Aceite de Oliva'!$A$259:$YR$259,0))</f>
        <v>0.26</v>
      </c>
      <c r="P33" s="40">
        <f>INDEX('Aceite de Oliva'!$A$259:$YR$285,MATCH($B33,'Aceite de Oliva'!$A$259:$A$285,0),MATCH(P$5,'Aceite de Oliva'!$A$259:$YR$259,0))</f>
        <v>0</v>
      </c>
    </row>
    <row r="34" spans="2:16" x14ac:dyDescent="0.3">
      <c r="B34" s="2"/>
      <c r="C34" s="2"/>
      <c r="E34" s="6"/>
      <c r="F34" s="6"/>
      <c r="G34" s="6"/>
      <c r="H34" s="6"/>
      <c r="I34" s="6"/>
      <c r="P34" s="38"/>
    </row>
    <row r="35" spans="2:16" x14ac:dyDescent="0.3">
      <c r="B35" s="2"/>
      <c r="C35" s="2"/>
      <c r="E35" s="40">
        <f>SUM(E10:E34)</f>
        <v>100</v>
      </c>
      <c r="F35" s="40">
        <f t="shared" ref="F35:P35" si="3">SUM(F10:F34)</f>
        <v>100.00000000000001</v>
      </c>
      <c r="G35" s="40">
        <f t="shared" si="3"/>
        <v>99.999999999999986</v>
      </c>
      <c r="H35" s="40">
        <f t="shared" si="3"/>
        <v>99.980000000000018</v>
      </c>
      <c r="I35" s="40">
        <f t="shared" si="3"/>
        <v>99.98</v>
      </c>
      <c r="J35" s="40">
        <f t="shared" si="3"/>
        <v>100.01</v>
      </c>
      <c r="K35" s="40">
        <f t="shared" si="3"/>
        <v>99.970000000000013</v>
      </c>
      <c r="L35" s="40">
        <f t="shared" si="3"/>
        <v>100.01</v>
      </c>
      <c r="M35" s="40">
        <f t="shared" si="3"/>
        <v>99.99</v>
      </c>
      <c r="N35" s="40">
        <f t="shared" si="3"/>
        <v>100.01000000000002</v>
      </c>
      <c r="O35" s="40">
        <f t="shared" si="3"/>
        <v>99.989999999999981</v>
      </c>
      <c r="P35" s="40">
        <f t="shared" si="3"/>
        <v>99.990000000000023</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Normal="100" workbookViewId="0">
      <selection activeCell="U44" sqref="U44"/>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67" t="s">
        <v>380</v>
      </c>
      <c r="C45" s="68"/>
      <c r="D45" s="68"/>
      <c r="E45" s="68"/>
      <c r="F45" s="68"/>
      <c r="G45" s="68"/>
      <c r="H45" s="68"/>
      <c r="I45" s="68"/>
      <c r="J45" s="68"/>
      <c r="K45" s="68"/>
      <c r="L45" s="68"/>
      <c r="M45" s="68"/>
      <c r="N45" s="68"/>
      <c r="O45" s="69"/>
    </row>
    <row r="46" spans="2:16" ht="15.9" customHeight="1" x14ac:dyDescent="0.3">
      <c r="B46" s="70"/>
      <c r="C46" s="71"/>
      <c r="D46" s="71"/>
      <c r="E46" s="71"/>
      <c r="F46" s="71"/>
      <c r="G46" s="71"/>
      <c r="H46" s="71"/>
      <c r="I46" s="71"/>
      <c r="J46" s="71"/>
      <c r="K46" s="71"/>
      <c r="L46" s="71"/>
      <c r="M46" s="71"/>
      <c r="N46" s="71"/>
      <c r="O46" s="72"/>
    </row>
    <row r="47" spans="2:16" ht="15.9" customHeight="1" x14ac:dyDescent="0.3">
      <c r="B47" s="70"/>
      <c r="C47" s="71"/>
      <c r="D47" s="71"/>
      <c r="E47" s="71"/>
      <c r="F47" s="71"/>
      <c r="G47" s="71"/>
      <c r="H47" s="71"/>
      <c r="I47" s="71"/>
      <c r="J47" s="71"/>
      <c r="K47" s="71"/>
      <c r="L47" s="71"/>
      <c r="M47" s="71"/>
      <c r="N47" s="71"/>
      <c r="O47" s="72"/>
    </row>
    <row r="48" spans="2:16" ht="15.9" customHeight="1" x14ac:dyDescent="0.3">
      <c r="B48" s="70"/>
      <c r="C48" s="71"/>
      <c r="D48" s="71"/>
      <c r="E48" s="71"/>
      <c r="F48" s="71"/>
      <c r="G48" s="71"/>
      <c r="H48" s="71"/>
      <c r="I48" s="71"/>
      <c r="J48" s="71"/>
      <c r="K48" s="71"/>
      <c r="L48" s="71"/>
      <c r="M48" s="71"/>
      <c r="N48" s="71"/>
      <c r="O48" s="72"/>
    </row>
    <row r="49" spans="2:15" ht="15.9" customHeight="1" x14ac:dyDescent="0.3">
      <c r="B49" s="70"/>
      <c r="C49" s="71"/>
      <c r="D49" s="71"/>
      <c r="E49" s="71"/>
      <c r="F49" s="71"/>
      <c r="G49" s="71"/>
      <c r="H49" s="71"/>
      <c r="I49" s="71"/>
      <c r="J49" s="71"/>
      <c r="K49" s="71"/>
      <c r="L49" s="71"/>
      <c r="M49" s="71"/>
      <c r="N49" s="71"/>
      <c r="O49" s="72"/>
    </row>
    <row r="50" spans="2:15" ht="15.9" customHeight="1" x14ac:dyDescent="0.3">
      <c r="B50" s="70"/>
      <c r="C50" s="71"/>
      <c r="D50" s="71"/>
      <c r="E50" s="71"/>
      <c r="F50" s="71"/>
      <c r="G50" s="71"/>
      <c r="H50" s="71"/>
      <c r="I50" s="71"/>
      <c r="J50" s="71"/>
      <c r="K50" s="71"/>
      <c r="L50" s="71"/>
      <c r="M50" s="71"/>
      <c r="N50" s="71"/>
      <c r="O50" s="72"/>
    </row>
    <row r="51" spans="2:15" ht="15.9" customHeight="1" x14ac:dyDescent="0.3">
      <c r="B51" s="70"/>
      <c r="C51" s="71"/>
      <c r="D51" s="71"/>
      <c r="E51" s="71"/>
      <c r="F51" s="71"/>
      <c r="G51" s="71"/>
      <c r="H51" s="71"/>
      <c r="I51" s="71"/>
      <c r="J51" s="71"/>
      <c r="K51" s="71"/>
      <c r="L51" s="71"/>
      <c r="M51" s="71"/>
      <c r="N51" s="71"/>
      <c r="O51" s="72"/>
    </row>
    <row r="52" spans="2:15" ht="15.9" customHeight="1" x14ac:dyDescent="0.3">
      <c r="B52" s="70"/>
      <c r="C52" s="71"/>
      <c r="D52" s="71"/>
      <c r="E52" s="71"/>
      <c r="F52" s="71"/>
      <c r="G52" s="71"/>
      <c r="H52" s="71"/>
      <c r="I52" s="71"/>
      <c r="J52" s="71"/>
      <c r="K52" s="71"/>
      <c r="L52" s="71"/>
      <c r="M52" s="71"/>
      <c r="N52" s="71"/>
      <c r="O52" s="72"/>
    </row>
    <row r="53" spans="2:15" ht="15.9" customHeight="1" x14ac:dyDescent="0.3">
      <c r="B53" s="70"/>
      <c r="C53" s="71"/>
      <c r="D53" s="71"/>
      <c r="E53" s="71"/>
      <c r="F53" s="71"/>
      <c r="G53" s="71"/>
      <c r="H53" s="71"/>
      <c r="I53" s="71"/>
      <c r="J53" s="71"/>
      <c r="K53" s="71"/>
      <c r="L53" s="71"/>
      <c r="M53" s="71"/>
      <c r="N53" s="71"/>
      <c r="O53" s="72"/>
    </row>
    <row r="54" spans="2:15" ht="15.9" customHeight="1" x14ac:dyDescent="0.3">
      <c r="B54" s="70"/>
      <c r="C54" s="71"/>
      <c r="D54" s="71"/>
      <c r="E54" s="71"/>
      <c r="F54" s="71"/>
      <c r="G54" s="71"/>
      <c r="H54" s="71"/>
      <c r="I54" s="71"/>
      <c r="J54" s="71"/>
      <c r="K54" s="71"/>
      <c r="L54" s="71"/>
      <c r="M54" s="71"/>
      <c r="N54" s="71"/>
      <c r="O54" s="72"/>
    </row>
    <row r="55" spans="2:15" ht="15.9" customHeight="1" x14ac:dyDescent="0.3">
      <c r="B55" s="70"/>
      <c r="C55" s="71"/>
      <c r="D55" s="71"/>
      <c r="E55" s="71"/>
      <c r="F55" s="71"/>
      <c r="G55" s="71"/>
      <c r="H55" s="71"/>
      <c r="I55" s="71"/>
      <c r="J55" s="71"/>
      <c r="K55" s="71"/>
      <c r="L55" s="71"/>
      <c r="M55" s="71"/>
      <c r="N55" s="71"/>
      <c r="O55" s="72"/>
    </row>
    <row r="56" spans="2:15" ht="15.9" customHeight="1" x14ac:dyDescent="0.3">
      <c r="B56" s="70"/>
      <c r="C56" s="71"/>
      <c r="D56" s="71"/>
      <c r="E56" s="71"/>
      <c r="F56" s="71"/>
      <c r="G56" s="71"/>
      <c r="H56" s="71"/>
      <c r="I56" s="71"/>
      <c r="J56" s="71"/>
      <c r="K56" s="71"/>
      <c r="L56" s="71"/>
      <c r="M56" s="71"/>
      <c r="N56" s="71"/>
      <c r="O56" s="72"/>
    </row>
    <row r="57" spans="2:15" ht="15.9" customHeight="1" x14ac:dyDescent="0.3">
      <c r="B57" s="70"/>
      <c r="C57" s="71"/>
      <c r="D57" s="71"/>
      <c r="E57" s="71"/>
      <c r="F57" s="71"/>
      <c r="G57" s="71"/>
      <c r="H57" s="71"/>
      <c r="I57" s="71"/>
      <c r="J57" s="71"/>
      <c r="K57" s="71"/>
      <c r="L57" s="71"/>
      <c r="M57" s="71"/>
      <c r="N57" s="71"/>
      <c r="O57" s="72"/>
    </row>
    <row r="58" spans="2:15" ht="15.9" customHeight="1" x14ac:dyDescent="0.3">
      <c r="B58" s="70"/>
      <c r="C58" s="71"/>
      <c r="D58" s="71"/>
      <c r="E58" s="71"/>
      <c r="F58" s="71"/>
      <c r="G58" s="71"/>
      <c r="H58" s="71"/>
      <c r="I58" s="71"/>
      <c r="J58" s="71"/>
      <c r="K58" s="71"/>
      <c r="L58" s="71"/>
      <c r="M58" s="71"/>
      <c r="N58" s="71"/>
      <c r="O58" s="72"/>
    </row>
    <row r="59" spans="2:15" ht="15.9" customHeight="1" x14ac:dyDescent="0.3">
      <c r="B59" s="70"/>
      <c r="C59" s="71"/>
      <c r="D59" s="71"/>
      <c r="E59" s="71"/>
      <c r="F59" s="71"/>
      <c r="G59" s="71"/>
      <c r="H59" s="71"/>
      <c r="I59" s="71"/>
      <c r="J59" s="71"/>
      <c r="K59" s="71"/>
      <c r="L59" s="71"/>
      <c r="M59" s="71"/>
      <c r="N59" s="71"/>
      <c r="O59" s="72"/>
    </row>
    <row r="60" spans="2:15" ht="15.9" customHeight="1" x14ac:dyDescent="0.3">
      <c r="B60" s="70"/>
      <c r="C60" s="71"/>
      <c r="D60" s="71"/>
      <c r="E60" s="71"/>
      <c r="F60" s="71"/>
      <c r="G60" s="71"/>
      <c r="H60" s="71"/>
      <c r="I60" s="71"/>
      <c r="J60" s="71"/>
      <c r="K60" s="71"/>
      <c r="L60" s="71"/>
      <c r="M60" s="71"/>
      <c r="N60" s="71"/>
      <c r="O60" s="72"/>
    </row>
    <row r="61" spans="2:15" ht="15.9" customHeight="1" x14ac:dyDescent="0.3">
      <c r="B61" s="70"/>
      <c r="C61" s="71"/>
      <c r="D61" s="71"/>
      <c r="E61" s="71"/>
      <c r="F61" s="71"/>
      <c r="G61" s="71"/>
      <c r="H61" s="71"/>
      <c r="I61" s="71"/>
      <c r="J61" s="71"/>
      <c r="K61" s="71"/>
      <c r="L61" s="71"/>
      <c r="M61" s="71"/>
      <c r="N61" s="71"/>
      <c r="O61" s="72"/>
    </row>
    <row r="62" spans="2:15" ht="15.9" customHeight="1" x14ac:dyDescent="0.3">
      <c r="B62" s="70"/>
      <c r="C62" s="71"/>
      <c r="D62" s="71"/>
      <c r="E62" s="71"/>
      <c r="F62" s="71"/>
      <c r="G62" s="71"/>
      <c r="H62" s="71"/>
      <c r="I62" s="71"/>
      <c r="J62" s="71"/>
      <c r="K62" s="71"/>
      <c r="L62" s="71"/>
      <c r="M62" s="71"/>
      <c r="N62" s="71"/>
      <c r="O62" s="72"/>
    </row>
    <row r="63" spans="2:15" ht="15.9" customHeight="1" x14ac:dyDescent="0.3">
      <c r="B63" s="70"/>
      <c r="C63" s="71"/>
      <c r="D63" s="71"/>
      <c r="E63" s="71"/>
      <c r="F63" s="71"/>
      <c r="G63" s="71"/>
      <c r="H63" s="71"/>
      <c r="I63" s="71"/>
      <c r="J63" s="71"/>
      <c r="K63" s="71"/>
      <c r="L63" s="71"/>
      <c r="M63" s="71"/>
      <c r="N63" s="71"/>
      <c r="O63" s="72"/>
    </row>
    <row r="64" spans="2:15" ht="15.9" customHeight="1" x14ac:dyDescent="0.3">
      <c r="B64" s="70"/>
      <c r="C64" s="71"/>
      <c r="D64" s="71"/>
      <c r="E64" s="71"/>
      <c r="F64" s="71"/>
      <c r="G64" s="71"/>
      <c r="H64" s="71"/>
      <c r="I64" s="71"/>
      <c r="J64" s="71"/>
      <c r="K64" s="71"/>
      <c r="L64" s="71"/>
      <c r="M64" s="71"/>
      <c r="N64" s="71"/>
      <c r="O64" s="72"/>
    </row>
    <row r="65" spans="2:15" ht="15.9" customHeight="1" x14ac:dyDescent="0.3">
      <c r="B65" s="70"/>
      <c r="C65" s="71"/>
      <c r="D65" s="71"/>
      <c r="E65" s="71"/>
      <c r="F65" s="71"/>
      <c r="G65" s="71"/>
      <c r="H65" s="71"/>
      <c r="I65" s="71"/>
      <c r="J65" s="71"/>
      <c r="K65" s="71"/>
      <c r="L65" s="71"/>
      <c r="M65" s="71"/>
      <c r="N65" s="71"/>
      <c r="O65" s="72"/>
    </row>
    <row r="66" spans="2:15" ht="15.9" customHeight="1" x14ac:dyDescent="0.3">
      <c r="B66" s="70"/>
      <c r="C66" s="71"/>
      <c r="D66" s="71"/>
      <c r="E66" s="71"/>
      <c r="F66" s="71"/>
      <c r="G66" s="71"/>
      <c r="H66" s="71"/>
      <c r="I66" s="71"/>
      <c r="J66" s="71"/>
      <c r="K66" s="71"/>
      <c r="L66" s="71"/>
      <c r="M66" s="71"/>
      <c r="N66" s="71"/>
      <c r="O66" s="72"/>
    </row>
    <row r="67" spans="2:15" ht="15.9" customHeight="1" x14ac:dyDescent="0.3">
      <c r="B67" s="73"/>
      <c r="C67" s="74"/>
      <c r="D67" s="74"/>
      <c r="E67" s="74"/>
      <c r="F67" s="74"/>
      <c r="G67" s="74"/>
      <c r="H67" s="74"/>
      <c r="I67" s="74"/>
      <c r="J67" s="74"/>
      <c r="K67" s="74"/>
      <c r="L67" s="74"/>
      <c r="M67" s="74"/>
      <c r="N67" s="74"/>
      <c r="O67" s="75"/>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4</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Hojas de cálculo</vt:lpstr>
      </vt:variant>
      <vt:variant>
        <vt:i4>2</vt:i4>
      </vt:variant>
      <vt:variant>
        <vt:lpstr>Gráficos</vt:lpstr>
      </vt:variant>
      <vt:variant>
        <vt:i4>1</vt:i4>
      </vt:variant>
      <vt:variant>
        <vt:lpstr>Rangos con nombre</vt:lpstr>
      </vt:variant>
      <vt:variant>
        <vt:i4>2</vt:i4>
      </vt:variant>
    </vt:vector>
  </HeadingPairs>
  <TitlesOfParts>
    <vt:vector size="5" baseType="lpstr">
      <vt:lpstr>Portada</vt:lpstr>
      <vt:lpstr>Gráfico</vt:lpstr>
      <vt:lpstr>Chart1</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2021-07-09T08:07:36Z</dcterms:modified>
</cp:coreProperties>
</file>