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5\"/>
    </mc:Choice>
  </mc:AlternateContent>
  <xr:revisionPtr revIDLastSave="0" documentId="13_ncr:1_{FB3B3E33-F733-4A94-9A2E-5229B3C2CFB1}" xr6:coauthVersionLast="47" xr6:coauthVersionMax="47" xr10:uidLastSave="{00000000-0000-0000-0000-000000000000}"/>
  <workbookProtection workbookAlgorithmName="SHA-512" workbookHashValue="Del2bY9VAkHXx6kzksSTWjwPrNPjDULRHClFzCTn7OE6Lb0mofd/0xwALFklOf/Zma3rk3LZaI5oLQkAcbRQcg==" workbookSaltValue="G1qVnObeBcohBx5gNDvG6w==" workbookSpinCount="100000" lockStructure="1"/>
  <bookViews>
    <workbookView showSheetTabs="0" xWindow="3105" yWindow="3105" windowWidth="21600" windowHeight="11295" tabRatio="854" xr2:uid="{00000000-000D-0000-FFFF-FFFF00000000}"/>
  </bookViews>
  <sheets>
    <sheet name="Portada" sheetId="7" r:id="rId1"/>
    <sheet name="Contenido" sheetId="9" r:id="rId2"/>
    <sheet name="Total Aceite" sheetId="8" r:id="rId3"/>
    <sheet name="A. Oliva" sheetId="11" r:id="rId4"/>
    <sheet name="O. Virgen" sheetId="13" r:id="rId5"/>
    <sheet name="O. Virgen + Extra" sheetId="10" r:id="rId6"/>
    <sheet name="O. Virgen Extra" sheetId="12"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Conclusiones!$A$1:$N$15</definedName>
    <definedName name="_xlnm.Print_Area" localSheetId="4">'O. Virgen'!$A$1:$U$52</definedName>
    <definedName name="_xlnm.Print_Area" localSheetId="5">'O. Virgen + Extra'!$A$1:$U$52</definedName>
    <definedName name="_xlnm.Print_Area" localSheetId="6">'O.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6" i="2" l="1"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O28" i="2" l="1" a="1"/>
  <c r="O28"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F106" i="5"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P84" i="5"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L40" i="5" s="1"/>
  <c r="K60" i="2" a="1"/>
  <c r="K60" i="2" s="1"/>
  <c r="J60" i="2" a="1"/>
  <c r="J60" i="2" s="1"/>
  <c r="I60" i="2" a="1"/>
  <c r="I60" i="2" s="1"/>
  <c r="H60" i="2" a="1"/>
  <c r="H60" i="2" s="1"/>
  <c r="H62" i="2" s="1" a="1"/>
  <c r="H62" i="2" s="1"/>
  <c r="H40" i="5" s="1"/>
  <c r="G60" i="2" a="1"/>
  <c r="G60" i="2" s="1"/>
  <c r="G61" i="2" s="1" a="1"/>
  <c r="G61" i="2" s="1"/>
  <c r="G39" i="5" s="1"/>
  <c r="F60" i="2" a="1"/>
  <c r="F60" i="2" s="1"/>
  <c r="F61" i="2" s="1" a="1"/>
  <c r="F61" i="2" s="1"/>
  <c r="F39" i="5" s="1"/>
  <c r="E60" i="2" a="1"/>
  <c r="E60" i="2" s="1"/>
  <c r="D60" i="2" a="1"/>
  <c r="D60" i="2" s="1"/>
  <c r="D61" i="2" s="1" a="1"/>
  <c r="D61" i="2" s="1"/>
  <c r="D39" i="5"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F62" i="5" l="1"/>
  <c r="P61" i="5"/>
  <c r="N83" i="5"/>
  <c r="J105" i="5"/>
  <c r="J16" i="5"/>
  <c r="P178" i="2" a="1"/>
  <c r="P178" i="2" s="1"/>
  <c r="P177" i="2" a="1"/>
  <c r="P177" i="2" s="1"/>
  <c r="P140" i="2" a="1"/>
  <c r="P140" i="2" s="1"/>
  <c r="P104" i="2" a="1"/>
  <c r="P104" i="2" s="1"/>
  <c r="P103" i="2" a="1"/>
  <c r="P103" i="2" s="1"/>
  <c r="P67" i="2" a="1"/>
  <c r="P67" i="2" s="1"/>
  <c r="P66" i="2" a="1"/>
  <c r="P66" i="2" s="1"/>
  <c r="P29" i="2" a="1"/>
  <c r="P29" i="2" s="1"/>
  <c r="P28" i="2" a="1"/>
  <c r="P28"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H61" i="5" s="1"/>
  <c r="N19" i="2" a="1"/>
  <c r="N19" i="2" s="1"/>
  <c r="O56" i="2" a="1"/>
  <c r="O56" i="2" s="1"/>
  <c r="H61" i="2" a="1"/>
  <c r="H61" i="2" s="1"/>
  <c r="H39" i="5"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N146" i="2" a="1"/>
  <c r="N146" i="2" s="1"/>
  <c r="N145" i="2" a="1"/>
  <c r="N145" i="2" s="1"/>
  <c r="L157" i="2" a="1"/>
  <c r="L157" i="2" s="1"/>
  <c r="L158" i="2" a="1"/>
  <c r="L158" i="2" s="1"/>
  <c r="N126" i="2" a="1"/>
  <c r="N126" i="2" s="1"/>
  <c r="N125" i="2" a="1"/>
  <c r="N125" i="2" s="1"/>
  <c r="L108" i="2" a="1"/>
  <c r="L108" i="2" s="1"/>
  <c r="L109" i="2" a="1"/>
  <c r="L109" i="2" s="1"/>
  <c r="K61" i="2" a="1"/>
  <c r="K61" i="2" s="1"/>
  <c r="K39" i="5" s="1"/>
  <c r="K62" i="2" a="1"/>
  <c r="K62" i="2" s="1"/>
  <c r="K40" i="5"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K84" i="5"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F121" i="2" a="1"/>
  <c r="F121" i="2" s="1"/>
  <c r="K150" i="2" a="1"/>
  <c r="K150" i="2" s="1"/>
  <c r="K83" i="5"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N61" i="5" s="1"/>
  <c r="K182" i="2" a="1"/>
  <c r="K182" i="2" s="1"/>
  <c r="K105" i="5"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83" i="5" s="1"/>
  <c r="E151" i="2" a="1"/>
  <c r="E151" i="2" s="1"/>
  <c r="F150" i="2" a="1"/>
  <c r="F150" i="2" s="1"/>
  <c r="F83" i="5" s="1"/>
  <c r="M163" i="2" a="1"/>
  <c r="M163" i="2" s="1"/>
  <c r="K173" i="2" a="1"/>
  <c r="K173" i="2" s="1"/>
  <c r="M51" i="2" a="1"/>
  <c r="M51" i="2" s="1"/>
  <c r="M52" i="2" a="1"/>
  <c r="M52" i="2" s="1"/>
  <c r="F13" i="2" a="1"/>
  <c r="F13" i="2" s="1"/>
  <c r="I61" i="2" a="1"/>
  <c r="I61" i="2" s="1"/>
  <c r="I39" i="5" s="1"/>
  <c r="I62" i="2" a="1"/>
  <c r="I62" i="2" s="1"/>
  <c r="I40" i="5" s="1"/>
  <c r="K57" i="2" a="1"/>
  <c r="K57" i="2" s="1"/>
  <c r="K56" i="2" a="1"/>
  <c r="K56" i="2" s="1"/>
  <c r="P150" i="2" a="1"/>
  <c r="P150" i="2" s="1"/>
  <c r="L19" i="2" a="1"/>
  <c r="L19" i="2" s="1"/>
  <c r="L18" i="2" a="1"/>
  <c r="L18" i="2" s="1"/>
  <c r="L183" i="2" a="1"/>
  <c r="L183" i="2" s="1"/>
  <c r="L182" i="2" a="1"/>
  <c r="L182" i="2" s="1"/>
  <c r="L105" i="5"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E62" i="5"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M84" i="5"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G62" i="5"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H105" i="5"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L84" i="5" s="1"/>
  <c r="M56" i="2" a="1"/>
  <c r="M56" i="2" s="1"/>
  <c r="M57" i="2" a="1"/>
  <c r="M57" i="2" s="1"/>
  <c r="O113" i="2" a="1"/>
  <c r="O113" i="2" s="1"/>
  <c r="O114" i="2" a="1"/>
  <c r="O114" i="2" s="1"/>
  <c r="O62" i="5" s="1"/>
  <c r="O23" i="2" a="1"/>
  <c r="O23" i="2" s="1"/>
  <c r="O24" i="2" a="1"/>
  <c r="O24" i="2" s="1"/>
  <c r="O17" i="5" s="1"/>
  <c r="P33" i="2" a="1"/>
  <c r="P33" i="2" s="1"/>
  <c r="P34" i="2" a="1"/>
  <c r="P34" i="2" s="1"/>
  <c r="P168" i="2" a="1"/>
  <c r="P168" i="2" s="1"/>
  <c r="P167" i="2" a="1"/>
  <c r="P167" i="2" s="1"/>
  <c r="F33" i="2" a="1"/>
  <c r="F33" i="2" s="1"/>
  <c r="F34" i="2" a="1"/>
  <c r="F34" i="2" s="1"/>
  <c r="N62" i="2" a="1"/>
  <c r="N62" i="2" s="1"/>
  <c r="N40" i="5" s="1"/>
  <c r="N61" i="2" a="1"/>
  <c r="N61" i="2" s="1"/>
  <c r="N39" i="5" s="1"/>
  <c r="K77" i="2" a="1"/>
  <c r="K77" i="2" s="1"/>
  <c r="K76" i="2" a="1"/>
  <c r="K76" i="2" s="1"/>
  <c r="I182" i="2" a="1"/>
  <c r="I182" i="2" s="1"/>
  <c r="I183" i="2" a="1"/>
  <c r="I183" i="2" s="1"/>
  <c r="M13" i="2" a="1"/>
  <c r="M13" i="2" s="1"/>
  <c r="M14" i="2" a="1"/>
  <c r="M14" i="2" s="1"/>
  <c r="E23" i="2" a="1"/>
  <c r="E23" i="2" s="1"/>
  <c r="E24" i="2" a="1"/>
  <c r="E24" i="2" s="1"/>
  <c r="L76" i="2" a="1"/>
  <c r="L76" i="2" s="1"/>
  <c r="L77" i="2" a="1"/>
  <c r="L77" i="2"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P19" i="2" a="1"/>
  <c r="P19" i="2" s="1"/>
  <c r="M23" i="2" a="1"/>
  <c r="M23" i="2" s="1"/>
  <c r="P52" i="2" a="1"/>
  <c r="P52" i="2" s="1"/>
  <c r="L61" i="2" a="1"/>
  <c r="L61" i="2" s="1"/>
  <c r="L39" i="5"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06" i="5" s="1"/>
  <c r="P172" i="2" a="1"/>
  <c r="P172" i="2" s="1"/>
  <c r="G18" i="2" a="1"/>
  <c r="G18" i="2" s="1"/>
  <c r="H125" i="2" a="1"/>
  <c r="H125" i="2" s="1"/>
  <c r="I167" i="2" a="1"/>
  <c r="I167" i="2" s="1"/>
  <c r="I168" i="2" a="1"/>
  <c r="I168" i="2" s="1"/>
  <c r="K98" i="2" a="1"/>
  <c r="K98" i="2" s="1"/>
  <c r="K61" i="5"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84" i="5"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D61" i="5" s="1"/>
  <c r="K130" i="2" a="1"/>
  <c r="K130" i="2" s="1"/>
  <c r="E62" i="2" a="1"/>
  <c r="E62" i="2" s="1"/>
  <c r="E40" i="5" s="1"/>
  <c r="E61" i="2" a="1"/>
  <c r="E61" i="2" s="1"/>
  <c r="E39" i="5" s="1"/>
  <c r="L47" i="2" a="1"/>
  <c r="L47" i="2" s="1"/>
  <c r="L46" i="2" a="1"/>
  <c r="L46" i="2" s="1"/>
  <c r="H33" i="2" a="1"/>
  <c r="H33" i="2" s="1"/>
  <c r="I19" i="2" a="1"/>
  <c r="I19" i="2" s="1"/>
  <c r="I18" i="2" a="1"/>
  <c r="I18" i="2" s="1"/>
  <c r="D109" i="2" a="1"/>
  <c r="D109" i="2" s="1"/>
  <c r="D108" i="2" a="1"/>
  <c r="D108" i="2" s="1"/>
  <c r="O121" i="2" a="1"/>
  <c r="O121" i="2" s="1"/>
  <c r="O120" i="2" a="1"/>
  <c r="O120" i="2" s="1"/>
  <c r="O173" i="2" a="1"/>
  <c r="O173" i="2" s="1"/>
  <c r="O106" i="5" s="1"/>
  <c r="G51" i="2" a="1"/>
  <c r="G51" i="2" s="1"/>
  <c r="K187" i="2" a="1"/>
  <c r="K187" i="2" s="1"/>
  <c r="K188" i="2" a="1"/>
  <c r="K188" i="2" s="1"/>
  <c r="D52" i="2" a="1"/>
  <c r="D52" i="2" s="1"/>
  <c r="N72" i="2" a="1"/>
  <c r="N72" i="2" s="1"/>
  <c r="K108" i="2" a="1"/>
  <c r="K108" i="2" s="1"/>
  <c r="H114" i="2" a="1"/>
  <c r="H114" i="2" s="1"/>
  <c r="H62" i="5"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83" i="5" s="1"/>
  <c r="O136" i="2" a="1"/>
  <c r="O136" i="2" s="1"/>
  <c r="O13" i="2" a="1"/>
  <c r="O13" i="2" s="1"/>
  <c r="P24" i="2" a="1"/>
  <c r="P24" i="2" s="1"/>
  <c r="E72" i="2" a="1"/>
  <c r="E72" i="2" s="1"/>
  <c r="E131" i="2" a="1"/>
  <c r="E131" i="2" s="1"/>
  <c r="I151" i="2" a="1"/>
  <c r="I151" i="2" s="1"/>
  <c r="I150" i="2" a="1"/>
  <c r="I150" i="2" s="1"/>
  <c r="I83" i="5" s="1"/>
  <c r="M46" i="2" a="1"/>
  <c r="M46" i="2" s="1"/>
  <c r="J113" i="2" a="1"/>
  <c r="J113" i="2" s="1"/>
  <c r="L121" i="2" a="1"/>
  <c r="L121" i="2" s="1"/>
  <c r="L120" i="2" a="1"/>
  <c r="L120" i="2" s="1"/>
  <c r="F131" i="2" a="1"/>
  <c r="F131" i="2" s="1"/>
  <c r="F130" i="2" a="1"/>
  <c r="F130" i="2" s="1"/>
  <c r="D172" i="2" a="1"/>
  <c r="D172" i="2" s="1"/>
  <c r="D173" i="2" a="1"/>
  <c r="D173" i="2" s="1"/>
  <c r="D106" i="5" s="1"/>
  <c r="D182" i="2" a="1"/>
  <c r="D182" i="2" s="1"/>
  <c r="G187" i="2" a="1"/>
  <c r="G187" i="2" s="1"/>
  <c r="F108" i="2" a="1"/>
  <c r="F108" i="2" s="1"/>
  <c r="F109" i="2" a="1"/>
  <c r="F109" i="2" s="1"/>
  <c r="G150" i="2" a="1"/>
  <c r="G150" i="2" s="1"/>
  <c r="G83" i="5" s="1"/>
  <c r="G151" i="2" a="1"/>
  <c r="G151" i="2" s="1"/>
  <c r="P61" i="2" a="1"/>
  <c r="P61" i="2" s="1"/>
  <c r="P62" i="2" a="1"/>
  <c r="P62" i="2" s="1"/>
  <c r="E76" i="2" a="1"/>
  <c r="E76" i="2" s="1"/>
  <c r="E77" i="2" a="1"/>
  <c r="E77" i="2" s="1"/>
  <c r="P77" i="2" a="1"/>
  <c r="P77" i="2" s="1"/>
  <c r="P76" i="2" a="1"/>
  <c r="P76" i="2" s="1"/>
  <c r="F62" i="2" a="1"/>
  <c r="F62" i="2" s="1"/>
  <c r="F40" i="5"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I62" i="5" l="1"/>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<sst xmlns="http://schemas.openxmlformats.org/spreadsheetml/2006/main" count="697" uniqueCount="87">
  <si>
    <t>Marca</t>
  </si>
  <si>
    <t>Canal</t>
  </si>
  <si>
    <t>Seleccionar:</t>
  </si>
  <si>
    <t xml:space="preserve">
</t>
  </si>
  <si>
    <t>Conclusiones</t>
  </si>
  <si>
    <t>Measures = Weighted PURCHS Vert %</t>
  </si>
  <si>
    <t>CANA2 = Total CANA2</t>
  </si>
  <si>
    <t>PRODS = LECHE ENVASADA\Total PRODS</t>
  </si>
  <si>
    <t>S360MAPA - PROMO - 20/04/2018 09:52:35</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</si>
  <si>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</si>
  <si>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</si>
  <si>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</si>
  <si>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</si>
  <si>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</si>
  <si>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</si>
  <si>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</si>
  <si>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</si>
  <si>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</si>
  <si>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</si>
  <si>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</si>
  <si>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</si>
  <si>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</si>
  <si>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</si>
  <si>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</si>
  <si>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</si>
  <si>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</si>
  <si>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</si>
  <si>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</si>
  <si>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</si>
  <si>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</si>
  <si>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</si>
  <si>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SUPER/AUTOS/G.ALM.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</si>
  <si>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</si>
  <si>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</si>
  <si>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</si>
  <si>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</si>
  <si>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</si>
  <si>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</si>
  <si>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</si>
  <si>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</si>
  <si>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</si>
  <si>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</si>
  <si>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</si>
  <si>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</si>
  <si>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</si>
  <si>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</si>
  <si>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</si>
  <si>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</si>
  <si>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</si>
  <si>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</si>
  <si>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</si>
  <si>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</si>
  <si>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</si>
  <si>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</si>
  <si>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</si>
  <si>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SUPER/AUTOS/G.ALM.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</si>
  <si>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</si>
  <si>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</si>
  <si>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</si>
  <si>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</si>
  <si>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</si>
  <si>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</si>
  <si>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</si>
  <si>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</si>
  <si>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</si>
  <si>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</si>
  <si>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</si>
  <si>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</si>
  <si>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</si>
  <si>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</si>
  <si>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</si>
  <si>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</si>
  <si>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</si>
  <si>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</si>
  <si>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</si>
  <si>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</si>
  <si>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</si>
  <si>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</si>
  <si>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</si>
  <si>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</si>
  <si>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</si>
  <si>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</si>
  <si>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</si>
  <si>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</si>
  <si>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</si>
  <si>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</si>
  <si>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En agosto de 2025, la actividad promocional muestra un incremento y alcanza el 8,9 % del volumen total, lo que representa un aumento de 2,7 puntos porcentuales frente a agosto de 2024. Este crecimiento está impulsado por las marcas de fabricante, que elevan su proporción de litros en promoción del 18,3 % al 30,5 %. En contraste, las marcas de distribuidor reducen la actividad promocional, pasando del 2,6 % al 0,3 %. 
En cuanto a los canales de distribución, el hipermercado es el único que refleja el movimiento alcista, aumentando su volumen promocional del 13,0 % al 31,1 %. Por el contrario, supermercados y tiendas discount disminuyen su actividad promocional situándose en 3,1 % y 5,2 % respectivamente.
• Siguiendo la tendencia general del mercado, el aceite de oliva incrementa la actividad promocional del 8,0 % al 14,6 %. Este aumento se apoya principalmente a las marcas de fabricante, que alcanzan un 39,5 % de volumen promocional, 20,6 puntos porcentuales más que en agosto de 2024. Las marcas de distribuidor, por su parte, eliminan completamente la actividad promocional durante este mes.
A diferencia del comportamiento general del mercado, el aceite de oliva aumenta su actividad promocional en los tres canales, destacando frente al resto el hipermercado, donde el porcentaje de litros en promoción pasa del 14,1 % al 38,5 % de litros. Los supermercados aumentan la actividad destinada a promoción del 5,7 % a un 7,2 %, y donde el discount tambien la intensifican pasando del 8,1 % al 11,6 %.
•  El aceite de oliva virgen, hasta el momento es el tipo de aceite con menor proporción de volumen destinado a reclamo promocional, y se aumenta este mes pasando del 6,1 % al 12,9 %, lo que convierte agosto 2025 en el mes con mayor actividad registrada del histórico disponible. Este crecimiento está respaldado principalmente por las marcas de fabricante, que aumentan sus litros promocionados del 16,0 % al 40,9 %, mientras que las marcas de distribuidor apenas tienen actividad de promoción.
En cuanto a los canales se refiere, se pueden observar dos dinámicas distintas: mientras que los hipermercados impulsan el crecimiento promocional de este tipo de aceite (del 17,5 % al 54,9 %) y los supermercados, aunque de forma más moderada, también muestran un aumento (del 2,8 % al 3,2 %), los discounts, sin embargo, eliminan la actividad promocional, que pasa del 11,0 % al 0,0 %.
• El tipo de aceite de oliva virgen extra en agosto de 2025 pasa a ser el tipo con menor volumen en promoción, un 11,9 %, aunque esta cifra supone un incremento de 2,0 puntos porcentuales con respecto al año anterior. El crecimiento se atribuye principalmente a las marcas de fabricante, que aumentan, ligeramente, su actividad y pasan del 27,5 % al 28,0 %. Las marcas de distribuidor, por el contrario, reducen su participación del 2,4 % al 1,6 %.
Si se analizan los canales, se observa cómo el hipermercado es el único que incrementa su volumen de litros en promoción, pasando del 20,2 % al actual 37,1 %, consolidándose así como el principal motor del crecimiento. Por el contrario, tanto supermercados como discounts reducen su actividad promocional, que se sitúan en un 3,6 % (frente al 6,4 % del mismo mes del año previo) y un 1,1 % (versus el 6,4 % en 2024),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</si>
</sst>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29"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
      <patternFill patternType="solid">
        <fgColor theme="9" tint="0.59999389629810485"/>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0" fontId="0" fillId="11"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28" fillId="0" borderId="11" xfId="0" applyFont="1" applyBorder="1" applyAlignment="1">
      <alignment horizontal="left" vertical="center" wrapText="1"/>
    </xf>
    <xf numFmtId="0" fontId="28" fillId="0" borderId="0" xfId="0" applyFont="1" applyAlignment="1">
      <alignment horizontal="left" vertical="center"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graficos'!$D$11:$P$11</c:f>
              <c:numCache>
                <c:formatCode>0.0%</c:formatCode>
                <c:ptCount val="13"/>
                <c:pt idx="0">
                  <c:v>0.81726507092198586</c:v>
                </c:pt>
                <c:pt idx="1">
                  <c:v>0.78270065679617062</c:v>
                </c:pt>
                <c:pt idx="2">
                  <c:v>0.79249706916764362</c:v>
                </c:pt>
                <c:pt idx="3">
                  <c:v>0.81847861573620639</c:v>
                </c:pt>
                <c:pt idx="4">
                  <c:v>0.755</c:v>
                </c:pt>
                <c:pt idx="5">
                  <c:v>0.78689999999999993</c:v>
                </c:pt>
                <c:pt idx="6">
                  <c:v>0.68420000000000003</c:v>
                </c:pt>
                <c:pt idx="7">
                  <c:v>0.75629999999999997</c:v>
                </c:pt>
                <c:pt idx="8">
                  <c:v>0.70189999999999997</c:v>
                </c:pt>
                <c:pt idx="9">
                  <c:v>0.66610000000000003</c:v>
                </c:pt>
                <c:pt idx="10">
                  <c:v>0.66170000000000007</c:v>
                </c:pt>
                <c:pt idx="11">
                  <c:v>0.74180000000000001</c:v>
                </c:pt>
                <c:pt idx="12">
                  <c:v>0.69469999999999998</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graficos'!$D$12:$P$12</c:f>
              <c:numCache>
                <c:formatCode>0.0%</c:formatCode>
                <c:ptCount val="13"/>
                <c:pt idx="0">
                  <c:v>0.18273492907801417</c:v>
                </c:pt>
                <c:pt idx="1">
                  <c:v>0.21729934320382946</c:v>
                </c:pt>
                <c:pt idx="2">
                  <c:v>0.20750293083235638</c:v>
                </c:pt>
                <c:pt idx="3">
                  <c:v>0.18152138426379369</c:v>
                </c:pt>
                <c:pt idx="4">
                  <c:v>0.245</c:v>
                </c:pt>
                <c:pt idx="5">
                  <c:v>0.21309999999999998</c:v>
                </c:pt>
                <c:pt idx="6">
                  <c:v>0.31579999999999997</c:v>
                </c:pt>
                <c:pt idx="7">
                  <c:v>0.2437</c:v>
                </c:pt>
                <c:pt idx="8">
                  <c:v>0.29809999999999998</c:v>
                </c:pt>
                <c:pt idx="9">
                  <c:v>0.33390000000000003</c:v>
                </c:pt>
                <c:pt idx="10">
                  <c:v>0.33829999999999999</c:v>
                </c:pt>
                <c:pt idx="11">
                  <c:v>0.25819999999999999</c:v>
                </c:pt>
                <c:pt idx="12">
                  <c:v>0.30530000000000002</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graficos'!$D$34:$P$34</c:f>
              <c:numCache>
                <c:formatCode>0.0%</c:formatCode>
                <c:ptCount val="13"/>
                <c:pt idx="0">
                  <c:v>0.97129498749592258</c:v>
                </c:pt>
                <c:pt idx="1">
                  <c:v>0.98143294014853644</c:v>
                </c:pt>
                <c:pt idx="2">
                  <c:v>0.99207774374141755</c:v>
                </c:pt>
                <c:pt idx="3">
                  <c:v>0.9717099748533109</c:v>
                </c:pt>
                <c:pt idx="4">
                  <c:v>0.997</c:v>
                </c:pt>
                <c:pt idx="5">
                  <c:v>0.98620000000000008</c:v>
                </c:pt>
                <c:pt idx="6">
                  <c:v>0.99280000000000002</c:v>
                </c:pt>
                <c:pt idx="7">
                  <c:v>0.98450000000000004</c:v>
                </c:pt>
                <c:pt idx="8">
                  <c:v>0.97199999999999998</c:v>
                </c:pt>
                <c:pt idx="9">
                  <c:v>0.96989999999999998</c:v>
                </c:pt>
                <c:pt idx="10">
                  <c:v>0.96909999999999996</c:v>
                </c:pt>
                <c:pt idx="11">
                  <c:v>0.98439999999999994</c:v>
                </c:pt>
                <c:pt idx="12">
                  <c:v>0.98849999999999993</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graficos'!$D$35:$P$35</c:f>
              <c:numCache>
                <c:formatCode>0.0%</c:formatCode>
                <c:ptCount val="13"/>
                <c:pt idx="0">
                  <c:v>2.8705012504077417E-2</c:v>
                </c:pt>
                <c:pt idx="1">
                  <c:v>1.8567059851463522E-2</c:v>
                </c:pt>
                <c:pt idx="2">
                  <c:v>7.9222562585824444E-3</c:v>
                </c:pt>
                <c:pt idx="3">
                  <c:v>2.8290025146689022E-2</c:v>
                </c:pt>
                <c:pt idx="4">
                  <c:v>3.0000000000000001E-3</c:v>
                </c:pt>
                <c:pt idx="5">
                  <c:v>1.38E-2</c:v>
                </c:pt>
                <c:pt idx="6">
                  <c:v>7.1999999999999998E-3</c:v>
                </c:pt>
                <c:pt idx="7">
                  <c:v>1.55E-2</c:v>
                </c:pt>
                <c:pt idx="8">
                  <c:v>2.7999999999999997E-2</c:v>
                </c:pt>
                <c:pt idx="9">
                  <c:v>3.0099999999999998E-2</c:v>
                </c:pt>
                <c:pt idx="10">
                  <c:v>3.0899999999999997E-2</c:v>
                </c:pt>
                <c:pt idx="11">
                  <c:v>1.5600000000000001E-2</c:v>
                </c:pt>
                <c:pt idx="12">
                  <c:v>1.15E-2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graficos'!$D$29:$P$29</c:f>
              <c:numCache>
                <c:formatCode>0.0%</c:formatCode>
                <c:ptCount val="13"/>
                <c:pt idx="0">
                  <c:v>0.9111135587619783</c:v>
                </c:pt>
                <c:pt idx="1">
                  <c:v>0.90571987820791644</c:v>
                </c:pt>
                <c:pt idx="2">
                  <c:v>0.89397615782255513</c:v>
                </c:pt>
                <c:pt idx="3">
                  <c:v>0.90444159726670936</c:v>
                </c:pt>
                <c:pt idx="4">
                  <c:v>0.92330000000000001</c:v>
                </c:pt>
                <c:pt idx="5">
                  <c:v>0.90500000000000003</c:v>
                </c:pt>
                <c:pt idx="6">
                  <c:v>0.82989999999999997</c:v>
                </c:pt>
                <c:pt idx="7">
                  <c:v>0.88390000000000002</c:v>
                </c:pt>
                <c:pt idx="8">
                  <c:v>0.88700000000000001</c:v>
                </c:pt>
                <c:pt idx="9">
                  <c:v>0.81940000000000002</c:v>
                </c:pt>
                <c:pt idx="10">
                  <c:v>0.81900000000000006</c:v>
                </c:pt>
                <c:pt idx="11">
                  <c:v>0.88760000000000006</c:v>
                </c:pt>
                <c:pt idx="12">
                  <c:v>0.87849999999999995</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graficos'!$D$30:$P$30</c:f>
              <c:numCache>
                <c:formatCode>0.0%</c:formatCode>
                <c:ptCount val="13"/>
                <c:pt idx="0">
                  <c:v>8.8886441238021821E-2</c:v>
                </c:pt>
                <c:pt idx="1">
                  <c:v>9.4280121792083504E-2</c:v>
                </c:pt>
                <c:pt idx="2">
                  <c:v>0.1060238421774449</c:v>
                </c:pt>
                <c:pt idx="3">
                  <c:v>9.5558402733290623E-2</c:v>
                </c:pt>
                <c:pt idx="4">
                  <c:v>7.6700000000000004E-2</c:v>
                </c:pt>
                <c:pt idx="5">
                  <c:v>9.5000000000000001E-2</c:v>
                </c:pt>
                <c:pt idx="6">
                  <c:v>0.17010000000000003</c:v>
                </c:pt>
                <c:pt idx="7">
                  <c:v>0.11609999999999999</c:v>
                </c:pt>
                <c:pt idx="8">
                  <c:v>0.113</c:v>
                </c:pt>
                <c:pt idx="9">
                  <c:v>0.18059999999999998</c:v>
                </c:pt>
                <c:pt idx="10">
                  <c:v>0.18100000000000002</c:v>
                </c:pt>
                <c:pt idx="11">
                  <c:v>0.1124</c:v>
                </c:pt>
                <c:pt idx="12">
                  <c:v>0.1215</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graficos'!$D$39:$P$39</c:f>
              <c:numCache>
                <c:formatCode>0.0%</c:formatCode>
                <c:ptCount val="13"/>
                <c:pt idx="0">
                  <c:v>0.80142808568514112</c:v>
                </c:pt>
                <c:pt idx="1">
                  <c:v>0.79536679536679533</c:v>
                </c:pt>
                <c:pt idx="2">
                  <c:v>0.76433456075749606</c:v>
                </c:pt>
                <c:pt idx="3">
                  <c:v>0.82436945756075086</c:v>
                </c:pt>
                <c:pt idx="4">
                  <c:v>0.75159999999999993</c:v>
                </c:pt>
                <c:pt idx="5">
                  <c:v>0.71829999999999994</c:v>
                </c:pt>
                <c:pt idx="6">
                  <c:v>0.54620000000000002</c:v>
                </c:pt>
                <c:pt idx="7">
                  <c:v>0.69450000000000001</c:v>
                </c:pt>
                <c:pt idx="8">
                  <c:v>0.69319999999999993</c:v>
                </c:pt>
                <c:pt idx="9">
                  <c:v>0.55610000000000004</c:v>
                </c:pt>
                <c:pt idx="10">
                  <c:v>0.46360000000000001</c:v>
                </c:pt>
                <c:pt idx="11">
                  <c:v>0.6341</c:v>
                </c:pt>
                <c:pt idx="12">
                  <c:v>0.59630000000000005</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graficos'!$D$40:$P$40</c:f>
              <c:numCache>
                <c:formatCode>0.0%</c:formatCode>
                <c:ptCount val="13"/>
                <c:pt idx="0">
                  <c:v>0.1985719143148589</c:v>
                </c:pt>
                <c:pt idx="1">
                  <c:v>0.20463320463320461</c:v>
                </c:pt>
                <c:pt idx="2">
                  <c:v>0.23566543924250391</c:v>
                </c:pt>
                <c:pt idx="3">
                  <c:v>0.17563054243924911</c:v>
                </c:pt>
                <c:pt idx="4">
                  <c:v>0.24840000000000001</c:v>
                </c:pt>
                <c:pt idx="5">
                  <c:v>0.28170000000000001</c:v>
                </c:pt>
                <c:pt idx="6">
                  <c:v>0.45380000000000004</c:v>
                </c:pt>
                <c:pt idx="7">
                  <c:v>0.30549999999999999</c:v>
                </c:pt>
                <c:pt idx="8">
                  <c:v>0.30680000000000002</c:v>
                </c:pt>
                <c:pt idx="9">
                  <c:v>0.44390000000000002</c:v>
                </c:pt>
                <c:pt idx="10">
                  <c:v>0.53639999999999999</c:v>
                </c:pt>
                <c:pt idx="11">
                  <c:v>0.36590000000000006</c:v>
                </c:pt>
                <c:pt idx="12">
                  <c:v>0.40369999999999995</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graficos'!$D$78:$P$78</c:f>
              <c:numCache>
                <c:formatCode>0.0%</c:formatCode>
                <c:ptCount val="13"/>
                <c:pt idx="0">
                  <c:v>0.97556949488279965</c:v>
                </c:pt>
                <c:pt idx="1">
                  <c:v>0.98662207357859533</c:v>
                </c:pt>
                <c:pt idx="2">
                  <c:v>0.99052731291442997</c:v>
                </c:pt>
                <c:pt idx="3">
                  <c:v>0.96408636124275937</c:v>
                </c:pt>
                <c:pt idx="4">
                  <c:v>0.99580000000000002</c:v>
                </c:pt>
                <c:pt idx="5">
                  <c:v>0.97819999999999996</c:v>
                </c:pt>
                <c:pt idx="6">
                  <c:v>0.9889</c:v>
                </c:pt>
                <c:pt idx="7">
                  <c:v>0.97680000000000011</c:v>
                </c:pt>
                <c:pt idx="8">
                  <c:v>0.95669999999999999</c:v>
                </c:pt>
                <c:pt idx="9">
                  <c:v>0.95909999999999995</c:v>
                </c:pt>
                <c:pt idx="10">
                  <c:v>0.96409999999999996</c:v>
                </c:pt>
                <c:pt idx="11">
                  <c:v>0.98309999999999997</c:v>
                </c:pt>
                <c:pt idx="12">
                  <c:v>0.98450000000000004</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graficos'!$D$79:$P$79</c:f>
              <c:numCache>
                <c:formatCode>0.0%</c:formatCode>
                <c:ptCount val="13"/>
                <c:pt idx="0">
                  <c:v>2.4430505117200397E-2</c:v>
                </c:pt>
                <c:pt idx="1">
                  <c:v>1.3377926421404682E-2</c:v>
                </c:pt>
                <c:pt idx="2">
                  <c:v>9.4726870855699405E-3</c:v>
                </c:pt>
                <c:pt idx="3">
                  <c:v>3.5913638757240657E-2</c:v>
                </c:pt>
                <c:pt idx="4">
                  <c:v>4.1999999999999997E-3</c:v>
                </c:pt>
                <c:pt idx="5">
                  <c:v>2.18E-2</c:v>
                </c:pt>
                <c:pt idx="6">
                  <c:v>1.11E-2</c:v>
                </c:pt>
                <c:pt idx="7">
                  <c:v>2.3199999999999998E-2</c:v>
                </c:pt>
                <c:pt idx="8">
                  <c:v>4.3299999999999998E-2</c:v>
                </c:pt>
                <c:pt idx="9">
                  <c:v>4.0899999999999999E-2</c:v>
                </c:pt>
                <c:pt idx="10">
                  <c:v>3.5900000000000001E-2</c:v>
                </c:pt>
                <c:pt idx="11">
                  <c:v>1.6899999999999998E-2</c:v>
                </c:pt>
                <c:pt idx="12">
                  <c:v>1.55E-2</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graficos'!$D$73:$P$73</c:f>
              <c:numCache>
                <c:formatCode>0.0%</c:formatCode>
                <c:ptCount val="13"/>
                <c:pt idx="0">
                  <c:v>0.90126892252894031</c:v>
                </c:pt>
                <c:pt idx="1">
                  <c:v>0.90148316552993402</c:v>
                </c:pt>
                <c:pt idx="2">
                  <c:v>0.87999999999999989</c:v>
                </c:pt>
                <c:pt idx="3">
                  <c:v>0.88494241739317625</c:v>
                </c:pt>
                <c:pt idx="4">
                  <c:v>0.91810000000000003</c:v>
                </c:pt>
                <c:pt idx="5">
                  <c:v>0.9</c:v>
                </c:pt>
                <c:pt idx="6">
                  <c:v>0.80819999999999992</c:v>
                </c:pt>
                <c:pt idx="7">
                  <c:v>0.86730000000000007</c:v>
                </c:pt>
                <c:pt idx="8">
                  <c:v>0.86430000000000007</c:v>
                </c:pt>
                <c:pt idx="9">
                  <c:v>0.79159999999999997</c:v>
                </c:pt>
                <c:pt idx="10">
                  <c:v>0.7923</c:v>
                </c:pt>
                <c:pt idx="11">
                  <c:v>0.87470000000000003</c:v>
                </c:pt>
                <c:pt idx="12">
                  <c:v>0.88060000000000005</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graficos'!$D$74:$P$74</c:f>
              <c:numCache>
                <c:formatCode>0.0%</c:formatCode>
                <c:ptCount val="13"/>
                <c:pt idx="0">
                  <c:v>9.873107747105965E-2</c:v>
                </c:pt>
                <c:pt idx="1">
                  <c:v>9.8516834470066039E-2</c:v>
                </c:pt>
                <c:pt idx="2">
                  <c:v>0.12</c:v>
                </c:pt>
                <c:pt idx="3">
                  <c:v>0.11505758260682381</c:v>
                </c:pt>
                <c:pt idx="4">
                  <c:v>8.1900000000000001E-2</c:v>
                </c:pt>
                <c:pt idx="5">
                  <c:v>0.1</c:v>
                </c:pt>
                <c:pt idx="6">
                  <c:v>0.1918</c:v>
                </c:pt>
                <c:pt idx="7">
                  <c:v>0.13269999999999998</c:v>
                </c:pt>
                <c:pt idx="8">
                  <c:v>0.13570000000000002</c:v>
                </c:pt>
                <c:pt idx="9">
                  <c:v>0.2084</c:v>
                </c:pt>
                <c:pt idx="10">
                  <c:v>0.2077</c:v>
                </c:pt>
                <c:pt idx="11">
                  <c:v>0.12529999999999999</c:v>
                </c:pt>
                <c:pt idx="12">
                  <c:v>0.11939999999999999</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graficos'!$D$83:$P$83</c:f>
              <c:numCache>
                <c:formatCode>0.0%</c:formatCode>
                <c:ptCount val="13"/>
                <c:pt idx="0">
                  <c:v>0.79785570694661612</c:v>
                </c:pt>
                <c:pt idx="1">
                  <c:v>0.7931034482758621</c:v>
                </c:pt>
                <c:pt idx="2">
                  <c:v>0.77276060764798327</c:v>
                </c:pt>
                <c:pt idx="3">
                  <c:v>0.8078852210428088</c:v>
                </c:pt>
                <c:pt idx="4">
                  <c:v>0.75739999999999996</c:v>
                </c:pt>
                <c:pt idx="5">
                  <c:v>0.73760000000000003</c:v>
                </c:pt>
                <c:pt idx="6">
                  <c:v>0.55090000000000006</c:v>
                </c:pt>
                <c:pt idx="7">
                  <c:v>0.69120000000000004</c:v>
                </c:pt>
                <c:pt idx="8">
                  <c:v>0.67890000000000006</c:v>
                </c:pt>
                <c:pt idx="9">
                  <c:v>0.55700000000000005</c:v>
                </c:pt>
                <c:pt idx="10">
                  <c:v>0.46820000000000001</c:v>
                </c:pt>
                <c:pt idx="11">
                  <c:v>0.63129999999999997</c:v>
                </c:pt>
                <c:pt idx="12">
                  <c:v>0.62939999999999996</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graficos'!$D$84:$P$84</c:f>
              <c:numCache>
                <c:formatCode>0.0%</c:formatCode>
                <c:ptCount val="13"/>
                <c:pt idx="0">
                  <c:v>0.20214429305338399</c:v>
                </c:pt>
                <c:pt idx="1">
                  <c:v>0.20689655172413796</c:v>
                </c:pt>
                <c:pt idx="2">
                  <c:v>0.22723939235201676</c:v>
                </c:pt>
                <c:pt idx="3">
                  <c:v>0.19211477895719115</c:v>
                </c:pt>
                <c:pt idx="4">
                  <c:v>0.24260000000000001</c:v>
                </c:pt>
                <c:pt idx="5">
                  <c:v>0.26239999999999997</c:v>
                </c:pt>
                <c:pt idx="6">
                  <c:v>0.44909999999999994</c:v>
                </c:pt>
                <c:pt idx="7">
                  <c:v>0.30879999999999996</c:v>
                </c:pt>
                <c:pt idx="8">
                  <c:v>0.3211</c:v>
                </c:pt>
                <c:pt idx="9">
                  <c:v>0.44299999999999995</c:v>
                </c:pt>
                <c:pt idx="10">
                  <c:v>0.53180000000000005</c:v>
                </c:pt>
                <c:pt idx="11">
                  <c:v>0.36869999999999997</c:v>
                </c:pt>
                <c:pt idx="12">
                  <c:v>0.37060000000000004</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graficos'!$D$6:$P$6</c:f>
              <c:numCache>
                <c:formatCode>0.0%</c:formatCode>
                <c:ptCount val="13"/>
                <c:pt idx="0">
                  <c:v>0.93812154696132599</c:v>
                </c:pt>
                <c:pt idx="1">
                  <c:v>0.92734578627280628</c:v>
                </c:pt>
                <c:pt idx="2">
                  <c:v>0.92000424944226067</c:v>
                </c:pt>
                <c:pt idx="3">
                  <c:v>0.93286668787782379</c:v>
                </c:pt>
                <c:pt idx="4">
                  <c:v>0.94510000000000005</c:v>
                </c:pt>
                <c:pt idx="5">
                  <c:v>0.92040000000000011</c:v>
                </c:pt>
                <c:pt idx="6">
                  <c:v>0.89659999999999995</c:v>
                </c:pt>
                <c:pt idx="7">
                  <c:v>0.89170000000000005</c:v>
                </c:pt>
                <c:pt idx="8">
                  <c:v>0.89321067893210682</c:v>
                </c:pt>
                <c:pt idx="9">
                  <c:v>0.87650000000000006</c:v>
                </c:pt>
                <c:pt idx="10">
                  <c:v>0.86</c:v>
                </c:pt>
                <c:pt idx="11">
                  <c:v>0.91370000000000007</c:v>
                </c:pt>
                <c:pt idx="12">
                  <c:v>0.91099999999999992</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graficos'!$D$7:$P$7</c:f>
              <c:numCache>
                <c:formatCode>0.0%</c:formatCode>
                <c:ptCount val="13"/>
                <c:pt idx="0">
                  <c:v>6.1878453038674029E-2</c:v>
                </c:pt>
                <c:pt idx="1">
                  <c:v>7.2654213727193745E-2</c:v>
                </c:pt>
                <c:pt idx="2">
                  <c:v>7.9995750557739304E-2</c:v>
                </c:pt>
                <c:pt idx="3">
                  <c:v>6.713331212217627E-2</c:v>
                </c:pt>
                <c:pt idx="4">
                  <c:v>5.4900000000000004E-2</c:v>
                </c:pt>
                <c:pt idx="5">
                  <c:v>7.9600000000000004E-2</c:v>
                </c:pt>
                <c:pt idx="6">
                  <c:v>0.10339999999999999</c:v>
                </c:pt>
                <c:pt idx="7">
                  <c:v>0.10830000000000001</c:v>
                </c:pt>
                <c:pt idx="8">
                  <c:v>0.10678932106789321</c:v>
                </c:pt>
                <c:pt idx="9">
                  <c:v>0.1235</c:v>
                </c:pt>
                <c:pt idx="10">
                  <c:v>0.14000000000000001</c:v>
                </c:pt>
                <c:pt idx="11">
                  <c:v>8.6300000000000002E-2</c:v>
                </c:pt>
                <c:pt idx="12">
                  <c:v>8.900000000000001E-2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graficos'!$D$16:$P$16</c:f>
              <c:numCache>
                <c:formatCode>0.0%</c:formatCode>
                <c:ptCount val="13"/>
                <c:pt idx="0">
                  <c:v>0.92818057455540359</c:v>
                </c:pt>
                <c:pt idx="1">
                  <c:v>0.94780977601235794</c:v>
                </c:pt>
                <c:pt idx="2">
                  <c:v>0.88974441236231416</c:v>
                </c:pt>
                <c:pt idx="3">
                  <c:v>0.94167717528373274</c:v>
                </c:pt>
                <c:pt idx="4">
                  <c:v>0.98930000000000007</c:v>
                </c:pt>
                <c:pt idx="5">
                  <c:v>0.87930000000000008</c:v>
                </c:pt>
                <c:pt idx="6">
                  <c:v>0.92819999999999991</c:v>
                </c:pt>
                <c:pt idx="7">
                  <c:v>0.79110000000000003</c:v>
                </c:pt>
                <c:pt idx="8">
                  <c:v>0.79480000000000006</c:v>
                </c:pt>
                <c:pt idx="9">
                  <c:v>0.7923</c:v>
                </c:pt>
                <c:pt idx="10">
                  <c:v>0.80790000000000006</c:v>
                </c:pt>
                <c:pt idx="11">
                  <c:v>0.92049999999999998</c:v>
                </c:pt>
                <c:pt idx="12">
                  <c:v>0.94830000000000003</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graficos'!$D$17:$P$17</c:f>
              <c:numCache>
                <c:formatCode>0.0%</c:formatCode>
                <c:ptCount val="13"/>
                <c:pt idx="0">
                  <c:v>7.1819425444596435E-2</c:v>
                </c:pt>
                <c:pt idx="1">
                  <c:v>5.2190223987642059E-2</c:v>
                </c:pt>
                <c:pt idx="2">
                  <c:v>0.11025558763768581</c:v>
                </c:pt>
                <c:pt idx="3">
                  <c:v>5.8322824716267339E-2</c:v>
                </c:pt>
                <c:pt idx="4">
                  <c:v>1.0700000000000001E-2</c:v>
                </c:pt>
                <c:pt idx="5">
                  <c:v>0.1207</c:v>
                </c:pt>
                <c:pt idx="6">
                  <c:v>7.1800000000000003E-2</c:v>
                </c:pt>
                <c:pt idx="7">
                  <c:v>0.2089</c:v>
                </c:pt>
                <c:pt idx="8">
                  <c:v>0.20519999999999999</c:v>
                </c:pt>
                <c:pt idx="9">
                  <c:v>0.2077</c:v>
                </c:pt>
                <c:pt idx="10">
                  <c:v>0.19210000000000002</c:v>
                </c:pt>
                <c:pt idx="11">
                  <c:v>7.9500000000000001E-2</c:v>
                </c:pt>
                <c:pt idx="12">
                  <c:v>5.1699999999999996E-2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graficos'!$D$56:$P$56</c:f>
              <c:numCache>
                <c:formatCode>0.0%</c:formatCode>
                <c:ptCount val="13"/>
                <c:pt idx="0">
                  <c:v>0.96498881431767347</c:v>
                </c:pt>
                <c:pt idx="1">
                  <c:v>0.9697199091597275</c:v>
                </c:pt>
                <c:pt idx="2">
                  <c:v>0.98034632954424739</c:v>
                </c:pt>
                <c:pt idx="3">
                  <c:v>0.96596281121966598</c:v>
                </c:pt>
                <c:pt idx="4">
                  <c:v>1</c:v>
                </c:pt>
                <c:pt idx="5">
                  <c:v>1</c:v>
                </c:pt>
                <c:pt idx="6">
                  <c:v>0.99750000000000005</c:v>
                </c:pt>
                <c:pt idx="7">
                  <c:v>0.97389999999999999</c:v>
                </c:pt>
                <c:pt idx="8">
                  <c:v>0.98909999999999998</c:v>
                </c:pt>
                <c:pt idx="9">
                  <c:v>0.98919999999999997</c:v>
                </c:pt>
                <c:pt idx="10">
                  <c:v>0.98030000000000006</c:v>
                </c:pt>
                <c:pt idx="11">
                  <c:v>0.98769999999999991</c:v>
                </c:pt>
                <c:pt idx="12">
                  <c:v>1</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graficos'!$D$57:$P$57</c:f>
              <c:numCache>
                <c:formatCode>0.0%</c:formatCode>
                <c:ptCount val="13"/>
                <c:pt idx="0">
                  <c:v>3.5011185682326626E-2</c:v>
                </c:pt>
                <c:pt idx="1">
                  <c:v>3.0280090840272521E-2</c:v>
                </c:pt>
                <c:pt idx="2">
                  <c:v>1.9653670455752684E-2</c:v>
                </c:pt>
                <c:pt idx="3">
                  <c:v>3.4037188780334071E-2</c:v>
                </c:pt>
                <c:pt idx="4">
                  <c:v>0</c:v>
                </c:pt>
                <c:pt idx="5">
                  <c:v>0</c:v>
                </c:pt>
                <c:pt idx="6">
                  <c:v>2.5000000000000001E-3</c:v>
                </c:pt>
                <c:pt idx="7">
                  <c:v>2.6099999999999998E-2</c:v>
                </c:pt>
                <c:pt idx="8">
                  <c:v>1.09E-2</c:v>
                </c:pt>
                <c:pt idx="9">
                  <c:v>1.0800000000000001E-2</c:v>
                </c:pt>
                <c:pt idx="10">
                  <c:v>1.9699999999999999E-2</c:v>
                </c:pt>
                <c:pt idx="11">
                  <c:v>1.23E-2</c:v>
                </c:pt>
                <c:pt idx="12">
                  <c:v>0</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graficos'!$D$51:$P$51</c:f>
              <c:numCache>
                <c:formatCode>0.0%</c:formatCode>
                <c:ptCount val="13"/>
                <c:pt idx="0">
                  <c:v>0.91960242959690774</c:v>
                </c:pt>
                <c:pt idx="1">
                  <c:v>0.90288282363257699</c:v>
                </c:pt>
                <c:pt idx="2">
                  <c:v>0.90907148199593968</c:v>
                </c:pt>
                <c:pt idx="3">
                  <c:v>0.90373931623931625</c:v>
                </c:pt>
                <c:pt idx="4">
                  <c:v>0.90720000000000001</c:v>
                </c:pt>
                <c:pt idx="5">
                  <c:v>0.91159999999999997</c:v>
                </c:pt>
                <c:pt idx="6">
                  <c:v>0.86510000000000009</c:v>
                </c:pt>
                <c:pt idx="7">
                  <c:v>0.85819999999999996</c:v>
                </c:pt>
                <c:pt idx="8">
                  <c:v>0.84689999999999999</c:v>
                </c:pt>
                <c:pt idx="9">
                  <c:v>0.84970000000000001</c:v>
                </c:pt>
                <c:pt idx="10">
                  <c:v>0.85530000000000006</c:v>
                </c:pt>
                <c:pt idx="11">
                  <c:v>0.87709999999999999</c:v>
                </c:pt>
                <c:pt idx="12">
                  <c:v>0.85370000000000001</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graficos'!$D$52:$P$52</c:f>
              <c:numCache>
                <c:formatCode>0.0%</c:formatCode>
                <c:ptCount val="13"/>
                <c:pt idx="0">
                  <c:v>8.0397570403092214E-2</c:v>
                </c:pt>
                <c:pt idx="1">
                  <c:v>9.711717636742298E-2</c:v>
                </c:pt>
                <c:pt idx="2">
                  <c:v>9.0928518004060252E-2</c:v>
                </c:pt>
                <c:pt idx="3">
                  <c:v>9.6260683760683752E-2</c:v>
                </c:pt>
                <c:pt idx="4">
                  <c:v>9.2799999999999994E-2</c:v>
                </c:pt>
                <c:pt idx="5">
                  <c:v>8.8399999999999992E-2</c:v>
                </c:pt>
                <c:pt idx="6">
                  <c:v>0.13489999999999999</c:v>
                </c:pt>
                <c:pt idx="7">
                  <c:v>0.14180000000000001</c:v>
                </c:pt>
                <c:pt idx="8">
                  <c:v>0.15310000000000001</c:v>
                </c:pt>
                <c:pt idx="9">
                  <c:v>0.15029999999999999</c:v>
                </c:pt>
                <c:pt idx="10">
                  <c:v>0.1447</c:v>
                </c:pt>
                <c:pt idx="11">
                  <c:v>0.1229</c:v>
                </c:pt>
                <c:pt idx="12">
                  <c:v>0.14630000000000001</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graficos'!$D$61:$P$61</c:f>
              <c:numCache>
                <c:formatCode>0.0%</c:formatCode>
                <c:ptCount val="13"/>
                <c:pt idx="0">
                  <c:v>0.85938185006576062</c:v>
                </c:pt>
                <c:pt idx="1">
                  <c:v>0.82469378827646544</c:v>
                </c:pt>
                <c:pt idx="2">
                  <c:v>0.83816107087996494</c:v>
                </c:pt>
                <c:pt idx="3">
                  <c:v>0.85086667393437265</c:v>
                </c:pt>
                <c:pt idx="4">
                  <c:v>0.6653</c:v>
                </c:pt>
                <c:pt idx="5">
                  <c:v>0.7390000000000001</c:v>
                </c:pt>
                <c:pt idx="6">
                  <c:v>0.59989999999999999</c:v>
                </c:pt>
                <c:pt idx="7">
                  <c:v>0.61970000000000003</c:v>
                </c:pt>
                <c:pt idx="8">
                  <c:v>0.60530000000000006</c:v>
                </c:pt>
                <c:pt idx="9">
                  <c:v>0.66459999999999997</c:v>
                </c:pt>
                <c:pt idx="10">
                  <c:v>0.504</c:v>
                </c:pt>
                <c:pt idx="11">
                  <c:v>0.65300000000000002</c:v>
                </c:pt>
                <c:pt idx="12">
                  <c:v>0.61460000000000004</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graficos'!$D$62:$P$62</c:f>
              <c:numCache>
                <c:formatCode>0.0%</c:formatCode>
                <c:ptCount val="13"/>
                <c:pt idx="0">
                  <c:v>0.14061814993423938</c:v>
                </c:pt>
                <c:pt idx="1">
                  <c:v>0.17530621172353458</c:v>
                </c:pt>
                <c:pt idx="2">
                  <c:v>0.16183892912003511</c:v>
                </c:pt>
                <c:pt idx="3">
                  <c:v>0.1491333260656274</c:v>
                </c:pt>
                <c:pt idx="4">
                  <c:v>0.3347</c:v>
                </c:pt>
                <c:pt idx="5">
                  <c:v>0.26100000000000001</c:v>
                </c:pt>
                <c:pt idx="6">
                  <c:v>0.40009999999999996</c:v>
                </c:pt>
                <c:pt idx="7">
                  <c:v>0.38030000000000003</c:v>
                </c:pt>
                <c:pt idx="8">
                  <c:v>0.3947</c:v>
                </c:pt>
                <c:pt idx="9">
                  <c:v>0.33539999999999998</c:v>
                </c:pt>
                <c:pt idx="10">
                  <c:v>0.496</c:v>
                </c:pt>
                <c:pt idx="11">
                  <c:v>0.34700000000000003</c:v>
                </c:pt>
                <c:pt idx="12">
                  <c:v>0.38539999999999996</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graficos'!$D$100:$P$100</c:f>
              <c:numCache>
                <c:formatCode>0.0%</c:formatCode>
                <c:ptCount val="13"/>
                <c:pt idx="0">
                  <c:v>0.83954530549786854</c:v>
                </c:pt>
                <c:pt idx="1">
                  <c:v>0.71635434412265753</c:v>
                </c:pt>
                <c:pt idx="2">
                  <c:v>0.75115554122326122</c:v>
                </c:pt>
                <c:pt idx="3">
                  <c:v>0.8235355648535565</c:v>
                </c:pt>
                <c:pt idx="4">
                  <c:v>0.65849999999999997</c:v>
                </c:pt>
                <c:pt idx="5">
                  <c:v>0.66449999999999998</c:v>
                </c:pt>
                <c:pt idx="6">
                  <c:v>0.58640000000000003</c:v>
                </c:pt>
                <c:pt idx="7">
                  <c:v>0.71120000000000005</c:v>
                </c:pt>
                <c:pt idx="8">
                  <c:v>0.75060000000000004</c:v>
                </c:pt>
                <c:pt idx="9">
                  <c:v>0.7279000000000001</c:v>
                </c:pt>
                <c:pt idx="10">
                  <c:v>0.67599999999999993</c:v>
                </c:pt>
                <c:pt idx="11">
                  <c:v>0.73719999999999997</c:v>
                </c:pt>
                <c:pt idx="12">
                  <c:v>0.59140000000000004</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graficos'!$D$101:$P$101</c:f>
              <c:numCache>
                <c:formatCode>0.0%</c:formatCode>
                <c:ptCount val="13"/>
                <c:pt idx="0">
                  <c:v>0.16045469450213137</c:v>
                </c:pt>
                <c:pt idx="1">
                  <c:v>0.28364565587734242</c:v>
                </c:pt>
                <c:pt idx="2">
                  <c:v>0.24884445877673866</c:v>
                </c:pt>
                <c:pt idx="3">
                  <c:v>0.1764644351464435</c:v>
                </c:pt>
                <c:pt idx="4">
                  <c:v>0.34149999999999997</c:v>
                </c:pt>
                <c:pt idx="5">
                  <c:v>0.33549999999999996</c:v>
                </c:pt>
                <c:pt idx="6">
                  <c:v>0.41359999999999997</c:v>
                </c:pt>
                <c:pt idx="7">
                  <c:v>0.2888</c:v>
                </c:pt>
                <c:pt idx="8">
                  <c:v>0.24940000000000001</c:v>
                </c:pt>
                <c:pt idx="9">
                  <c:v>0.27210000000000001</c:v>
                </c:pt>
                <c:pt idx="10">
                  <c:v>0.32400000000000001</c:v>
                </c:pt>
                <c:pt idx="11">
                  <c:v>0.26280000000000003</c:v>
                </c:pt>
                <c:pt idx="12">
                  <c:v>0.40860000000000002</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graficos'!$D$95:$P$95</c:f>
              <c:numCache>
                <c:formatCode>0.0%</c:formatCode>
                <c:ptCount val="13"/>
                <c:pt idx="0">
                  <c:v>0.93918341171440789</c:v>
                </c:pt>
                <c:pt idx="1">
                  <c:v>0.91816279325916961</c:v>
                </c:pt>
                <c:pt idx="2">
                  <c:v>0.92932635849258027</c:v>
                </c:pt>
                <c:pt idx="3">
                  <c:v>0.95951585976627718</c:v>
                </c:pt>
                <c:pt idx="4">
                  <c:v>0.94059999999999999</c:v>
                </c:pt>
                <c:pt idx="5">
                  <c:v>0.91790000000000005</c:v>
                </c:pt>
                <c:pt idx="6">
                  <c:v>0.89180000000000004</c:v>
                </c:pt>
                <c:pt idx="7">
                  <c:v>0.94</c:v>
                </c:pt>
                <c:pt idx="8">
                  <c:v>0.9516</c:v>
                </c:pt>
                <c:pt idx="9">
                  <c:v>0.9265000000000001</c:v>
                </c:pt>
                <c:pt idx="10">
                  <c:v>0.89780000000000004</c:v>
                </c:pt>
                <c:pt idx="11">
                  <c:v>0.93010000000000004</c:v>
                </c:pt>
                <c:pt idx="12">
                  <c:v>0.87129999999999996</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graficos'!$D$96:$P$96</c:f>
              <c:numCache>
                <c:formatCode>0.0%</c:formatCode>
                <c:ptCount val="13"/>
                <c:pt idx="0">
                  <c:v>6.0816588285592138E-2</c:v>
                </c:pt>
                <c:pt idx="1">
                  <c:v>8.183720674083049E-2</c:v>
                </c:pt>
                <c:pt idx="2">
                  <c:v>7.0673641507419671E-2</c:v>
                </c:pt>
                <c:pt idx="3">
                  <c:v>4.0484140233722876E-2</c:v>
                </c:pt>
                <c:pt idx="4">
                  <c:v>5.9400000000000001E-2</c:v>
                </c:pt>
                <c:pt idx="5">
                  <c:v>8.2100000000000006E-2</c:v>
                </c:pt>
                <c:pt idx="6">
                  <c:v>0.1082</c:v>
                </c:pt>
                <c:pt idx="7">
                  <c:v>0.06</c:v>
                </c:pt>
                <c:pt idx="8">
                  <c:v>4.8399999999999999E-2</c:v>
                </c:pt>
                <c:pt idx="9">
                  <c:v>7.3499999999999996E-2</c:v>
                </c:pt>
                <c:pt idx="10">
                  <c:v>0.10220000000000001</c:v>
                </c:pt>
                <c:pt idx="11">
                  <c:v>6.9900000000000004E-2</c:v>
                </c:pt>
                <c:pt idx="12">
                  <c:v>0.12869999999999998</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graficos'!$D$105:$P$105</c:f>
              <c:numCache>
                <c:formatCode>0.0%</c:formatCode>
                <c:ptCount val="13"/>
                <c:pt idx="0">
                  <c:v>0.97187792938235595</c:v>
                </c:pt>
                <c:pt idx="1">
                  <c:v>0.96074357572443958</c:v>
                </c:pt>
                <c:pt idx="2">
                  <c:v>0.9575451418744626</c:v>
                </c:pt>
                <c:pt idx="3">
                  <c:v>0.98010471204188476</c:v>
                </c:pt>
                <c:pt idx="4">
                  <c:v>0.99459999999999993</c:v>
                </c:pt>
                <c:pt idx="5">
                  <c:v>0.97680000000000011</c:v>
                </c:pt>
                <c:pt idx="6">
                  <c:v>0.98950000000000005</c:v>
                </c:pt>
                <c:pt idx="7">
                  <c:v>0.97519999999999996</c:v>
                </c:pt>
                <c:pt idx="8">
                  <c:v>0.9729000000000001</c:v>
                </c:pt>
                <c:pt idx="9">
                  <c:v>0.98450000000000004</c:v>
                </c:pt>
                <c:pt idx="10">
                  <c:v>0.96650000000000003</c:v>
                </c:pt>
                <c:pt idx="11">
                  <c:v>0.97430000000000005</c:v>
                </c:pt>
                <c:pt idx="12">
                  <c:v>0.96799999999999997</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45505</c:v>
                </c:pt>
                <c:pt idx="1">
                  <c:v>45536</c:v>
                </c:pt>
                <c:pt idx="2">
                  <c:v>45566</c:v>
                </c:pt>
                <c:pt idx="3">
                  <c:v>45597</c:v>
                </c:pt>
                <c:pt idx="4">
                  <c:v>45627</c:v>
                </c:pt>
                <c:pt idx="5">
                  <c:v>45658</c:v>
                </c:pt>
                <c:pt idx="6">
                  <c:v>45689</c:v>
                </c:pt>
                <c:pt idx="7">
                  <c:v>45717</c:v>
                </c:pt>
                <c:pt idx="8">
                  <c:v>45748</c:v>
                </c:pt>
                <c:pt idx="9">
                  <c:v>45778</c:v>
                </c:pt>
                <c:pt idx="10">
                  <c:v>45809</c:v>
                </c:pt>
                <c:pt idx="11">
                  <c:v>45839</c:v>
                </c:pt>
                <c:pt idx="12">
                  <c:v>45870</c:v>
                </c:pt>
              </c:numCache>
            </c:numRef>
          </c:cat>
          <c:val>
            <c:numRef>
              <c:f>'Back Data graficos'!$D$106:$P$106</c:f>
              <c:numCache>
                <c:formatCode>0.0%</c:formatCode>
                <c:ptCount val="13"/>
                <c:pt idx="0">
                  <c:v>2.8122070617643997E-2</c:v>
                </c:pt>
                <c:pt idx="1">
                  <c:v>3.9256424275560413E-2</c:v>
                </c:pt>
                <c:pt idx="2">
                  <c:v>4.2454858125537405E-2</c:v>
                </c:pt>
                <c:pt idx="3">
                  <c:v>1.9895287958115182E-2</c:v>
                </c:pt>
                <c:pt idx="4">
                  <c:v>5.4000000000000003E-3</c:v>
                </c:pt>
                <c:pt idx="5">
                  <c:v>2.3199999999999998E-2</c:v>
                </c:pt>
                <c:pt idx="6">
                  <c:v>1.0500000000000001E-2</c:v>
                </c:pt>
                <c:pt idx="7">
                  <c:v>2.4799999999999999E-2</c:v>
                </c:pt>
                <c:pt idx="8">
                  <c:v>2.7099999999999999E-2</c:v>
                </c:pt>
                <c:pt idx="9">
                  <c:v>1.55E-2</c:v>
                </c:pt>
                <c:pt idx="10">
                  <c:v>3.3500000000000002E-2</c:v>
                </c:pt>
                <c:pt idx="11">
                  <c:v>2.5699999999999997E-2</c:v>
                </c:pt>
                <c:pt idx="12">
                  <c:v>3.2000000000000001E-2</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10.xml><?xml version="1.0" encoding="utf-8"?>
<formControlPr xmlns="http://schemas.microsoft.com/office/spreadsheetml/2009/9/main" objectType="Drop" dropStyle="combo" dx="16" fmlaLink="$N$29" fmlaRange="'Back Data graficos'!$S$82:$S$85" noThreeD="1" sel="1" val="0"/>
</file>

<file path=xl/ctrlProps/ctrlProp2.xml><?xml version="1.0" encoding="utf-8"?>
<formControlPr xmlns="http://schemas.microsoft.com/office/spreadsheetml/2009/9/main" objectType="Drop" dropStyle="combo" dx="16" fmlaLink="$N$29" fmlaRange="'Back Data graficos'!$S$15:$S$18" noThreeD="1" sel="4" val="0"/>
</file>

<file path=xl/ctrlProps/ctrlProp3.xml><?xml version="1.0" encoding="utf-8"?>
<formControlPr xmlns="http://schemas.microsoft.com/office/spreadsheetml/2009/9/main" objectType="Drop" dropStyle="combo" dx="16" fmlaLink="$D$29" fmlaRange="'Back Data graficos'!$S$11:$S$12" noThreeD="1" sel="2" val="0"/>
</file>

<file path=xl/ctrlProps/ctrlProp4.xml><?xml version="1.0" encoding="utf-8"?>
<formControlPr xmlns="http://schemas.microsoft.com/office/spreadsheetml/2009/9/main" objectType="Drop" dropStyle="combo" dx="16" fmlaLink="$N$29" fmlaRange="'Back Data graficos'!$S$60:$S$63" noThreeD="1" sel="1"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04:$S$107" noThreeD="1" sel="3"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38:$S$41" noThreeD="1" sel="1" val="0"/>
</file>

<file path=xl/ctrlProps/ctrlProp9.xml><?xml version="1.0" encoding="utf-8"?>
<formControlPr xmlns="http://schemas.microsoft.com/office/spreadsheetml/2009/9/main" objectType="Drop" dropStyle="combo" dx="16" fmlaLink="$D$29" fmlaRange="'Back Data graficos'!$S$11:$S$12"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144695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041071"/>
          <a:ext cx="9412060"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agosto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602296"/>
          <a:ext cx="659133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84442"/>
          <a:ext cx="659133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20631"/>
          <a:ext cx="659133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38965"/>
          <a:ext cx="659133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47774"/>
          <a:ext cx="659133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466108"/>
          <a:ext cx="659133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902779"/>
          <a:ext cx="659133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635577</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504825</xdr:colOff>
      <xdr:row>1</xdr:row>
      <xdr:rowOff>66675</xdr:rowOff>
    </xdr:from>
    <xdr:to>
      <xdr:col>12</xdr:col>
      <xdr:colOff>619125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790825" y="257175"/>
          <a:ext cx="69723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tabSelected="1" zoomScale="70" zoomScaleNormal="70" workbookViewId="0"/>
  </sheetViews>
  <sheetFormatPr baseColWidth="10" defaultColWidth="11.42578125" defaultRowHeight="15" x14ac:dyDescent="0.25"/>
  <sheetData/>
  <sheetProtection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85" zoomScaleNormal="85" workbookViewId="0">
      <pane xSplit="3" ySplit="5" topLeftCell="J6" activePane="bottomRight" state="frozen"/>
      <selection pane="topRight" activeCell="U51" sqref="U51"/>
      <selection pane="bottomLeft" activeCell="U51" sqref="U51"/>
      <selection pane="bottomRight" activeCell="U51" sqref="U51"/>
    </sheetView>
  </sheetViews>
  <sheetFormatPr baseColWidth="10" defaultColWidth="11.42578125" defaultRowHeight="15.75" x14ac:dyDescent="0.25"/>
  <cols>
    <col min="1" max="1" width="25.140625" style="2" customWidth="1"/>
    <col min="2" max="2" width="32.5703125" style="5" customWidth="1"/>
    <col min="3" max="3" width="23.42578125" style="2" bestFit="1" customWidth="1"/>
    <col min="4" max="8" width="13.5703125" style="2" customWidth="1"/>
    <col min="9" max="9" width="16.42578125" style="2" customWidth="1"/>
    <col min="10" max="10" width="15" style="2" customWidth="1"/>
    <col min="11" max="11" width="16.85546875" style="2" customWidth="1"/>
    <col min="12" max="12" width="16.42578125" style="2" customWidth="1"/>
    <col min="13" max="16" width="13.5703125" style="2" customWidth="1"/>
    <col min="17" max="16384" width="11.42578125" style="2"/>
  </cols>
  <sheetData>
    <row r="3" spans="1:18" ht="36.75" customHeight="1" x14ac:dyDescent="0.25"/>
    <row r="4" spans="1:18" ht="36.75" customHeight="1" x14ac:dyDescent="0.25"/>
    <row r="5" spans="1:18" ht="36.75" customHeight="1" thickBot="1" x14ac:dyDescent="0.3">
      <c r="A5" s="4"/>
      <c r="B5" s="4"/>
      <c r="D5" s="58" cm="1">
        <f t="array" ref="D5">INDEX('Back data'!$A$4:$AP$4,MAX(IF('Back data'!$A$4:$AP$4&lt;&gt;"",COLUMN('Back data'!$A$4:$AP$4)))-D6)</f>
        <v>45505</v>
      </c>
      <c r="E5" s="58" cm="1">
        <f t="array" ref="E5">INDEX('Back data'!$A$4:$AP$4,MAX(IF('Back data'!$A$4:$AP$4&lt;&gt;"",COLUMN('Back data'!$A$4:$AP$4)))-E6)</f>
        <v>45536</v>
      </c>
      <c r="F5" s="58" cm="1">
        <f t="array" ref="F5">INDEX('Back data'!$A$4:$AP$4,MAX(IF('Back data'!$A$4:$AP$4&lt;&gt;"",COLUMN('Back data'!$A$4:$AP$4)))-F6)</f>
        <v>45566</v>
      </c>
      <c r="G5" s="58" cm="1">
        <f t="array" ref="G5">INDEX('Back data'!$A$4:$AP$4,MAX(IF('Back data'!$A$4:$AP$4&lt;&gt;"",COLUMN('Back data'!$A$4:$AP$4)))-G6)</f>
        <v>45597</v>
      </c>
      <c r="H5" s="58" cm="1">
        <f t="array" ref="H5">INDEX('Back data'!$A$4:$AP$4,MAX(IF('Back data'!$A$4:$AP$4&lt;&gt;"",COLUMN('Back data'!$A$4:$AP$4)))-H6)</f>
        <v>45627</v>
      </c>
      <c r="I5" s="58" cm="1">
        <f t="array" ref="I5">INDEX('Back data'!$A$4:$AP$4,MAX(IF('Back data'!$A$4:$AP$4&lt;&gt;"",COLUMN('Back data'!$A$4:$AP$4)))-I6)</f>
        <v>45658</v>
      </c>
      <c r="J5" s="58" cm="1">
        <f t="array" ref="J5">INDEX('Back data'!$A$4:$AP$4,MAX(IF('Back data'!$A$4:$AP$4&lt;&gt;"",COLUMN('Back data'!$A$4:$AP$4)))-J6)</f>
        <v>45689</v>
      </c>
      <c r="K5" s="58" cm="1">
        <f t="array" ref="K5">INDEX('Back data'!$A$4:$AP$4,MAX(IF('Back data'!$A$4:$AP$4&lt;&gt;"",COLUMN('Back data'!$A$4:$AP$4)))-K6)</f>
        <v>45717</v>
      </c>
      <c r="L5" s="58" cm="1">
        <f t="array" ref="L5">INDEX('Back data'!$A$4:$AP$4,MAX(IF('Back data'!$A$4:$AP$4&lt;&gt;"",COLUMN('Back data'!$A$4:$AP$4)))-L6)</f>
        <v>45748</v>
      </c>
      <c r="M5" s="58" cm="1">
        <f t="array" ref="M5">INDEX('Back data'!$A$4:$AP$4,MAX(IF('Back data'!$A$4:$AP$4&lt;&gt;"",COLUMN('Back data'!$A$4:$AP$4)))-M6)</f>
        <v>45778</v>
      </c>
      <c r="N5" s="58" cm="1">
        <f t="array" ref="N5">INDEX('Back data'!$A$4:$AP$4,MAX(IF('Back data'!$A$4:$AP$4&lt;&gt;"",COLUMN('Back data'!$A$4:$AP$4)))-N6)</f>
        <v>45809</v>
      </c>
      <c r="O5" s="58" cm="1">
        <f t="array" ref="O5">INDEX('Back data'!$A$4:$AP$4,MAX(IF('Back data'!$A$4:$AP$4&lt;&gt;"",COLUMN('Back data'!$A$4:$AP$4)))-O6)</f>
        <v>45839</v>
      </c>
      <c r="P5" s="58" cm="1">
        <f t="array" ref="P5">INDEX('Back data'!$A$4:$AP$4,MAX(IF('Back data'!$A$4:$AP$4&lt;&gt;"",COLUMN('Back data'!$A$4:$AP$4)))-P6)</f>
        <v>45870</v>
      </c>
    </row>
    <row r="6" spans="1:18" x14ac:dyDescent="0.25">
      <c r="D6" s="2">
        <v>12</v>
      </c>
      <c r="E6" s="2">
        <v>11</v>
      </c>
      <c r="F6" s="2">
        <v>10</v>
      </c>
      <c r="G6" s="2">
        <v>9</v>
      </c>
      <c r="H6" s="2">
        <v>8</v>
      </c>
      <c r="I6" s="2">
        <v>7</v>
      </c>
      <c r="J6" s="2">
        <v>6</v>
      </c>
      <c r="K6" s="2">
        <v>5</v>
      </c>
      <c r="L6" s="2">
        <v>4</v>
      </c>
      <c r="M6" s="2">
        <v>3</v>
      </c>
      <c r="N6" s="2">
        <v>2</v>
      </c>
      <c r="O6" s="2">
        <v>1</v>
      </c>
      <c r="P6" s="2">
        <v>0</v>
      </c>
    </row>
    <row r="7" spans="1:18" x14ac:dyDescent="0.25">
      <c r="A7" s="6"/>
      <c r="B7" s="7"/>
      <c r="C7" s="8" t="s">
        <v>37</v>
      </c>
      <c r="D7" s="9" cm="1">
        <f t="array" ref="D7">INDEX('Back data'!$A57:$BB57,,MAX(IF('Back data'!$A57:$BB57&lt;&gt;"",COLUMN('Back data'!$A57:$BB57)))-D$6)+INDEX('Back data'!$A58:$BB58,,MAX(IF('Back data'!$A58:$BB$58&lt;&gt;"",COLUMN('Back data'!$A58:$BB58)))-D$6)</f>
        <v>90.5</v>
      </c>
      <c r="E7" s="9" cm="1">
        <f t="array" ref="E7">INDEX('Back data'!$A57:$BB57,,MAX(IF('Back data'!$A57:$BB57&lt;&gt;"",COLUMN('Back data'!$A57:$BB57)))-E$6)+INDEX('Back data'!$A58:$BB58,,MAX(IF('Back data'!$A58:$BB$58&lt;&gt;"",COLUMN('Back data'!$A58:$BB58)))-E$6)</f>
        <v>92.08</v>
      </c>
      <c r="F7" s="9" cm="1">
        <f t="array" ref="F7">INDEX('Back data'!$A57:$BB57,,MAX(IF('Back data'!$A57:$BB57&lt;&gt;"",COLUMN('Back data'!$A57:$BB57)))-F$6)+INDEX('Back data'!$A58:$BB58,,MAX(IF('Back data'!$A58:$BB$58&lt;&gt;"",COLUMN('Back data'!$A58:$BB58)))-F$6)</f>
        <v>94.13</v>
      </c>
      <c r="G7" s="9" cm="1">
        <f t="array" ref="G7">INDEX('Back data'!$A57:$BB57,,MAX(IF('Back data'!$A57:$BB57&lt;&gt;"",COLUMN('Back data'!$A57:$BB57)))-G$6)+INDEX('Back data'!$A58:$BB58,,MAX(IF('Back data'!$A58:$BB$58&lt;&gt;"",COLUMN('Back data'!$A58:$BB58)))-G$6)</f>
        <v>94.289999999999992</v>
      </c>
      <c r="H7" s="9" cm="1">
        <f t="array" ref="H7">INDEX('Back data'!$A57:$BB57,,MAX(IF('Back data'!$A57:$BB57&lt;&gt;"",COLUMN('Back data'!$A57:$BB57)))-H$6)+INDEX('Back data'!$A58:$BB58,,MAX(IF('Back data'!$A58:$BB$58&lt;&gt;"",COLUMN('Back data'!$A58:$BB58)))-H$6)</f>
        <v>100</v>
      </c>
      <c r="I7" s="9" cm="1">
        <f t="array" ref="I7">INDEX('Back data'!$A57:$BB57,,MAX(IF('Back data'!$A57:$BB57&lt;&gt;"",COLUMN('Back data'!$A57:$BB57)))-I$6)+INDEX('Back data'!$A58:$BB58,,MAX(IF('Back data'!$A58:$BB$58&lt;&gt;"",COLUMN('Back data'!$A58:$BB58)))-I$6)</f>
        <v>100</v>
      </c>
      <c r="J7" s="9" cm="1">
        <f t="array" ref="J7">INDEX('Back data'!$A57:$BB57,,MAX(IF('Back data'!$A57:$BB57&lt;&gt;"",COLUMN('Back data'!$A57:$BB57)))-J$6)+INDEX('Back data'!$A58:$BB58,,MAX(IF('Back data'!$A58:$BB$58&lt;&gt;"",COLUMN('Back data'!$A58:$BB58)))-J$6)</f>
        <v>100</v>
      </c>
      <c r="K7" s="9" cm="1">
        <f t="array" ref="K7">INDEX('Back data'!$A57:$BB57,,MAX(IF('Back data'!$A57:$BB57&lt;&gt;"",COLUMN('Back data'!$A57:$BB57)))-K$6)+INDEX('Back data'!$A58:$BB58,,MAX(IF('Back data'!$A58:$BB$58&lt;&gt;"",COLUMN('Back data'!$A58:$BB58)))-K$6)</f>
        <v>100</v>
      </c>
      <c r="L7" s="9" cm="1">
        <f t="array" ref="L7">INDEX('Back data'!$A57:$BB57,,MAX(IF('Back data'!$A57:$BB57&lt;&gt;"",COLUMN('Back data'!$A57:$BB57)))-L$6)+INDEX('Back data'!$A58:$BB58,,MAX(IF('Back data'!$A58:$BB$58&lt;&gt;"",COLUMN('Back data'!$A58:$BB58)))-L$6)</f>
        <v>100.00999999999999</v>
      </c>
      <c r="M7" s="9" cm="1">
        <f t="array" ref="M7">INDEX('Back data'!$A57:$BB57,,MAX(IF('Back data'!$A57:$BB57&lt;&gt;"",COLUMN('Back data'!$A57:$BB57)))-M$6)+INDEX('Back data'!$A58:$BB58,,MAX(IF('Back data'!$A58:$BB$58&lt;&gt;"",COLUMN('Back data'!$A58:$BB58)))-M$6)</f>
        <v>100</v>
      </c>
      <c r="N7" s="9" cm="1">
        <f t="array" ref="N7">INDEX('Back data'!$A57:$BB57,,MAX(IF('Back data'!$A57:$BB57&lt;&gt;"",COLUMN('Back data'!$A57:$BB57)))-N$6)+INDEX('Back data'!$A58:$BB58,,MAX(IF('Back data'!$A58:$BB$58&lt;&gt;"",COLUMN('Back data'!$A58:$BB58)))-N$6)</f>
        <v>100</v>
      </c>
      <c r="O7" s="9" cm="1">
        <f t="array" ref="O7">INDEX('Back data'!$A57:$BB57,,MAX(IF('Back data'!$A57:$BB57&lt;&gt;"",COLUMN('Back data'!$A57:$BB57)))-O$6)+INDEX('Back data'!$A58:$BB58,,MAX(IF('Back data'!$A58:$BB$58&lt;&gt;"",COLUMN('Back data'!$A58:$BB58)))-O$6)</f>
        <v>100</v>
      </c>
      <c r="P7" s="62" cm="1">
        <f t="array" ref="P7">INDEX('Back data'!$A57:$BB57,,MAX(IF('Back data'!$A57:$BB57&lt;&gt;"",COLUMN('Back data'!$A57:$BB57)))-P$6)+INDEX('Back data'!$A58:$BB58,,MAX(IF('Back data'!$A58:$BB$58&lt;&gt;"",COLUMN('Back data'!$A58:$BB58)))-P$6)</f>
        <v>100</v>
      </c>
    </row>
    <row r="8" spans="1:18" x14ac:dyDescent="0.25">
      <c r="A8" s="24" t="s">
        <v>38</v>
      </c>
      <c r="B8" s="25" t="s">
        <v>38</v>
      </c>
      <c r="C8" s="10" t="s">
        <v>39</v>
      </c>
      <c r="D8" s="11" cm="1">
        <f t="array" ref="D8">INDEX('Back data'!$A$57:$BB$57,,MAX(IF('Back data'!$A$57:$BB$57&lt;&gt;"",COLUMN('Back data'!$A$57:$BB$57)))-D$6)/D7</f>
        <v>0.93812154696132599</v>
      </c>
      <c r="E8" s="11" cm="1">
        <f t="array" ref="E8">INDEX('Back data'!$A$57:$BB$57,,MAX(IF('Back data'!$A$57:$BB$57&lt;&gt;"",COLUMN('Back data'!$A$57:$BB$57)))-E$6)/E7</f>
        <v>0.92734578627280628</v>
      </c>
      <c r="F8" s="11" cm="1">
        <f t="array" ref="F8">INDEX('Back data'!$A$57:$BB$57,,MAX(IF('Back data'!$A$57:$BB$57&lt;&gt;"",COLUMN('Back data'!$A$57:$BB$57)))-F$6)/F7</f>
        <v>0.92000424944226067</v>
      </c>
      <c r="G8" s="11" cm="1">
        <f t="array" ref="G8">INDEX('Back data'!$A$57:$BB$57,,MAX(IF('Back data'!$A$57:$BB$57&lt;&gt;"",COLUMN('Back data'!$A$57:$BB$57)))-G$6)/G7</f>
        <v>0.93286668787782379</v>
      </c>
      <c r="H8" s="11" cm="1">
        <f t="array" ref="H8">INDEX('Back data'!$A$57:$BB$57,,MAX(IF('Back data'!$A$57:$BB$57&lt;&gt;"",COLUMN('Back data'!$A$57:$BB$57)))-H$6)/H7</f>
        <v>0.94510000000000005</v>
      </c>
      <c r="I8" s="11" cm="1">
        <f t="array" ref="I8">INDEX('Back data'!$A$57:$BB$57,,MAX(IF('Back data'!$A$57:$BB$57&lt;&gt;"",COLUMN('Back data'!$A$57:$BB$57)))-I$6)/I7</f>
        <v>0.92040000000000011</v>
      </c>
      <c r="J8" s="11" cm="1">
        <f t="array" ref="J8">INDEX('Back data'!$A$57:$BB$57,,MAX(IF('Back data'!$A$57:$BB$57&lt;&gt;"",COLUMN('Back data'!$A$57:$BB$57)))-J$6)/J7</f>
        <v>0.89659999999999995</v>
      </c>
      <c r="K8" s="11" cm="1">
        <f t="array" ref="K8">INDEX('Back data'!$A$57:$BB$57,,MAX(IF('Back data'!$A$57:$BB$57&lt;&gt;"",COLUMN('Back data'!$A$57:$BB$57)))-K$6)/K7</f>
        <v>0.89170000000000005</v>
      </c>
      <c r="L8" s="11" cm="1">
        <f t="array" ref="L8">INDEX('Back data'!$A$57:$BB$57,,MAX(IF('Back data'!$A$57:$BB$57&lt;&gt;"",COLUMN('Back data'!$A$57:$BB$57)))-L$6)/L7</f>
        <v>0.89321067893210682</v>
      </c>
      <c r="M8" s="11" cm="1">
        <f t="array" ref="M8">INDEX('Back data'!$A$57:$BB$57,,MAX(IF('Back data'!$A$57:$BB$57&lt;&gt;"",COLUMN('Back data'!$A$57:$BB$57)))-M$6)/M7</f>
        <v>0.87650000000000006</v>
      </c>
      <c r="N8" s="11" cm="1">
        <f t="array" ref="N8">INDEX('Back data'!$A$57:$BB$57,,MAX(IF('Back data'!$A$57:$BB$57&lt;&gt;"",COLUMN('Back data'!$A$57:$BB$57)))-N$6)/N7</f>
        <v>0.86</v>
      </c>
      <c r="O8" s="11" cm="1">
        <f t="array" ref="O8">INDEX('Back data'!$A$57:$BB$57,,MAX(IF('Back data'!$A$57:$BB$57&lt;&gt;"",COLUMN('Back data'!$A$57:$BB$57)))-O$6)/O7</f>
        <v>0.91370000000000007</v>
      </c>
      <c r="P8" s="11" cm="1">
        <f t="array" ref="P8">INDEX('Back data'!$A$57:$BB$57,,MAX(IF('Back data'!$A$57:$BB$57&lt;&gt;"",COLUMN('Back data'!$A$57:$BB$57)))-P$6)/P7</f>
        <v>0.91099999999999992</v>
      </c>
    </row>
    <row r="9" spans="1:18" x14ac:dyDescent="0.25">
      <c r="A9" s="24" t="s">
        <v>38</v>
      </c>
      <c r="B9" s="25" t="s">
        <v>38</v>
      </c>
      <c r="C9" s="10" t="s">
        <v>40</v>
      </c>
      <c r="D9" s="11" cm="1">
        <f t="array" ref="D9">INDEX('Back data'!$A$58:$BB$58,,MAX(IF('Back data'!$A$58:$BB$58&lt;&gt;"",COLUMN('Back data'!$A$58:$BB$58)))-D$6)/D7</f>
        <v>6.1878453038674029E-2</v>
      </c>
      <c r="E9" s="11" cm="1">
        <f t="array" ref="E9">INDEX('Back data'!$A$58:$BB$58,,MAX(IF('Back data'!$A$58:$BB$58&lt;&gt;"",COLUMN('Back data'!$A$58:$BB$58)))-E$6)/E7</f>
        <v>7.2654213727193745E-2</v>
      </c>
      <c r="F9" s="11" cm="1">
        <f t="array" ref="F9">INDEX('Back data'!$A$58:$BB$58,,MAX(IF('Back data'!$A$58:$BB$58&lt;&gt;"",COLUMN('Back data'!$A$58:$BB$58)))-F$6)/F7</f>
        <v>7.9995750557739304E-2</v>
      </c>
      <c r="G9" s="11" cm="1">
        <f t="array" ref="G9">INDEX('Back data'!$A$58:$BB$58,,MAX(IF('Back data'!$A$58:$BB$58&lt;&gt;"",COLUMN('Back data'!$A$58:$BB$58)))-G$6)/G7</f>
        <v>6.713331212217627E-2</v>
      </c>
      <c r="H9" s="11" cm="1">
        <f t="array" ref="H9">INDEX('Back data'!$A$58:$BB$58,,MAX(IF('Back data'!$A$58:$BB$58&lt;&gt;"",COLUMN('Back data'!$A$58:$BB$58)))-H$6)/H7</f>
        <v>5.4900000000000004E-2</v>
      </c>
      <c r="I9" s="11" cm="1">
        <f t="array" ref="I9">INDEX('Back data'!$A$58:$BB$58,,MAX(IF('Back data'!$A$58:$BB$58&lt;&gt;"",COLUMN('Back data'!$A$58:$BB$58)))-I$6)/I7</f>
        <v>7.9600000000000004E-2</v>
      </c>
      <c r="J9" s="11" cm="1">
        <f t="array" ref="J9">INDEX('Back data'!$A$58:$BB$58,,MAX(IF('Back data'!$A$58:$BB$58&lt;&gt;"",COLUMN('Back data'!$A$58:$BB$58)))-J$6)/J7</f>
        <v>0.10339999999999999</v>
      </c>
      <c r="K9" s="11" cm="1">
        <f t="array" ref="K9">INDEX('Back data'!$A$58:$BB$58,,MAX(IF('Back data'!$A$58:$BB$58&lt;&gt;"",COLUMN('Back data'!$A$58:$BB$58)))-K$6)/K7</f>
        <v>0.10830000000000001</v>
      </c>
      <c r="L9" s="11" cm="1">
        <f t="array" ref="L9">INDEX('Back data'!$A$58:$BB$58,,MAX(IF('Back data'!$A$58:$BB$58&lt;&gt;"",COLUMN('Back data'!$A$58:$BB$58)))-L$6)/L7</f>
        <v>0.10678932106789321</v>
      </c>
      <c r="M9" s="11" cm="1">
        <f t="array" ref="M9">INDEX('Back data'!$A$58:$BB$58,,MAX(IF('Back data'!$A$58:$BB$58&lt;&gt;"",COLUMN('Back data'!$A$58:$BB$58)))-M$6)/M7</f>
        <v>0.1235</v>
      </c>
      <c r="N9" s="11" cm="1">
        <f t="array" ref="N9">INDEX('Back data'!$A$58:$BB$58,,MAX(IF('Back data'!$A$58:$BB$58&lt;&gt;"",COLUMN('Back data'!$A$58:$BB$58)))-N$6)/N7</f>
        <v>0.14000000000000001</v>
      </c>
      <c r="O9" s="11" cm="1">
        <f t="array" ref="O9">INDEX('Back data'!$A$58:$BB$58,,MAX(IF('Back data'!$A$58:$BB$58&lt;&gt;"",COLUMN('Back data'!$A$58:$BB$58)))-O$6)/O7</f>
        <v>8.6300000000000002E-2</v>
      </c>
      <c r="P9" s="11" cm="1">
        <f t="array" ref="P9">INDEX('Back data'!$A$58:$BB$58,,MAX(IF('Back data'!$A$58:$BB$58&lt;&gt;"",COLUMN('Back data'!$A$58:$BB$58)))-P$6)/P7</f>
        <v>8.900000000000001E-2</v>
      </c>
      <c r="R9" s="56"/>
    </row>
    <row r="10" spans="1:18" x14ac:dyDescent="0.25">
      <c r="B10" s="26"/>
    </row>
    <row r="11" spans="1:18" x14ac:dyDescent="0.25">
      <c r="B11" s="26"/>
    </row>
    <row r="12" spans="1:18" x14ac:dyDescent="0.25">
      <c r="B12" s="26"/>
      <c r="C12" s="8" t="s">
        <v>37</v>
      </c>
      <c r="D12" s="9" cm="1">
        <f t="array" ref="D12">INDEX('Back data'!$A$62:$BB$62,,MAX(IF('Back data'!$A$62:$BB$62&lt;&gt;"",COLUMN('Back data'!$A$62:$BB$62)))-D$6)+INDEX('Back data'!$A$63:$BB$63,,MAX(IF('Back data'!$A$63:$BB$63&lt;&gt;"",COLUMN('Back data'!$A$63:$BB$63)))-D$6)</f>
        <v>90.24</v>
      </c>
      <c r="E12" s="9" cm="1">
        <f t="array" ref="E12">INDEX('Back data'!$A$62:$BB$62,,MAX(IF('Back data'!$A$62:$BB$62&lt;&gt;"",COLUMN('Back data'!$A$62:$BB$62)))-E$6)+INDEX('Back data'!$A$63:$BB$63,,MAX(IF('Back data'!$A$63:$BB$63&lt;&gt;"",COLUMN('Back data'!$A$63:$BB$63)))-E$6)</f>
        <v>89.83</v>
      </c>
      <c r="F12" s="9" cm="1">
        <f t="array" ref="F12">INDEX('Back data'!$A$62:$BB$62,,MAX(IF('Back data'!$A$62:$BB$62&lt;&gt;"",COLUMN('Back data'!$A$62:$BB$62)))-F$6)+INDEX('Back data'!$A$63:$BB$63,,MAX(IF('Back data'!$A$63:$BB$63&lt;&gt;"",COLUMN('Back data'!$A$63:$BB$63)))-F$6)</f>
        <v>93.83</v>
      </c>
      <c r="G12" s="9" cm="1">
        <f t="array" ref="G12">INDEX('Back data'!$A$62:$BB$62,,MAX(IF('Back data'!$A$62:$BB$62&lt;&gt;"",COLUMN('Back data'!$A$62:$BB$62)))-G$6)+INDEX('Back data'!$A$63:$BB$63,,MAX(IF('Back data'!$A$63:$BB$63&lt;&gt;"",COLUMN('Back data'!$A$63:$BB$63)))-G$6)</f>
        <v>91.889999999999986</v>
      </c>
      <c r="H12" s="9" cm="1">
        <f t="array" ref="H12">INDEX('Back data'!$A$62:$BB$62,,MAX(IF('Back data'!$A$62:$BB$62&lt;&gt;"",COLUMN('Back data'!$A$62:$BB$62)))-H$6)+INDEX('Back data'!$A$63:$BB$63,,MAX(IF('Back data'!$A$63:$BB$63&lt;&gt;"",COLUMN('Back data'!$A$63:$BB$63)))-H$6)</f>
        <v>100</v>
      </c>
      <c r="I12" s="9" cm="1">
        <f t="array" ref="I12">INDEX('Back data'!$A$62:$BB$62,,MAX(IF('Back data'!$A$62:$BB$62&lt;&gt;"",COLUMN('Back data'!$A$62:$BB$62)))-I$6)+INDEX('Back data'!$A$63:$BB$63,,MAX(IF('Back data'!$A$63:$BB$63&lt;&gt;"",COLUMN('Back data'!$A$63:$BB$63)))-I$6)</f>
        <v>100</v>
      </c>
      <c r="J12" s="9" cm="1">
        <f t="array" ref="J12">INDEX('Back data'!$A$62:$BB$62,,MAX(IF('Back data'!$A$62:$BB$62&lt;&gt;"",COLUMN('Back data'!$A$62:$BB$62)))-J$6)+INDEX('Back data'!$A$63:$BB$63,,MAX(IF('Back data'!$A$63:$BB$63&lt;&gt;"",COLUMN('Back data'!$A$63:$BB$63)))-J$6)</f>
        <v>100</v>
      </c>
      <c r="K12" s="9" cm="1">
        <f t="array" ref="K12">INDEX('Back data'!$A$62:$BB$62,,MAX(IF('Back data'!$A$62:$BB$62&lt;&gt;"",COLUMN('Back data'!$A$62:$BB$62)))-K$6)+INDEX('Back data'!$A$63:$BB$63,,MAX(IF('Back data'!$A$63:$BB$63&lt;&gt;"",COLUMN('Back data'!$A$63:$BB$63)))-K$6)</f>
        <v>100</v>
      </c>
      <c r="L12" s="9" cm="1">
        <f t="array" ref="L12">INDEX('Back data'!$A$62:$BB$62,,MAX(IF('Back data'!$A$62:$BB$62&lt;&gt;"",COLUMN('Back data'!$A$62:$BB$62)))-L$6)+INDEX('Back data'!$A$63:$BB$63,,MAX(IF('Back data'!$A$63:$BB$63&lt;&gt;"",COLUMN('Back data'!$A$63:$BB$63)))-L$6)</f>
        <v>100</v>
      </c>
      <c r="M12" s="9" cm="1">
        <f t="array" ref="M12">INDEX('Back data'!$A$62:$BB$62,,MAX(IF('Back data'!$A$62:$BB$62&lt;&gt;"",COLUMN('Back data'!$A$62:$BB$62)))-M$6)+INDEX('Back data'!$A$63:$BB$63,,MAX(IF('Back data'!$A$63:$BB$63&lt;&gt;"",COLUMN('Back data'!$A$63:$BB$63)))-M$6)</f>
        <v>100</v>
      </c>
      <c r="N12" s="9" cm="1">
        <f t="array" ref="N12">INDEX('Back data'!$A$62:$BB$62,,MAX(IF('Back data'!$A$62:$BB$62&lt;&gt;"",COLUMN('Back data'!$A$62:$BB$62)))-N$6)+INDEX('Back data'!$A$63:$BB$63,,MAX(IF('Back data'!$A$63:$BB$63&lt;&gt;"",COLUMN('Back data'!$A$63:$BB$63)))-N$6)</f>
        <v>100</v>
      </c>
      <c r="O12" s="9" cm="1">
        <f t="array" ref="O12">INDEX('Back data'!$A$62:$BB$62,,MAX(IF('Back data'!$A$62:$BB$62&lt;&gt;"",COLUMN('Back data'!$A$62:$BB$62)))-O$6)+INDEX('Back data'!$A$63:$BB$63,,MAX(IF('Back data'!$A$63:$BB$63&lt;&gt;"",COLUMN('Back data'!$A$63:$BB$63)))-O$6)</f>
        <v>100</v>
      </c>
      <c r="P12" s="9" cm="1">
        <f t="array" ref="P12">INDEX('Back data'!$A$62:$BB$62,,MAX(IF('Back data'!$A$62:$BB$62&lt;&gt;"",COLUMN('Back data'!$A$62:$BB$62)))-P$6)+INDEX('Back data'!$A$63:$BB$63,,MAX(IF('Back data'!$A$63:$BB$63&lt;&gt;"",COLUMN('Back data'!$A$63:$BB$63)))-P$6)</f>
        <v>100</v>
      </c>
    </row>
    <row r="13" spans="1:18" x14ac:dyDescent="0.25">
      <c r="A13" s="24" t="s">
        <v>38</v>
      </c>
      <c r="B13" s="27" t="s">
        <v>41</v>
      </c>
      <c r="C13" s="10" t="s">
        <v>39</v>
      </c>
      <c r="D13" s="11" cm="1">
        <f t="array" ref="D13">INDEX('Back data'!$A$62:$BB$62,,MAX(IF('Back data'!$A$62:$BB$62&lt;&gt;"",COLUMN('Back data'!$A$62:$BB$62)))-D$6)/D$12</f>
        <v>0.81726507092198586</v>
      </c>
      <c r="E13" s="11" cm="1">
        <f t="array" ref="E13">INDEX('Back data'!$A$62:$BB$62,,MAX(IF('Back data'!$A$62:$BB$62&lt;&gt;"",COLUMN('Back data'!$A$62:$BB$62)))-E$6)/E$12</f>
        <v>0.78270065679617062</v>
      </c>
      <c r="F13" s="11" cm="1">
        <f t="array" ref="F13">INDEX('Back data'!$A$62:$BB$62,,MAX(IF('Back data'!$A$62:$BB$62&lt;&gt;"",COLUMN('Back data'!$A$62:$BB$62)))-F$6)/F$12</f>
        <v>0.79249706916764362</v>
      </c>
      <c r="G13" s="11" cm="1">
        <f t="array" ref="G13">INDEX('Back data'!$A$62:$BB$62,,MAX(IF('Back data'!$A$62:$BB$62&lt;&gt;"",COLUMN('Back data'!$A$62:$BB$62)))-G$6)/G$12</f>
        <v>0.81847861573620639</v>
      </c>
      <c r="H13" s="11" cm="1">
        <f t="array" ref="H13">INDEX('Back data'!$A$62:$BB$62,,MAX(IF('Back data'!$A$62:$BB$62&lt;&gt;"",COLUMN('Back data'!$A$62:$BB$62)))-H$6)/H$12</f>
        <v>0.755</v>
      </c>
      <c r="I13" s="11" cm="1">
        <f t="array" ref="I13">INDEX('Back data'!$A$62:$BB$62,,MAX(IF('Back data'!$A$62:$BB$62&lt;&gt;"",COLUMN('Back data'!$A$62:$BB$62)))-I$6)/I$12</f>
        <v>0.78689999999999993</v>
      </c>
      <c r="J13" s="11" cm="1">
        <f t="array" ref="J13">INDEX('Back data'!$A$62:$BB$62,,MAX(IF('Back data'!$A$62:$BB$62&lt;&gt;"",COLUMN('Back data'!$A$62:$BB$62)))-J$6)/J$12</f>
        <v>0.68420000000000003</v>
      </c>
      <c r="K13" s="11" cm="1">
        <f t="array" ref="K13">INDEX('Back data'!$A$62:$BB$62,,MAX(IF('Back data'!$A$62:$BB$62&lt;&gt;"",COLUMN('Back data'!$A$62:$BB$62)))-K$6)/K$12</f>
        <v>0.75629999999999997</v>
      </c>
      <c r="L13" s="11" cm="1">
        <f t="array" ref="L13">INDEX('Back data'!$A$62:$BB$62,,MAX(IF('Back data'!$A$62:$BB$62&lt;&gt;"",COLUMN('Back data'!$A$62:$BB$62)))-L$6)/L$12</f>
        <v>0.70189999999999997</v>
      </c>
      <c r="M13" s="11" cm="1">
        <f t="array" ref="M13">INDEX('Back data'!$A$62:$BB$62,,MAX(IF('Back data'!$A$62:$BB$62&lt;&gt;"",COLUMN('Back data'!$A$62:$BB$62)))-M$6)/M$12</f>
        <v>0.66610000000000003</v>
      </c>
      <c r="N13" s="11" cm="1">
        <f t="array" ref="N13">INDEX('Back data'!$A$62:$BB$62,,MAX(IF('Back data'!$A$62:$BB$62&lt;&gt;"",COLUMN('Back data'!$A$62:$BB$62)))-N$6)/N$12</f>
        <v>0.66170000000000007</v>
      </c>
      <c r="O13" s="11" cm="1">
        <f t="array" ref="O13">INDEX('Back data'!$A$62:$BB$62,,MAX(IF('Back data'!$A$62:$BB$62&lt;&gt;"",COLUMN('Back data'!$A$62:$BB$62)))-O$6)/O$12</f>
        <v>0.74180000000000001</v>
      </c>
      <c r="P13" s="11" cm="1">
        <f t="array" ref="P13">INDEX('Back data'!$A$62:$BB$62,,MAX(IF('Back data'!$A$62:$BB$62&lt;&gt;"",COLUMN('Back data'!$A$62:$BB$62)))-P$6)/P$12</f>
        <v>0.69469999999999998</v>
      </c>
    </row>
    <row r="14" spans="1:18" x14ac:dyDescent="0.25">
      <c r="A14" s="24" t="s">
        <v>38</v>
      </c>
      <c r="B14" s="27" t="s">
        <v>41</v>
      </c>
      <c r="C14" s="10" t="s">
        <v>40</v>
      </c>
      <c r="D14" s="11" cm="1">
        <f t="array" ref="D14">+INDEX('Back data'!$A$63:$BB$63,,MAX(IF('Back data'!$A$63:$BB$63&lt;&gt;"",COLUMN('Back data'!$A$63:$BB$63)))-D$6)/D12</f>
        <v>0.18273492907801417</v>
      </c>
      <c r="E14" s="11" cm="1">
        <f t="array" ref="E14">+INDEX('Back data'!$A$63:$BB$63,,MAX(IF('Back data'!$A$63:$BB$63&lt;&gt;"",COLUMN('Back data'!$A$63:$BB$63)))-E$6)/E12</f>
        <v>0.21729934320382946</v>
      </c>
      <c r="F14" s="11" cm="1">
        <f t="array" ref="F14">+INDEX('Back data'!$A$63:$BB$63,,MAX(IF('Back data'!$A$63:$BB$63&lt;&gt;"",COLUMN('Back data'!$A$63:$BB$63)))-F$6)/F12</f>
        <v>0.20750293083235638</v>
      </c>
      <c r="G14" s="11" cm="1">
        <f t="array" ref="G14">+INDEX('Back data'!$A$63:$BB$63,,MAX(IF('Back data'!$A$63:$BB$63&lt;&gt;"",COLUMN('Back data'!$A$63:$BB$63)))-G$6)/G12</f>
        <v>0.18152138426379369</v>
      </c>
      <c r="H14" s="11" cm="1">
        <f t="array" ref="H14">+INDEX('Back data'!$A$63:$BB$63,,MAX(IF('Back data'!$A$63:$BB$63&lt;&gt;"",COLUMN('Back data'!$A$63:$BB$63)))-H$6)/H12</f>
        <v>0.245</v>
      </c>
      <c r="I14" s="11" cm="1">
        <f t="array" ref="I14">+INDEX('Back data'!$A$63:$BB$63,,MAX(IF('Back data'!$A$63:$BB$63&lt;&gt;"",COLUMN('Back data'!$A$63:$BB$63)))-I$6)/I12</f>
        <v>0.21309999999999998</v>
      </c>
      <c r="J14" s="11" cm="1">
        <f t="array" ref="J14">+INDEX('Back data'!$A$63:$BB$63,,MAX(IF('Back data'!$A$63:$BB$63&lt;&gt;"",COLUMN('Back data'!$A$63:$BB$63)))-J$6)/J12</f>
        <v>0.31579999999999997</v>
      </c>
      <c r="K14" s="11" cm="1">
        <f t="array" ref="K14">+INDEX('Back data'!$A$63:$BB$63,,MAX(IF('Back data'!$A$63:$BB$63&lt;&gt;"",COLUMN('Back data'!$A$63:$BB$63)))-K$6)/K12</f>
        <v>0.2437</v>
      </c>
      <c r="L14" s="11" cm="1">
        <f t="array" ref="L14">+INDEX('Back data'!$A$63:$BB$63,,MAX(IF('Back data'!$A$63:$BB$63&lt;&gt;"",COLUMN('Back data'!$A$63:$BB$63)))-L$6)/L12</f>
        <v>0.29809999999999998</v>
      </c>
      <c r="M14" s="11" cm="1">
        <f t="array" ref="M14">+INDEX('Back data'!$A$63:$BB$63,,MAX(IF('Back data'!$A$63:$BB$63&lt;&gt;"",COLUMN('Back data'!$A$63:$BB$63)))-M$6)/M12</f>
        <v>0.33390000000000003</v>
      </c>
      <c r="N14" s="11" cm="1">
        <f t="array" ref="N14">+INDEX('Back data'!$A$63:$BB$63,,MAX(IF('Back data'!$A$63:$BB$63&lt;&gt;"",COLUMN('Back data'!$A$63:$BB$63)))-N$6)/N12</f>
        <v>0.33829999999999999</v>
      </c>
      <c r="O14" s="11" cm="1">
        <f t="array" ref="O14">+INDEX('Back data'!$A$63:$BB$63,,MAX(IF('Back data'!$A$63:$BB$63&lt;&gt;"",COLUMN('Back data'!$A$63:$BB$63)))-O$6)/O12</f>
        <v>0.25819999999999999</v>
      </c>
      <c r="P14" s="11" cm="1">
        <f t="array" ref="P14">+INDEX('Back data'!$A$63:$BB$63,,MAX(IF('Back data'!$A$63:$BB$63&lt;&gt;"",COLUMN('Back data'!$A$63:$BB$63)))-P$6)/P12</f>
        <v>0.30530000000000002</v>
      </c>
      <c r="R14" s="56"/>
    </row>
    <row r="16" spans="1:18" x14ac:dyDescent="0.25">
      <c r="C16" s="12"/>
    </row>
    <row r="17" spans="1:18" x14ac:dyDescent="0.25">
      <c r="C17" s="8" t="s">
        <v>37</v>
      </c>
      <c r="D17" s="9" cm="1">
        <f t="array" ref="D17">INDEX('Back data'!$A$67:$BB$67,,MAX(IF('Back data'!$A$67:$BB$67&lt;&gt;"",COLUMN('Back data'!$A$67:$BB$67)))-D$6)+INDEX('Back data'!$A$68:$BB$68,,MAX(IF('Back data'!$A$68:$BB$68&lt;&gt;"",COLUMN('Back data'!$A$68:$BB$68)))-D$6)</f>
        <v>90.19</v>
      </c>
      <c r="E17" s="9" cm="1">
        <f t="array" ref="E17">INDEX('Back data'!$A$67:$BB$67,,MAX(IF('Back data'!$A$67:$BB$67&lt;&gt;"",COLUMN('Back data'!$A$67:$BB$67)))-E$6)+INDEX('Back data'!$A$68:$BB$68,,MAX(IF('Back data'!$A$68:$BB$68&lt;&gt;"",COLUMN('Back data'!$A$68:$BB$68)))-E$6)</f>
        <v>92.63000000000001</v>
      </c>
      <c r="F17" s="9" cm="1">
        <f t="array" ref="F17">INDEX('Back data'!$A$67:$BB$67,,MAX(IF('Back data'!$A$67:$BB$67&lt;&gt;"",COLUMN('Back data'!$A$67:$BB$67)))-F$6)+INDEX('Back data'!$A$68:$BB$68,,MAX(IF('Back data'!$A$68:$BB$68&lt;&gt;"",COLUMN('Back data'!$A$68:$BB$68)))-F$6)</f>
        <v>94.06</v>
      </c>
      <c r="G17" s="9" cm="1">
        <f t="array" ref="G17">INDEX('Back data'!$A$67:$BB$67,,MAX(IF('Back data'!$A$67:$BB$67&lt;&gt;"",COLUMN('Back data'!$A$67:$BB$67)))-G$6)+INDEX('Back data'!$A$68:$BB$68,,MAX(IF('Back data'!$A$68:$BB$68&lt;&gt;"",COLUMN('Back data'!$A$68:$BB$68)))-G$6)</f>
        <v>95.35</v>
      </c>
      <c r="H17" s="9" cm="1">
        <f t="array" ref="H17">INDEX('Back data'!$A$67:$BB$67,,MAX(IF('Back data'!$A$67:$BB$67&lt;&gt;"",COLUMN('Back data'!$A$67:$BB$67)))-H$6)+INDEX('Back data'!$A$68:$BB$68,,MAX(IF('Back data'!$A$68:$BB$68&lt;&gt;"",COLUMN('Back data'!$A$68:$BB$68)))-H$6)</f>
        <v>100</v>
      </c>
      <c r="I17" s="9" cm="1">
        <f t="array" ref="I17">INDEX('Back data'!$A$67:$BB$67,,MAX(IF('Back data'!$A$67:$BB$67&lt;&gt;"",COLUMN('Back data'!$A$67:$BB$67)))-I$6)+INDEX('Back data'!$A$68:$BB$68,,MAX(IF('Back data'!$A$68:$BB$68&lt;&gt;"",COLUMN('Back data'!$A$68:$BB$68)))-I$6)</f>
        <v>100</v>
      </c>
      <c r="J17" s="9" cm="1">
        <f t="array" ref="J17">INDEX('Back data'!$A$67:$BB$67,,MAX(IF('Back data'!$A$67:$BB$67&lt;&gt;"",COLUMN('Back data'!$A$67:$BB$67)))-J$6)+INDEX('Back data'!$A$68:$BB$68,,MAX(IF('Back data'!$A$68:$BB$68&lt;&gt;"",COLUMN('Back data'!$A$68:$BB$68)))-J$6)</f>
        <v>100</v>
      </c>
      <c r="K17" s="9" cm="1">
        <f t="array" ref="K17">INDEX('Back data'!$A$67:$BB$67,,MAX(IF('Back data'!$A$67:$BB$67&lt;&gt;"",COLUMN('Back data'!$A$67:$BB$67)))-K$6)+INDEX('Back data'!$A$68:$BB$68,,MAX(IF('Back data'!$A$68:$BB$68&lt;&gt;"",COLUMN('Back data'!$A$68:$BB$68)))-K$6)</f>
        <v>100</v>
      </c>
      <c r="L17" s="9" cm="1">
        <f t="array" ref="L17">INDEX('Back data'!$A$67:$BB$67,,MAX(IF('Back data'!$A$67:$BB$67&lt;&gt;"",COLUMN('Back data'!$A$67:$BB$67)))-L$6)+INDEX('Back data'!$A$68:$BB$68,,MAX(IF('Back data'!$A$68:$BB$68&lt;&gt;"",COLUMN('Back data'!$A$68:$BB$68)))-L$6)</f>
        <v>100</v>
      </c>
      <c r="M17" s="9" cm="1">
        <f t="array" ref="M17">INDEX('Back data'!$A$67:$BB$67,,MAX(IF('Back data'!$A$67:$BB$67&lt;&gt;"",COLUMN('Back data'!$A$67:$BB$67)))-M$6)+INDEX('Back data'!$A$68:$BB$68,,MAX(IF('Back data'!$A$68:$BB$68&lt;&gt;"",COLUMN('Back data'!$A$68:$BB$68)))-M$6)</f>
        <v>100</v>
      </c>
      <c r="N17" s="9" cm="1">
        <f t="array" ref="N17">INDEX('Back data'!$A$67:$BB$67,,MAX(IF('Back data'!$A$67:$BB$67&lt;&gt;"",COLUMN('Back data'!$A$67:$BB$67)))-N$6)+INDEX('Back data'!$A$68:$BB$68,,MAX(IF('Back data'!$A$68:$BB$68&lt;&gt;"",COLUMN('Back data'!$A$68:$BB$68)))-N$6)</f>
        <v>100</v>
      </c>
      <c r="O17" s="9" cm="1">
        <f t="array" ref="O17">INDEX('Back data'!$A$67:$BB$67,,MAX(IF('Back data'!$A$67:$BB$67&lt;&gt;"",COLUMN('Back data'!$A$67:$BB$67)))-O$6)+INDEX('Back data'!$A$68:$BB$68,,MAX(IF('Back data'!$A$68:$BB$68&lt;&gt;"",COLUMN('Back data'!$A$68:$BB$68)))-O$6)</f>
        <v>100</v>
      </c>
      <c r="P17" s="9" cm="1">
        <f t="array" ref="P17">INDEX('Back data'!$A$67:$BB$67,,MAX(IF('Back data'!$A$67:$BB$67&lt;&gt;"",COLUMN('Back data'!$A$67:$BB$67)))-P$6)+INDEX('Back data'!$A$68:$BB$68,,MAX(IF('Back data'!$A$68:$BB$68&lt;&gt;"",COLUMN('Back data'!$A$68:$BB$68)))-P$6)</f>
        <v>100</v>
      </c>
    </row>
    <row r="18" spans="1:18" x14ac:dyDescent="0.25">
      <c r="A18" s="24" t="s">
        <v>38</v>
      </c>
      <c r="B18" s="27" t="s">
        <v>42</v>
      </c>
      <c r="C18" s="10" t="s">
        <v>39</v>
      </c>
      <c r="D18" s="11" cm="1">
        <f t="array" ref="D18">INDEX('Back data'!$A$67:$BB$67,,MAX(IF('Back data'!$A$67:$BB$67&lt;&gt;"",COLUMN('Back data'!$A$67:$BB$67)))-D$6)/D17</f>
        <v>0.9743874043685552</v>
      </c>
      <c r="E18" s="11" cm="1">
        <f t="array" ref="E18">INDEX('Back data'!$A$67:$BB$67,,MAX(IF('Back data'!$A$67:$BB$67&lt;&gt;"",COLUMN('Back data'!$A$67:$BB$67)))-E$6)/E17</f>
        <v>0.97678937709165492</v>
      </c>
      <c r="F18" s="11" cm="1">
        <f t="array" ref="F18">INDEX('Back data'!$A$67:$BB$67,,MAX(IF('Back data'!$A$67:$BB$67&lt;&gt;"",COLUMN('Back data'!$A$67:$BB$67)))-F$6)/F17</f>
        <v>0.96948756113119283</v>
      </c>
      <c r="G18" s="11" cm="1">
        <f t="array" ref="G18">INDEX('Back data'!$A$67:$BB$67,,MAX(IF('Back data'!$A$67:$BB$67&lt;&gt;"",COLUMN('Back data'!$A$67:$BB$67)))-G$6)/G17</f>
        <v>0.97682223387519673</v>
      </c>
      <c r="H18" s="11" cm="1">
        <f t="array" ref="H18">INDEX('Back data'!$A$67:$BB$67,,MAX(IF('Back data'!$A$67:$BB$67&lt;&gt;"",COLUMN('Back data'!$A$67:$BB$67)))-H$6)/H17</f>
        <v>0.99919999999999998</v>
      </c>
      <c r="I18" s="11" cm="1">
        <f t="array" ref="I18">INDEX('Back data'!$A$67:$BB$67,,MAX(IF('Back data'!$A$67:$BB$67&lt;&gt;"",COLUMN('Back data'!$A$67:$BB$67)))-I$6)/I17</f>
        <v>0.96569999999999989</v>
      </c>
      <c r="J18" s="11" cm="1">
        <f t="array" ref="J18">INDEX('Back data'!$A$67:$BB$67,,MAX(IF('Back data'!$A$67:$BB$67&lt;&gt;"",COLUMN('Back data'!$A$67:$BB$67)))-J$6)/J17</f>
        <v>0.98670000000000002</v>
      </c>
      <c r="K18" s="11" cm="1">
        <f t="array" ref="K18">INDEX('Back data'!$A$67:$BB$67,,MAX(IF('Back data'!$A$67:$BB$67&lt;&gt;"",COLUMN('Back data'!$A$67:$BB$67)))-K$6)/K17</f>
        <v>0.94269999999999998</v>
      </c>
      <c r="L18" s="11" cm="1">
        <f t="array" ref="L18">INDEX('Back data'!$A$67:$BB$67,,MAX(IF('Back data'!$A$67:$BB$67&lt;&gt;"",COLUMN('Back data'!$A$67:$BB$67)))-L$6)/L17</f>
        <v>0.95</v>
      </c>
      <c r="M18" s="11" cm="1">
        <f t="array" ref="M18">INDEX('Back data'!$A$67:$BB$67,,MAX(IF('Back data'!$A$67:$BB$67&lt;&gt;"",COLUMN('Back data'!$A$67:$BB$67)))-M$6)/M17</f>
        <v>0.9617</v>
      </c>
      <c r="N18" s="11" cm="1">
        <f t="array" ref="N18">INDEX('Back data'!$A$67:$BB$67,,MAX(IF('Back data'!$A$67:$BB$67&lt;&gt;"",COLUMN('Back data'!$A$67:$BB$67)))-N$6)/N17</f>
        <v>0.93290000000000006</v>
      </c>
      <c r="O18" s="11" cm="1">
        <f t="array" ref="O18">INDEX('Back data'!$A$67:$BB$67,,MAX(IF('Back data'!$A$67:$BB$67&lt;&gt;"",COLUMN('Back data'!$A$67:$BB$67)))-O$6)/O17</f>
        <v>0.99250000000000005</v>
      </c>
      <c r="P18" s="11" cm="1">
        <f t="array" ref="P18">INDEX('Back data'!$A$67:$BB$67,,MAX(IF('Back data'!$A$67:$BB$67&lt;&gt;"",COLUMN('Back data'!$A$67:$BB$67)))-P$6)/P17</f>
        <v>0.99690000000000001</v>
      </c>
    </row>
    <row r="19" spans="1:18" x14ac:dyDescent="0.25">
      <c r="A19" s="24" t="s">
        <v>38</v>
      </c>
      <c r="B19" s="27" t="s">
        <v>42</v>
      </c>
      <c r="C19" s="10" t="s">
        <v>40</v>
      </c>
      <c r="D19" s="11" cm="1">
        <f t="array" ref="D19">INDEX('Back data'!$A$68:$BB$68,,MAX(IF('Back data'!$A$68:$BB$68&lt;&gt;"",COLUMN('Back data'!$A$68:$BB$68)))-D$6)/D17</f>
        <v>2.5612595631444728E-2</v>
      </c>
      <c r="E19" s="11" cm="1">
        <f t="array" ref="E19">INDEX('Back data'!$A$68:$BB$68,,MAX(IF('Back data'!$A$68:$BB$68&lt;&gt;"",COLUMN('Back data'!$A$68:$BB$68)))-E$6)/E17</f>
        <v>2.3210622908345024E-2</v>
      </c>
      <c r="F19" s="11" cm="1">
        <f t="array" ref="F19">INDEX('Back data'!$A$68:$BB$68,,MAX(IF('Back data'!$A$68:$BB$68&lt;&gt;"",COLUMN('Back data'!$A$68:$BB$68)))-F$6)/F17</f>
        <v>3.0512438868807144E-2</v>
      </c>
      <c r="G19" s="11" cm="1">
        <f t="array" ref="G19">INDEX('Back data'!$A$68:$BB$68,,MAX(IF('Back data'!$A$68:$BB$68&lt;&gt;"",COLUMN('Back data'!$A$68:$BB$68)))-G$6)/G17</f>
        <v>2.3177766124803358E-2</v>
      </c>
      <c r="H19" s="11" cm="1">
        <f t="array" ref="H19">INDEX('Back data'!$A$68:$BB$68,,MAX(IF('Back data'!$A$68:$BB$68&lt;&gt;"",COLUMN('Back data'!$A$68:$BB$68)))-H$6)/H17</f>
        <v>8.0000000000000004E-4</v>
      </c>
      <c r="I19" s="11" cm="1">
        <f t="array" ref="I19">INDEX('Back data'!$A$68:$BB$68,,MAX(IF('Back data'!$A$68:$BB$68&lt;&gt;"",COLUMN('Back data'!$A$68:$BB$68)))-I$6)/I17</f>
        <v>3.4300000000000004E-2</v>
      </c>
      <c r="J19" s="11" cm="1">
        <f t="array" ref="J19">INDEX('Back data'!$A$68:$BB$68,,MAX(IF('Back data'!$A$68:$BB$68&lt;&gt;"",COLUMN('Back data'!$A$68:$BB$68)))-J$6)/J17</f>
        <v>1.3300000000000001E-2</v>
      </c>
      <c r="K19" s="11" cm="1">
        <f t="array" ref="K19">INDEX('Back data'!$A$68:$BB$68,,MAX(IF('Back data'!$A$68:$BB$68&lt;&gt;"",COLUMN('Back data'!$A$68:$BB$68)))-K$6)/K17</f>
        <v>5.7300000000000004E-2</v>
      </c>
      <c r="L19" s="11" cm="1">
        <f t="array" ref="L19">INDEX('Back data'!$A$68:$BB$68,,MAX(IF('Back data'!$A$68:$BB$68&lt;&gt;"",COLUMN('Back data'!$A$68:$BB$68)))-L$6)/L17</f>
        <v>0.05</v>
      </c>
      <c r="M19" s="11" cm="1">
        <f t="array" ref="M19">INDEX('Back data'!$A$68:$BB$68,,MAX(IF('Back data'!$A$68:$BB$68&lt;&gt;"",COLUMN('Back data'!$A$68:$BB$68)))-M$6)/M17</f>
        <v>3.8300000000000001E-2</v>
      </c>
      <c r="N19" s="11" cm="1">
        <f t="array" ref="N19">INDEX('Back data'!$A$68:$BB$68,,MAX(IF('Back data'!$A$68:$BB$68&lt;&gt;"",COLUMN('Back data'!$A$68:$BB$68)))-N$6)/N17</f>
        <v>6.7099999999999993E-2</v>
      </c>
      <c r="O19" s="11" cm="1">
        <f t="array" ref="O19">INDEX('Back data'!$A$68:$BB$68,,MAX(IF('Back data'!$A$68:$BB$68&lt;&gt;"",COLUMN('Back data'!$A$68:$BB$68)))-O$6)/O17</f>
        <v>7.4999999999999997E-3</v>
      </c>
      <c r="P19" s="11" cm="1">
        <f t="array" ref="P19">INDEX('Back data'!$A$68:$BB$68,,MAX(IF('Back data'!$A$68:$BB$68&lt;&gt;"",COLUMN('Back data'!$A$68:$BB$68)))-P$6)/P17</f>
        <v>3.0999999999999999E-3</v>
      </c>
      <c r="R19" s="56"/>
    </row>
    <row r="22" spans="1:18" x14ac:dyDescent="0.25">
      <c r="C22" s="8" t="s">
        <v>37</v>
      </c>
      <c r="D22" s="9" cm="1">
        <f t="array" ref="D22">INDEX('Back data'!$A$257:$BB$257,,MAX(IF('Back data'!$A$257:$BB$257&lt;&gt;"",COLUMN('Back data'!$A$257:$BB$257)))-D$6)+INDEX('Back data'!$A$258:$BB$258,,MAX(IF('Back data'!$A$258:$BB$258&lt;&gt;"",COLUMN('Back data'!$A$258:$BB$258)))-D$6)</f>
        <v>89.87</v>
      </c>
      <c r="E22" s="9" cm="1">
        <f t="array" ref="E22">INDEX('Back data'!$A$257:$BB$257,,MAX(IF('Back data'!$A$257:$BB$257&lt;&gt;"",COLUMN('Back data'!$A$257:$BB$257)))-E$6)+INDEX('Back data'!$A$258:$BB$258,,MAX(IF('Back data'!$A$258:$BB$258&lt;&gt;"",COLUMN('Back data'!$A$258:$BB$258)))-E$6)</f>
        <v>92.259999999999991</v>
      </c>
      <c r="F22" s="9" cm="1">
        <f t="array" ref="F22">INDEX('Back data'!$A$257:$BB$257,,MAX(IF('Back data'!$A$257:$BB$257&lt;&gt;"",COLUMN('Back data'!$A$257:$BB$257)))-F$6)+INDEX('Back data'!$A$258:$BB$258,,MAX(IF('Back data'!$A$258:$BB$258&lt;&gt;"",COLUMN('Back data'!$A$258:$BB$258)))-F$6)</f>
        <v>93.94</v>
      </c>
      <c r="G22" s="9" cm="1">
        <f t="array" ref="G22">INDEX('Back data'!$A$257:$BB$257,,MAX(IF('Back data'!$A$257:$BB$257&lt;&gt;"",COLUMN('Back data'!$A$257:$BB$257)))-G$6)+INDEX('Back data'!$A$258:$BB$258,,MAX(IF('Back data'!$A$258:$BB$258&lt;&gt;"",COLUMN('Back data'!$A$258:$BB$258)))-G$6)</f>
        <v>90.04</v>
      </c>
      <c r="H22" s="9" cm="1">
        <f t="array" ref="H22">INDEX('Back data'!$A$257:$BB$257,,MAX(IF('Back data'!$A$257:$BB$257&lt;&gt;"",COLUMN('Back data'!$A$257:$BB$257)))-H$6)+INDEX('Back data'!$A$258:$BB$258,,MAX(IF('Back data'!$A$258:$BB$258&lt;&gt;"",COLUMN('Back data'!$A$258:$BB$258)))-H$6)</f>
        <v>100</v>
      </c>
      <c r="I22" s="9" cm="1">
        <f t="array" ref="I22">INDEX('Back data'!$A$257:$BB$257,,MAX(IF('Back data'!$A$257:$BB$257&lt;&gt;"",COLUMN('Back data'!$A$257:$BB$257)))-I$6)+INDEX('Back data'!$A$258:$BB$258,,MAX(IF('Back data'!$A$258:$BB$258&lt;&gt;"",COLUMN('Back data'!$A$258:$BB$258)))-I$6)</f>
        <v>100</v>
      </c>
      <c r="J22" s="9" cm="1">
        <f t="array" ref="J22">INDEX('Back data'!$A$257:$BB$257,,MAX(IF('Back data'!$A$257:$BB$257&lt;&gt;"",COLUMN('Back data'!$A$257:$BB$257)))-J$6)+INDEX('Back data'!$A$258:$BB$258,,MAX(IF('Back data'!$A$258:$BB$258&lt;&gt;"",COLUMN('Back data'!$A$258:$BB$258)))-J$6)</f>
        <v>100</v>
      </c>
      <c r="K22" s="9" cm="1">
        <f t="array" ref="K22">INDEX('Back data'!$A$257:$BB$257,,MAX(IF('Back data'!$A$257:$BB$257&lt;&gt;"",COLUMN('Back data'!$A$257:$BB$257)))-K$6)+INDEX('Back data'!$A$258:$BB$258,,MAX(IF('Back data'!$A$258:$BB$258&lt;&gt;"",COLUMN('Back data'!$A$258:$BB$258)))-K$6)</f>
        <v>100</v>
      </c>
      <c r="L22" s="9" cm="1">
        <f t="array" ref="L22">INDEX('Back data'!$A$257:$BB$257,,MAX(IF('Back data'!$A$257:$BB$257&lt;&gt;"",COLUMN('Back data'!$A$257:$BB$257)))-L$6)+INDEX('Back data'!$A$258:$BB$258,,MAX(IF('Back data'!$A$258:$BB$258&lt;&gt;"",COLUMN('Back data'!$A$258:$BB$258)))-L$6)</f>
        <v>100</v>
      </c>
      <c r="M22" s="9" cm="1">
        <f t="array" ref="M22">INDEX('Back data'!$A$257:$BB$257,,MAX(IF('Back data'!$A$257:$BB$257&lt;&gt;"",COLUMN('Back data'!$A$257:$BB$257)))-M$6)+INDEX('Back data'!$A$258:$BB$258,,MAX(IF('Back data'!$A$258:$BB$258&lt;&gt;"",COLUMN('Back data'!$A$258:$BB$258)))-M$6)</f>
        <v>100</v>
      </c>
      <c r="N22" s="9" cm="1">
        <f t="array" ref="N22">INDEX('Back data'!$A$257:$BB$257,,MAX(IF('Back data'!$A$257:$BB$257&lt;&gt;"",COLUMN('Back data'!$A$257:$BB$257)))-N$6)+INDEX('Back data'!$A$258:$BB$258,,MAX(IF('Back data'!$A$258:$BB$258&lt;&gt;"",COLUMN('Back data'!$A$258:$BB$258)))-N$6)</f>
        <v>100</v>
      </c>
      <c r="O22" s="9" cm="1">
        <f t="array" ref="O22">INDEX('Back data'!$A$257:$BB$257,,MAX(IF('Back data'!$A$257:$BB$257&lt;&gt;"",COLUMN('Back data'!$A$257:$BB$257)))-O$6)+INDEX('Back data'!$A$258:$BB$258,,MAX(IF('Back data'!$A$258:$BB$258&lt;&gt;"",COLUMN('Back data'!$A$258:$BB$258)))-O$6)</f>
        <v>100</v>
      </c>
      <c r="P22" s="9" cm="1">
        <f t="array" ref="P22">INDEX('Back data'!$A$257:$BB$257,,MAX(IF('Back data'!$A$257:$BB$257&lt;&gt;"",COLUMN('Back data'!$A$257:$BB$257)))-P$6)+INDEX('Back data'!$A$258:$BB$258,,MAX(IF('Back data'!$A$258:$BB$258&lt;&gt;"",COLUMN('Back data'!$A$258:$BB$258)))-P$6)</f>
        <v>100</v>
      </c>
    </row>
    <row r="23" spans="1:18" x14ac:dyDescent="0.25">
      <c r="A23" s="24" t="s">
        <v>38</v>
      </c>
      <c r="B23" s="27" t="s">
        <v>27</v>
      </c>
      <c r="C23" s="10" t="s">
        <v>39</v>
      </c>
      <c r="D23" s="11" cm="1">
        <f t="array" ref="D23">INDEX('Back data'!$A$257:$BB$257,,MAX(IF('Back data'!$A$257:$BB$257&lt;&gt;"",COLUMN('Back data'!$A$257:$BB$257)))-D$6)/D22</f>
        <v>0.87036830978079438</v>
      </c>
      <c r="E23" s="11" cm="1">
        <f t="array" ref="E23">INDEX('Back data'!$A$257:$BB$257,,MAX(IF('Back data'!$A$257:$BB$257&lt;&gt;"",COLUMN('Back data'!$A$257:$BB$257)))-E$6)/E22</f>
        <v>0.83904183828311296</v>
      </c>
      <c r="F23" s="11" cm="1">
        <f t="array" ref="F23">INDEX('Back data'!$A$257:$BB$257,,MAX(IF('Back data'!$A$257:$BB$257&lt;&gt;"",COLUMN('Back data'!$A$257:$BB$257)))-F$6)/F22</f>
        <v>0.84106876729827562</v>
      </c>
      <c r="G23" s="11" cm="1">
        <f t="array" ref="G23">INDEX('Back data'!$A$257:$BB$257,,MAX(IF('Back data'!$A$257:$BB$257&lt;&gt;"",COLUMN('Back data'!$A$257:$BB$257)))-G$6)/G22</f>
        <v>0.86916925810750778</v>
      </c>
      <c r="H23" s="11" cm="1">
        <f t="array" ref="H23">INDEX('Back data'!$A$257:$BB$257,,MAX(IF('Back data'!$A$257:$BB$257&lt;&gt;"",COLUMN('Back data'!$A$257:$BB$257)))-H$6)/H22</f>
        <v>0.78170000000000006</v>
      </c>
      <c r="I23" s="11" cm="1">
        <f t="array" ref="I23">INDEX('Back data'!$A$257:$BB$257,,MAX(IF('Back data'!$A$257:$BB$257&lt;&gt;"",COLUMN('Back data'!$A$257:$BB$257)))-I$6)/I22</f>
        <v>0.78900000000000003</v>
      </c>
      <c r="J23" s="11" cm="1">
        <f t="array" ref="J23">INDEX('Back data'!$A$257:$BB$257,,MAX(IF('Back data'!$A$257:$BB$257&lt;&gt;"",COLUMN('Back data'!$A$257:$BB$257)))-J$6)/J22</f>
        <v>0.67079999999999995</v>
      </c>
      <c r="K23" s="11" cm="1">
        <f t="array" ref="K23">INDEX('Back data'!$A$257:$BB$257,,MAX(IF('Back data'!$A$257:$BB$257&lt;&gt;"",COLUMN('Back data'!$A$257:$BB$257)))-K$6)/K22</f>
        <v>0.74719999999999998</v>
      </c>
      <c r="L23" s="11" cm="1">
        <f t="array" ref="L23">INDEX('Back data'!$A$257:$BB$257,,MAX(IF('Back data'!$A$257:$BB$257&lt;&gt;"",COLUMN('Back data'!$A$257:$BB$257)))-L$6)/L22</f>
        <v>0.74790000000000001</v>
      </c>
      <c r="M23" s="11" cm="1">
        <f t="array" ref="M23">INDEX('Back data'!$A$257:$BB$257,,MAX(IF('Back data'!$A$257:$BB$257&lt;&gt;"",COLUMN('Back data'!$A$257:$BB$257)))-M$6)/M22</f>
        <v>0.70650000000000002</v>
      </c>
      <c r="N23" s="11" cm="1">
        <f t="array" ref="N23">INDEX('Back data'!$A$257:$BB$257,,MAX(IF('Back data'!$A$257:$BB$257&lt;&gt;"",COLUMN('Back data'!$A$257:$BB$257)))-N$6)/N22</f>
        <v>0.61080000000000001</v>
      </c>
      <c r="O23" s="11" cm="1">
        <f t="array" ref="O23">INDEX('Back data'!$A$257:$BB$257,,MAX(IF('Back data'!$A$257:$BB$257&lt;&gt;"",COLUMN('Back data'!$A$257:$BB$257)))-O$6)/O22</f>
        <v>0.7145999999999999</v>
      </c>
      <c r="P23" s="11" cm="1">
        <f t="array" ref="P23">INDEX('Back data'!$A$257:$BB$257,,MAX(IF('Back data'!$A$257:$BB$257&lt;&gt;"",COLUMN('Back data'!$A$257:$BB$257)))-P$6)/P22</f>
        <v>0.6895</v>
      </c>
    </row>
    <row r="24" spans="1:18" x14ac:dyDescent="0.25">
      <c r="A24" s="24" t="s">
        <v>38</v>
      </c>
      <c r="B24" s="27" t="s">
        <v>27</v>
      </c>
      <c r="C24" s="10" t="s">
        <v>40</v>
      </c>
      <c r="D24" s="11" cm="1">
        <f t="array" ref="D24">+INDEX('Back data'!$A$258:$BB$258,,MAX(IF('Back data'!$A$258:$BB$258&lt;&gt;"",COLUMN('Back data'!$A$258:$BB$258)))-D$6)/D22</f>
        <v>0.12963169021920551</v>
      </c>
      <c r="E24" s="11" cm="1">
        <f t="array" ref="E24">+INDEX('Back data'!$A$258:$BB$258,,MAX(IF('Back data'!$A$258:$BB$258&lt;&gt;"",COLUMN('Back data'!$A$258:$BB$258)))-E$6)/E22</f>
        <v>0.16095816171688707</v>
      </c>
      <c r="F24" s="11" cm="1">
        <f t="array" ref="F24">+INDEX('Back data'!$A$258:$BB$258,,MAX(IF('Back data'!$A$258:$BB$258&lt;&gt;"",COLUMN('Back data'!$A$258:$BB$258)))-F$6)/F22</f>
        <v>0.15893123270172452</v>
      </c>
      <c r="G24" s="11" cm="1">
        <f t="array" ref="G24">+INDEX('Back data'!$A$258:$BB$258,,MAX(IF('Back data'!$A$258:$BB$258&lt;&gt;"",COLUMN('Back data'!$A$258:$BB$258)))-G$6)/G22</f>
        <v>0.13083074189249222</v>
      </c>
      <c r="H24" s="11" cm="1">
        <f t="array" ref="H24">+INDEX('Back data'!$A$258:$BB$258,,MAX(IF('Back data'!$A$258:$BB$258&lt;&gt;"",COLUMN('Back data'!$A$258:$BB$258)))-H$6)/H22</f>
        <v>0.21829999999999999</v>
      </c>
      <c r="I24" s="11" cm="1">
        <f t="array" ref="I24">+INDEX('Back data'!$A$258:$BB$258,,MAX(IF('Back data'!$A$258:$BB$258&lt;&gt;"",COLUMN('Back data'!$A$258:$BB$258)))-I$6)/I22</f>
        <v>0.21100000000000002</v>
      </c>
      <c r="J24" s="11" cm="1">
        <f t="array" ref="J24">+INDEX('Back data'!$A$258:$BB$258,,MAX(IF('Back data'!$A$258:$BB$258&lt;&gt;"",COLUMN('Back data'!$A$258:$BB$258)))-J$6)/J22</f>
        <v>0.32919999999999999</v>
      </c>
      <c r="K24" s="11" cm="1">
        <f t="array" ref="K24">+INDEX('Back data'!$A$258:$BB$258,,MAX(IF('Back data'!$A$258:$BB$258&lt;&gt;"",COLUMN('Back data'!$A$258:$BB$258)))-K$6)/K22</f>
        <v>0.25280000000000002</v>
      </c>
      <c r="L24" s="11" cm="1">
        <f t="array" ref="L24">+INDEX('Back data'!$A$258:$BB$258,,MAX(IF('Back data'!$A$258:$BB$258&lt;&gt;"",COLUMN('Back data'!$A$258:$BB$258)))-L$6)/L22</f>
        <v>0.25209999999999999</v>
      </c>
      <c r="M24" s="11" cm="1">
        <f t="array" ref="M24">+INDEX('Back data'!$A$258:$BB$258,,MAX(IF('Back data'!$A$258:$BB$258&lt;&gt;"",COLUMN('Back data'!$A$258:$BB$258)))-M$6)/M22</f>
        <v>0.29350000000000004</v>
      </c>
      <c r="N24" s="11" cm="1">
        <f t="array" ref="N24">+INDEX('Back data'!$A$258:$BB$258,,MAX(IF('Back data'!$A$258:$BB$258&lt;&gt;"",COLUMN('Back data'!$A$258:$BB$258)))-N$6)/N22</f>
        <v>0.38919999999999999</v>
      </c>
      <c r="O24" s="11" cm="1">
        <f t="array" ref="O24">+INDEX('Back data'!$A$258:$BB$258,,MAX(IF('Back data'!$A$258:$BB$258&lt;&gt;"",COLUMN('Back data'!$A$258:$BB$258)))-O$6)/O22</f>
        <v>0.28539999999999999</v>
      </c>
      <c r="P24" s="11" cm="1">
        <f t="array" ref="P24">+INDEX('Back data'!$A$258:$BB$258,,MAX(IF('Back data'!$A$258:$BB$258&lt;&gt;"",COLUMN('Back data'!$A$258:$BB$258)))-P$6)/P22</f>
        <v>0.3105</v>
      </c>
      <c r="R24" s="56"/>
    </row>
    <row r="25" spans="1:18" x14ac:dyDescent="0.25">
      <c r="A25" s="30"/>
      <c r="B25" s="27"/>
      <c r="C25" s="31"/>
      <c r="D25" s="32"/>
      <c r="E25" s="32"/>
      <c r="F25" s="32"/>
      <c r="G25" s="32"/>
      <c r="H25" s="32"/>
      <c r="I25" s="32"/>
      <c r="J25" s="32"/>
      <c r="K25" s="32"/>
      <c r="L25" s="32"/>
      <c r="M25" s="32"/>
      <c r="N25" s="32"/>
      <c r="O25" s="32"/>
      <c r="P25" s="32"/>
      <c r="R25" s="56"/>
    </row>
    <row r="26" spans="1:18" x14ac:dyDescent="0.25">
      <c r="A26" s="30"/>
      <c r="B26" s="27"/>
      <c r="C26" s="31"/>
      <c r="D26" s="32"/>
      <c r="E26" s="32"/>
      <c r="F26" s="32"/>
      <c r="G26" s="32"/>
      <c r="H26" s="32"/>
      <c r="I26" s="32"/>
      <c r="J26" s="32"/>
      <c r="K26" s="32"/>
      <c r="L26" s="32"/>
      <c r="M26" s="32"/>
      <c r="N26" s="32"/>
      <c r="O26" s="32"/>
      <c r="P26" s="32"/>
      <c r="R26" s="56"/>
    </row>
    <row r="27" spans="1:18" x14ac:dyDescent="0.25">
      <c r="A27" s="30"/>
      <c r="B27" s="27"/>
      <c r="C27" s="8" t="s">
        <v>37</v>
      </c>
      <c r="D27" s="9"/>
      <c r="E27" s="9"/>
      <c r="F27" s="9"/>
      <c r="G27" s="9"/>
      <c r="H27" s="9"/>
      <c r="I27" s="9"/>
      <c r="J27" s="9"/>
      <c r="K27" s="9"/>
      <c r="L27" s="9"/>
      <c r="M27" s="9"/>
      <c r="N27" s="9"/>
      <c r="O27" s="9" cm="1">
        <f t="array" ref="O27">INDEX('Back data'!$A$262:$BB$262,,MAX(IF('Back data'!$A$262:$BB$262&lt;&gt;"",COLUMN('Back data'!$A$262:$BB$262)))-O$6)+INDEX('Back data'!$A$263:$BB$263,,MAX(IF('Back data'!$A$263:$BB$263&lt;&gt;"",COLUMN('Back data'!$A$263:$BB$263)))-O$6)</f>
        <v>100</v>
      </c>
      <c r="P27" s="9" cm="1">
        <f t="array" ref="P27">INDEX('Back data'!$A$262:$BB$262,,MAX(IF('Back data'!$A$262:$BB$262&lt;&gt;"",COLUMN('Back data'!$A$262:$BB$262)))-P$6)+INDEX('Back data'!$A$263:$BB$263,,MAX(IF('Back data'!$A$263:$BB$263&lt;&gt;"",COLUMN('Back data'!$A$263:$BB$263)))-P$6)</f>
        <v>100</v>
      </c>
      <c r="R27" s="56"/>
    </row>
    <row r="28" spans="1:18" x14ac:dyDescent="0.25">
      <c r="A28" s="24" t="s">
        <v>38</v>
      </c>
      <c r="B28" s="27" t="s">
        <v>31</v>
      </c>
      <c r="C28" s="10" t="s">
        <v>39</v>
      </c>
      <c r="D28" s="11"/>
      <c r="E28" s="11"/>
      <c r="F28" s="11"/>
      <c r="G28" s="11"/>
      <c r="H28" s="11"/>
      <c r="I28" s="11"/>
      <c r="J28" s="11"/>
      <c r="K28" s="11"/>
      <c r="L28" s="11"/>
      <c r="M28" s="11"/>
      <c r="N28" s="11"/>
      <c r="O28" s="11" cm="1">
        <f t="array" ref="O28">INDEX('Back data'!$A$262:$BB$262,,MAX(IF('Back data'!$A$262:$BB$262&lt;&gt;"",COLUMN('Back data'!$A$262:$BB$262)))-O$6)/O27</f>
        <v>0.96489999999999998</v>
      </c>
      <c r="P28" s="11" cm="1">
        <f t="array" ref="P28">INDEX('Back data'!$A$262:$BB$262,,MAX(IF('Back data'!$A$262:$BB$262&lt;&gt;"",COLUMN('Back data'!$A$262:$BB$262)))-P$6)/P27</f>
        <v>0.96519999999999995</v>
      </c>
      <c r="R28" s="56"/>
    </row>
    <row r="29" spans="1:18" x14ac:dyDescent="0.25">
      <c r="A29" s="24" t="s">
        <v>38</v>
      </c>
      <c r="B29" s="27" t="s">
        <v>31</v>
      </c>
      <c r="C29" s="10" t="s">
        <v>40</v>
      </c>
      <c r="D29" s="11"/>
      <c r="E29" s="11"/>
      <c r="F29" s="11"/>
      <c r="G29" s="11"/>
      <c r="H29" s="11"/>
      <c r="I29" s="11"/>
      <c r="J29" s="11"/>
      <c r="K29" s="11"/>
      <c r="L29" s="11"/>
      <c r="M29" s="11"/>
      <c r="N29" s="11"/>
      <c r="O29" s="11" cm="1">
        <f t="array" ref="O29">+INDEX('Back data'!$A$263:$BB$263,,MAX(IF('Back data'!$A$263:$BB$263&lt;&gt;"",COLUMN('Back data'!$A$263:$BB$263)))-O$6)/O27</f>
        <v>3.5099999999999999E-2</v>
      </c>
      <c r="P29" s="11" cm="1">
        <f t="array" ref="P29">+INDEX('Back data'!$A$263:$BB$263,,MAX(IF('Back data'!$A$263:$BB$263&lt;&gt;"",COLUMN('Back data'!$A$263:$BB$263)))-P$6)/P27</f>
        <v>3.4799999999999998E-2</v>
      </c>
      <c r="R29" s="56"/>
    </row>
    <row r="32" spans="1:18" x14ac:dyDescent="0.25">
      <c r="C32" s="8" t="s">
        <v>37</v>
      </c>
      <c r="D32" s="9" cm="1">
        <f t="array" ref="D32">INDEX('Back data'!$A$267:$BB$267,,MAX(IF('Back data'!$A$267:$BB$267&lt;&gt;"",COLUMN('Back data'!$A$267:$BB$267)))-D$6)+INDEX('Back data'!$A$268:$BB$268,,MAX(IF('Back data'!$A$268:$BB$268&lt;&gt;"",COLUMN('Back data'!$A$268:$BB$268)))-D$6)</f>
        <v>91.48</v>
      </c>
      <c r="E32" s="9" cm="1">
        <f t="array" ref="E32">INDEX('Back data'!$A$267:$BB$267,,MAX(IF('Back data'!$A$267:$BB$267&lt;&gt;"",COLUMN('Back data'!$A$267:$BB$267)))-E$6)+INDEX('Back data'!$A$268:$BB$268,,MAX(IF('Back data'!$A$268:$BB$268&lt;&gt;"",COLUMN('Back data'!$A$268:$BB$268)))-E$6)</f>
        <v>92.37</v>
      </c>
      <c r="F32" s="9" cm="1">
        <f t="array" ref="F32">INDEX('Back data'!$A$267:$BB$267,,MAX(IF('Back data'!$A$267:$BB$267&lt;&gt;"",COLUMN('Back data'!$A$267:$BB$267)))-F$6)+INDEX('Back data'!$A$268:$BB$268,,MAX(IF('Back data'!$A$268:$BB$268&lt;&gt;"",COLUMN('Back data'!$A$268:$BB$268)))-F$6)</f>
        <v>94.36999999999999</v>
      </c>
      <c r="G32" s="9" cm="1">
        <f t="array" ref="G32">INDEX('Back data'!$A$267:$BB$267,,MAX(IF('Back data'!$A$267:$BB$267&lt;&gt;"",COLUMN('Back data'!$A$267:$BB$267)))-G$6)+INDEX('Back data'!$A$268:$BB$268,,MAX(IF('Back data'!$A$268:$BB$268&lt;&gt;"",COLUMN('Back data'!$A$268:$BB$268)))-G$6)</f>
        <v>95.4</v>
      </c>
      <c r="H32" s="9" cm="1">
        <f t="array" ref="H32">INDEX('Back data'!$A$267:$BB$267,,MAX(IF('Back data'!$A$267:$BB$267&lt;&gt;"",COLUMN('Back data'!$A$267:$BB$267)))-H$6)+INDEX('Back data'!$A$268:$BB$268,,MAX(IF('Back data'!$A$268:$BB$268&lt;&gt;"",COLUMN('Back data'!$A$268:$BB$268)))-H$6)</f>
        <v>100</v>
      </c>
      <c r="I32" s="9" cm="1">
        <f t="array" ref="I32">INDEX('Back data'!$A$267:$BB$267,,MAX(IF('Back data'!$A$267:$BB$267&lt;&gt;"",COLUMN('Back data'!$A$267:$BB$267)))-I$6)+INDEX('Back data'!$A$268:$BB$268,,MAX(IF('Back data'!$A$268:$BB$268&lt;&gt;"",COLUMN('Back data'!$A$268:$BB$268)))-I$6)</f>
        <v>100</v>
      </c>
      <c r="J32" s="9" cm="1">
        <f t="array" ref="J32">INDEX('Back data'!$A$267:$BB$267,,MAX(IF('Back data'!$A$267:$BB$267&lt;&gt;"",COLUMN('Back data'!$A$267:$BB$267)))-J$6)+INDEX('Back data'!$A$268:$BB$268,,MAX(IF('Back data'!$A$268:$BB$268&lt;&gt;"",COLUMN('Back data'!$A$268:$BB$268)))-J$6)</f>
        <v>100</v>
      </c>
      <c r="K32" s="9" cm="1">
        <f t="array" ref="K32">INDEX('Back data'!$A$267:$BB$267,,MAX(IF('Back data'!$A$267:$BB$267&lt;&gt;"",COLUMN('Back data'!$A$267:$BB$267)))-K$6)+INDEX('Back data'!$A$268:$BB$268,,MAX(IF('Back data'!$A$268:$BB$268&lt;&gt;"",COLUMN('Back data'!$A$268:$BB$268)))-K$6)</f>
        <v>100</v>
      </c>
      <c r="L32" s="9" cm="1">
        <f t="array" ref="L32">INDEX('Back data'!$A$267:$BB$267,,MAX(IF('Back data'!$A$267:$BB$267&lt;&gt;"",COLUMN('Back data'!$A$267:$BB$267)))-L$6)+INDEX('Back data'!$A$268:$BB$268,,MAX(IF('Back data'!$A$268:$BB$268&lt;&gt;"",COLUMN('Back data'!$A$268:$BB$268)))-L$6)</f>
        <v>100</v>
      </c>
      <c r="M32" s="9" cm="1">
        <f t="array" ref="M32">INDEX('Back data'!$A$267:$BB$267,,MAX(IF('Back data'!$A$267:$BB$267&lt;&gt;"",COLUMN('Back data'!$A$267:$BB$267)))-M$6)+INDEX('Back data'!$A$268:$BB$268,,MAX(IF('Back data'!$A$268:$BB$268&lt;&gt;"",COLUMN('Back data'!$A$268:$BB$268)))-M$6)</f>
        <v>100</v>
      </c>
      <c r="N32" s="9" cm="1">
        <f t="array" ref="N32">INDEX('Back data'!$A$267:$BB$267,,MAX(IF('Back data'!$A$267:$BB$267&lt;&gt;"",COLUMN('Back data'!$A$267:$BB$267)))-N$6)+INDEX('Back data'!$A$268:$BB$268,,MAX(IF('Back data'!$A$268:$BB$268&lt;&gt;"",COLUMN('Back data'!$A$268:$BB$268)))-N$6)</f>
        <v>100</v>
      </c>
      <c r="O32" s="9" cm="1">
        <f t="array" ref="O32">INDEX('Back data'!$A$267:$BB$267,,MAX(IF('Back data'!$A$267:$BB$267&lt;&gt;"",COLUMN('Back data'!$A$267:$BB$267)))-O$6)+INDEX('Back data'!$A$268:$BB$268,,MAX(IF('Back data'!$A$268:$BB$268&lt;&gt;"",COLUMN('Back data'!$A$268:$BB$268)))-O$6)</f>
        <v>100</v>
      </c>
      <c r="P32" s="9" cm="1">
        <f t="array" ref="P32">INDEX('Back data'!$A$267:$BB$267,,MAX(IF('Back data'!$A$267:$BB$267&lt;&gt;"",COLUMN('Back data'!$A$267:$BB$267)))-P$6)+INDEX('Back data'!$A$268:$BB$268,,MAX(IF('Back data'!$A$268:$BB$268&lt;&gt;"",COLUMN('Back data'!$A$268:$BB$268)))-P$6)</f>
        <v>100</v>
      </c>
    </row>
    <row r="33" spans="1:18" x14ac:dyDescent="0.25">
      <c r="A33" s="24" t="s">
        <v>38</v>
      </c>
      <c r="B33" s="27" t="s">
        <v>32</v>
      </c>
      <c r="C33" s="10" t="s">
        <v>39</v>
      </c>
      <c r="D33" s="11" cm="1">
        <f t="array" ref="D33">INDEX('Back data'!$A$267:$BB$267,,MAX(IF('Back data'!$A$267:$BB$267&lt;&gt;"",COLUMN('Back data'!$A$267:$BB$267)))-D$6)/D32</f>
        <v>0.96141233056405773</v>
      </c>
      <c r="E33" s="11" cm="1">
        <f t="array" ref="E33">INDEX('Back data'!$A$267:$BB$267,,MAX(IF('Back data'!$A$267:$BB$267&lt;&gt;"",COLUMN('Back data'!$A$267:$BB$267)))-E$6)/E32</f>
        <v>0.9518241853415611</v>
      </c>
      <c r="F33" s="11" cm="1">
        <f t="array" ref="F33">INDEX('Back data'!$A$267:$BB$267,,MAX(IF('Back data'!$A$267:$BB$267&lt;&gt;"",COLUMN('Back data'!$A$267:$BB$267)))-F$6)/F32</f>
        <v>0.95538836494648727</v>
      </c>
      <c r="G33" s="11" cm="1">
        <f t="array" ref="G33">INDEX('Back data'!$A$267:$BB$267,,MAX(IF('Back data'!$A$267:$BB$267&lt;&gt;"",COLUMN('Back data'!$A$267:$BB$267)))-G$6)/G32</f>
        <v>0.94947589098532492</v>
      </c>
      <c r="H33" s="11" cm="1">
        <f t="array" ref="H33">INDEX('Back data'!$A$267:$BB$267,,MAX(IF('Back data'!$A$267:$BB$267&lt;&gt;"",COLUMN('Back data'!$A$267:$BB$267)))-H$6)/H32</f>
        <v>0.98790000000000011</v>
      </c>
      <c r="I33" s="11" cm="1">
        <f t="array" ref="I33">INDEX('Back data'!$A$267:$BB$267,,MAX(IF('Back data'!$A$267:$BB$267&lt;&gt;"",COLUMN('Back data'!$A$267:$BB$267)))-I$6)/I32</f>
        <v>0.97770000000000001</v>
      </c>
      <c r="J33" s="11" cm="1">
        <f t="array" ref="J33">INDEX('Back data'!$A$267:$BB$267,,MAX(IF('Back data'!$A$267:$BB$267&lt;&gt;"",COLUMN('Back data'!$A$267:$BB$267)))-J$6)/J32</f>
        <v>0.97470000000000001</v>
      </c>
      <c r="K33" s="11" cm="1">
        <f t="array" ref="K33">INDEX('Back data'!$A$267:$BB$267,,MAX(IF('Back data'!$A$267:$BB$267&lt;&gt;"",COLUMN('Back data'!$A$267:$BB$267)))-K$6)/K32</f>
        <v>0.97430000000000005</v>
      </c>
      <c r="L33" s="11" cm="1">
        <f t="array" ref="L33">INDEX('Back data'!$A$267:$BB$267,,MAX(IF('Back data'!$A$267:$BB$267&lt;&gt;"",COLUMN('Back data'!$A$267:$BB$267)))-L$6)/L32</f>
        <v>0.96689999999999998</v>
      </c>
      <c r="M33" s="11" cm="1">
        <f t="array" ref="M33">INDEX('Back data'!$A$267:$BB$267,,MAX(IF('Back data'!$A$267:$BB$267&lt;&gt;"",COLUMN('Back data'!$A$267:$BB$267)))-M$6)/M32</f>
        <v>0.9618000000000001</v>
      </c>
      <c r="N33" s="11" cm="1">
        <f t="array" ref="N33">INDEX('Back data'!$A$267:$BB$267,,MAX(IF('Back data'!$A$267:$BB$267&lt;&gt;"",COLUMN('Back data'!$A$267:$BB$267)))-N$6)/N32</f>
        <v>0.96109999999999995</v>
      </c>
      <c r="O33" s="11" cm="1">
        <f t="array" ref="O33">INDEX('Back data'!$A$267:$BB$267,,MAX(IF('Back data'!$A$267:$BB$267&lt;&gt;"",COLUMN('Back data'!$A$267:$BB$267)))-O$6)/O32</f>
        <v>0.97680000000000011</v>
      </c>
      <c r="P33" s="11" cm="1">
        <f t="array" ref="P33">INDEX('Back data'!$A$267:$BB$267,,MAX(IF('Back data'!$A$267:$BB$267&lt;&gt;"",COLUMN('Back data'!$A$267:$BB$267)))-P$6)/P32</f>
        <v>0.96909999999999996</v>
      </c>
    </row>
    <row r="34" spans="1:18" x14ac:dyDescent="0.25">
      <c r="A34" s="24" t="s">
        <v>38</v>
      </c>
      <c r="B34" s="27" t="s">
        <v>32</v>
      </c>
      <c r="C34" s="10" t="s">
        <v>40</v>
      </c>
      <c r="D34" s="11" cm="1">
        <f t="array" ref="D34">+INDEX('Back data'!$A$268:$BB$268,,MAX(IF('Back data'!$A$268:$BB$268&lt;&gt;"",COLUMN('Back data'!$A$268:$BB$268)))-D$6)/D32</f>
        <v>3.858766943594228E-2</v>
      </c>
      <c r="E34" s="11" cm="1">
        <f t="array" ref="E34">+INDEX('Back data'!$A$268:$BB$268,,MAX(IF('Back data'!$A$268:$BB$268&lt;&gt;"",COLUMN('Back data'!$A$268:$BB$268)))-E$6)/E32</f>
        <v>4.8175814658438884E-2</v>
      </c>
      <c r="F34" s="11" cm="1">
        <f t="array" ref="F34">+INDEX('Back data'!$A$268:$BB$268,,MAX(IF('Back data'!$A$268:$BB$268&lt;&gt;"",COLUMN('Back data'!$A$268:$BB$268)))-F$6)/F32</f>
        <v>4.4611635053512774E-2</v>
      </c>
      <c r="G34" s="11" cm="1">
        <f t="array" ref="G34">+INDEX('Back data'!$A$268:$BB$268,,MAX(IF('Back data'!$A$268:$BB$268&lt;&gt;"",COLUMN('Back data'!$A$268:$BB$268)))-G$6)/G32</f>
        <v>5.052410901467505E-2</v>
      </c>
      <c r="H34" s="11" cm="1">
        <f t="array" ref="H34">+INDEX('Back data'!$A$268:$BB$268,,MAX(IF('Back data'!$A$268:$BB$268&lt;&gt;"",COLUMN('Back data'!$A$268:$BB$268)))-H$6)/H32</f>
        <v>1.21E-2</v>
      </c>
      <c r="I34" s="11" cm="1">
        <f t="array" ref="I34">+INDEX('Back data'!$A$268:$BB$268,,MAX(IF('Back data'!$A$268:$BB$268&lt;&gt;"",COLUMN('Back data'!$A$268:$BB$268)))-I$6)/I32</f>
        <v>2.23E-2</v>
      </c>
      <c r="J34" s="11" cm="1">
        <f t="array" ref="J34">+INDEX('Back data'!$A$268:$BB$268,,MAX(IF('Back data'!$A$268:$BB$268&lt;&gt;"",COLUMN('Back data'!$A$268:$BB$268)))-J$6)/J32</f>
        <v>2.53E-2</v>
      </c>
      <c r="K34" s="11" cm="1">
        <f t="array" ref="K34">+INDEX('Back data'!$A$268:$BB$268,,MAX(IF('Back data'!$A$268:$BB$268&lt;&gt;"",COLUMN('Back data'!$A$268:$BB$268)))-K$6)/K32</f>
        <v>2.5699999999999997E-2</v>
      </c>
      <c r="L34" s="11" cm="1">
        <f t="array" ref="L34">+INDEX('Back data'!$A$268:$BB$268,,MAX(IF('Back data'!$A$268:$BB$268&lt;&gt;"",COLUMN('Back data'!$A$268:$BB$268)))-L$6)/L32</f>
        <v>3.3099999999999997E-2</v>
      </c>
      <c r="M34" s="11" cm="1">
        <f t="array" ref="M34">+INDEX('Back data'!$A$268:$BB$268,,MAX(IF('Back data'!$A$268:$BB$268&lt;&gt;"",COLUMN('Back data'!$A$268:$BB$268)))-M$6)/M32</f>
        <v>3.8199999999999998E-2</v>
      </c>
      <c r="N34" s="11" cm="1">
        <f t="array" ref="N34">+INDEX('Back data'!$A$268:$BB$268,,MAX(IF('Back data'!$A$268:$BB$268&lt;&gt;"",COLUMN('Back data'!$A$268:$BB$268)))-N$6)/N32</f>
        <v>3.8900000000000004E-2</v>
      </c>
      <c r="O34" s="11" cm="1">
        <f t="array" ref="O34">+INDEX('Back data'!$A$268:$BB$268,,MAX(IF('Back data'!$A$268:$BB$268&lt;&gt;"",COLUMN('Back data'!$A$268:$BB$268)))-O$6)/O32</f>
        <v>2.3199999999999998E-2</v>
      </c>
      <c r="P34" s="11" cm="1">
        <f t="array" ref="P34">+INDEX('Back data'!$A$268:$BB$268,,MAX(IF('Back data'!$A$268:$BB$268&lt;&gt;"",COLUMN('Back data'!$A$268:$BB$268)))-P$6)/P32</f>
        <v>3.0899999999999997E-2</v>
      </c>
      <c r="R34" s="56"/>
    </row>
    <row r="37" spans="1:18" x14ac:dyDescent="0.25">
      <c r="C37" s="8" t="s">
        <v>37</v>
      </c>
      <c r="D37" s="9" cm="1">
        <f t="array" ref="D37">INDEX('Back data'!$A$272:$BB$272,,MAX(IF('Back data'!$A$272:$BB$272&lt;&gt;"",COLUMN('Back data'!$A$272:$BB$272)))-D$6)+INDEX('Back data'!$A$273:$BB$273,,MAX(IF('Back data'!$A$273:$BB$273&lt;&gt;"",COLUMN('Back data'!$A$273:$BB$273)))-D$6)</f>
        <v>87.72</v>
      </c>
      <c r="E37" s="9" cm="1">
        <f t="array" ref="E37">INDEX('Back data'!$A$272:$BB$272,,MAX(IF('Back data'!$A$272:$BB$272&lt;&gt;"",COLUMN('Back data'!$A$272:$BB$272)))-E$6)+INDEX('Back data'!$A$273:$BB$273,,MAX(IF('Back data'!$A$273:$BB$273&lt;&gt;"",COLUMN('Back data'!$A$273:$BB$273)))-E$6)</f>
        <v>90.63000000000001</v>
      </c>
      <c r="F37" s="9" cm="1">
        <f t="array" ref="F37">INDEX('Back data'!$A$272:$BB$272,,MAX(IF('Back data'!$A$272:$BB$272&lt;&gt;"",COLUMN('Back data'!$A$272:$BB$272)))-F$6)+INDEX('Back data'!$A$273:$BB$273,,MAX(IF('Back data'!$A$273:$BB$273&lt;&gt;"",COLUMN('Back data'!$A$273:$BB$273)))-F$6)</f>
        <v>93.51</v>
      </c>
      <c r="G37" s="9" cm="1">
        <f t="array" ref="G37">INDEX('Back data'!$A$272:$BB$272,,MAX(IF('Back data'!$A$272:$BB$272&lt;&gt;"",COLUMN('Back data'!$A$272:$BB$272)))-G$6)+INDEX('Back data'!$A$273:$BB$273,,MAX(IF('Back data'!$A$273:$BB$273&lt;&gt;"",COLUMN('Back data'!$A$273:$BB$273)))-G$6)</f>
        <v>95.16</v>
      </c>
      <c r="H37" s="9" cm="1">
        <f t="array" ref="H37">INDEX('Back data'!$A$272:$BB$272,,MAX(IF('Back data'!$A$272:$BB$272&lt;&gt;"",COLUMN('Back data'!$A$272:$BB$272)))-H$6)+INDEX('Back data'!$A$273:$BB$273,,MAX(IF('Back data'!$A$273:$BB$273&lt;&gt;"",COLUMN('Back data'!$A$273:$BB$273)))-H$6)</f>
        <v>100</v>
      </c>
      <c r="I37" s="9" cm="1">
        <f t="array" ref="I37">INDEX('Back data'!$A$272:$BB$272,,MAX(IF('Back data'!$A$272:$BB$272&lt;&gt;"",COLUMN('Back data'!$A$272:$BB$272)))-I$6)+INDEX('Back data'!$A$273:$BB$273,,MAX(IF('Back data'!$A$273:$BB$273&lt;&gt;"",COLUMN('Back data'!$A$273:$BB$273)))-I$6)</f>
        <v>100</v>
      </c>
      <c r="J37" s="9" cm="1">
        <f t="array" ref="J37">INDEX('Back data'!$A$272:$BB$272,,MAX(IF('Back data'!$A$272:$BB$272&lt;&gt;"",COLUMN('Back data'!$A$272:$BB$272)))-J$6)+INDEX('Back data'!$A$273:$BB$273,,MAX(IF('Back data'!$A$273:$BB$273&lt;&gt;"",COLUMN('Back data'!$A$273:$BB$273)))-J$6)</f>
        <v>100</v>
      </c>
      <c r="K37" s="9" cm="1">
        <f t="array" ref="K37">INDEX('Back data'!$A$272:$BB$272,,MAX(IF('Back data'!$A$272:$BB$272&lt;&gt;"",COLUMN('Back data'!$A$272:$BB$272)))-K$6)+INDEX('Back data'!$A$273:$BB$273,,MAX(IF('Back data'!$A$273:$BB$273&lt;&gt;"",COLUMN('Back data'!$A$273:$BB$273)))-K$6)</f>
        <v>100</v>
      </c>
      <c r="L37" s="9" cm="1">
        <f t="array" ref="L37">INDEX('Back data'!$A$272:$BB$272,,MAX(IF('Back data'!$A$272:$BB$272&lt;&gt;"",COLUMN('Back data'!$A$272:$BB$272)))-L$6)+INDEX('Back data'!$A$273:$BB$273,,MAX(IF('Back data'!$A$273:$BB$273&lt;&gt;"",COLUMN('Back data'!$A$273:$BB$273)))-L$6)</f>
        <v>100</v>
      </c>
      <c r="M37" s="9" cm="1">
        <f t="array" ref="M37">INDEX('Back data'!$A$272:$BB$272,,MAX(IF('Back data'!$A$272:$BB$272&lt;&gt;"",COLUMN('Back data'!$A$272:$BB$272)))-M$6)+INDEX('Back data'!$A$273:$BB$273,,MAX(IF('Back data'!$A$273:$BB$273&lt;&gt;"",COLUMN('Back data'!$A$273:$BB$273)))-M$6)</f>
        <v>100</v>
      </c>
      <c r="N37" s="9" cm="1">
        <f t="array" ref="N37">INDEX('Back data'!$A$272:$BB$272,,MAX(IF('Back data'!$A$272:$BB$272&lt;&gt;"",COLUMN('Back data'!$A$272:$BB$272)))-N$6)+INDEX('Back data'!$A$273:$BB$273,,MAX(IF('Back data'!$A$273:$BB$273&lt;&gt;"",COLUMN('Back data'!$A$273:$BB$273)))-N$6)</f>
        <v>100</v>
      </c>
      <c r="O37" s="9" cm="1">
        <f t="array" ref="O37">INDEX('Back data'!$A$272:$BB$272,,MAX(IF('Back data'!$A$272:$BB$272&lt;&gt;"",COLUMN('Back data'!$A$272:$BB$272)))-O$6)+INDEX('Back data'!$A$273:$BB$273,,MAX(IF('Back data'!$A$273:$BB$273&lt;&gt;"",COLUMN('Back data'!$A$273:$BB$273)))-O$6)</f>
        <v>100</v>
      </c>
      <c r="P37" s="9" cm="1">
        <f t="array" ref="P37">INDEX('Back data'!$A$272:$BB$272,,MAX(IF('Back data'!$A$272:$BB$272&lt;&gt;"",COLUMN('Back data'!$A$272:$BB$272)))-P$6)+INDEX('Back data'!$A$273:$BB$273,,MAX(IF('Back data'!$A$273:$BB$273&lt;&gt;"",COLUMN('Back data'!$A$273:$BB$273)))-P$6)</f>
        <v>100</v>
      </c>
    </row>
    <row r="38" spans="1:18" x14ac:dyDescent="0.25">
      <c r="A38" s="24" t="s">
        <v>38</v>
      </c>
      <c r="B38" s="27" t="s">
        <v>36</v>
      </c>
      <c r="C38" s="10" t="s">
        <v>39</v>
      </c>
      <c r="D38" s="11" cm="1">
        <f t="array" ref="D38">INDEX('Back data'!$A$272:$BB$272,,MAX(IF('Back data'!$A$272:$BB$272&lt;&gt;"",COLUMN('Back data'!$A$272:$BB$272)))-D$6)/D37</f>
        <v>0.92818057455540359</v>
      </c>
      <c r="E38" s="11" cm="1">
        <f t="array" ref="E38">INDEX('Back data'!$A$272:$BB$272,,MAX(IF('Back data'!$A$272:$BB$272&lt;&gt;"",COLUMN('Back data'!$A$272:$BB$272)))-E$6)/E37</f>
        <v>0.94780977601235794</v>
      </c>
      <c r="F38" s="11" cm="1">
        <f t="array" ref="F38">INDEX('Back data'!$A$272:$BB$272,,MAX(IF('Back data'!$A$272:$BB$272&lt;&gt;"",COLUMN('Back data'!$A$272:$BB$272)))-F$6)/F37</f>
        <v>0.88974441236231416</v>
      </c>
      <c r="G38" s="11" cm="1">
        <f t="array" ref="G38">INDEX('Back data'!$A$272:$BB$272,,MAX(IF('Back data'!$A$272:$BB$272&lt;&gt;"",COLUMN('Back data'!$A$272:$BB$272)))-G$6)/G37</f>
        <v>0.94167717528373274</v>
      </c>
      <c r="H38" s="11" cm="1">
        <f t="array" ref="H38">INDEX('Back data'!$A$272:$BB$272,,MAX(IF('Back data'!$A$272:$BB$272&lt;&gt;"",COLUMN('Back data'!$A$272:$BB$272)))-H$6)/H37</f>
        <v>0.98930000000000007</v>
      </c>
      <c r="I38" s="11" cm="1">
        <f t="array" ref="I38">INDEX('Back data'!$A$272:$BB$272,,MAX(IF('Back data'!$A$272:$BB$272&lt;&gt;"",COLUMN('Back data'!$A$272:$BB$272)))-I$6)/I37</f>
        <v>0.87930000000000008</v>
      </c>
      <c r="J38" s="11" cm="1">
        <f t="array" ref="J38">INDEX('Back data'!$A$272:$BB$272,,MAX(IF('Back data'!$A$272:$BB$272&lt;&gt;"",COLUMN('Back data'!$A$272:$BB$272)))-J$6)/J37</f>
        <v>0.92819999999999991</v>
      </c>
      <c r="K38" s="11" cm="1">
        <f t="array" ref="K38">INDEX('Back data'!$A$272:$BB$272,,MAX(IF('Back data'!$A$272:$BB$272&lt;&gt;"",COLUMN('Back data'!$A$272:$BB$272)))-K$6)/K37</f>
        <v>0.79110000000000003</v>
      </c>
      <c r="L38" s="11" cm="1">
        <f t="array" ref="L38">INDEX('Back data'!$A$272:$BB$272,,MAX(IF('Back data'!$A$272:$BB$272&lt;&gt;"",COLUMN('Back data'!$A$272:$BB$272)))-L$6)/L37</f>
        <v>0.79480000000000006</v>
      </c>
      <c r="M38" s="11" cm="1">
        <f t="array" ref="M38">INDEX('Back data'!$A$272:$BB$272,,MAX(IF('Back data'!$A$272:$BB$272&lt;&gt;"",COLUMN('Back data'!$A$272:$BB$272)))-M$6)/M37</f>
        <v>0.7923</v>
      </c>
      <c r="N38" s="11" cm="1">
        <f t="array" ref="N38">INDEX('Back data'!$A$272:$BB$272,,MAX(IF('Back data'!$A$272:$BB$272&lt;&gt;"",COLUMN('Back data'!$A$272:$BB$272)))-N$6)/N37</f>
        <v>0.80790000000000006</v>
      </c>
      <c r="O38" s="11" cm="1">
        <f t="array" ref="O38">INDEX('Back data'!$A$272:$BB$272,,MAX(IF('Back data'!$A$272:$BB$272&lt;&gt;"",COLUMN('Back data'!$A$272:$BB$272)))-O$6)/O37</f>
        <v>0.92049999999999998</v>
      </c>
      <c r="P38" s="11" cm="1">
        <f t="array" ref="P38">INDEX('Back data'!$A$272:$BB$272,,MAX(IF('Back data'!$A$272:$BB$272&lt;&gt;"",COLUMN('Back data'!$A$272:$BB$272)))-P$6)/P37</f>
        <v>0.94830000000000003</v>
      </c>
    </row>
    <row r="39" spans="1:18" x14ac:dyDescent="0.25">
      <c r="A39" s="24" t="s">
        <v>38</v>
      </c>
      <c r="B39" s="27" t="s">
        <v>36</v>
      </c>
      <c r="C39" s="10" t="s">
        <v>40</v>
      </c>
      <c r="D39" s="11" cm="1">
        <f t="array" ref="D39">+INDEX('Back data'!$A$273:$BB$273,,MAX(IF('Back data'!$A$273:$BB$273&lt;&gt;"",COLUMN('Back data'!$A$273:$BB$273)))-D$6)/D37</f>
        <v>7.1819425444596435E-2</v>
      </c>
      <c r="E39" s="11" cm="1">
        <f t="array" ref="E39">+INDEX('Back data'!$A$273:$BB$273,,MAX(IF('Back data'!$A$273:$BB$273&lt;&gt;"",COLUMN('Back data'!$A$273:$BB$273)))-E$6)/E37</f>
        <v>5.2190223987642059E-2</v>
      </c>
      <c r="F39" s="11" cm="1">
        <f t="array" ref="F39">+INDEX('Back data'!$A$273:$BB$273,,MAX(IF('Back data'!$A$273:$BB$273&lt;&gt;"",COLUMN('Back data'!$A$273:$BB$273)))-F$6)/F37</f>
        <v>0.11025558763768581</v>
      </c>
      <c r="G39" s="11" cm="1">
        <f t="array" ref="G39">+INDEX('Back data'!$A$273:$BB$273,,MAX(IF('Back data'!$A$273:$BB$273&lt;&gt;"",COLUMN('Back data'!$A$273:$BB$273)))-G$6)/G37</f>
        <v>5.8322824716267339E-2</v>
      </c>
      <c r="H39" s="11" cm="1">
        <f t="array" ref="H39">+INDEX('Back data'!$A$273:$BB$273,,MAX(IF('Back data'!$A$273:$BB$273&lt;&gt;"",COLUMN('Back data'!$A$273:$BB$273)))-H$6)/H37</f>
        <v>1.0700000000000001E-2</v>
      </c>
      <c r="I39" s="11" cm="1">
        <f t="array" ref="I39">+INDEX('Back data'!$A$273:$BB$273,,MAX(IF('Back data'!$A$273:$BB$273&lt;&gt;"",COLUMN('Back data'!$A$273:$BB$273)))-I$6)/I37</f>
        <v>0.1207</v>
      </c>
      <c r="J39" s="11" cm="1">
        <f t="array" ref="J39">+INDEX('Back data'!$A$273:$BB$273,,MAX(IF('Back data'!$A$273:$BB$273&lt;&gt;"",COLUMN('Back data'!$A$273:$BB$273)))-J$6)/J37</f>
        <v>7.1800000000000003E-2</v>
      </c>
      <c r="K39" s="11" cm="1">
        <f t="array" ref="K39">+INDEX('Back data'!$A$273:$BB$273,,MAX(IF('Back data'!$A$273:$BB$273&lt;&gt;"",COLUMN('Back data'!$A$273:$BB$273)))-K$6)/K37</f>
        <v>0.2089</v>
      </c>
      <c r="L39" s="11" cm="1">
        <f t="array" ref="L39">+INDEX('Back data'!$A$273:$BB$273,,MAX(IF('Back data'!$A$273:$BB$273&lt;&gt;"",COLUMN('Back data'!$A$273:$BB$273)))-L$6)/L37</f>
        <v>0.20519999999999999</v>
      </c>
      <c r="M39" s="11" cm="1">
        <f t="array" ref="M39">+INDEX('Back data'!$A$273:$BB$273,,MAX(IF('Back data'!$A$273:$BB$273&lt;&gt;"",COLUMN('Back data'!$A$273:$BB$273)))-M$6)/M37</f>
        <v>0.2077</v>
      </c>
      <c r="N39" s="11" cm="1">
        <f t="array" ref="N39">+INDEX('Back data'!$A$273:$BB$273,,MAX(IF('Back data'!$A$273:$BB$273&lt;&gt;"",COLUMN('Back data'!$A$273:$BB$273)))-N$6)/N37</f>
        <v>0.19210000000000002</v>
      </c>
      <c r="O39" s="11" cm="1">
        <f t="array" ref="O39">+INDEX('Back data'!$A$273:$BB$273,,MAX(IF('Back data'!$A$273:$BB$273&lt;&gt;"",COLUMN('Back data'!$A$273:$BB$273)))-O$6)/O37</f>
        <v>7.9500000000000001E-2</v>
      </c>
      <c r="P39" s="11" cm="1">
        <f t="array" ref="P39">+INDEX('Back data'!$A$273:$BB$273,,MAX(IF('Back data'!$A$273:$BB$273&lt;&gt;"",COLUMN('Back data'!$A$273:$BB$273)))-P$6)/P37</f>
        <v>5.1699999999999996E-2</v>
      </c>
      <c r="R39" s="56"/>
    </row>
    <row r="45" spans="1:18" x14ac:dyDescent="0.25">
      <c r="A45" s="6"/>
      <c r="B45" s="7"/>
      <c r="C45" s="8" t="s">
        <v>37</v>
      </c>
      <c r="D45" s="9" cm="1">
        <f t="array" ref="D45">INDEX('Back data'!$A$82:$BB$82,,MAX(IF('Back data'!$A$82:$BB$82&lt;&gt;"",COLUMN('Back data'!$A$82:$BB$82)))-D$6)+INDEX('Back data'!$A$83:$BB$83,,MAX(IF('Back data'!$A$83:$BB$83&lt;&gt;"",COLUMN('Back data'!$A$83:$BB$83)))-D$6)</f>
        <v>90.789999999999992</v>
      </c>
      <c r="E45" s="9" cm="1">
        <f t="array" ref="E45">INDEX('Back data'!$A$82:$BB$82,,MAX(IF('Back data'!$A$82:$BB$82&lt;&gt;"",COLUMN('Back data'!$A$82:$BB$82)))-E$6)+INDEX('Back data'!$A$83:$BB$83,,MAX(IF('Back data'!$A$83:$BB$83&lt;&gt;"",COLUMN('Back data'!$A$83:$BB$83)))-E$6)</f>
        <v>91.960000000000008</v>
      </c>
      <c r="F45" s="9" cm="1">
        <f t="array" ref="F45">INDEX('Back data'!$A$82:$BB$82,,MAX(IF('Back data'!$A$82:$BB$82&lt;&gt;"",COLUMN('Back data'!$A$82:$BB$82)))-F$6)+INDEX('Back data'!$A$83:$BB$83,,MAX(IF('Back data'!$A$83:$BB$83&lt;&gt;"",COLUMN('Back data'!$A$83:$BB$83)))-F$6)</f>
        <v>94.789999999999992</v>
      </c>
      <c r="G45" s="9" cm="1">
        <f t="array" ref="G45">INDEX('Back data'!$A$82:$BB$82,,MAX(IF('Back data'!$A$82:$BB$82&lt;&gt;"",COLUMN('Back data'!$A$82:$BB$82)))-G$6)+INDEX('Back data'!$A$83:$BB$83,,MAX(IF('Back data'!$A$83:$BB$83&lt;&gt;"",COLUMN('Back data'!$A$83:$BB$83)))-G$6)</f>
        <v>93.66</v>
      </c>
      <c r="H45" s="9" cm="1">
        <f t="array" ref="H45">INDEX('Back data'!$A$82:$BB$82,,MAX(IF('Back data'!$A$82:$BB$82&lt;&gt;"",COLUMN('Back data'!$A$82:$BB$82)))-H$6)+INDEX('Back data'!$A$83:$BB$83,,MAX(IF('Back data'!$A$83:$BB$83&lt;&gt;"",COLUMN('Back data'!$A$83:$BB$83)))-H$6)</f>
        <v>100</v>
      </c>
      <c r="I45" s="9" cm="1">
        <f t="array" ref="I45">INDEX('Back data'!$A$82:$BB$82,,MAX(IF('Back data'!$A$82:$BB$82&lt;&gt;"",COLUMN('Back data'!$A$82:$BB$82)))-I$6)+INDEX('Back data'!$A$83:$BB$83,,MAX(IF('Back data'!$A$83:$BB$83&lt;&gt;"",COLUMN('Back data'!$A$83:$BB$83)))-I$6)</f>
        <v>100</v>
      </c>
      <c r="J45" s="9" cm="1">
        <f t="array" ref="J45">INDEX('Back data'!$A$82:$BB$82,,MAX(IF('Back data'!$A$82:$BB$82&lt;&gt;"",COLUMN('Back data'!$A$82:$BB$82)))-J$6)+INDEX('Back data'!$A$83:$BB$83,,MAX(IF('Back data'!$A$83:$BB$83&lt;&gt;"",COLUMN('Back data'!$A$83:$BB$83)))-J$6)</f>
        <v>100</v>
      </c>
      <c r="K45" s="9" cm="1">
        <f t="array" ref="K45">INDEX('Back data'!$A$82:$BB$82,,MAX(IF('Back data'!$A$82:$BB$82&lt;&gt;"",COLUMN('Back data'!$A$82:$BB$82)))-K$6)+INDEX('Back data'!$A$83:$BB$83,,MAX(IF('Back data'!$A$83:$BB$83&lt;&gt;"",COLUMN('Back data'!$A$83:$BB$83)))-K$6)</f>
        <v>100</v>
      </c>
      <c r="L45" s="9" cm="1">
        <f t="array" ref="L45">INDEX('Back data'!$A$82:$BB$82,,MAX(IF('Back data'!$A$82:$BB$82&lt;&gt;"",COLUMN('Back data'!$A$82:$BB$82)))-L$6)+INDEX('Back data'!$A$83:$BB$83,,MAX(IF('Back data'!$A$83:$BB$83&lt;&gt;"",COLUMN('Back data'!$A$83:$BB$83)))-L$6)</f>
        <v>100</v>
      </c>
      <c r="M45" s="9" cm="1">
        <f t="array" ref="M45">INDEX('Back data'!$A$82:$BB$82,,MAX(IF('Back data'!$A$82:$BB$82&lt;&gt;"",COLUMN('Back data'!$A$82:$BB$82)))-M$6)+INDEX('Back data'!$A$83:$BB$83,,MAX(IF('Back data'!$A$83:$BB$83&lt;&gt;"",COLUMN('Back data'!$A$83:$BB$83)))-M$6)</f>
        <v>100</v>
      </c>
      <c r="N45" s="9" cm="1">
        <f t="array" ref="N45">INDEX('Back data'!$A$82:$BB$82,,MAX(IF('Back data'!$A$82:$BB$82&lt;&gt;"",COLUMN('Back data'!$A$82:$BB$82)))-N$6)+INDEX('Back data'!$A$83:$BB$83,,MAX(IF('Back data'!$A$83:$BB$83&lt;&gt;"",COLUMN('Back data'!$A$83:$BB$83)))-N$6)</f>
        <v>100</v>
      </c>
      <c r="O45" s="9" cm="1">
        <f t="array" ref="O45">INDEX('Back data'!$A$82:$BB$82,,MAX(IF('Back data'!$A$82:$BB$82&lt;&gt;"",COLUMN('Back data'!$A$82:$BB$82)))-O$6)+INDEX('Back data'!$A$83:$BB$83,,MAX(IF('Back data'!$A$83:$BB$83&lt;&gt;"",COLUMN('Back data'!$A$83:$BB$83)))-O$6)</f>
        <v>100</v>
      </c>
      <c r="P45" s="9" cm="1">
        <f t="array" ref="P45">INDEX('Back data'!$A$82:$BB$82,,MAX(IF('Back data'!$A$82:$BB$82&lt;&gt;"",COLUMN('Back data'!$A$82:$BB$82)))-P$6)+INDEX('Back data'!$A$83:$BB$83,,MAX(IF('Back data'!$A$83:$BB$83&lt;&gt;"",COLUMN('Back data'!$A$83:$BB$83)))-P$6)</f>
        <v>100</v>
      </c>
    </row>
    <row r="46" spans="1:18" x14ac:dyDescent="0.25">
      <c r="A46" s="33" t="s">
        <v>43</v>
      </c>
      <c r="B46" s="25" t="s">
        <v>44</v>
      </c>
      <c r="C46" s="10" t="s">
        <v>39</v>
      </c>
      <c r="D46" s="11" cm="1">
        <f t="array" ref="D46">INDEX('Back data'!$A$82:$BB$82,,MAX(IF('Back data'!$A$82:$BB$82&lt;&gt;"",COLUMN('Back data'!$A$82:$BB$82)))-D$6)/D45</f>
        <v>0.9111135587619783</v>
      </c>
      <c r="E46" s="11" cm="1">
        <f t="array" ref="E46">INDEX('Back data'!$A$82:$BB$82,,MAX(IF('Back data'!$A$82:$BB$82&lt;&gt;"",COLUMN('Back data'!$A$82:$BB$82)))-E$6)/E45</f>
        <v>0.90571987820791644</v>
      </c>
      <c r="F46" s="11" cm="1">
        <f t="array" ref="F46">INDEX('Back data'!$A$82:$BB$82,,MAX(IF('Back data'!$A$82:$BB$82&lt;&gt;"",COLUMN('Back data'!$A$82:$BB$82)))-F$6)/F45</f>
        <v>0.89397615782255513</v>
      </c>
      <c r="G46" s="11" cm="1">
        <f t="array" ref="G46">INDEX('Back data'!$A$82:$BB$82,,MAX(IF('Back data'!$A$82:$BB$82&lt;&gt;"",COLUMN('Back data'!$A$82:$BB$82)))-G$6)/G45</f>
        <v>0.90444159726670936</v>
      </c>
      <c r="H46" s="11" cm="1">
        <f t="array" ref="H46">INDEX('Back data'!$A$82:$BB$82,,MAX(IF('Back data'!$A$82:$BB$82&lt;&gt;"",COLUMN('Back data'!$A$82:$BB$82)))-H$6)/H45</f>
        <v>0.92330000000000001</v>
      </c>
      <c r="I46" s="11" cm="1">
        <f t="array" ref="I46">INDEX('Back data'!$A$82:$BB$82,,MAX(IF('Back data'!$A$82:$BB$82&lt;&gt;"",COLUMN('Back data'!$A$82:$BB$82)))-I$6)/I45</f>
        <v>0.90500000000000003</v>
      </c>
      <c r="J46" s="11" cm="1">
        <f t="array" ref="J46">INDEX('Back data'!$A$82:$BB$82,,MAX(IF('Back data'!$A$82:$BB$82&lt;&gt;"",COLUMN('Back data'!$A$82:$BB$82)))-J$6)/J45</f>
        <v>0.82989999999999997</v>
      </c>
      <c r="K46" s="11" cm="1">
        <f t="array" ref="K46">INDEX('Back data'!$A$82:$BB$82,,MAX(IF('Back data'!$A$82:$BB$82&lt;&gt;"",COLUMN('Back data'!$A$82:$BB$82)))-K$6)/K45</f>
        <v>0.88390000000000002</v>
      </c>
      <c r="L46" s="11" cm="1">
        <f t="array" ref="L46">INDEX('Back data'!$A$82:$BB$82,,MAX(IF('Back data'!$A$82:$BB$82&lt;&gt;"",COLUMN('Back data'!$A$82:$BB$82)))-L$6)/L45</f>
        <v>0.88700000000000001</v>
      </c>
      <c r="M46" s="11" cm="1">
        <f t="array" ref="M46">INDEX('Back data'!$A$82:$BB$82,,MAX(IF('Back data'!$A$82:$BB$82&lt;&gt;"",COLUMN('Back data'!$A$82:$BB$82)))-M$6)/M45</f>
        <v>0.81940000000000002</v>
      </c>
      <c r="N46" s="11" cm="1">
        <f t="array" ref="N46">INDEX('Back data'!$A$82:$BB$82,,MAX(IF('Back data'!$A$82:$BB$82&lt;&gt;"",COLUMN('Back data'!$A$82:$BB$82)))-N$6)/N45</f>
        <v>0.81900000000000006</v>
      </c>
      <c r="O46" s="11" cm="1">
        <f t="array" ref="O46">INDEX('Back data'!$A$82:$BB$82,,MAX(IF('Back data'!$A$82:$BB$82&lt;&gt;"",COLUMN('Back data'!$A$82:$BB$82)))-O$6)/O45</f>
        <v>0.88760000000000006</v>
      </c>
      <c r="P46" s="11" cm="1">
        <f t="array" ref="P46">INDEX('Back data'!$A$82:$BB$82,,MAX(IF('Back data'!$A$82:$BB$82&lt;&gt;"",COLUMN('Back data'!$A$82:$BB$82)))-P$6)/P45</f>
        <v>0.87849999999999995</v>
      </c>
    </row>
    <row r="47" spans="1:18" x14ac:dyDescent="0.25">
      <c r="A47" s="33" t="s">
        <v>43</v>
      </c>
      <c r="B47" s="25" t="s">
        <v>45</v>
      </c>
      <c r="C47" s="10" t="s">
        <v>40</v>
      </c>
      <c r="D47" s="11" cm="1">
        <f t="array" ref="D47">INDEX('Back data'!$A$83:$BB$83,,MAX(IF('Back data'!$A$83:$BB$83&lt;&gt;"",COLUMN('Back data'!$A$83:$BB$83)))-D$6)/D45</f>
        <v>8.8886441238021821E-2</v>
      </c>
      <c r="E47" s="11" cm="1">
        <f t="array" ref="E47">INDEX('Back data'!$A$83:$BB$83,,MAX(IF('Back data'!$A$83:$BB$83&lt;&gt;"",COLUMN('Back data'!$A$83:$BB$83)))-E$6)/E45</f>
        <v>9.4280121792083504E-2</v>
      </c>
      <c r="F47" s="11" cm="1">
        <f t="array" ref="F47">INDEX('Back data'!$A$83:$BB$83,,MAX(IF('Back data'!$A$83:$BB$83&lt;&gt;"",COLUMN('Back data'!$A$83:$BB$83)))-F$6)/F45</f>
        <v>0.1060238421774449</v>
      </c>
      <c r="G47" s="11" cm="1">
        <f t="array" ref="G47">INDEX('Back data'!$A$83:$BB$83,,MAX(IF('Back data'!$A$83:$BB$83&lt;&gt;"",COLUMN('Back data'!$A$83:$BB$83)))-G$6)/G45</f>
        <v>9.5558402733290623E-2</v>
      </c>
      <c r="H47" s="11" cm="1">
        <f t="array" ref="H47">INDEX('Back data'!$A$83:$BB$83,,MAX(IF('Back data'!$A$83:$BB$83&lt;&gt;"",COLUMN('Back data'!$A$83:$BB$83)))-H$6)/H45</f>
        <v>7.6700000000000004E-2</v>
      </c>
      <c r="I47" s="11" cm="1">
        <f t="array" ref="I47">INDEX('Back data'!$A$83:$BB$83,,MAX(IF('Back data'!$A$83:$BB$83&lt;&gt;"",COLUMN('Back data'!$A$83:$BB$83)))-I$6)/I45</f>
        <v>9.5000000000000001E-2</v>
      </c>
      <c r="J47" s="11" cm="1">
        <f t="array" ref="J47">INDEX('Back data'!$A$83:$BB$83,,MAX(IF('Back data'!$A$83:$BB$83&lt;&gt;"",COLUMN('Back data'!$A$83:$BB$83)))-J$6)/J45</f>
        <v>0.17010000000000003</v>
      </c>
      <c r="K47" s="11" cm="1">
        <f t="array" ref="K47">INDEX('Back data'!$A$83:$BB$83,,MAX(IF('Back data'!$A$83:$BB$83&lt;&gt;"",COLUMN('Back data'!$A$83:$BB$83)))-K$6)/K45</f>
        <v>0.11609999999999999</v>
      </c>
      <c r="L47" s="11" cm="1">
        <f t="array" ref="L47">INDEX('Back data'!$A$83:$BB$83,,MAX(IF('Back data'!$A$83:$BB$83&lt;&gt;"",COLUMN('Back data'!$A$83:$BB$83)))-L$6)/L45</f>
        <v>0.113</v>
      </c>
      <c r="M47" s="11" cm="1">
        <f t="array" ref="M47">INDEX('Back data'!$A$83:$BB$83,,MAX(IF('Back data'!$A$83:$BB$83&lt;&gt;"",COLUMN('Back data'!$A$83:$BB$83)))-M$6)/M45</f>
        <v>0.18059999999999998</v>
      </c>
      <c r="N47" s="11" cm="1">
        <f t="array" ref="N47">INDEX('Back data'!$A$83:$BB$83,,MAX(IF('Back data'!$A$83:$BB$83&lt;&gt;"",COLUMN('Back data'!$A$83:$BB$83)))-N$6)/N45</f>
        <v>0.18100000000000002</v>
      </c>
      <c r="O47" s="11" cm="1">
        <f t="array" ref="O47">INDEX('Back data'!$A$83:$BB$83,,MAX(IF('Back data'!$A$83:$BB$83&lt;&gt;"",COLUMN('Back data'!$A$83:$BB$83)))-O$6)/O45</f>
        <v>0.1124</v>
      </c>
      <c r="P47" s="11" cm="1">
        <f t="array" ref="P47">INDEX('Back data'!$A$83:$BB$83,,MAX(IF('Back data'!$A$83:$BB$83&lt;&gt;"",COLUMN('Back data'!$A$83:$BB$83)))-P$6)/P45</f>
        <v>0.1215</v>
      </c>
      <c r="R47" s="56"/>
    </row>
    <row r="48" spans="1:18" x14ac:dyDescent="0.25">
      <c r="B48" s="26"/>
    </row>
    <row r="49" spans="1:18" x14ac:dyDescent="0.25">
      <c r="B49" s="26"/>
    </row>
    <row r="50" spans="1:18" x14ac:dyDescent="0.25">
      <c r="B50" s="26"/>
      <c r="C50" s="8" t="s">
        <v>37</v>
      </c>
      <c r="D50" s="9" cm="1">
        <f t="array" ref="D50">INDEX('Back data'!$A$87:$BB$87,,MAX(IF('Back data'!$A$87:$BB$87&lt;&gt;"",COLUMN('Back data'!$A$87:$BB$87)))-D$6)+INDEX('Back data'!$A$88:$BB$88,,MAX(IF('Back data'!$A$88:$BB$88&lt;&gt;"",COLUMN('Back data'!$A$88:$BB$88)))-D$6)</f>
        <v>87.88</v>
      </c>
      <c r="E50" s="9" cm="1">
        <f t="array" ref="E50">INDEX('Back data'!$A$87:$BB$87,,MAX(IF('Back data'!$A$87:$BB$87&lt;&gt;"",COLUMN('Back data'!$A$87:$BB$87)))-E$6)+INDEX('Back data'!$A$88:$BB$88,,MAX(IF('Back data'!$A$88:$BB$88&lt;&gt;"",COLUMN('Back data'!$A$88:$BB$88)))-E$6)</f>
        <v>93.19</v>
      </c>
      <c r="F50" s="9" cm="1">
        <f t="array" ref="F50">INDEX('Back data'!$A$87:$BB$87,,MAX(IF('Back data'!$A$87:$BB$87&lt;&gt;"",COLUMN('Back data'!$A$87:$BB$87)))-F$6)+INDEX('Back data'!$A$88:$BB$88,,MAX(IF('Back data'!$A$88:$BB$88&lt;&gt;"",COLUMN('Back data'!$A$88:$BB$88)))-F$6)</f>
        <v>94.789999999999992</v>
      </c>
      <c r="G50" s="9" cm="1">
        <f t="array" ref="G50">INDEX('Back data'!$A$87:$BB$87,,MAX(IF('Back data'!$A$87:$BB$87&lt;&gt;"",COLUMN('Back data'!$A$87:$BB$87)))-G$6)+INDEX('Back data'!$A$88:$BB$88,,MAX(IF('Back data'!$A$88:$BB$88&lt;&gt;"",COLUMN('Back data'!$A$88:$BB$88)))-G$6)</f>
        <v>91.59</v>
      </c>
      <c r="H50" s="9" cm="1">
        <f t="array" ref="H50">INDEX('Back data'!$A$87:$BB$87,,MAX(IF('Back data'!$A$87:$BB$87&lt;&gt;"",COLUMN('Back data'!$A$87:$BB$87)))-H$6)+INDEX('Back data'!$A$88:$BB$88,,MAX(IF('Back data'!$A$88:$BB$88&lt;&gt;"",COLUMN('Back data'!$A$88:$BB$88)))-H$6)</f>
        <v>100</v>
      </c>
      <c r="I50" s="9" cm="1">
        <f t="array" ref="I50">INDEX('Back data'!$A$87:$BB$87,,MAX(IF('Back data'!$A$87:$BB$87&lt;&gt;"",COLUMN('Back data'!$A$87:$BB$87)))-I$6)+INDEX('Back data'!$A$88:$BB$88,,MAX(IF('Back data'!$A$88:$BB$88&lt;&gt;"",COLUMN('Back data'!$A$88:$BB$88)))-I$6)</f>
        <v>100</v>
      </c>
      <c r="J50" s="9" cm="1">
        <f t="array" ref="J50">INDEX('Back data'!$A$87:$BB$87,,MAX(IF('Back data'!$A$87:$BB$87&lt;&gt;"",COLUMN('Back data'!$A$87:$BB$87)))-J$6)+INDEX('Back data'!$A$88:$BB$88,,MAX(IF('Back data'!$A$88:$BB$88&lt;&gt;"",COLUMN('Back data'!$A$88:$BB$88)))-J$6)</f>
        <v>100</v>
      </c>
      <c r="K50" s="9" cm="1">
        <f t="array" ref="K50">INDEX('Back data'!$A$87:$BB$87,,MAX(IF('Back data'!$A$87:$BB$87&lt;&gt;"",COLUMN('Back data'!$A$87:$BB$87)))-K$6)+INDEX('Back data'!$A$88:$BB$88,,MAX(IF('Back data'!$A$88:$BB$88&lt;&gt;"",COLUMN('Back data'!$A$88:$BB$88)))-K$6)</f>
        <v>100</v>
      </c>
      <c r="L50" s="9" cm="1">
        <f t="array" ref="L50">INDEX('Back data'!$A$87:$BB$87,,MAX(IF('Back data'!$A$87:$BB$87&lt;&gt;"",COLUMN('Back data'!$A$87:$BB$87)))-L$6)+INDEX('Back data'!$A$88:$BB$88,,MAX(IF('Back data'!$A$88:$BB$88&lt;&gt;"",COLUMN('Back data'!$A$88:$BB$88)))-L$6)</f>
        <v>100</v>
      </c>
      <c r="M50" s="9" cm="1">
        <f t="array" ref="M50">INDEX('Back data'!$A$87:$BB$87,,MAX(IF('Back data'!$A$87:$BB$87&lt;&gt;"",COLUMN('Back data'!$A$87:$BB$87)))-M$6)+INDEX('Back data'!$A$88:$BB$88,,MAX(IF('Back data'!$A$88:$BB$88&lt;&gt;"",COLUMN('Back data'!$A$88:$BB$88)))-M$6)</f>
        <v>100</v>
      </c>
      <c r="N50" s="9" cm="1">
        <f t="array" ref="N50">INDEX('Back data'!$A$87:$BB$87,,MAX(IF('Back data'!$A$87:$BB$87&lt;&gt;"",COLUMN('Back data'!$A$87:$BB$87)))-N$6)+INDEX('Back data'!$A$88:$BB$88,,MAX(IF('Back data'!$A$88:$BB$88&lt;&gt;"",COLUMN('Back data'!$A$88:$BB$88)))-N$6)</f>
        <v>100</v>
      </c>
      <c r="O50" s="9" cm="1">
        <f t="array" ref="O50">INDEX('Back data'!$A$87:$BB$87,,MAX(IF('Back data'!$A$87:$BB$87&lt;&gt;"",COLUMN('Back data'!$A$87:$BB$87)))-O$6)+INDEX('Back data'!$A$88:$BB$88,,MAX(IF('Back data'!$A$88:$BB$88&lt;&gt;"",COLUMN('Back data'!$A$88:$BB$88)))-O$6)</f>
        <v>100</v>
      </c>
      <c r="P50" s="9" cm="1">
        <f t="array" ref="P50">INDEX('Back data'!$A$87:$BB$87,,MAX(IF('Back data'!$A$87:$BB$87&lt;&gt;"",COLUMN('Back data'!$A$87:$BB$87)))-P$6)+INDEX('Back data'!$A$88:$BB$88,,MAX(IF('Back data'!$A$88:$BB$88&lt;&gt;"",COLUMN('Back data'!$A$88:$BB$88)))-P$6)</f>
        <v>100</v>
      </c>
    </row>
    <row r="51" spans="1:18" x14ac:dyDescent="0.25">
      <c r="A51" s="33" t="s">
        <v>43</v>
      </c>
      <c r="B51" s="27" t="s">
        <v>41</v>
      </c>
      <c r="C51" s="10" t="s">
        <v>39</v>
      </c>
      <c r="D51" s="11" cm="1">
        <f t="array" ref="D51">INDEX('Back data'!$A$87:$BB$87,,MAX(IF('Back data'!$A$87:$BB$87&lt;&gt;"",COLUMN('Back data'!$A$87:$BB$87)))-D$6)/D50</f>
        <v>0.74317250796540746</v>
      </c>
      <c r="E51" s="11" cm="1">
        <f t="array" ref="E51">INDEX('Back data'!$A$87:$BB$87,,MAX(IF('Back data'!$A$87:$BB$87&lt;&gt;"",COLUMN('Back data'!$A$87:$BB$87)))-E$6)/E50</f>
        <v>0.7461100976499625</v>
      </c>
      <c r="F51" s="11" cm="1">
        <f t="array" ref="F51">INDEX('Back data'!$A$87:$BB$87,,MAX(IF('Back data'!$A$87:$BB$87&lt;&gt;"",COLUMN('Back data'!$A$87:$BB$87)))-F$6)/F50</f>
        <v>0.70935752716531275</v>
      </c>
      <c r="G51" s="11" cm="1">
        <f t="array" ref="G51">INDEX('Back data'!$A$87:$BB$87,,MAX(IF('Back data'!$A$87:$BB$87&lt;&gt;"",COLUMN('Back data'!$A$87:$BB$87)))-G$6)/G50</f>
        <v>0.77770498962768864</v>
      </c>
      <c r="H51" s="11" cm="1">
        <f t="array" ref="H51">INDEX('Back data'!$A$87:$BB$87,,MAX(IF('Back data'!$A$87:$BB$87&lt;&gt;"",COLUMN('Back data'!$A$87:$BB$87)))-H$6)/H50</f>
        <v>0.72640000000000005</v>
      </c>
      <c r="I51" s="11" cm="1">
        <f t="array" ref="I51">INDEX('Back data'!$A$87:$BB$87,,MAX(IF('Back data'!$A$87:$BB$87&lt;&gt;"",COLUMN('Back data'!$A$87:$BB$87)))-I$6)/I50</f>
        <v>0.75709999999999988</v>
      </c>
      <c r="J51" s="11" cm="1">
        <f t="array" ref="J51">INDEX('Back data'!$A$87:$BB$87,,MAX(IF('Back data'!$A$87:$BB$87&lt;&gt;"",COLUMN('Back data'!$A$87:$BB$87)))-J$6)/J50</f>
        <v>0.60299999999999998</v>
      </c>
      <c r="K51" s="11" cm="1">
        <f t="array" ref="K51">INDEX('Back data'!$A$87:$BB$87,,MAX(IF('Back data'!$A$87:$BB$87&lt;&gt;"",COLUMN('Back data'!$A$87:$BB$87)))-K$6)/K50</f>
        <v>0.74950000000000006</v>
      </c>
      <c r="L51" s="11" cm="1">
        <f t="array" ref="L51">INDEX('Back data'!$A$87:$BB$87,,MAX(IF('Back data'!$A$87:$BB$87&lt;&gt;"",COLUMN('Back data'!$A$87:$BB$87)))-L$6)/L50</f>
        <v>0.70609999999999995</v>
      </c>
      <c r="M51" s="11" cm="1">
        <f t="array" ref="M51">INDEX('Back data'!$A$87:$BB$87,,MAX(IF('Back data'!$A$87:$BB$87&lt;&gt;"",COLUMN('Back data'!$A$87:$BB$87)))-M$6)/M50</f>
        <v>0.5726</v>
      </c>
      <c r="N51" s="11" cm="1">
        <f t="array" ref="N51">INDEX('Back data'!$A$87:$BB$87,,MAX(IF('Back data'!$A$87:$BB$87&lt;&gt;"",COLUMN('Back data'!$A$87:$BB$87)))-N$6)/N50</f>
        <v>0.57030000000000003</v>
      </c>
      <c r="O51" s="11" cm="1">
        <f t="array" ref="O51">INDEX('Back data'!$A$87:$BB$87,,MAX(IF('Back data'!$A$87:$BB$87&lt;&gt;"",COLUMN('Back data'!$A$87:$BB$87)))-O$6)/O50</f>
        <v>0.74819999999999998</v>
      </c>
      <c r="P51" s="11" cm="1">
        <f t="array" ref="P51">INDEX('Back data'!$A$87:$BB$87,,MAX(IF('Back data'!$A$87:$BB$87&lt;&gt;"",COLUMN('Back data'!$A$87:$BB$87)))-P$6)/P50</f>
        <v>0.69159999999999999</v>
      </c>
    </row>
    <row r="52" spans="1:18" x14ac:dyDescent="0.25">
      <c r="A52" s="33" t="s">
        <v>43</v>
      </c>
      <c r="B52" s="27" t="s">
        <v>41</v>
      </c>
      <c r="C52" s="10" t="s">
        <v>40</v>
      </c>
      <c r="D52" s="11" cm="1">
        <f t="array" ref="D52">INDEX('Back data'!$A$88:$BB$88,,MAX(IF('Back data'!$A$88:$BB$88&lt;&gt;"",COLUMN('Back data'!$A$88:$BB$88)))-D$6)/D50</f>
        <v>0.25682749203459265</v>
      </c>
      <c r="E52" s="11" cm="1">
        <f t="array" ref="E52">INDEX('Back data'!$A$88:$BB$88,,MAX(IF('Back data'!$A$88:$BB$88&lt;&gt;"",COLUMN('Back data'!$A$88:$BB$88)))-E$6)/E50</f>
        <v>0.25388990235003756</v>
      </c>
      <c r="F52" s="11" cm="1">
        <f t="array" ref="F52">INDEX('Back data'!$A$88:$BB$88,,MAX(IF('Back data'!$A$88:$BB$88&lt;&gt;"",COLUMN('Back data'!$A$88:$BB$88)))-F$6)/F50</f>
        <v>0.29064247283468725</v>
      </c>
      <c r="G52" s="11" cm="1">
        <f t="array" ref="G52">INDEX('Back data'!$A$88:$BB$88,,MAX(IF('Back data'!$A$88:$BB$88&lt;&gt;"",COLUMN('Back data'!$A$88:$BB$88)))-G$6)/G50</f>
        <v>0.22229501037231136</v>
      </c>
      <c r="H52" s="11" cm="1">
        <f t="array" ref="H52">INDEX('Back data'!$A$88:$BB$88,,MAX(IF('Back data'!$A$88:$BB$88&lt;&gt;"",COLUMN('Back data'!$A$88:$BB$88)))-H$6)/H50</f>
        <v>0.27360000000000001</v>
      </c>
      <c r="I52" s="11" cm="1">
        <f t="array" ref="I52">INDEX('Back data'!$A$88:$BB$88,,MAX(IF('Back data'!$A$88:$BB$88&lt;&gt;"",COLUMN('Back data'!$A$88:$BB$88)))-I$6)/I50</f>
        <v>0.2429</v>
      </c>
      <c r="J52" s="11" cm="1">
        <f t="array" ref="J52">INDEX('Back data'!$A$88:$BB$88,,MAX(IF('Back data'!$A$88:$BB$88&lt;&gt;"",COLUMN('Back data'!$A$88:$BB$88)))-J$6)/J50</f>
        <v>0.39700000000000002</v>
      </c>
      <c r="K52" s="11" cm="1">
        <f t="array" ref="K52">INDEX('Back data'!$A$88:$BB$88,,MAX(IF('Back data'!$A$88:$BB$88&lt;&gt;"",COLUMN('Back data'!$A$88:$BB$88)))-K$6)/K50</f>
        <v>0.2505</v>
      </c>
      <c r="L52" s="11" cm="1">
        <f t="array" ref="L52">INDEX('Back data'!$A$88:$BB$88,,MAX(IF('Back data'!$A$88:$BB$88&lt;&gt;"",COLUMN('Back data'!$A$88:$BB$88)))-L$6)/L50</f>
        <v>0.29389999999999999</v>
      </c>
      <c r="M52" s="11" cm="1">
        <f t="array" ref="M52">INDEX('Back data'!$A$88:$BB$88,,MAX(IF('Back data'!$A$88:$BB$88&lt;&gt;"",COLUMN('Back data'!$A$88:$BB$88)))-M$6)/M50</f>
        <v>0.4274</v>
      </c>
      <c r="N52" s="11" cm="1">
        <f t="array" ref="N52">INDEX('Back data'!$A$88:$BB$88,,MAX(IF('Back data'!$A$88:$BB$88&lt;&gt;"",COLUMN('Back data'!$A$88:$BB$88)))-N$6)/N50</f>
        <v>0.42969999999999997</v>
      </c>
      <c r="O52" s="11" cm="1">
        <f t="array" ref="O52">INDEX('Back data'!$A$88:$BB$88,,MAX(IF('Back data'!$A$88:$BB$88&lt;&gt;"",COLUMN('Back data'!$A$88:$BB$88)))-O$6)/O50</f>
        <v>0.25180000000000002</v>
      </c>
      <c r="P52" s="11" cm="1">
        <f t="array" ref="P52">INDEX('Back data'!$A$88:$BB$88,,MAX(IF('Back data'!$A$88:$BB$88&lt;&gt;"",COLUMN('Back data'!$A$88:$BB$88)))-P$6)/P50</f>
        <v>0.30840000000000001</v>
      </c>
      <c r="R52" s="56"/>
    </row>
    <row r="54" spans="1:18" x14ac:dyDescent="0.25">
      <c r="C54" s="12"/>
    </row>
    <row r="55" spans="1:18" x14ac:dyDescent="0.25">
      <c r="C55" s="8" t="s">
        <v>37</v>
      </c>
      <c r="D55" s="9" cm="1">
        <f t="array" ref="D55">INDEX('Back data'!$A$92:$BB$92,,MAX(IF('Back data'!$A$92:$BB$92&lt;&gt;"",COLUMN('Back data'!$A$92:$BB$92)))-D$6)+INDEX('Back data'!$A$93:$BB$93,,MAX(IF('Back data'!$A$93:$BB$93&lt;&gt;"",COLUMN('Back data'!$A$93:$BB$93)))-D$6)</f>
        <v>91.97</v>
      </c>
      <c r="E55" s="9" cm="1">
        <f t="array" ref="E55">INDEX('Back data'!$A$92:$BB$92,,MAX(IF('Back data'!$A$92:$BB$92&lt;&gt;"",COLUMN('Back data'!$A$92:$BB$92)))-E$6)+INDEX('Back data'!$A$93:$BB$93,,MAX(IF('Back data'!$A$93:$BB$93&lt;&gt;"",COLUMN('Back data'!$A$93:$BB$93)))-E$6)</f>
        <v>91.56</v>
      </c>
      <c r="F55" s="9" cm="1">
        <f t="array" ref="F55">INDEX('Back data'!$A$92:$BB$92,,MAX(IF('Back data'!$A$92:$BB$92&lt;&gt;"",COLUMN('Back data'!$A$92:$BB$92)))-F$6)+INDEX('Back data'!$A$93:$BB$93,,MAX(IF('Back data'!$A$93:$BB$93&lt;&gt;"",COLUMN('Back data'!$A$93:$BB$93)))-F$6)</f>
        <v>94.67</v>
      </c>
      <c r="G55" s="9" cm="1">
        <f t="array" ref="G55">INDEX('Back data'!$A$92:$BB$92,,MAX(IF('Back data'!$A$92:$BB$92&lt;&gt;"",COLUMN('Back data'!$A$92:$BB$92)))-G$6)+INDEX('Back data'!$A$93:$BB$93,,MAX(IF('Back data'!$A$93:$BB$93&lt;&gt;"",COLUMN('Back data'!$A$93:$BB$93)))-G$6)</f>
        <v>95.44</v>
      </c>
      <c r="H55" s="9" cm="1">
        <f t="array" ref="H55">INDEX('Back data'!$A$92:$BB$92,,MAX(IF('Back data'!$A$92:$BB$92&lt;&gt;"",COLUMN('Back data'!$A$92:$BB$92)))-H$6)+INDEX('Back data'!$A$93:$BB$93,,MAX(IF('Back data'!$A$93:$BB$93&lt;&gt;"",COLUMN('Back data'!$A$93:$BB$93)))-H$6)</f>
        <v>100</v>
      </c>
      <c r="I55" s="9" cm="1">
        <f t="array" ref="I55">INDEX('Back data'!$A$92:$BB$92,,MAX(IF('Back data'!$A$92:$BB$92&lt;&gt;"",COLUMN('Back data'!$A$92:$BB$92)))-I$6)+INDEX('Back data'!$A$93:$BB$93,,MAX(IF('Back data'!$A$93:$BB$93&lt;&gt;"",COLUMN('Back data'!$A$93:$BB$93)))-I$6)</f>
        <v>100</v>
      </c>
      <c r="J55" s="9" cm="1">
        <f t="array" ref="J55">INDEX('Back data'!$A$92:$BB$92,,MAX(IF('Back data'!$A$92:$BB$92&lt;&gt;"",COLUMN('Back data'!$A$92:$BB$92)))-J$6)+INDEX('Back data'!$A$93:$BB$93,,MAX(IF('Back data'!$A$93:$BB$93&lt;&gt;"",COLUMN('Back data'!$A$93:$BB$93)))-J$6)</f>
        <v>100</v>
      </c>
      <c r="K55" s="9" cm="1">
        <f t="array" ref="K55">INDEX('Back data'!$A$92:$BB$92,,MAX(IF('Back data'!$A$92:$BB$92&lt;&gt;"",COLUMN('Back data'!$A$92:$BB$92)))-K$6)+INDEX('Back data'!$A$93:$BB$93,,MAX(IF('Back data'!$A$93:$BB$93&lt;&gt;"",COLUMN('Back data'!$A$93:$BB$93)))-K$6)</f>
        <v>100</v>
      </c>
      <c r="L55" s="9" cm="1">
        <f t="array" ref="L55">INDEX('Back data'!$A$92:$BB$92,,MAX(IF('Back data'!$A$92:$BB$92&lt;&gt;"",COLUMN('Back data'!$A$92:$BB$92)))-L$6)+INDEX('Back data'!$A$93:$BB$93,,MAX(IF('Back data'!$A$93:$BB$93&lt;&gt;"",COLUMN('Back data'!$A$93:$BB$93)))-L$6)</f>
        <v>100</v>
      </c>
      <c r="M55" s="9" cm="1">
        <f t="array" ref="M55">INDEX('Back data'!$A$92:$BB$92,,MAX(IF('Back data'!$A$92:$BB$92&lt;&gt;"",COLUMN('Back data'!$A$92:$BB$92)))-M$6)+INDEX('Back data'!$A$93:$BB$93,,MAX(IF('Back data'!$A$93:$BB$93&lt;&gt;"",COLUMN('Back data'!$A$93:$BB$93)))-M$6)</f>
        <v>100</v>
      </c>
      <c r="N55" s="9" cm="1">
        <f t="array" ref="N55">INDEX('Back data'!$A$92:$BB$92,,MAX(IF('Back data'!$A$92:$BB$92&lt;&gt;"",COLUMN('Back data'!$A$92:$BB$92)))-N$6)+INDEX('Back data'!$A$93:$BB$93,,MAX(IF('Back data'!$A$93:$BB$93&lt;&gt;"",COLUMN('Back data'!$A$93:$BB$93)))-N$6)</f>
        <v>100</v>
      </c>
      <c r="O55" s="9" cm="1">
        <f t="array" ref="O55">INDEX('Back data'!$A$92:$BB$92,,MAX(IF('Back data'!$A$92:$BB$92&lt;&gt;"",COLUMN('Back data'!$A$92:$BB$92)))-O$6)+INDEX('Back data'!$A$93:$BB$93,,MAX(IF('Back data'!$A$93:$BB$93&lt;&gt;"",COLUMN('Back data'!$A$93:$BB$93)))-O$6)</f>
        <v>100</v>
      </c>
      <c r="P55" s="9" cm="1">
        <f t="array" ref="P55">INDEX('Back data'!$A$92:$BB$92,,MAX(IF('Back data'!$A$92:$BB$92&lt;&gt;"",COLUMN('Back data'!$A$92:$BB$92)))-P$6)+INDEX('Back data'!$A$93:$BB$93,,MAX(IF('Back data'!$A$93:$BB$93&lt;&gt;"",COLUMN('Back data'!$A$93:$BB$93)))-P$6)</f>
        <v>100</v>
      </c>
    </row>
    <row r="56" spans="1:18" x14ac:dyDescent="0.25">
      <c r="A56" s="33" t="s">
        <v>43</v>
      </c>
      <c r="B56" s="27" t="s">
        <v>42</v>
      </c>
      <c r="C56" s="10" t="s">
        <v>39</v>
      </c>
      <c r="D56" s="11" cm="1">
        <f t="array" ref="D56">INDEX('Back data'!$A$92:$BB$92,,MAX(IF('Back data'!$A$92:$BB$92&lt;&gt;"",COLUMN('Back data'!$A$92:$BB$92)))-D$6)/D55</f>
        <v>0.97129498749592258</v>
      </c>
      <c r="E56" s="11" cm="1">
        <f t="array" ref="E56">INDEX('Back data'!$A$92:$BB$92,,MAX(IF('Back data'!$A$92:$BB$92&lt;&gt;"",COLUMN('Back data'!$A$92:$BB$92)))-E$6)/E55</f>
        <v>0.98143294014853644</v>
      </c>
      <c r="F56" s="11" cm="1">
        <f t="array" ref="F56">INDEX('Back data'!$A$92:$BB$92,,MAX(IF('Back data'!$A$92:$BB$92&lt;&gt;"",COLUMN('Back data'!$A$92:$BB$92)))-F$6)/F55</f>
        <v>0.99207774374141755</v>
      </c>
      <c r="G56" s="11" cm="1">
        <f t="array" ref="G56">INDEX('Back data'!$A$92:$BB$92,,MAX(IF('Back data'!$A$92:$BB$92&lt;&gt;"",COLUMN('Back data'!$A$92:$BB$92)))-G$6)/G55</f>
        <v>0.9717099748533109</v>
      </c>
      <c r="H56" s="11" cm="1">
        <f t="array" ref="H56">INDEX('Back data'!$A$92:$BB$92,,MAX(IF('Back data'!$A$92:$BB$92&lt;&gt;"",COLUMN('Back data'!$A$92:$BB$92)))-H$6)/H55</f>
        <v>0.997</v>
      </c>
      <c r="I56" s="11" cm="1">
        <f t="array" ref="I56">INDEX('Back data'!$A$92:$BB$92,,MAX(IF('Back data'!$A$92:$BB$92&lt;&gt;"",COLUMN('Back data'!$A$92:$BB$92)))-I$6)/I55</f>
        <v>0.98620000000000008</v>
      </c>
      <c r="J56" s="11" cm="1">
        <f t="array" ref="J56">INDEX('Back data'!$A$92:$BB$92,,MAX(IF('Back data'!$A$92:$BB$92&lt;&gt;"",COLUMN('Back data'!$A$92:$BB$92)))-J$6)/J55</f>
        <v>0.99280000000000002</v>
      </c>
      <c r="K56" s="11" cm="1">
        <f t="array" ref="K56">INDEX('Back data'!$A$92:$BB$92,,MAX(IF('Back data'!$A$92:$BB$92&lt;&gt;"",COLUMN('Back data'!$A$92:$BB$92)))-K$6)/K55</f>
        <v>0.98450000000000004</v>
      </c>
      <c r="L56" s="11" cm="1">
        <f t="array" ref="L56">INDEX('Back data'!$A$92:$BB$92,,MAX(IF('Back data'!$A$92:$BB$92&lt;&gt;"",COLUMN('Back data'!$A$92:$BB$92)))-L$6)/L55</f>
        <v>0.97199999999999998</v>
      </c>
      <c r="M56" s="11" cm="1">
        <f t="array" ref="M56">INDEX('Back data'!$A$92:$BB$92,,MAX(IF('Back data'!$A$92:$BB$92&lt;&gt;"",COLUMN('Back data'!$A$92:$BB$92)))-M$6)/M55</f>
        <v>0.96989999999999998</v>
      </c>
      <c r="N56" s="11" cm="1">
        <f t="array" ref="N56">INDEX('Back data'!$A$92:$BB$92,,MAX(IF('Back data'!$A$92:$BB$92&lt;&gt;"",COLUMN('Back data'!$A$92:$BB$92)))-N$6)/N55</f>
        <v>0.96909999999999996</v>
      </c>
      <c r="O56" s="11" cm="1">
        <f t="array" ref="O56">INDEX('Back data'!$A$92:$BB$92,,MAX(IF('Back data'!$A$92:$BB$92&lt;&gt;"",COLUMN('Back data'!$A$92:$BB$92)))-O$6)/O55</f>
        <v>0.98439999999999994</v>
      </c>
      <c r="P56" s="11" cm="1">
        <f t="array" ref="P56">INDEX('Back data'!$A$92:$BB$92,,MAX(IF('Back data'!$A$92:$BB$92&lt;&gt;"",COLUMN('Back data'!$A$92:$BB$92)))-P$6)/P55</f>
        <v>0.98849999999999993</v>
      </c>
    </row>
    <row r="57" spans="1:18" x14ac:dyDescent="0.25">
      <c r="A57" s="33" t="s">
        <v>43</v>
      </c>
      <c r="B57" s="27" t="s">
        <v>42</v>
      </c>
      <c r="C57" s="28" t="s">
        <v>40</v>
      </c>
      <c r="D57" s="29" cm="1">
        <f t="array" ref="D57">INDEX('Back data'!$A$93:$BB$93,,MAX(IF('Back data'!$A$93:$BB$93&lt;&gt;"",COLUMN('Back data'!$A$93:$BB$93)))-D$6)/D55</f>
        <v>2.8705012504077417E-2</v>
      </c>
      <c r="E57" s="29" cm="1">
        <f t="array" ref="E57">INDEX('Back data'!$A$93:$BB$93,,MAX(IF('Back data'!$A$93:$BB$93&lt;&gt;"",COLUMN('Back data'!$A$93:$BB$93)))-E$6)/E55</f>
        <v>1.8567059851463522E-2</v>
      </c>
      <c r="F57" s="29" cm="1">
        <f t="array" ref="F57">INDEX('Back data'!$A$93:$BB$93,,MAX(IF('Back data'!$A$93:$BB$93&lt;&gt;"",COLUMN('Back data'!$A$93:$BB$93)))-F$6)/F55</f>
        <v>7.9222562585824444E-3</v>
      </c>
      <c r="G57" s="29" cm="1">
        <f t="array" ref="G57">INDEX('Back data'!$A$93:$BB$93,,MAX(IF('Back data'!$A$93:$BB$93&lt;&gt;"",COLUMN('Back data'!$A$93:$BB$93)))-G$6)/G55</f>
        <v>2.8290025146689022E-2</v>
      </c>
      <c r="H57" s="29" cm="1">
        <f t="array" ref="H57">INDEX('Back data'!$A$93:$BB$93,,MAX(IF('Back data'!$A$93:$BB$93&lt;&gt;"",COLUMN('Back data'!$A$93:$BB$93)))-H$6)/H55</f>
        <v>3.0000000000000001E-3</v>
      </c>
      <c r="I57" s="29" cm="1">
        <f t="array" ref="I57">INDEX('Back data'!$A$93:$BB$93,,MAX(IF('Back data'!$A$93:$BB$93&lt;&gt;"",COLUMN('Back data'!$A$93:$BB$93)))-I$6)/I55</f>
        <v>1.38E-2</v>
      </c>
      <c r="J57" s="29" cm="1">
        <f t="array" ref="J57">INDEX('Back data'!$A$93:$BB$93,,MAX(IF('Back data'!$A$93:$BB$93&lt;&gt;"",COLUMN('Back data'!$A$93:$BB$93)))-J$6)/J55</f>
        <v>7.1999999999999998E-3</v>
      </c>
      <c r="K57" s="29" cm="1">
        <f t="array" ref="K57">INDEX('Back data'!$A$93:$BB$93,,MAX(IF('Back data'!$A$93:$BB$93&lt;&gt;"",COLUMN('Back data'!$A$93:$BB$93)))-K$6)/K55</f>
        <v>1.55E-2</v>
      </c>
      <c r="L57" s="29" cm="1">
        <f t="array" ref="L57">INDEX('Back data'!$A$93:$BB$93,,MAX(IF('Back data'!$A$93:$BB$93&lt;&gt;"",COLUMN('Back data'!$A$93:$BB$93)))-L$6)/L55</f>
        <v>2.7999999999999997E-2</v>
      </c>
      <c r="M57" s="29" cm="1">
        <f t="array" ref="M57">INDEX('Back data'!$A$93:$BB$93,,MAX(IF('Back data'!$A$93:$BB$93&lt;&gt;"",COLUMN('Back data'!$A$93:$BB$93)))-M$6)/M55</f>
        <v>3.0099999999999998E-2</v>
      </c>
      <c r="N57" s="29" cm="1">
        <f t="array" ref="N57">INDEX('Back data'!$A$93:$BB$93,,MAX(IF('Back data'!$A$93:$BB$93&lt;&gt;"",COLUMN('Back data'!$A$93:$BB$93)))-N$6)/N55</f>
        <v>3.0899999999999997E-2</v>
      </c>
      <c r="O57" s="29" cm="1">
        <f t="array" ref="O57">INDEX('Back data'!$A$93:$BB$93,,MAX(IF('Back data'!$A$93:$BB$93&lt;&gt;"",COLUMN('Back data'!$A$93:$BB$93)))-O$6)/O55</f>
        <v>1.5600000000000001E-2</v>
      </c>
      <c r="P57" s="29" cm="1">
        <f t="array" ref="P57">INDEX('Back data'!$A$93:$BB$93,,MAX(IF('Back data'!$A$93:$BB$93&lt;&gt;"",COLUMN('Back data'!$A$93:$BB$93)))-P$6)/P55</f>
        <v>1.15E-2</v>
      </c>
      <c r="R57" s="56"/>
    </row>
    <row r="58" spans="1:18" x14ac:dyDescent="0.25">
      <c r="A58" s="30"/>
      <c r="B58" s="27"/>
      <c r="C58" s="31"/>
      <c r="D58" s="32"/>
      <c r="E58" s="32"/>
      <c r="F58" s="32"/>
      <c r="G58" s="32"/>
      <c r="H58" s="32"/>
      <c r="I58" s="32"/>
      <c r="J58" s="32"/>
      <c r="K58" s="32"/>
      <c r="L58" s="32"/>
      <c r="M58" s="32"/>
      <c r="N58" s="32"/>
      <c r="O58" s="32"/>
      <c r="P58" s="32"/>
    </row>
    <row r="59" spans="1:18" x14ac:dyDescent="0.25">
      <c r="A59" s="30"/>
      <c r="B59" s="27"/>
      <c r="C59" s="31"/>
      <c r="D59" s="32"/>
      <c r="E59" s="32"/>
      <c r="F59" s="32"/>
      <c r="G59" s="32"/>
      <c r="H59" s="32"/>
      <c r="I59" s="32"/>
      <c r="J59" s="32"/>
      <c r="K59" s="32"/>
      <c r="L59" s="32"/>
      <c r="M59" s="32"/>
      <c r="N59" s="32"/>
      <c r="O59" s="32"/>
      <c r="P59" s="32"/>
    </row>
    <row r="60" spans="1:18" x14ac:dyDescent="0.25">
      <c r="C60" s="8" t="s">
        <v>37</v>
      </c>
      <c r="D60" s="9" cm="1">
        <f t="array" ref="D60">INDEX('Back data'!$A$282:$BB$282,,MAX(IF('Back data'!$A$282:$BB$282&lt;&gt;"",COLUMN('Back data'!$A$282:$BB$282)))-D$6)+INDEX('Back data'!$A$283:$BB$283,,MAX(IF('Back data'!$A$283:$BB$283&lt;&gt;"",COLUMN('Back data'!$A$283:$BB$283)))-D$6)</f>
        <v>88.22999999999999</v>
      </c>
      <c r="E60" s="9" cm="1">
        <f t="array" ref="E60">INDEX('Back data'!$A$282:$BB$282,,MAX(IF('Back data'!$A$282:$BB$282&lt;&gt;"",COLUMN('Back data'!$A$282:$BB$282)))-E$6)+INDEX('Back data'!$A$283:$BB$283,,MAX(IF('Back data'!$A$283:$BB$283&lt;&gt;"",COLUMN('Back data'!$A$283:$BB$283)))-E$6)</f>
        <v>93.24</v>
      </c>
      <c r="F60" s="9" cm="1">
        <f t="array" ref="F60">INDEX('Back data'!$A$282:$BB$282,,MAX(IF('Back data'!$A$282:$BB$282&lt;&gt;"",COLUMN('Back data'!$A$282:$BB$282)))-F$6)+INDEX('Back data'!$A$283:$BB$283,,MAX(IF('Back data'!$A$283:$BB$283&lt;&gt;"",COLUMN('Back data'!$A$283:$BB$283)))-F$6)</f>
        <v>95.050000000000011</v>
      </c>
      <c r="G60" s="9" cm="1">
        <f t="array" ref="G60">INDEX('Back data'!$A$282:$BB$282,,MAX(IF('Back data'!$A$282:$BB$282&lt;&gt;"",COLUMN('Back data'!$A$282:$BB$282)))-G$6)+INDEX('Back data'!$A$283:$BB$283,,MAX(IF('Back data'!$A$283:$BB$283&lt;&gt;"",COLUMN('Back data'!$A$283:$BB$283)))-G$6)</f>
        <v>86.83</v>
      </c>
      <c r="H60" s="9" cm="1">
        <f t="array" ref="H60">INDEX('Back data'!$A$282:$BB$282,,MAX(IF('Back data'!$A$282:$BB$282&lt;&gt;"",COLUMN('Back data'!$A$282:$BB$282)))-H$6)+INDEX('Back data'!$A$283:$BB$283,,MAX(IF('Back data'!$A$283:$BB$283&lt;&gt;"",COLUMN('Back data'!$A$283:$BB$283)))-H$6)</f>
        <v>100</v>
      </c>
      <c r="I60" s="9" cm="1">
        <f t="array" ref="I60">INDEX('Back data'!$A$282:$BB$282,,MAX(IF('Back data'!$A$282:$BB$282&lt;&gt;"",COLUMN('Back data'!$A$282:$BB$282)))-I$6)+INDEX('Back data'!$A$283:$BB$283,,MAX(IF('Back data'!$A$283:$BB$283&lt;&gt;"",COLUMN('Back data'!$A$283:$BB$283)))-I$6)</f>
        <v>100</v>
      </c>
      <c r="J60" s="9" cm="1">
        <f t="array" ref="J60">INDEX('Back data'!$A$282:$BB$282,,MAX(IF('Back data'!$A$282:$BB$282&lt;&gt;"",COLUMN('Back data'!$A$282:$BB$282)))-J$6)+INDEX('Back data'!$A$283:$BB$283,,MAX(IF('Back data'!$A$283:$BB$283&lt;&gt;"",COLUMN('Back data'!$A$283:$BB$283)))-J$6)</f>
        <v>100</v>
      </c>
      <c r="K60" s="9" cm="1">
        <f t="array" ref="K60">INDEX('Back data'!$A$282:$BB$282,,MAX(IF('Back data'!$A$282:$BB$282&lt;&gt;"",COLUMN('Back data'!$A$282:$BB$282)))-K$6)+INDEX('Back data'!$A$283:$BB$283,,MAX(IF('Back data'!$A$283:$BB$283&lt;&gt;"",COLUMN('Back data'!$A$283:$BB$283)))-K$6)</f>
        <v>100</v>
      </c>
      <c r="L60" s="9" cm="1">
        <f t="array" ref="L60">INDEX('Back data'!$A$282:$BB$282,,MAX(IF('Back data'!$A$282:$BB$282&lt;&gt;"",COLUMN('Back data'!$A$282:$BB$282)))-L$6)+INDEX('Back data'!$A$283:$BB$283,,MAX(IF('Back data'!$A$283:$BB$283&lt;&gt;"",COLUMN('Back data'!$A$283:$BB$283)))-L$6)</f>
        <v>100</v>
      </c>
      <c r="M60" s="9" cm="1">
        <f t="array" ref="M60">INDEX('Back data'!$A$282:$BB$282,,MAX(IF('Back data'!$A$282:$BB$282&lt;&gt;"",COLUMN('Back data'!$A$282:$BB$282)))-M$6)+INDEX('Back data'!$A$283:$BB$283,,MAX(IF('Back data'!$A$283:$BB$283&lt;&gt;"",COLUMN('Back data'!$A$283:$BB$283)))-M$6)</f>
        <v>100</v>
      </c>
      <c r="N60" s="9" cm="1">
        <f t="array" ref="N60">INDEX('Back data'!$A$282:$BB$282,,MAX(IF('Back data'!$A$282:$BB$282&lt;&gt;"",COLUMN('Back data'!$A$282:$BB$282)))-N$6)+INDEX('Back data'!$A$283:$BB$283,,MAX(IF('Back data'!$A$283:$BB$283&lt;&gt;"",COLUMN('Back data'!$A$283:$BB$283)))-N$6)</f>
        <v>100</v>
      </c>
      <c r="O60" s="9" cm="1">
        <f t="array" ref="O60">INDEX('Back data'!$A$282:$BB$282,,MAX(IF('Back data'!$A$282:$BB$282&lt;&gt;"",COLUMN('Back data'!$A$282:$BB$282)))-O$6)+INDEX('Back data'!$A$283:$BB$283,,MAX(IF('Back data'!$A$283:$BB$283&lt;&gt;"",COLUMN('Back data'!$A$283:$BB$283)))-O$6)</f>
        <v>100</v>
      </c>
      <c r="P60" s="9" cm="1">
        <f t="array" ref="P60">INDEX('Back data'!$A$282:$BB$282,,MAX(IF('Back data'!$A$282:$BB$282&lt;&gt;"",COLUMN('Back data'!$A$282:$BB$282)))-P$6)+INDEX('Back data'!$A$283:$BB$283,,MAX(IF('Back data'!$A$283:$BB$283&lt;&gt;"",COLUMN('Back data'!$A$283:$BB$283)))-P$6)</f>
        <v>100</v>
      </c>
    </row>
    <row r="61" spans="1:18" x14ac:dyDescent="0.25">
      <c r="A61" s="33" t="s">
        <v>43</v>
      </c>
      <c r="B61" s="27" t="s">
        <v>27</v>
      </c>
      <c r="C61" s="10" t="s">
        <v>39</v>
      </c>
      <c r="D61" s="11" cm="1">
        <f t="array" ref="D61">INDEX('Back data'!$A$282:$BB$282,,MAX(IF('Back data'!$A$282:$BB$282&lt;&gt;"",COLUMN('Back data'!$A$282:$BB$282)))-D$6)/D60</f>
        <v>0.80142808568514112</v>
      </c>
      <c r="E61" s="11" cm="1">
        <f t="array" ref="E61">INDEX('Back data'!$A$282:$BB$282,,MAX(IF('Back data'!$A$282:$BB$282&lt;&gt;"",COLUMN('Back data'!$A$282:$BB$282)))-E$6)/E60</f>
        <v>0.79536679536679533</v>
      </c>
      <c r="F61" s="11" cm="1">
        <f t="array" ref="F61">INDEX('Back data'!$A$282:$BB$282,,MAX(IF('Back data'!$A$282:$BB$282&lt;&gt;"",COLUMN('Back data'!$A$282:$BB$282)))-F$6)/F60</f>
        <v>0.76433456075749606</v>
      </c>
      <c r="G61" s="11" cm="1">
        <f t="array" ref="G61">INDEX('Back data'!$A$282:$BB$282,,MAX(IF('Back data'!$A$282:$BB$282&lt;&gt;"",COLUMN('Back data'!$A$282:$BB$282)))-G$6)/G60</f>
        <v>0.82436945756075086</v>
      </c>
      <c r="H61" s="11" cm="1">
        <f t="array" ref="H61">INDEX('Back data'!$A$282:$BB$282,,MAX(IF('Back data'!$A$282:$BB$282&lt;&gt;"",COLUMN('Back data'!$A$282:$BB$282)))-H$6)/H60</f>
        <v>0.75159999999999993</v>
      </c>
      <c r="I61" s="11" cm="1">
        <f t="array" ref="I61">INDEX('Back data'!$A$282:$BB$282,,MAX(IF('Back data'!$A$282:$BB$282&lt;&gt;"",COLUMN('Back data'!$A$282:$BB$282)))-I$6)/I60</f>
        <v>0.71829999999999994</v>
      </c>
      <c r="J61" s="11" cm="1">
        <f t="array" ref="J61">INDEX('Back data'!$A$282:$BB$282,,MAX(IF('Back data'!$A$282:$BB$282&lt;&gt;"",COLUMN('Back data'!$A$282:$BB$282)))-J$6)/J60</f>
        <v>0.54620000000000002</v>
      </c>
      <c r="K61" s="11" cm="1">
        <f t="array" ref="K61">INDEX('Back data'!$A$282:$BB$282,,MAX(IF('Back data'!$A$282:$BB$282&lt;&gt;"",COLUMN('Back data'!$A$282:$BB$282)))-K$6)/K60</f>
        <v>0.69450000000000001</v>
      </c>
      <c r="L61" s="11" cm="1">
        <f t="array" ref="L61">INDEX('Back data'!$A$282:$BB$282,,MAX(IF('Back data'!$A$282:$BB$282&lt;&gt;"",COLUMN('Back data'!$A$282:$BB$282)))-L$6)/L60</f>
        <v>0.69319999999999993</v>
      </c>
      <c r="M61" s="11" cm="1">
        <f t="array" ref="M61">INDEX('Back data'!$A$282:$BB$282,,MAX(IF('Back data'!$A$282:$BB$282&lt;&gt;"",COLUMN('Back data'!$A$282:$BB$282)))-M$6)/M60</f>
        <v>0.55610000000000004</v>
      </c>
      <c r="N61" s="11" cm="1">
        <f t="array" ref="N61">INDEX('Back data'!$A$282:$BB$282,,MAX(IF('Back data'!$A$282:$BB$282&lt;&gt;"",COLUMN('Back data'!$A$282:$BB$282)))-N$6)/N60</f>
        <v>0.46360000000000001</v>
      </c>
      <c r="O61" s="11" cm="1">
        <f t="array" ref="O61">INDEX('Back data'!$A$282:$BB$282,,MAX(IF('Back data'!$A$282:$BB$282&lt;&gt;"",COLUMN('Back data'!$A$282:$BB$282)))-O$6)/O60</f>
        <v>0.6341</v>
      </c>
      <c r="P61" s="11" cm="1">
        <f t="array" ref="P61">INDEX('Back data'!$A$282:$BB$282,,MAX(IF('Back data'!$A$282:$BB$282&lt;&gt;"",COLUMN('Back data'!$A$282:$BB$282)))-P$6)/P60</f>
        <v>0.59630000000000005</v>
      </c>
    </row>
    <row r="62" spans="1:18" x14ac:dyDescent="0.25">
      <c r="A62" s="33" t="s">
        <v>43</v>
      </c>
      <c r="B62" s="27" t="s">
        <v>27</v>
      </c>
      <c r="C62" s="10" t="s">
        <v>40</v>
      </c>
      <c r="D62" s="11" cm="1">
        <f t="array" ref="D62">+INDEX('Back data'!$A$283:$BB$283,,MAX(IF('Back data'!$A$283:$BB$283&lt;&gt;"",COLUMN('Back data'!$A$283:$BB$283)))-D$6)/D60</f>
        <v>0.1985719143148589</v>
      </c>
      <c r="E62" s="11" cm="1">
        <f t="array" ref="E62">+INDEX('Back data'!$A$283:$BB$283,,MAX(IF('Back data'!$A$283:$BB$283&lt;&gt;"",COLUMN('Back data'!$A$283:$BB$283)))-E$6)/E60</f>
        <v>0.20463320463320461</v>
      </c>
      <c r="F62" s="11" cm="1">
        <f t="array" ref="F62">+INDEX('Back data'!$A$283:$BB$283,,MAX(IF('Back data'!$A$283:$BB$283&lt;&gt;"",COLUMN('Back data'!$A$283:$BB$283)))-F$6)/F60</f>
        <v>0.23566543924250391</v>
      </c>
      <c r="G62" s="11" cm="1">
        <f t="array" ref="G62">+INDEX('Back data'!$A$283:$BB$283,,MAX(IF('Back data'!$A$283:$BB$283&lt;&gt;"",COLUMN('Back data'!$A$283:$BB$283)))-G$6)/G60</f>
        <v>0.17563054243924911</v>
      </c>
      <c r="H62" s="11" cm="1">
        <f t="array" ref="H62">+INDEX('Back data'!$A$283:$BB$283,,MAX(IF('Back data'!$A$283:$BB$283&lt;&gt;"",COLUMN('Back data'!$A$283:$BB$283)))-H$6)/H60</f>
        <v>0.24840000000000001</v>
      </c>
      <c r="I62" s="11" cm="1">
        <f t="array" ref="I62">+INDEX('Back data'!$A$283:$BB$283,,MAX(IF('Back data'!$A$283:$BB$283&lt;&gt;"",COLUMN('Back data'!$A$283:$BB$283)))-I$6)/I60</f>
        <v>0.28170000000000001</v>
      </c>
      <c r="J62" s="11" cm="1">
        <f t="array" ref="J62">+INDEX('Back data'!$A$283:$BB$283,,MAX(IF('Back data'!$A$283:$BB$283&lt;&gt;"",COLUMN('Back data'!$A$283:$BB$283)))-J$6)/J60</f>
        <v>0.45380000000000004</v>
      </c>
      <c r="K62" s="11" cm="1">
        <f t="array" ref="K62">+INDEX('Back data'!$A$283:$BB$283,,MAX(IF('Back data'!$A$283:$BB$283&lt;&gt;"",COLUMN('Back data'!$A$283:$BB$283)))-K$6)/K60</f>
        <v>0.30549999999999999</v>
      </c>
      <c r="L62" s="11" cm="1">
        <f t="array" ref="L62">+INDEX('Back data'!$A$283:$BB$283,,MAX(IF('Back data'!$A$283:$BB$283&lt;&gt;"",COLUMN('Back data'!$A$283:$BB$283)))-L$6)/L60</f>
        <v>0.30680000000000002</v>
      </c>
      <c r="M62" s="11" cm="1">
        <f t="array" ref="M62">+INDEX('Back data'!$A$283:$BB$283,,MAX(IF('Back data'!$A$283:$BB$283&lt;&gt;"",COLUMN('Back data'!$A$283:$BB$283)))-M$6)/M60</f>
        <v>0.44390000000000002</v>
      </c>
      <c r="N62" s="11" cm="1">
        <f t="array" ref="N62">+INDEX('Back data'!$A$283:$BB$283,,MAX(IF('Back data'!$A$283:$BB$283&lt;&gt;"",COLUMN('Back data'!$A$283:$BB$283)))-N$6)/N60</f>
        <v>0.53639999999999999</v>
      </c>
      <c r="O62" s="11" cm="1">
        <f t="array" ref="O62">+INDEX('Back data'!$A$283:$BB$283,,MAX(IF('Back data'!$A$283:$BB$283&lt;&gt;"",COLUMN('Back data'!$A$283:$BB$283)))-O$6)/O60</f>
        <v>0.36590000000000006</v>
      </c>
      <c r="P62" s="11" cm="1">
        <f t="array" ref="P62">+INDEX('Back data'!$A$283:$BB$283,,MAX(IF('Back data'!$A$283:$BB$283&lt;&gt;"",COLUMN('Back data'!$A$283:$BB$283)))-P$6)/P60</f>
        <v>0.40369999999999995</v>
      </c>
      <c r="R62" s="56"/>
    </row>
    <row r="63" spans="1:18" x14ac:dyDescent="0.25">
      <c r="A63" s="30"/>
      <c r="B63" s="27"/>
      <c r="C63" s="31"/>
      <c r="D63" s="32"/>
      <c r="E63" s="32"/>
      <c r="F63" s="32"/>
      <c r="G63" s="32"/>
      <c r="H63" s="32"/>
      <c r="I63" s="32"/>
      <c r="J63" s="32"/>
      <c r="K63" s="32"/>
      <c r="L63" s="32"/>
      <c r="M63" s="32"/>
      <c r="N63" s="32"/>
      <c r="O63" s="32"/>
      <c r="P63" s="32"/>
      <c r="R63" s="56"/>
    </row>
    <row r="64" spans="1:18" x14ac:dyDescent="0.25">
      <c r="A64" s="30"/>
      <c r="B64" s="27"/>
      <c r="C64" s="31"/>
      <c r="D64" s="32"/>
      <c r="E64" s="32"/>
      <c r="F64" s="32"/>
      <c r="G64" s="32"/>
      <c r="H64" s="32"/>
      <c r="I64" s="32"/>
      <c r="J64" s="32"/>
      <c r="K64" s="32"/>
      <c r="L64" s="32"/>
      <c r="M64" s="32"/>
      <c r="N64" s="32"/>
      <c r="O64" s="32"/>
      <c r="P64" s="32"/>
      <c r="R64" s="56"/>
    </row>
    <row r="65" spans="1:18" x14ac:dyDescent="0.25">
      <c r="A65" s="30"/>
      <c r="B65" s="27"/>
      <c r="C65" s="8" t="s">
        <v>37</v>
      </c>
      <c r="D65" s="9"/>
      <c r="E65" s="9"/>
      <c r="F65" s="9"/>
      <c r="G65" s="9"/>
      <c r="H65" s="9"/>
      <c r="I65" s="9"/>
      <c r="J65" s="9"/>
      <c r="K65" s="9"/>
      <c r="L65" s="9"/>
      <c r="M65" s="9"/>
      <c r="N65" s="9"/>
      <c r="O65" s="9" cm="1">
        <f t="array" ref="O65">INDEX('Back data'!$A$287:$BB$287,,MAX(IF('Back data'!$A$287:$BB$287&lt;&gt;"",COLUMN('Back data'!$A$287:$BB$287)))-O$6)+INDEX('Back data'!$A$288:$BB$288,,MAX(IF('Back data'!$A$288:$BB$288&lt;&gt;"",COLUMN('Back data'!$A$288:$BB$288)))-O$6)</f>
        <v>100</v>
      </c>
      <c r="P65" s="9" cm="1">
        <f t="array" ref="P65">INDEX('Back data'!$A$287:$BB$287,,MAX(IF('Back data'!$A$287:$BB$287&lt;&gt;"",COLUMN('Back data'!$A$287:$BB$287)))-P$6)+INDEX('Back data'!$A$288:$BB$288,,MAX(IF('Back data'!$A$288:$BB$288&lt;&gt;"",COLUMN('Back data'!$A$288:$BB$288)))-P$6)</f>
        <v>100</v>
      </c>
      <c r="R65" s="56"/>
    </row>
    <row r="66" spans="1:18" x14ac:dyDescent="0.25">
      <c r="A66" s="33" t="s">
        <v>43</v>
      </c>
      <c r="B66" s="27" t="s">
        <v>31</v>
      </c>
      <c r="C66" s="10" t="s">
        <v>39</v>
      </c>
      <c r="D66" s="11"/>
      <c r="E66" s="11"/>
      <c r="F66" s="11"/>
      <c r="G66" s="11"/>
      <c r="H66" s="11"/>
      <c r="I66" s="11"/>
      <c r="J66" s="11"/>
      <c r="K66" s="11"/>
      <c r="L66" s="11"/>
      <c r="M66" s="11"/>
      <c r="N66" s="11"/>
      <c r="O66" s="11" cm="1">
        <f t="array" ref="O66">INDEX('Back data'!$A$287:$BB$287,,MAX(IF('Back data'!$A$287:$BB$287&lt;&gt;"",COLUMN('Back data'!$A$287:$BB$287)))-O$6)/O65</f>
        <v>0.96889999999999998</v>
      </c>
      <c r="P66" s="11" cm="1">
        <f t="array" ref="P66">INDEX('Back data'!$A$287:$BB$287,,MAX(IF('Back data'!$A$287:$BB$287&lt;&gt;"",COLUMN('Back data'!$A$287:$BB$287)))-P$6)/P65</f>
        <v>0.96970000000000001</v>
      </c>
      <c r="R66" s="56"/>
    </row>
    <row r="67" spans="1:18" x14ac:dyDescent="0.25">
      <c r="A67" s="33" t="s">
        <v>43</v>
      </c>
      <c r="B67" s="27" t="s">
        <v>31</v>
      </c>
      <c r="C67" s="10" t="s">
        <v>40</v>
      </c>
      <c r="D67" s="11"/>
      <c r="E67" s="11"/>
      <c r="F67" s="11"/>
      <c r="G67" s="11"/>
      <c r="H67" s="11"/>
      <c r="I67" s="11"/>
      <c r="J67" s="11"/>
      <c r="K67" s="11"/>
      <c r="L67" s="11"/>
      <c r="M67" s="11"/>
      <c r="N67" s="11"/>
      <c r="O67" s="11" cm="1">
        <f t="array" ref="O67">+INDEX('Back data'!$A$288:$BB$288,,MAX(IF('Back data'!$A$288:$BB$288&lt;&gt;"",COLUMN('Back data'!$A$288:$BB$288)))-O$6)/O65</f>
        <v>3.1099999999999999E-2</v>
      </c>
      <c r="P67" s="11" cm="1">
        <f t="array" ref="P67">+INDEX('Back data'!$A$288:$BB$288,,MAX(IF('Back data'!$A$288:$BB$288&lt;&gt;"",COLUMN('Back data'!$A$288:$BB$288)))-P$6)/P65</f>
        <v>3.0299999999999997E-2</v>
      </c>
      <c r="R67" s="56"/>
    </row>
    <row r="70" spans="1:18" x14ac:dyDescent="0.25">
      <c r="C70" s="8" t="s">
        <v>37</v>
      </c>
      <c r="D70" s="9" cm="1">
        <f t="array" ref="D70">INDEX('Back data'!$A$292:$BB$292,,MAX(IF('Back data'!$A$292:$BB$292&lt;&gt;"",COLUMN('Back data'!$A$292:$BB$292)))-D$6)+INDEX('Back data'!$A$293:$BB$293,,MAX(IF('Back data'!$A$293:$BB$293&lt;&gt;"",COLUMN('Back data'!$A$293:$BB$293)))-D$6)</f>
        <v>91.580000000000013</v>
      </c>
      <c r="E70" s="9" cm="1">
        <f t="array" ref="E70">INDEX('Back data'!$A$292:$BB$292,,MAX(IF('Back data'!$A$292:$BB$292&lt;&gt;"",COLUMN('Back data'!$A$292:$BB$292)))-E$6)+INDEX('Back data'!$A$293:$BB$293,,MAX(IF('Back data'!$A$293:$BB$293&lt;&gt;"",COLUMN('Back data'!$A$293:$BB$293)))-E$6)</f>
        <v>91.25</v>
      </c>
      <c r="F70" s="9" cm="1">
        <f t="array" ref="F70">INDEX('Back data'!$A$292:$BB$292,,MAX(IF('Back data'!$A$292:$BB$292&lt;&gt;"",COLUMN('Back data'!$A$292:$BB$292)))-F$6)+INDEX('Back data'!$A$293:$BB$293,,MAX(IF('Back data'!$A$293:$BB$293&lt;&gt;"",COLUMN('Back data'!$A$293:$BB$293)))-F$6)</f>
        <v>94.1</v>
      </c>
      <c r="G70" s="9" cm="1">
        <f t="array" ref="G70">INDEX('Back data'!$A$292:$BB$292,,MAX(IF('Back data'!$A$292:$BB$292&lt;&gt;"",COLUMN('Back data'!$A$292:$BB$292)))-G$6)+INDEX('Back data'!$A$293:$BB$293,,MAX(IF('Back data'!$A$293:$BB$293&lt;&gt;"",COLUMN('Back data'!$A$293:$BB$293)))-G$6)</f>
        <v>95.910000000000011</v>
      </c>
      <c r="H70" s="9" cm="1">
        <f t="array" ref="H70">INDEX('Back data'!$A$292:$BB$292,,MAX(IF('Back data'!$A$292:$BB$292&lt;&gt;"",COLUMN('Back data'!$A$292:$BB$292)))-H$6)+INDEX('Back data'!$A$293:$BB$293,,MAX(IF('Back data'!$A$293:$BB$293&lt;&gt;"",COLUMN('Back data'!$A$293:$BB$293)))-H$6)</f>
        <v>100</v>
      </c>
      <c r="I70" s="9" cm="1">
        <f t="array" ref="I70">INDEX('Back data'!$A$292:$BB$292,,MAX(IF('Back data'!$A$292:$BB$292&lt;&gt;"",COLUMN('Back data'!$A$292:$BB$292)))-I$6)+INDEX('Back data'!$A$293:$BB$293,,MAX(IF('Back data'!$A$293:$BB$293&lt;&gt;"",COLUMN('Back data'!$A$293:$BB$293)))-I$6)</f>
        <v>100</v>
      </c>
      <c r="J70" s="9" cm="1">
        <f t="array" ref="J70">INDEX('Back data'!$A$292:$BB$292,,MAX(IF('Back data'!$A$292:$BB$292&lt;&gt;"",COLUMN('Back data'!$A$292:$BB$292)))-J$6)+INDEX('Back data'!$A$293:$BB$293,,MAX(IF('Back data'!$A$293:$BB$293&lt;&gt;"",COLUMN('Back data'!$A$293:$BB$293)))-J$6)</f>
        <v>100</v>
      </c>
      <c r="K70" s="9" cm="1">
        <f t="array" ref="K70">INDEX('Back data'!$A$292:$BB$292,,MAX(IF('Back data'!$A$292:$BB$292&lt;&gt;"",COLUMN('Back data'!$A$292:$BB$292)))-K$6)+INDEX('Back data'!$A$293:$BB$293,,MAX(IF('Back data'!$A$293:$BB$293&lt;&gt;"",COLUMN('Back data'!$A$293:$BB$293)))-K$6)</f>
        <v>100</v>
      </c>
      <c r="L70" s="9" cm="1">
        <f t="array" ref="L70">INDEX('Back data'!$A$292:$BB$292,,MAX(IF('Back data'!$A$292:$BB$292&lt;&gt;"",COLUMN('Back data'!$A$292:$BB$292)))-L$6)+INDEX('Back data'!$A$293:$BB$293,,MAX(IF('Back data'!$A$293:$BB$293&lt;&gt;"",COLUMN('Back data'!$A$293:$BB$293)))-L$6)</f>
        <v>100</v>
      </c>
      <c r="M70" s="9" cm="1">
        <f t="array" ref="M70">INDEX('Back data'!$A$292:$BB$292,,MAX(IF('Back data'!$A$292:$BB$292&lt;&gt;"",COLUMN('Back data'!$A$292:$BB$292)))-M$6)+INDEX('Back data'!$A$293:$BB$293,,MAX(IF('Back data'!$A$293:$BB$293&lt;&gt;"",COLUMN('Back data'!$A$293:$BB$293)))-M$6)</f>
        <v>100</v>
      </c>
      <c r="N70" s="9" cm="1">
        <f t="array" ref="N70">INDEX('Back data'!$A$292:$BB$292,,MAX(IF('Back data'!$A$292:$BB$292&lt;&gt;"",COLUMN('Back data'!$A$292:$BB$292)))-N$6)+INDEX('Back data'!$A$293:$BB$293,,MAX(IF('Back data'!$A$293:$BB$293&lt;&gt;"",COLUMN('Back data'!$A$293:$BB$293)))-N$6)</f>
        <v>100</v>
      </c>
      <c r="O70" s="9" cm="1">
        <f t="array" ref="O70">INDEX('Back data'!$A$292:$BB$292,,MAX(IF('Back data'!$A$292:$BB$292&lt;&gt;"",COLUMN('Back data'!$A$292:$BB$292)))-O$6)+INDEX('Back data'!$A$293:$BB$293,,MAX(IF('Back data'!$A$293:$BB$293&lt;&gt;"",COLUMN('Back data'!$A$293:$BB$293)))-O$6)</f>
        <v>100</v>
      </c>
      <c r="P70" s="9" cm="1">
        <f t="array" ref="P70">INDEX('Back data'!$A$292:$BB$292,,MAX(IF('Back data'!$A$292:$BB$292&lt;&gt;"",COLUMN('Back data'!$A$292:$BB$292)))-P$6)+INDEX('Back data'!$A$293:$BB$293,,MAX(IF('Back data'!$A$293:$BB$293&lt;&gt;"",COLUMN('Back data'!$A$293:$BB$293)))-P$6)</f>
        <v>100</v>
      </c>
    </row>
    <row r="71" spans="1:18" x14ac:dyDescent="0.25">
      <c r="A71" s="33" t="s">
        <v>43</v>
      </c>
      <c r="B71" s="27" t="s">
        <v>32</v>
      </c>
      <c r="C71" s="10" t="s">
        <v>39</v>
      </c>
      <c r="D71" s="11" cm="1">
        <f t="array" ref="D71">INDEX('Back data'!$A$292:$BB$292,,MAX(IF('Back data'!$A$292:$BB$292&lt;&gt;"",COLUMN('Back data'!$A$292:$BB$292)))-D$6)/D70</f>
        <v>0.9461672854335007</v>
      </c>
      <c r="E71" s="11" cm="1">
        <f t="array" ref="E71">INDEX('Back data'!$A$292:$BB$292,,MAX(IF('Back data'!$A$292:$BB$292&lt;&gt;"",COLUMN('Back data'!$A$292:$BB$292)))-E$6)/E70</f>
        <v>0.94465753424657539</v>
      </c>
      <c r="F71" s="11" cm="1">
        <f t="array" ref="F71">INDEX('Back data'!$A$292:$BB$292,,MAX(IF('Back data'!$A$292:$BB$292&lt;&gt;"",COLUMN('Back data'!$A$292:$BB$292)))-F$6)/F70</f>
        <v>0.93591923485653561</v>
      </c>
      <c r="G71" s="11" cm="1">
        <f t="array" ref="G71">INDEX('Back data'!$A$292:$BB$292,,MAX(IF('Back data'!$A$292:$BB$292&lt;&gt;"",COLUMN('Back data'!$A$292:$BB$292)))-G$6)/G70</f>
        <v>0.93473047648837448</v>
      </c>
      <c r="H71" s="11" cm="1">
        <f t="array" ref="H71">INDEX('Back data'!$A$292:$BB$292,,MAX(IF('Back data'!$A$292:$BB$292&lt;&gt;"",COLUMN('Back data'!$A$292:$BB$292)))-H$6)/H70</f>
        <v>0.97959999999999992</v>
      </c>
      <c r="I71" s="11" cm="1">
        <f t="array" ref="I71">INDEX('Back data'!$A$292:$BB$292,,MAX(IF('Back data'!$A$292:$BB$292&lt;&gt;"",COLUMN('Back data'!$A$292:$BB$292)))-I$6)/I70</f>
        <v>0.96900000000000008</v>
      </c>
      <c r="J71" s="11" cm="1">
        <f t="array" ref="J71">INDEX('Back data'!$A$292:$BB$292,,MAX(IF('Back data'!$A$292:$BB$292&lt;&gt;"",COLUMN('Back data'!$A$292:$BB$292)))-J$6)/J70</f>
        <v>0.95400000000000007</v>
      </c>
      <c r="K71" s="11" cm="1">
        <f t="array" ref="K71">INDEX('Back data'!$A$292:$BB$292,,MAX(IF('Back data'!$A$292:$BB$292&lt;&gt;"",COLUMN('Back data'!$A$292:$BB$292)))-K$6)/K70</f>
        <v>0.9617</v>
      </c>
      <c r="L71" s="11" cm="1">
        <f t="array" ref="L71">INDEX('Back data'!$A$292:$BB$292,,MAX(IF('Back data'!$A$292:$BB$292&lt;&gt;"",COLUMN('Back data'!$A$292:$BB$292)))-L$6)/L70</f>
        <v>0.9534999999999999</v>
      </c>
      <c r="M71" s="11" cm="1">
        <f t="array" ref="M71">INDEX('Back data'!$A$292:$BB$292,,MAX(IF('Back data'!$A$292:$BB$292&lt;&gt;"",COLUMN('Back data'!$A$292:$BB$292)))-M$6)/M70</f>
        <v>0.94499999999999995</v>
      </c>
      <c r="N71" s="11" cm="1">
        <f t="array" ref="N71">INDEX('Back data'!$A$292:$BB$292,,MAX(IF('Back data'!$A$292:$BB$292&lt;&gt;"",COLUMN('Back data'!$A$292:$BB$292)))-N$6)/N70</f>
        <v>0.93680000000000008</v>
      </c>
      <c r="O71" s="11" cm="1">
        <f t="array" ref="O71">INDEX('Back data'!$A$292:$BB$292,,MAX(IF('Back data'!$A$292:$BB$292&lt;&gt;"",COLUMN('Back data'!$A$292:$BB$292)))-O$6)/O70</f>
        <v>0.97450000000000003</v>
      </c>
      <c r="P71" s="11" cm="1">
        <f t="array" ref="P71">INDEX('Back data'!$A$292:$BB$292,,MAX(IF('Back data'!$A$292:$BB$292&lt;&gt;"",COLUMN('Back data'!$A$292:$BB$292)))-P$6)/P70</f>
        <v>0.96499999999999997</v>
      </c>
    </row>
    <row r="72" spans="1:18" x14ac:dyDescent="0.25">
      <c r="A72" s="33" t="s">
        <v>43</v>
      </c>
      <c r="B72" s="27" t="s">
        <v>32</v>
      </c>
      <c r="C72" s="10" t="s">
        <v>40</v>
      </c>
      <c r="D72" s="11" cm="1">
        <f t="array" ref="D72">INDEX('Back data'!$A$293:$BB$293,,MAX(IF('Back data'!$A$293:$BB$293&lt;&gt;"",COLUMN('Back data'!$A$293:$BB$293)))-D$6)/D70</f>
        <v>5.3832714566499226E-2</v>
      </c>
      <c r="E72" s="11" cm="1">
        <f t="array" ref="E72">INDEX('Back data'!$A$293:$BB$293,,MAX(IF('Back data'!$A$293:$BB$293&lt;&gt;"",COLUMN('Back data'!$A$293:$BB$293)))-E$6)/E70</f>
        <v>5.5342465753424656E-2</v>
      </c>
      <c r="F72" s="11" cm="1">
        <f t="array" ref="F72">INDEX('Back data'!$A$293:$BB$293,,MAX(IF('Back data'!$A$293:$BB$293&lt;&gt;"",COLUMN('Back data'!$A$293:$BB$293)))-F$6)/F70</f>
        <v>6.4080765143464405E-2</v>
      </c>
      <c r="G72" s="11" cm="1">
        <f t="array" ref="G72">INDEX('Back data'!$A$293:$BB$293,,MAX(IF('Back data'!$A$293:$BB$293&lt;&gt;"",COLUMN('Back data'!$A$293:$BB$293)))-G$6)/G70</f>
        <v>6.5269523511625474E-2</v>
      </c>
      <c r="H72" s="11" cm="1">
        <f t="array" ref="H72">INDEX('Back data'!$A$293:$BB$293,,MAX(IF('Back data'!$A$293:$BB$293&lt;&gt;"",COLUMN('Back data'!$A$293:$BB$293)))-H$6)/H70</f>
        <v>2.0400000000000001E-2</v>
      </c>
      <c r="I72" s="11" cm="1">
        <f t="array" ref="I72">INDEX('Back data'!$A$293:$BB$293,,MAX(IF('Back data'!$A$293:$BB$293&lt;&gt;"",COLUMN('Back data'!$A$293:$BB$293)))-I$6)/I70</f>
        <v>3.1E-2</v>
      </c>
      <c r="J72" s="11" cm="1">
        <f t="array" ref="J72">INDEX('Back data'!$A$293:$BB$293,,MAX(IF('Back data'!$A$293:$BB$293&lt;&gt;"",COLUMN('Back data'!$A$293:$BB$293)))-J$6)/J70</f>
        <v>4.5999999999999999E-2</v>
      </c>
      <c r="K72" s="11" cm="1">
        <f t="array" ref="K72">INDEX('Back data'!$A$293:$BB$293,,MAX(IF('Back data'!$A$293:$BB$293&lt;&gt;"",COLUMN('Back data'!$A$293:$BB$293)))-K$6)/K70</f>
        <v>3.8300000000000001E-2</v>
      </c>
      <c r="L72" s="11" cm="1">
        <f t="array" ref="L72">INDEX('Back data'!$A$293:$BB$293,,MAX(IF('Back data'!$A$293:$BB$293&lt;&gt;"",COLUMN('Back data'!$A$293:$BB$293)))-L$6)/L70</f>
        <v>4.6500000000000007E-2</v>
      </c>
      <c r="M72" s="11" cm="1">
        <f t="array" ref="M72">INDEX('Back data'!$A$293:$BB$293,,MAX(IF('Back data'!$A$293:$BB$293&lt;&gt;"",COLUMN('Back data'!$A$293:$BB$293)))-M$6)/M70</f>
        <v>5.5E-2</v>
      </c>
      <c r="N72" s="11" cm="1">
        <f t="array" ref="N72">INDEX('Back data'!$A$293:$BB$293,,MAX(IF('Back data'!$A$293:$BB$293&lt;&gt;"",COLUMN('Back data'!$A$293:$BB$293)))-N$6)/N70</f>
        <v>6.3200000000000006E-2</v>
      </c>
      <c r="O72" s="11" cm="1">
        <f t="array" ref="O72">INDEX('Back data'!$A$293:$BB$293,,MAX(IF('Back data'!$A$293:$BB$293&lt;&gt;"",COLUMN('Back data'!$A$293:$BB$293)))-O$6)/O70</f>
        <v>2.5499999999999998E-2</v>
      </c>
      <c r="P72" s="11" cm="1">
        <f t="array" ref="P72">INDEX('Back data'!$A$293:$BB$293,,MAX(IF('Back data'!$A$293:$BB$293&lt;&gt;"",COLUMN('Back data'!$A$293:$BB$293)))-P$6)/P70</f>
        <v>3.5000000000000003E-2</v>
      </c>
      <c r="R72" s="56"/>
    </row>
    <row r="75" spans="1:18" x14ac:dyDescent="0.25">
      <c r="C75" s="8" t="s">
        <v>37</v>
      </c>
      <c r="D75" s="9" cm="1">
        <f t="array" ref="D75">INDEX('Back data'!$A$297:$BB$297,,MAX(IF('Back data'!$A$297:$BB$297&lt;&gt;"",COLUMN('Back data'!$A$297:$BB$297)))-D$6)+INDEX('Back data'!$A$298:$BB$298,,MAX(IF('Back data'!$A$298:$BB$298&lt;&gt;"",COLUMN('Back data'!$A$298:$BB$298)))-D$6)</f>
        <v>91.169999999999987</v>
      </c>
      <c r="E75" s="9" cm="1">
        <f t="array" ref="E75">INDEX('Back data'!$A$297:$BB$297,,MAX(IF('Back data'!$A$297:$BB$297&lt;&gt;"",COLUMN('Back data'!$A$297:$BB$297)))-E$6)+INDEX('Back data'!$A$298:$BB$298,,MAX(IF('Back data'!$A$298:$BB$298&lt;&gt;"",COLUMN('Back data'!$A$298:$BB$298)))-E$6)</f>
        <v>92.55</v>
      </c>
      <c r="F75" s="9" cm="1">
        <f t="array" ref="F75">INDEX('Back data'!$A$297:$BB$297,,MAX(IF('Back data'!$A$297:$BB$297&lt;&gt;"",COLUMN('Back data'!$A$297:$BB$297)))-F$6)+INDEX('Back data'!$A$298:$BB$298,,MAX(IF('Back data'!$A$298:$BB$298&lt;&gt;"",COLUMN('Back data'!$A$298:$BB$298)))-F$6)</f>
        <v>97.64</v>
      </c>
      <c r="G75" s="9" cm="1">
        <f t="array" ref="G75">INDEX('Back data'!$A$297:$BB$297,,MAX(IF('Back data'!$A$297:$BB$297&lt;&gt;"",COLUMN('Back data'!$A$297:$BB$297)))-G$6)+INDEX('Back data'!$A$298:$BB$298,,MAX(IF('Back data'!$A$298:$BB$298&lt;&gt;"",COLUMN('Back data'!$A$298:$BB$298)))-G$6)</f>
        <v>96.43</v>
      </c>
      <c r="H75" s="9" cm="1">
        <f t="array" ref="H75">INDEX('Back data'!$A$297:$BB$297,,MAX(IF('Back data'!$A$297:$BB$297&lt;&gt;"",COLUMN('Back data'!$A$297:$BB$297)))-H$6)+INDEX('Back data'!$A$298:$BB$298,,MAX(IF('Back data'!$A$298:$BB$298&lt;&gt;"",COLUMN('Back data'!$A$298:$BB$298)))-H$6)</f>
        <v>100</v>
      </c>
      <c r="I75" s="9" cm="1">
        <f t="array" ref="I75">INDEX('Back data'!$A$297:$BB$297,,MAX(IF('Back data'!$A$297:$BB$297&lt;&gt;"",COLUMN('Back data'!$A$297:$BB$297)))-I$6)+INDEX('Back data'!$A$298:$BB$298,,MAX(IF('Back data'!$A$298:$BB$298&lt;&gt;"",COLUMN('Back data'!$A$298:$BB$298)))-I$6)</f>
        <v>100</v>
      </c>
      <c r="J75" s="9" cm="1">
        <f t="array" ref="J75">INDEX('Back data'!$A$297:$BB$297,,MAX(IF('Back data'!$A$297:$BB$297&lt;&gt;"",COLUMN('Back data'!$A$297:$BB$297)))-J$6)+INDEX('Back data'!$A$298:$BB$298,,MAX(IF('Back data'!$A$298:$BB$298&lt;&gt;"",COLUMN('Back data'!$A$298:$BB$298)))-J$6)</f>
        <v>100</v>
      </c>
      <c r="K75" s="9" cm="1">
        <f t="array" ref="K75">INDEX('Back data'!$A$297:$BB$297,,MAX(IF('Back data'!$A$297:$BB$297&lt;&gt;"",COLUMN('Back data'!$A$297:$BB$297)))-K$6)+INDEX('Back data'!$A$298:$BB$298,,MAX(IF('Back data'!$A$298:$BB$298&lt;&gt;"",COLUMN('Back data'!$A$298:$BB$298)))-K$6)</f>
        <v>100</v>
      </c>
      <c r="L75" s="9" cm="1">
        <f t="array" ref="L75">INDEX('Back data'!$A$297:$BB$297,,MAX(IF('Back data'!$A$297:$BB$297&lt;&gt;"",COLUMN('Back data'!$A$297:$BB$297)))-L$6)+INDEX('Back data'!$A$298:$BB$298,,MAX(IF('Back data'!$A$298:$BB$298&lt;&gt;"",COLUMN('Back data'!$A$298:$BB$298)))-L$6)</f>
        <v>100</v>
      </c>
      <c r="M75" s="9" cm="1">
        <f t="array" ref="M75">INDEX('Back data'!$A$297:$BB$297,,MAX(IF('Back data'!$A$297:$BB$297&lt;&gt;"",COLUMN('Back data'!$A$297:$BB$297)))-M$6)+INDEX('Back data'!$A$298:$BB$298,,MAX(IF('Back data'!$A$298:$BB$298&lt;&gt;"",COLUMN('Back data'!$A$298:$BB$298)))-M$6)</f>
        <v>100</v>
      </c>
      <c r="N75" s="9" cm="1">
        <f t="array" ref="N75">INDEX('Back data'!$A$297:$BB$297,,MAX(IF('Back data'!$A$297:$BB$297&lt;&gt;"",COLUMN('Back data'!$A$297:$BB$297)))-N$6)+INDEX('Back data'!$A$298:$BB$298,,MAX(IF('Back data'!$A$298:$BB$298&lt;&gt;"",COLUMN('Back data'!$A$298:$BB$298)))-N$6)</f>
        <v>100</v>
      </c>
      <c r="O75" s="9" cm="1">
        <f t="array" ref="O75">INDEX('Back data'!$A$297:$BB$297,,MAX(IF('Back data'!$A$297:$BB$297&lt;&gt;"",COLUMN('Back data'!$A$297:$BB$297)))-O$6)+INDEX('Back data'!$A$298:$BB$298,,MAX(IF('Back data'!$A$298:$BB$298&lt;&gt;"",COLUMN('Back data'!$A$298:$BB$298)))-O$6)</f>
        <v>100</v>
      </c>
      <c r="P75" s="9" cm="1">
        <f t="array" ref="P75">INDEX('Back data'!$A$297:$BB$297,,MAX(IF('Back data'!$A$297:$BB$297&lt;&gt;"",COLUMN('Back data'!$A$297:$BB$297)))-P$6)+INDEX('Back data'!$A$298:$BB$298,,MAX(IF('Back data'!$A$298:$BB$298&lt;&gt;"",COLUMN('Back data'!$A$298:$BB$298)))-P$6)</f>
        <v>100</v>
      </c>
    </row>
    <row r="76" spans="1:18" x14ac:dyDescent="0.25">
      <c r="A76" s="33" t="s">
        <v>43</v>
      </c>
      <c r="B76" s="27" t="s">
        <v>36</v>
      </c>
      <c r="C76" s="10" t="s">
        <v>39</v>
      </c>
      <c r="D76" s="11" cm="1">
        <f t="array" ref="D76">INDEX('Back data'!$A$297:$BB$297,,MAX(IF('Back data'!$A$297:$BB$297&lt;&gt;"",COLUMN('Back data'!$A$297:$BB$297)))-D$6)/D75</f>
        <v>0.918174838214325</v>
      </c>
      <c r="E76" s="11" cm="1">
        <f t="array" ref="E76">INDEX('Back data'!$A$297:$BB$297,,MAX(IF('Back data'!$A$297:$BB$297&lt;&gt;"",COLUMN('Back data'!$A$297:$BB$297)))-E$6)/E75</f>
        <v>0.96412749864937874</v>
      </c>
      <c r="F76" s="11" cm="1">
        <f t="array" ref="F76">INDEX('Back data'!$A$297:$BB$297,,MAX(IF('Back data'!$A$297:$BB$297&lt;&gt;"",COLUMN('Back data'!$A$297:$BB$297)))-F$6)/F75</f>
        <v>0.94653830397378125</v>
      </c>
      <c r="G76" s="11" cm="1">
        <f t="array" ref="G76">INDEX('Back data'!$A$297:$BB$297,,MAX(IF('Back data'!$A$297:$BB$297&lt;&gt;"",COLUMN('Back data'!$A$297:$BB$297)))-G$6)/G75</f>
        <v>0.90334958000622201</v>
      </c>
      <c r="H76" s="11" cm="1">
        <f t="array" ref="H76">INDEX('Back data'!$A$297:$BB$297,,MAX(IF('Back data'!$A$297:$BB$297&lt;&gt;"",COLUMN('Back data'!$A$297:$BB$297)))-H$6)/H75</f>
        <v>1</v>
      </c>
      <c r="I76" s="11" cm="1">
        <f t="array" ref="I76">INDEX('Back data'!$A$297:$BB$297,,MAX(IF('Back data'!$A$297:$BB$297&lt;&gt;"",COLUMN('Back data'!$A$297:$BB$297)))-I$6)/I75</f>
        <v>0.98519999999999996</v>
      </c>
      <c r="J76" s="11" cm="1">
        <f t="array" ref="J76">INDEX('Back data'!$A$297:$BB$297,,MAX(IF('Back data'!$A$297:$BB$297&lt;&gt;"",COLUMN('Back data'!$A$297:$BB$297)))-J$6)/J75</f>
        <v>0.94209999999999994</v>
      </c>
      <c r="K76" s="11" cm="1">
        <f t="array" ref="K76">INDEX('Back data'!$A$297:$BB$297,,MAX(IF('Back data'!$A$297:$BB$297&lt;&gt;"",COLUMN('Back data'!$A$297:$BB$297)))-K$6)/K75</f>
        <v>0.96299999999999997</v>
      </c>
      <c r="L76" s="11" cm="1">
        <f t="array" ref="L76">INDEX('Back data'!$A$297:$BB$297,,MAX(IF('Back data'!$A$297:$BB$297&lt;&gt;"",COLUMN('Back data'!$A$297:$BB$297)))-L$6)/L75</f>
        <v>0.87390000000000001</v>
      </c>
      <c r="M76" s="11" cm="1">
        <f t="array" ref="M76">INDEX('Back data'!$A$297:$BB$297,,MAX(IF('Back data'!$A$297:$BB$297&lt;&gt;"",COLUMN('Back data'!$A$297:$BB$297)))-M$6)/M75</f>
        <v>0.77139999999999997</v>
      </c>
      <c r="N76" s="11" cm="1">
        <f t="array" ref="N76">INDEX('Back data'!$A$297:$BB$297,,MAX(IF('Back data'!$A$297:$BB$297&lt;&gt;"",COLUMN('Back data'!$A$297:$BB$297)))-N$6)/N75</f>
        <v>0.93340000000000001</v>
      </c>
      <c r="O76" s="11" cm="1">
        <f t="array" ref="O76">INDEX('Back data'!$A$297:$BB$297,,MAX(IF('Back data'!$A$297:$BB$297&lt;&gt;"",COLUMN('Back data'!$A$297:$BB$297)))-O$6)/O75</f>
        <v>0.94499999999999995</v>
      </c>
      <c r="P76" s="11" cm="1">
        <f t="array" ref="P76">INDEX('Back data'!$A$297:$BB$297,,MAX(IF('Back data'!$A$297:$BB$297&lt;&gt;"",COLUMN('Back data'!$A$297:$BB$297)))-P$6)/P75</f>
        <v>0.99170000000000003</v>
      </c>
    </row>
    <row r="77" spans="1:18" x14ac:dyDescent="0.25">
      <c r="A77" s="33" t="s">
        <v>43</v>
      </c>
      <c r="B77" s="27" t="s">
        <v>36</v>
      </c>
      <c r="C77" s="10" t="s">
        <v>40</v>
      </c>
      <c r="D77" s="11" cm="1">
        <f t="array" ref="D77">+INDEX('Back data'!$A$298:$BB$298,,MAX(IF('Back data'!$A$298:$BB$298&lt;&gt;"",COLUMN('Back data'!$A$298:$BB$298)))-D$6)/D75</f>
        <v>8.182516178567513E-2</v>
      </c>
      <c r="E77" s="11" cm="1">
        <f t="array" ref="E77">+INDEX('Back data'!$A$298:$BB$298,,MAX(IF('Back data'!$A$298:$BB$298&lt;&gt;"",COLUMN('Back data'!$A$298:$BB$298)))-E$6)/E75</f>
        <v>3.5872501350621283E-2</v>
      </c>
      <c r="F77" s="11" cm="1">
        <f t="array" ref="F77">+INDEX('Back data'!$A$298:$BB$298,,MAX(IF('Back data'!$A$298:$BB$298&lt;&gt;"",COLUMN('Back data'!$A$298:$BB$298)))-F$6)/F75</f>
        <v>5.3461696026218759E-2</v>
      </c>
      <c r="G77" s="11" cm="1">
        <f t="array" ref="G77">+INDEX('Back data'!$A$298:$BB$298,,MAX(IF('Back data'!$A$298:$BB$298&lt;&gt;"",COLUMN('Back data'!$A$298:$BB$298)))-G$6)/G75</f>
        <v>9.6650419993777867E-2</v>
      </c>
      <c r="H77" s="11" cm="1">
        <f t="array" ref="H77">+INDEX('Back data'!$A$298:$BB$298,,MAX(IF('Back data'!$A$298:$BB$298&lt;&gt;"",COLUMN('Back data'!$A$298:$BB$298)))-H$6)/H75</f>
        <v>0</v>
      </c>
      <c r="I77" s="11" cm="1">
        <f t="array" ref="I77">+INDEX('Back data'!$A$298:$BB$298,,MAX(IF('Back data'!$A$298:$BB$298&lt;&gt;"",COLUMN('Back data'!$A$298:$BB$298)))-I$6)/I75</f>
        <v>1.4800000000000001E-2</v>
      </c>
      <c r="J77" s="11" cm="1">
        <f t="array" ref="J77">+INDEX('Back data'!$A$298:$BB$298,,MAX(IF('Back data'!$A$298:$BB$298&lt;&gt;"",COLUMN('Back data'!$A$298:$BB$298)))-J$6)/J75</f>
        <v>5.79E-2</v>
      </c>
      <c r="K77" s="11" cm="1">
        <f t="array" ref="K77">+INDEX('Back data'!$A$298:$BB$298,,MAX(IF('Back data'!$A$298:$BB$298&lt;&gt;"",COLUMN('Back data'!$A$298:$BB$298)))-K$6)/K75</f>
        <v>3.7000000000000005E-2</v>
      </c>
      <c r="L77" s="11" cm="1">
        <f t="array" ref="L77">+INDEX('Back data'!$A$298:$BB$298,,MAX(IF('Back data'!$A$298:$BB$298&lt;&gt;"",COLUMN('Back data'!$A$298:$BB$298)))-L$6)/L75</f>
        <v>0.12609999999999999</v>
      </c>
      <c r="M77" s="11" cm="1">
        <f t="array" ref="M77">+INDEX('Back data'!$A$298:$BB$298,,MAX(IF('Back data'!$A$298:$BB$298&lt;&gt;"",COLUMN('Back data'!$A$298:$BB$298)))-M$6)/M75</f>
        <v>0.2286</v>
      </c>
      <c r="N77" s="11" cm="1">
        <f t="array" ref="N77">+INDEX('Back data'!$A$298:$BB$298,,MAX(IF('Back data'!$A$298:$BB$298&lt;&gt;"",COLUMN('Back data'!$A$298:$BB$298)))-N$6)/N75</f>
        <v>6.6600000000000006E-2</v>
      </c>
      <c r="O77" s="11" cm="1">
        <f t="array" ref="O77">+INDEX('Back data'!$A$298:$BB$298,,MAX(IF('Back data'!$A$298:$BB$298&lt;&gt;"",COLUMN('Back data'!$A$298:$BB$298)))-O$6)/O75</f>
        <v>5.5E-2</v>
      </c>
      <c r="P77" s="11" cm="1">
        <f t="array" ref="P77">+INDEX('Back data'!$A$298:$BB$298,,MAX(IF('Back data'!$A$298:$BB$298&lt;&gt;"",COLUMN('Back data'!$A$298:$BB$298)))-P$6)/P75</f>
        <v>8.3000000000000001E-3</v>
      </c>
      <c r="R77" s="56"/>
    </row>
    <row r="78" spans="1:18" x14ac:dyDescent="0.25">
      <c r="A78" s="30"/>
      <c r="B78" s="27"/>
      <c r="C78" s="31"/>
      <c r="D78" s="32"/>
      <c r="E78" s="32"/>
      <c r="F78" s="32"/>
      <c r="G78" s="32"/>
      <c r="H78" s="32"/>
      <c r="I78" s="32"/>
      <c r="J78" s="32"/>
      <c r="K78" s="32"/>
      <c r="L78" s="32"/>
      <c r="M78" s="32"/>
      <c r="N78" s="32"/>
      <c r="O78" s="32"/>
      <c r="P78" s="32"/>
    </row>
    <row r="79" spans="1:18" x14ac:dyDescent="0.25">
      <c r="A79" s="30"/>
      <c r="B79" s="27"/>
      <c r="C79" s="31"/>
      <c r="D79" s="32"/>
      <c r="E79" s="32"/>
      <c r="F79" s="32"/>
      <c r="G79" s="32"/>
      <c r="H79" s="32"/>
      <c r="I79" s="32"/>
      <c r="J79" s="32"/>
      <c r="K79" s="32"/>
      <c r="L79" s="32"/>
      <c r="M79" s="32"/>
      <c r="N79" s="32"/>
      <c r="O79" s="32"/>
      <c r="P79" s="32"/>
    </row>
    <row r="80" spans="1:18" x14ac:dyDescent="0.25">
      <c r="A80" s="30"/>
      <c r="B80" s="27"/>
      <c r="C80" s="31"/>
      <c r="D80" s="32"/>
      <c r="E80" s="32"/>
      <c r="F80" s="32"/>
      <c r="G80" s="32"/>
      <c r="H80" s="32"/>
      <c r="I80" s="32"/>
      <c r="J80" s="32"/>
      <c r="K80" s="32"/>
      <c r="L80" s="32"/>
      <c r="M80" s="32"/>
      <c r="N80" s="32"/>
      <c r="O80" s="32"/>
      <c r="P80" s="32"/>
    </row>
    <row r="81" spans="1:18" x14ac:dyDescent="0.25">
      <c r="A81" s="30"/>
      <c r="B81" s="27"/>
      <c r="C81" s="31"/>
      <c r="D81" s="32"/>
      <c r="E81" s="32"/>
      <c r="F81" s="32"/>
      <c r="G81" s="32"/>
      <c r="H81" s="32"/>
      <c r="I81" s="32"/>
      <c r="J81" s="32"/>
      <c r="K81" s="32"/>
      <c r="L81" s="32"/>
      <c r="M81" s="32"/>
      <c r="N81" s="32"/>
      <c r="O81" s="32"/>
      <c r="P81" s="32"/>
    </row>
    <row r="82" spans="1:18" x14ac:dyDescent="0.25">
      <c r="A82" s="30"/>
      <c r="B82" s="27"/>
      <c r="C82" s="31"/>
      <c r="D82" s="32"/>
      <c r="E82" s="32"/>
      <c r="F82" s="32"/>
      <c r="G82" s="32"/>
      <c r="H82" s="32"/>
      <c r="I82" s="32"/>
      <c r="J82" s="32"/>
      <c r="K82" s="32"/>
      <c r="L82" s="32"/>
      <c r="M82" s="32"/>
      <c r="N82" s="32"/>
      <c r="O82" s="32"/>
      <c r="P82" s="32"/>
    </row>
    <row r="83" spans="1:18" x14ac:dyDescent="0.25">
      <c r="A83" s="6"/>
      <c r="B83" s="7"/>
      <c r="C83" s="8" t="s">
        <v>37</v>
      </c>
      <c r="D83" s="9" cm="1">
        <f t="array" ref="D83">INDEX('Back data'!$A$157:$BB$157,,MAX(IF('Back data'!$A$157:$BB$157&lt;&gt;"",COLUMN('Back data'!$A$157:$BB$157)))-D$6)+INDEX('Back data'!$A$158:$BB$158,,MAX(IF('Back data'!$A$158:$BB$158&lt;&gt;"",COLUMN('Back data'!$A$158:$BB$158)))-D$6)</f>
        <v>90.55</v>
      </c>
      <c r="E83" s="9" cm="1">
        <f t="array" ref="E83">INDEX('Back data'!$A$157:$BB$157,,MAX(IF('Back data'!$A$157:$BB$157&lt;&gt;"",COLUMN('Back data'!$A$157:$BB$157)))-E$6)+INDEX('Back data'!$A$158:$BB$158,,MAX(IF('Back data'!$A$158:$BB$158&lt;&gt;"",COLUMN('Back data'!$A$158:$BB$158)))-E$6)</f>
        <v>91.23</v>
      </c>
      <c r="F83" s="9" cm="1">
        <f t="array" ref="F83">INDEX('Back data'!$A$157:$BB$157,,MAX(IF('Back data'!$A$157:$BB$157&lt;&gt;"",COLUMN('Back data'!$A$157:$BB$157)))-F$6)+INDEX('Back data'!$A$158:$BB$158,,MAX(IF('Back data'!$A$158:$BB$158&lt;&gt;"",COLUMN('Back data'!$A$158:$BB$158)))-F$6)</f>
        <v>93.59</v>
      </c>
      <c r="G83" s="9" cm="1">
        <f t="array" ref="G83">INDEX('Back data'!$A$157:$BB$157,,MAX(IF('Back data'!$A$157:$BB$157&lt;&gt;"",COLUMN('Back data'!$A$157:$BB$157)))-G$6)+INDEX('Back data'!$A$158:$BB$158,,MAX(IF('Back data'!$A$158:$BB$158&lt;&gt;"",COLUMN('Back data'!$A$158:$BB$158)))-G$6)</f>
        <v>93.600000000000009</v>
      </c>
      <c r="H83" s="9" cm="1">
        <f t="array" ref="H83">INDEX('Back data'!$A$157:$BB$157,,MAX(IF('Back data'!$A$157:$BB$157&lt;&gt;"",COLUMN('Back data'!$A$157:$BB$157)))-H$6)+INDEX('Back data'!$A$158:$BB$158,,MAX(IF('Back data'!$A$158:$BB$158&lt;&gt;"",COLUMN('Back data'!$A$158:$BB$158)))-H$6)</f>
        <v>100</v>
      </c>
      <c r="I83" s="9" cm="1">
        <f t="array" ref="I83">INDEX('Back data'!$A$157:$BB$157,,MAX(IF('Back data'!$A$157:$BB$157&lt;&gt;"",COLUMN('Back data'!$A$157:$BB$157)))-I$6)+INDEX('Back data'!$A$158:$BB$158,,MAX(IF('Back data'!$A$158:$BB$158&lt;&gt;"",COLUMN('Back data'!$A$158:$BB$158)))-I$6)</f>
        <v>100</v>
      </c>
      <c r="J83" s="9" cm="1">
        <f t="array" ref="J83">INDEX('Back data'!$A$157:$BB$157,,MAX(IF('Back data'!$A$157:$BB$157&lt;&gt;"",COLUMN('Back data'!$A$157:$BB$157)))-J$6)+INDEX('Back data'!$A$158:$BB$158,,MAX(IF('Back data'!$A$158:$BB$158&lt;&gt;"",COLUMN('Back data'!$A$158:$BB$158)))-J$6)</f>
        <v>100</v>
      </c>
      <c r="K83" s="9" cm="1">
        <f t="array" ref="K83">INDEX('Back data'!$A$157:$BB$157,,MAX(IF('Back data'!$A$157:$BB$157&lt;&gt;"",COLUMN('Back data'!$A$157:$BB$157)))-K$6)+INDEX('Back data'!$A$158:$BB$158,,MAX(IF('Back data'!$A$158:$BB$158&lt;&gt;"",COLUMN('Back data'!$A$158:$BB$158)))-K$6)</f>
        <v>100</v>
      </c>
      <c r="L83" s="9" cm="1">
        <f t="array" ref="L83">INDEX('Back data'!$A$157:$BB$157,,MAX(IF('Back data'!$A$157:$BB$157&lt;&gt;"",COLUMN('Back data'!$A$157:$BB$157)))-L$6)+INDEX('Back data'!$A$158:$BB$158,,MAX(IF('Back data'!$A$158:$BB$158&lt;&gt;"",COLUMN('Back data'!$A$158:$BB$158)))-L$6)</f>
        <v>100</v>
      </c>
      <c r="M83" s="9" cm="1">
        <f t="array" ref="M83">INDEX('Back data'!$A$157:$BB$157,,MAX(IF('Back data'!$A$157:$BB$157&lt;&gt;"",COLUMN('Back data'!$A$157:$BB$157)))-M$6)+INDEX('Back data'!$A$158:$BB$158,,MAX(IF('Back data'!$A$158:$BB$158&lt;&gt;"",COLUMN('Back data'!$A$158:$BB$158)))-M$6)</f>
        <v>100</v>
      </c>
      <c r="N83" s="9" cm="1">
        <f t="array" ref="N83">INDEX('Back data'!$A$157:$BB$157,,MAX(IF('Back data'!$A$157:$BB$157&lt;&gt;"",COLUMN('Back data'!$A$157:$BB$157)))-N$6)+INDEX('Back data'!$A$158:$BB$158,,MAX(IF('Back data'!$A$158:$BB$158&lt;&gt;"",COLUMN('Back data'!$A$158:$BB$158)))-N$6)</f>
        <v>100</v>
      </c>
      <c r="O83" s="9" cm="1">
        <f t="array" ref="O83">INDEX('Back data'!$A$157:$BB$157,,MAX(IF('Back data'!$A$157:$BB$157&lt;&gt;"",COLUMN('Back data'!$A$157:$BB$157)))-O$6)+INDEX('Back data'!$A$158:$BB$158,,MAX(IF('Back data'!$A$158:$BB$158&lt;&gt;"",COLUMN('Back data'!$A$158:$BB$158)))-O$6)</f>
        <v>100</v>
      </c>
      <c r="P83" s="9" cm="1">
        <f t="array" ref="P83">INDEX('Back data'!$A$157:$BB$157,,MAX(IF('Back data'!$A$157:$BB$157&lt;&gt;"",COLUMN('Back data'!$A$157:$BB$157)))-P$6)+INDEX('Back data'!$A$158:$BB$158,,MAX(IF('Back data'!$A$158:$BB$158&lt;&gt;"",COLUMN('Back data'!$A$158:$BB$158)))-P$6)</f>
        <v>100</v>
      </c>
    </row>
    <row r="84" spans="1:18" x14ac:dyDescent="0.25">
      <c r="A84" s="35" t="s">
        <v>46</v>
      </c>
      <c r="B84" s="36" t="s">
        <v>44</v>
      </c>
      <c r="C84" s="10" t="s">
        <v>39</v>
      </c>
      <c r="D84" s="11" cm="1">
        <f t="array" ref="D84">INDEX('Back data'!$A$157:$BB$157,,MAX(IF('Back data'!$A$157:$BB$157&lt;&gt;"",COLUMN('Back data'!$A$157:$BB$157)))-D$6)/D83</f>
        <v>0.91960242959690774</v>
      </c>
      <c r="E84" s="11" cm="1">
        <f t="array" ref="E84">INDEX('Back data'!$A$157:$BB$157,,MAX(IF('Back data'!$A$157:$BB$157&lt;&gt;"",COLUMN('Back data'!$A$157:$BB$157)))-E$6)/E83</f>
        <v>0.90288282363257699</v>
      </c>
      <c r="F84" s="11" cm="1">
        <f t="array" ref="F84">INDEX('Back data'!$A$157:$BB$157,,MAX(IF('Back data'!$A$157:$BB$157&lt;&gt;"",COLUMN('Back data'!$A$157:$BB$157)))-F$6)/F83</f>
        <v>0.90907148199593968</v>
      </c>
      <c r="G84" s="11" cm="1">
        <f t="array" ref="G84">INDEX('Back data'!$A$157:$BB$157,,MAX(IF('Back data'!$A$157:$BB$157&lt;&gt;"",COLUMN('Back data'!$A$157:$BB$157)))-G$6)/G83</f>
        <v>0.90373931623931625</v>
      </c>
      <c r="H84" s="11" cm="1">
        <f t="array" ref="H84">INDEX('Back data'!$A$157:$BB$157,,MAX(IF('Back data'!$A$157:$BB$157&lt;&gt;"",COLUMN('Back data'!$A$157:$BB$157)))-H$6)/H83</f>
        <v>0.90720000000000001</v>
      </c>
      <c r="I84" s="11" cm="1">
        <f t="array" ref="I84">INDEX('Back data'!$A$157:$BB$157,,MAX(IF('Back data'!$A$157:$BB$157&lt;&gt;"",COLUMN('Back data'!$A$157:$BB$157)))-I$6)/I83</f>
        <v>0.91159999999999997</v>
      </c>
      <c r="J84" s="11" cm="1">
        <f t="array" ref="J84">INDEX('Back data'!$A$157:$BB$157,,MAX(IF('Back data'!$A$157:$BB$157&lt;&gt;"",COLUMN('Back data'!$A$157:$BB$157)))-J$6)/J83</f>
        <v>0.86510000000000009</v>
      </c>
      <c r="K84" s="11" cm="1">
        <f t="array" ref="K84">INDEX('Back data'!$A$157:$BB$157,,MAX(IF('Back data'!$A$157:$BB$157&lt;&gt;"",COLUMN('Back data'!$A$157:$BB$157)))-K$6)/K83</f>
        <v>0.85819999999999996</v>
      </c>
      <c r="L84" s="11" cm="1">
        <f t="array" ref="L84">INDEX('Back data'!$A$157:$BB$157,,MAX(IF('Back data'!$A$157:$BB$157&lt;&gt;"",COLUMN('Back data'!$A$157:$BB$157)))-L$6)/L83</f>
        <v>0.84689999999999999</v>
      </c>
      <c r="M84" s="11" cm="1">
        <f t="array" ref="M84">INDEX('Back data'!$A$157:$BB$157,,MAX(IF('Back data'!$A$157:$BB$157&lt;&gt;"",COLUMN('Back data'!$A$157:$BB$157)))-M$6)/M83</f>
        <v>0.84970000000000001</v>
      </c>
      <c r="N84" s="11" cm="1">
        <f t="array" ref="N84">INDEX('Back data'!$A$157:$BB$157,,MAX(IF('Back data'!$A$157:$BB$157&lt;&gt;"",COLUMN('Back data'!$A$157:$BB$157)))-N$6)/N83</f>
        <v>0.85530000000000006</v>
      </c>
      <c r="O84" s="11" cm="1">
        <f t="array" ref="O84">INDEX('Back data'!$A$157:$BB$157,,MAX(IF('Back data'!$A$157:$BB$157&lt;&gt;"",COLUMN('Back data'!$A$157:$BB$157)))-O$6)/O83</f>
        <v>0.87709999999999999</v>
      </c>
      <c r="P84" s="11" cm="1">
        <f t="array" ref="P84">INDEX('Back data'!$A$157:$BB$157,,MAX(IF('Back data'!$A$157:$BB$157&lt;&gt;"",COLUMN('Back data'!$A$157:$BB$157)))-P$6)/P83</f>
        <v>0.85370000000000001</v>
      </c>
    </row>
    <row r="85" spans="1:18" x14ac:dyDescent="0.25">
      <c r="A85" s="35" t="s">
        <v>46</v>
      </c>
      <c r="B85" s="36" t="s">
        <v>45</v>
      </c>
      <c r="C85" s="10" t="s">
        <v>40</v>
      </c>
      <c r="D85" s="11" cm="1">
        <f t="array" ref="D85">INDEX('Back data'!$A$158:$BB$158,,MAX(IF('Back data'!$A$158:$BB$158&lt;&gt;"",COLUMN('Back data'!$A$158:$BB$158)))-D$6)/D83</f>
        <v>8.0397570403092214E-2</v>
      </c>
      <c r="E85" s="11" cm="1">
        <f t="array" ref="E85">INDEX('Back data'!$A$158:$BB$158,,MAX(IF('Back data'!$A$158:$BB$158&lt;&gt;"",COLUMN('Back data'!$A$158:$BB$158)))-E$6)/E83</f>
        <v>9.711717636742298E-2</v>
      </c>
      <c r="F85" s="11" cm="1">
        <f t="array" ref="F85">INDEX('Back data'!$A$158:$BB$158,,MAX(IF('Back data'!$A$158:$BB$158&lt;&gt;"",COLUMN('Back data'!$A$158:$BB$158)))-F$6)/F83</f>
        <v>9.0928518004060252E-2</v>
      </c>
      <c r="G85" s="11" cm="1">
        <f t="array" ref="G85">INDEX('Back data'!$A$158:$BB$158,,MAX(IF('Back data'!$A$158:$BB$158&lt;&gt;"",COLUMN('Back data'!$A$158:$BB$158)))-G$6)/G83</f>
        <v>9.6260683760683752E-2</v>
      </c>
      <c r="H85" s="11" cm="1">
        <f t="array" ref="H85">INDEX('Back data'!$A$158:$BB$158,,MAX(IF('Back data'!$A$158:$BB$158&lt;&gt;"",COLUMN('Back data'!$A$158:$BB$158)))-H$6)/H83</f>
        <v>9.2799999999999994E-2</v>
      </c>
      <c r="I85" s="11" cm="1">
        <f t="array" ref="I85">INDEX('Back data'!$A$158:$BB$158,,MAX(IF('Back data'!$A$158:$BB$158&lt;&gt;"",COLUMN('Back data'!$A$158:$BB$158)))-I$6)/I83</f>
        <v>8.8399999999999992E-2</v>
      </c>
      <c r="J85" s="11" cm="1">
        <f t="array" ref="J85">INDEX('Back data'!$A$158:$BB$158,,MAX(IF('Back data'!$A$158:$BB$158&lt;&gt;"",COLUMN('Back data'!$A$158:$BB$158)))-J$6)/J83</f>
        <v>0.13489999999999999</v>
      </c>
      <c r="K85" s="11" cm="1">
        <f t="array" ref="K85">INDEX('Back data'!$A$158:$BB$158,,MAX(IF('Back data'!$A$158:$BB$158&lt;&gt;"",COLUMN('Back data'!$A$158:$BB$158)))-K$6)/K83</f>
        <v>0.14180000000000001</v>
      </c>
      <c r="L85" s="11" cm="1">
        <f t="array" ref="L85">INDEX('Back data'!$A$158:$BB$158,,MAX(IF('Back data'!$A$158:$BB$158&lt;&gt;"",COLUMN('Back data'!$A$158:$BB$158)))-L$6)/L83</f>
        <v>0.15310000000000001</v>
      </c>
      <c r="M85" s="11" cm="1">
        <f t="array" ref="M85">INDEX('Back data'!$A$158:$BB$158,,MAX(IF('Back data'!$A$158:$BB$158&lt;&gt;"",COLUMN('Back data'!$A$158:$BB$158)))-M$6)/M83</f>
        <v>0.15029999999999999</v>
      </c>
      <c r="N85" s="11" cm="1">
        <f t="array" ref="N85">INDEX('Back data'!$A$158:$BB$158,,MAX(IF('Back data'!$A$158:$BB$158&lt;&gt;"",COLUMN('Back data'!$A$158:$BB$158)))-N$6)/N83</f>
        <v>0.1447</v>
      </c>
      <c r="O85" s="11" cm="1">
        <f t="array" ref="O85">INDEX('Back data'!$A$158:$BB$158,,MAX(IF('Back data'!$A$158:$BB$158&lt;&gt;"",COLUMN('Back data'!$A$158:$BB$158)))-O$6)/O83</f>
        <v>0.1229</v>
      </c>
      <c r="P85" s="11" cm="1">
        <f t="array" ref="P85">INDEX('Back data'!$A$158:$BB$158,,MAX(IF('Back data'!$A$158:$BB$158&lt;&gt;"",COLUMN('Back data'!$A$158:$BB$158)))-P$6)/P83</f>
        <v>0.14630000000000001</v>
      </c>
      <c r="R85" s="56"/>
    </row>
    <row r="86" spans="1:18" x14ac:dyDescent="0.25">
      <c r="B86" s="26"/>
    </row>
    <row r="87" spans="1:18" x14ac:dyDescent="0.25">
      <c r="B87" s="26"/>
    </row>
    <row r="88" spans="1:18" x14ac:dyDescent="0.25">
      <c r="B88" s="26"/>
      <c r="C88" s="8" t="s">
        <v>37</v>
      </c>
      <c r="D88" s="9" cm="1">
        <f t="array" ref="D88">INDEX('Back data'!$A$162:$BB$162,,MAX(IF('Back data'!$A$162:$BB$162&lt;&gt;"",COLUMN('Back data'!$A$162:$BB$162)))-D$6)+INDEX('Back data'!$A$163:$BB$163,,MAX(IF('Back data'!$A$163:$BB$163&lt;&gt;"",COLUMN('Back data'!$A$163:$BB$163)))-D$6)</f>
        <v>90.82</v>
      </c>
      <c r="E88" s="9" cm="1">
        <f t="array" ref="E88">INDEX('Back data'!$A$162:$BB$162,,MAX(IF('Back data'!$A$162:$BB$162&lt;&gt;"",COLUMN('Back data'!$A$162:$BB$162)))-E$6)+INDEX('Back data'!$A$163:$BB$163,,MAX(IF('Back data'!$A$163:$BB$163&lt;&gt;"",COLUMN('Back data'!$A$163:$BB$163)))-E$6)</f>
        <v>87.95</v>
      </c>
      <c r="F88" s="9" cm="1">
        <f t="array" ref="F88">INDEX('Back data'!$A$162:$BB$162,,MAX(IF('Back data'!$A$162:$BB$162&lt;&gt;"",COLUMN('Back data'!$A$162:$BB$162)))-F$6)+INDEX('Back data'!$A$163:$BB$163,,MAX(IF('Back data'!$A$163:$BB$163&lt;&gt;"",COLUMN('Back data'!$A$163:$BB$163)))-F$6)</f>
        <v>91.81</v>
      </c>
      <c r="G88" s="9" cm="1">
        <f t="array" ref="G88">INDEX('Back data'!$A$162:$BB$162,,MAX(IF('Back data'!$A$162:$BB$162&lt;&gt;"",COLUMN('Back data'!$A$162:$BB$162)))-G$6)+INDEX('Back data'!$A$163:$BB$163,,MAX(IF('Back data'!$A$163:$BB$163&lt;&gt;"",COLUMN('Back data'!$A$163:$BB$163)))-G$6)</f>
        <v>91.05</v>
      </c>
      <c r="H88" s="9" cm="1">
        <f t="array" ref="H88">INDEX('Back data'!$A$162:$BB$162,,MAX(IF('Back data'!$A$162:$BB$162&lt;&gt;"",COLUMN('Back data'!$A$162:$BB$162)))-H$6)+INDEX('Back data'!$A$163:$BB$163,,MAX(IF('Back data'!$A$163:$BB$163&lt;&gt;"",COLUMN('Back data'!$A$163:$BB$163)))-H$6)</f>
        <v>100</v>
      </c>
      <c r="I88" s="9" cm="1">
        <f t="array" ref="I88">INDEX('Back data'!$A$162:$BB$162,,MAX(IF('Back data'!$A$162:$BB$162&lt;&gt;"",COLUMN('Back data'!$A$162:$BB$162)))-I$6)+INDEX('Back data'!$A$163:$BB$163,,MAX(IF('Back data'!$A$163:$BB$163&lt;&gt;"",COLUMN('Back data'!$A$163:$BB$163)))-I$6)</f>
        <v>100</v>
      </c>
      <c r="J88" s="9" cm="1">
        <f t="array" ref="J88">INDEX('Back data'!$A$162:$BB$162,,MAX(IF('Back data'!$A$162:$BB$162&lt;&gt;"",COLUMN('Back data'!$A$162:$BB$162)))-J$6)+INDEX('Back data'!$A$163:$BB$163,,MAX(IF('Back data'!$A$163:$BB$163&lt;&gt;"",COLUMN('Back data'!$A$163:$BB$163)))-J$6)</f>
        <v>100</v>
      </c>
      <c r="K88" s="9" cm="1">
        <f t="array" ref="K88">INDEX('Back data'!$A$162:$BB$162,,MAX(IF('Back data'!$A$162:$BB$162&lt;&gt;"",COLUMN('Back data'!$A$162:$BB$162)))-K$6)+INDEX('Back data'!$A$163:$BB$163,,MAX(IF('Back data'!$A$163:$BB$163&lt;&gt;"",COLUMN('Back data'!$A$163:$BB$163)))-K$6)</f>
        <v>100</v>
      </c>
      <c r="L88" s="9" cm="1">
        <f t="array" ref="L88">INDEX('Back data'!$A$162:$BB$162,,MAX(IF('Back data'!$A$162:$BB$162&lt;&gt;"",COLUMN('Back data'!$A$162:$BB$162)))-L$6)+INDEX('Back data'!$A$163:$BB$163,,MAX(IF('Back data'!$A$163:$BB$163&lt;&gt;"",COLUMN('Back data'!$A$163:$BB$163)))-L$6)</f>
        <v>100</v>
      </c>
      <c r="M88" s="9" cm="1">
        <f t="array" ref="M88">INDEX('Back data'!$A$162:$BB$162,,MAX(IF('Back data'!$A$162:$BB$162&lt;&gt;"",COLUMN('Back data'!$A$162:$BB$162)))-M$6)+INDEX('Back data'!$A$163:$BB$163,,MAX(IF('Back data'!$A$163:$BB$163&lt;&gt;"",COLUMN('Back data'!$A$163:$BB$163)))-M$6)</f>
        <v>100</v>
      </c>
      <c r="N88" s="9" cm="1">
        <f t="array" ref="N88">INDEX('Back data'!$A$162:$BB$162,,MAX(IF('Back data'!$A$162:$BB$162&lt;&gt;"",COLUMN('Back data'!$A$162:$BB$162)))-N$6)+INDEX('Back data'!$A$163:$BB$163,,MAX(IF('Back data'!$A$163:$BB$163&lt;&gt;"",COLUMN('Back data'!$A$163:$BB$163)))-N$6)</f>
        <v>100</v>
      </c>
      <c r="O88" s="9" cm="1">
        <f t="array" ref="O88">INDEX('Back data'!$A$162:$BB$162,,MAX(IF('Back data'!$A$162:$BB$162&lt;&gt;"",COLUMN('Back data'!$A$162:$BB$162)))-O$6)+INDEX('Back data'!$A$163:$BB$163,,MAX(IF('Back data'!$A$163:$BB$163&lt;&gt;"",COLUMN('Back data'!$A$163:$BB$163)))-O$6)</f>
        <v>100</v>
      </c>
      <c r="P88" s="9" cm="1">
        <f t="array" ref="P88">INDEX('Back data'!$A$162:$BB$162,,MAX(IF('Back data'!$A$162:$BB$162&lt;&gt;"",COLUMN('Back data'!$A$162:$BB$162)))-P$6)+INDEX('Back data'!$A$163:$BB$163,,MAX(IF('Back data'!$A$163:$BB$163&lt;&gt;"",COLUMN('Back data'!$A$163:$BB$163)))-P$6)</f>
        <v>100</v>
      </c>
    </row>
    <row r="89" spans="1:18" x14ac:dyDescent="0.25">
      <c r="A89" s="35" t="s">
        <v>46</v>
      </c>
      <c r="B89" s="37" t="s">
        <v>41</v>
      </c>
      <c r="C89" s="10" t="s">
        <v>39</v>
      </c>
      <c r="D89" s="11" cm="1">
        <f t="array" ref="D89">INDEX('Back data'!$A$162:$BB$162,,MAX(IF('Back data'!$A$162:$BB$162&lt;&gt;"",COLUMN('Back data'!$A$162:$BB$162)))-D$6)/D88</f>
        <v>0.81072451001981949</v>
      </c>
      <c r="E89" s="11" cm="1">
        <f t="array" ref="E89">INDEX('Back data'!$A$162:$BB$162,,MAX(IF('Back data'!$A$162:$BB$162&lt;&gt;"",COLUMN('Back data'!$A$162:$BB$162)))-E$6)/E88</f>
        <v>0.76384309266628769</v>
      </c>
      <c r="F89" s="11" cm="1">
        <f t="array" ref="F89">INDEX('Back data'!$A$162:$BB$162,,MAX(IF('Back data'!$A$162:$BB$162&lt;&gt;"",COLUMN('Back data'!$A$162:$BB$162)))-F$6)/F88</f>
        <v>0.78531750353991936</v>
      </c>
      <c r="G89" s="11" cm="1">
        <f t="array" ref="G89">INDEX('Back data'!$A$162:$BB$162,,MAX(IF('Back data'!$A$162:$BB$162&lt;&gt;"",COLUMN('Back data'!$A$162:$BB$162)))-G$6)/G88</f>
        <v>0.78550247116968697</v>
      </c>
      <c r="H89" s="11" cm="1">
        <f t="array" ref="H89">INDEX('Back data'!$A$162:$BB$162,,MAX(IF('Back data'!$A$162:$BB$162&lt;&gt;"",COLUMN('Back data'!$A$162:$BB$162)))-H$6)/H88</f>
        <v>0.65910000000000002</v>
      </c>
      <c r="I89" s="11" cm="1">
        <f t="array" ref="I89">INDEX('Back data'!$A$162:$BB$162,,MAX(IF('Back data'!$A$162:$BB$162&lt;&gt;"",COLUMN('Back data'!$A$162:$BB$162)))-I$6)/I88</f>
        <v>0.72120000000000006</v>
      </c>
      <c r="J89" s="11" cm="1">
        <f t="array" ref="J89">INDEX('Back data'!$A$162:$BB$162,,MAX(IF('Back data'!$A$162:$BB$162&lt;&gt;"",COLUMN('Back data'!$A$162:$BB$162)))-J$6)/J88</f>
        <v>0.6581999999999999</v>
      </c>
      <c r="K89" s="11" cm="1">
        <f t="array" ref="K89">INDEX('Back data'!$A$162:$BB$162,,MAX(IF('Back data'!$A$162:$BB$162&lt;&gt;"",COLUMN('Back data'!$A$162:$BB$162)))-K$6)/K88</f>
        <v>0.67280000000000006</v>
      </c>
      <c r="L89" s="11" cm="1">
        <f t="array" ref="L89">INDEX('Back data'!$A$162:$BB$162,,MAX(IF('Back data'!$A$162:$BB$162&lt;&gt;"",COLUMN('Back data'!$A$162:$BB$162)))-L$6)/L88</f>
        <v>0.57630000000000003</v>
      </c>
      <c r="M89" s="11" cm="1">
        <f t="array" ref="M89">INDEX('Back data'!$A$162:$BB$162,,MAX(IF('Back data'!$A$162:$BB$162&lt;&gt;"",COLUMN('Back data'!$A$162:$BB$162)))-M$6)/M88</f>
        <v>0.64569999999999994</v>
      </c>
      <c r="N89" s="11" cm="1">
        <f t="array" ref="N89">INDEX('Back data'!$A$162:$BB$162,,MAX(IF('Back data'!$A$162:$BB$162&lt;&gt;"",COLUMN('Back data'!$A$162:$BB$162)))-N$6)/N88</f>
        <v>0.64379999999999993</v>
      </c>
      <c r="O89" s="11" cm="1">
        <f t="array" ref="O89">INDEX('Back data'!$A$162:$BB$162,,MAX(IF('Back data'!$A$162:$BB$162&lt;&gt;"",COLUMN('Back data'!$A$162:$BB$162)))-O$6)/O88</f>
        <v>0.67700000000000005</v>
      </c>
      <c r="P89" s="11" cm="1">
        <f t="array" ref="P89">INDEX('Back data'!$A$162:$BB$162,,MAX(IF('Back data'!$A$162:$BB$162&lt;&gt;"",COLUMN('Back data'!$A$162:$BB$162)))-P$6)/P88</f>
        <v>0.6048</v>
      </c>
    </row>
    <row r="90" spans="1:18" x14ac:dyDescent="0.25">
      <c r="A90" s="35" t="s">
        <v>46</v>
      </c>
      <c r="B90" s="37" t="s">
        <v>41</v>
      </c>
      <c r="C90" s="10" t="s">
        <v>40</v>
      </c>
      <c r="D90" s="11" cm="1">
        <f t="array" ref="D90">INDEX('Back data'!$A$163:$BB$163,,MAX(IF('Back data'!$A$163:$BB$163&lt;&gt;"",COLUMN('Back data'!$A$163:$BB$163)))-D$6)/D88</f>
        <v>0.18927548998018059</v>
      </c>
      <c r="E90" s="11" cm="1">
        <f t="array" ref="E90">INDEX('Back data'!$A$163:$BB$163,,MAX(IF('Back data'!$A$163:$BB$163&lt;&gt;"",COLUMN('Back data'!$A$163:$BB$163)))-E$6)/E88</f>
        <v>0.23615690733371233</v>
      </c>
      <c r="F90" s="11" cm="1">
        <f t="array" ref="F90">INDEX('Back data'!$A$163:$BB$163,,MAX(IF('Back data'!$A$163:$BB$163&lt;&gt;"",COLUMN('Back data'!$A$163:$BB$163)))-F$6)/F88</f>
        <v>0.21468249646008061</v>
      </c>
      <c r="G90" s="11" cm="1">
        <f t="array" ref="G90">INDEX('Back data'!$A$163:$BB$163,,MAX(IF('Back data'!$A$163:$BB$163&lt;&gt;"",COLUMN('Back data'!$A$163:$BB$163)))-G$6)/G88</f>
        <v>0.21449752883031303</v>
      </c>
      <c r="H90" s="11" cm="1">
        <f t="array" ref="H90">INDEX('Back data'!$A$163:$BB$163,,MAX(IF('Back data'!$A$163:$BB$163&lt;&gt;"",COLUMN('Back data'!$A$163:$BB$163)))-H$6)/H88</f>
        <v>0.34090000000000004</v>
      </c>
      <c r="I90" s="11" cm="1">
        <f t="array" ref="I90">INDEX('Back data'!$A$163:$BB$163,,MAX(IF('Back data'!$A$163:$BB$163&lt;&gt;"",COLUMN('Back data'!$A$163:$BB$163)))-I$6)/I88</f>
        <v>0.27879999999999999</v>
      </c>
      <c r="J90" s="11" cm="1">
        <f t="array" ref="J90">INDEX('Back data'!$A$163:$BB$163,,MAX(IF('Back data'!$A$163:$BB$163&lt;&gt;"",COLUMN('Back data'!$A$163:$BB$163)))-J$6)/J88</f>
        <v>0.34179999999999999</v>
      </c>
      <c r="K90" s="11" cm="1">
        <f t="array" ref="K90">INDEX('Back data'!$A$163:$BB$163,,MAX(IF('Back data'!$A$163:$BB$163&lt;&gt;"",COLUMN('Back data'!$A$163:$BB$163)))-K$6)/K88</f>
        <v>0.32719999999999999</v>
      </c>
      <c r="L90" s="11" cm="1">
        <f t="array" ref="L90">INDEX('Back data'!$A$163:$BB$163,,MAX(IF('Back data'!$A$163:$BB$163&lt;&gt;"",COLUMN('Back data'!$A$163:$BB$163)))-L$6)/L88</f>
        <v>0.42369999999999997</v>
      </c>
      <c r="M90" s="11" cm="1">
        <f t="array" ref="M90">INDEX('Back data'!$A$163:$BB$163,,MAX(IF('Back data'!$A$163:$BB$163&lt;&gt;"",COLUMN('Back data'!$A$163:$BB$163)))-M$6)/M88</f>
        <v>0.3543</v>
      </c>
      <c r="N90" s="11" cm="1">
        <f t="array" ref="N90">INDEX('Back data'!$A$163:$BB$163,,MAX(IF('Back data'!$A$163:$BB$163&lt;&gt;"",COLUMN('Back data'!$A$163:$BB$163)))-N$6)/N88</f>
        <v>0.35619999999999996</v>
      </c>
      <c r="O90" s="11" cm="1">
        <f t="array" ref="O90">INDEX('Back data'!$A$163:$BB$163,,MAX(IF('Back data'!$A$163:$BB$163&lt;&gt;"",COLUMN('Back data'!$A$163:$BB$163)))-O$6)/O88</f>
        <v>0.32299999999999995</v>
      </c>
      <c r="P90" s="11" cm="1">
        <f t="array" ref="P90">INDEX('Back data'!$A$163:$BB$163,,MAX(IF('Back data'!$A$163:$BB$163&lt;&gt;"",COLUMN('Back data'!$A$163:$BB$163)))-P$6)/P88</f>
        <v>0.39520000000000005</v>
      </c>
      <c r="R90" s="56"/>
    </row>
    <row r="92" spans="1:18" x14ac:dyDescent="0.25">
      <c r="C92" s="12"/>
    </row>
    <row r="93" spans="1:18" x14ac:dyDescent="0.25">
      <c r="C93" s="8" t="s">
        <v>37</v>
      </c>
      <c r="D93" s="9" cm="1">
        <f t="array" ref="D93">INDEX('Back data'!$A$167:$BB$167,,MAX(IF('Back data'!$A$167:$BB$167&lt;&gt;"",COLUMN('Back data'!$A$167:$BB$167)))-D$6)+INDEX('Back data'!$A$168:$BB$168,,MAX(IF('Back data'!$A$168:$BB$168&lt;&gt;"",COLUMN('Back data'!$A$168:$BB$168)))-D$6)</f>
        <v>89.399999999999991</v>
      </c>
      <c r="E93" s="9" cm="1">
        <f t="array" ref="E93">INDEX('Back data'!$A$167:$BB$167,,MAX(IF('Back data'!$A$167:$BB$167&lt;&gt;"",COLUMN('Back data'!$A$167:$BB$167)))-E$6)+INDEX('Back data'!$A$168:$BB$168,,MAX(IF('Back data'!$A$168:$BB$168&lt;&gt;"",COLUMN('Back data'!$A$168:$BB$168)))-E$6)</f>
        <v>92.47</v>
      </c>
      <c r="F93" s="9" cm="1">
        <f t="array" ref="F93">INDEX('Back data'!$A$167:$BB$167,,MAX(IF('Back data'!$A$167:$BB$167&lt;&gt;"",COLUMN('Back data'!$A$167:$BB$167)))-F$6)+INDEX('Back data'!$A$168:$BB$168,,MAX(IF('Back data'!$A$168:$BB$168&lt;&gt;"",COLUMN('Back data'!$A$168:$BB$168)))-F$6)</f>
        <v>94.13</v>
      </c>
      <c r="G93" s="9" cm="1">
        <f t="array" ref="G93">INDEX('Back data'!$A$167:$BB$167,,MAX(IF('Back data'!$A$167:$BB$167&lt;&gt;"",COLUMN('Back data'!$A$167:$BB$167)))-G$6)+INDEX('Back data'!$A$168:$BB$168,,MAX(IF('Back data'!$A$168:$BB$168&lt;&gt;"",COLUMN('Back data'!$A$168:$BB$168)))-G$6)</f>
        <v>95.19</v>
      </c>
      <c r="H93" s="9" cm="1">
        <f t="array" ref="H93">INDEX('Back data'!$A$167:$BB$167,,MAX(IF('Back data'!$A$167:$BB$167&lt;&gt;"",COLUMN('Back data'!$A$167:$BB$167)))-H$6)+INDEX('Back data'!$A$168:$BB$168,,MAX(IF('Back data'!$A$168:$BB$168&lt;&gt;"",COLUMN('Back data'!$A$168:$BB$168)))-H$6)</f>
        <v>100</v>
      </c>
      <c r="I93" s="9" cm="1">
        <f t="array" ref="I93">INDEX('Back data'!$A$167:$BB$167,,MAX(IF('Back data'!$A$167:$BB$167&lt;&gt;"",COLUMN('Back data'!$A$167:$BB$167)))-I$6)+INDEX('Back data'!$A$168:$BB$168,,MAX(IF('Back data'!$A$168:$BB$168&lt;&gt;"",COLUMN('Back data'!$A$168:$BB$168)))-I$6)</f>
        <v>100</v>
      </c>
      <c r="J93" s="9" cm="1">
        <f t="array" ref="J93">INDEX('Back data'!$A$167:$BB$167,,MAX(IF('Back data'!$A$167:$BB$167&lt;&gt;"",COLUMN('Back data'!$A$167:$BB$167)))-J$6)+INDEX('Back data'!$A$168:$BB$168,,MAX(IF('Back data'!$A$168:$BB$168&lt;&gt;"",COLUMN('Back data'!$A$168:$BB$168)))-J$6)</f>
        <v>100</v>
      </c>
      <c r="K93" s="9" cm="1">
        <f t="array" ref="K93">INDEX('Back data'!$A$167:$BB$167,,MAX(IF('Back data'!$A$167:$BB$167&lt;&gt;"",COLUMN('Back data'!$A$167:$BB$167)))-K$6)+INDEX('Back data'!$A$168:$BB$168,,MAX(IF('Back data'!$A$168:$BB$168&lt;&gt;"",COLUMN('Back data'!$A$168:$BB$168)))-K$6)</f>
        <v>100</v>
      </c>
      <c r="L93" s="9" cm="1">
        <f t="array" ref="L93">INDEX('Back data'!$A$167:$BB$167,,MAX(IF('Back data'!$A$167:$BB$167&lt;&gt;"",COLUMN('Back data'!$A$167:$BB$167)))-L$6)+INDEX('Back data'!$A$168:$BB$168,,MAX(IF('Back data'!$A$168:$BB$168&lt;&gt;"",COLUMN('Back data'!$A$168:$BB$168)))-L$6)</f>
        <v>100</v>
      </c>
      <c r="M93" s="9" cm="1">
        <f t="array" ref="M93">INDEX('Back data'!$A$167:$BB$167,,MAX(IF('Back data'!$A$167:$BB$167&lt;&gt;"",COLUMN('Back data'!$A$167:$BB$167)))-M$6)+INDEX('Back data'!$A$168:$BB$168,,MAX(IF('Back data'!$A$168:$BB$168&lt;&gt;"",COLUMN('Back data'!$A$168:$BB$168)))-M$6)</f>
        <v>100</v>
      </c>
      <c r="N93" s="9" cm="1">
        <f t="array" ref="N93">INDEX('Back data'!$A$167:$BB$167,,MAX(IF('Back data'!$A$167:$BB$167&lt;&gt;"",COLUMN('Back data'!$A$167:$BB$167)))-N$6)+INDEX('Back data'!$A$168:$BB$168,,MAX(IF('Back data'!$A$168:$BB$168&lt;&gt;"",COLUMN('Back data'!$A$168:$BB$168)))-N$6)</f>
        <v>100</v>
      </c>
      <c r="O93" s="9" cm="1">
        <f t="array" ref="O93">INDEX('Back data'!$A$167:$BB$167,,MAX(IF('Back data'!$A$167:$BB$167&lt;&gt;"",COLUMN('Back data'!$A$167:$BB$167)))-O$6)+INDEX('Back data'!$A$168:$BB$168,,MAX(IF('Back data'!$A$168:$BB$168&lt;&gt;"",COLUMN('Back data'!$A$168:$BB$168)))-O$6)</f>
        <v>100</v>
      </c>
      <c r="P93" s="9" cm="1">
        <f t="array" ref="P93">INDEX('Back data'!$A$167:$BB$167,,MAX(IF('Back data'!$A$167:$BB$167&lt;&gt;"",COLUMN('Back data'!$A$167:$BB$167)))-P$6)+INDEX('Back data'!$A$168:$BB$168,,MAX(IF('Back data'!$A$168:$BB$168&lt;&gt;"",COLUMN('Back data'!$A$168:$BB$168)))-P$6)</f>
        <v>100</v>
      </c>
    </row>
    <row r="94" spans="1:18" x14ac:dyDescent="0.25">
      <c r="A94" s="35" t="s">
        <v>46</v>
      </c>
      <c r="B94" s="37" t="s">
        <v>42</v>
      </c>
      <c r="C94" s="10" t="s">
        <v>39</v>
      </c>
      <c r="D94" s="11" cm="1">
        <f t="array" ref="D94">INDEX('Back data'!$A$167:$BB$167,,MAX(IF('Back data'!$A$167:$BB$167&lt;&gt;"",COLUMN('Back data'!$A$167:$BB$167)))-D$6)/D93</f>
        <v>0.96498881431767347</v>
      </c>
      <c r="E94" s="11" cm="1">
        <f t="array" ref="E94">INDEX('Back data'!$A$167:$BB$167,,MAX(IF('Back data'!$A$167:$BB$167&lt;&gt;"",COLUMN('Back data'!$A$167:$BB$167)))-E$6)/E93</f>
        <v>0.9697199091597275</v>
      </c>
      <c r="F94" s="11" cm="1">
        <f t="array" ref="F94">INDEX('Back data'!$A$167:$BB$167,,MAX(IF('Back data'!$A$167:$BB$167&lt;&gt;"",COLUMN('Back data'!$A$167:$BB$167)))-F$6)/F93</f>
        <v>0.98034632954424739</v>
      </c>
      <c r="G94" s="11" cm="1">
        <f t="array" ref="G94">INDEX('Back data'!$A$167:$BB$167,,MAX(IF('Back data'!$A$167:$BB$167&lt;&gt;"",COLUMN('Back data'!$A$167:$BB$167)))-G$6)/G93</f>
        <v>0.96596281121966598</v>
      </c>
      <c r="H94" s="11" cm="1">
        <f t="array" ref="H94">INDEX('Back data'!$A$167:$BB$167,,MAX(IF('Back data'!$A$167:$BB$167&lt;&gt;"",COLUMN('Back data'!$A$167:$BB$167)))-H$6)/H93</f>
        <v>1</v>
      </c>
      <c r="I94" s="11" cm="1">
        <f t="array" ref="I94">INDEX('Back data'!$A$167:$BB$167,,MAX(IF('Back data'!$A$167:$BB$167&lt;&gt;"",COLUMN('Back data'!$A$167:$BB$167)))-I$6)/I93</f>
        <v>1</v>
      </c>
      <c r="J94" s="11" cm="1">
        <f t="array" ref="J94">INDEX('Back data'!$A$167:$BB$167,,MAX(IF('Back data'!$A$167:$BB$167&lt;&gt;"",COLUMN('Back data'!$A$167:$BB$167)))-J$6)/J93</f>
        <v>0.99750000000000005</v>
      </c>
      <c r="K94" s="11" cm="1">
        <f t="array" ref="K94">INDEX('Back data'!$A$167:$BB$167,,MAX(IF('Back data'!$A$167:$BB$167&lt;&gt;"",COLUMN('Back data'!$A$167:$BB$167)))-K$6)/K93</f>
        <v>0.97389999999999999</v>
      </c>
      <c r="L94" s="11" cm="1">
        <f t="array" ref="L94">INDEX('Back data'!$A$167:$BB$167,,MAX(IF('Back data'!$A$167:$BB$167&lt;&gt;"",COLUMN('Back data'!$A$167:$BB$167)))-L$6)/L93</f>
        <v>0.98909999999999998</v>
      </c>
      <c r="M94" s="11" cm="1">
        <f t="array" ref="M94">INDEX('Back data'!$A$167:$BB$167,,MAX(IF('Back data'!$A$167:$BB$167&lt;&gt;"",COLUMN('Back data'!$A$167:$BB$167)))-M$6)/M93</f>
        <v>0.98919999999999997</v>
      </c>
      <c r="N94" s="11" cm="1">
        <f t="array" ref="N94">INDEX('Back data'!$A$167:$BB$167,,MAX(IF('Back data'!$A$167:$BB$167&lt;&gt;"",COLUMN('Back data'!$A$167:$BB$167)))-N$6)/N93</f>
        <v>0.98030000000000006</v>
      </c>
      <c r="O94" s="11" cm="1">
        <f t="array" ref="O94">INDEX('Back data'!$A$167:$BB$167,,MAX(IF('Back data'!$A$167:$BB$167&lt;&gt;"",COLUMN('Back data'!$A$167:$BB$167)))-O$6)/O93</f>
        <v>0.98769999999999991</v>
      </c>
      <c r="P94" s="11" cm="1">
        <f t="array" ref="P94">INDEX('Back data'!$A$167:$BB$167,,MAX(IF('Back data'!$A$167:$BB$167&lt;&gt;"",COLUMN('Back data'!$A$167:$BB$167)))-P$6)/P93</f>
        <v>1</v>
      </c>
    </row>
    <row r="95" spans="1:18" x14ac:dyDescent="0.25">
      <c r="A95" s="35" t="s">
        <v>46</v>
      </c>
      <c r="B95" s="37" t="s">
        <v>42</v>
      </c>
      <c r="C95" s="28" t="s">
        <v>40</v>
      </c>
      <c r="D95" s="29" cm="1">
        <f t="array" ref="D95">+INDEX('Back data'!$A$168:$BB$168,,MAX(IF('Back data'!$A$168:$BB$168&lt;&gt;"",COLUMN('Back data'!$A$168:$BB$168)))-D$6)/D93</f>
        <v>3.5011185682326626E-2</v>
      </c>
      <c r="E95" s="29" cm="1">
        <f t="array" ref="E95">+INDEX('Back data'!$A$168:$BB$168,,MAX(IF('Back data'!$A$168:$BB$168&lt;&gt;"",COLUMN('Back data'!$A$168:$BB$168)))-E$6)/E93</f>
        <v>3.0280090840272521E-2</v>
      </c>
      <c r="F95" s="29" cm="1">
        <f t="array" ref="F95">+INDEX('Back data'!$A$168:$BB$168,,MAX(IF('Back data'!$A$168:$BB$168&lt;&gt;"",COLUMN('Back data'!$A$168:$BB$168)))-F$6)/F93</f>
        <v>1.9653670455752684E-2</v>
      </c>
      <c r="G95" s="29" cm="1">
        <f t="array" ref="G95">+INDEX('Back data'!$A$168:$BB$168,,MAX(IF('Back data'!$A$168:$BB$168&lt;&gt;"",COLUMN('Back data'!$A$168:$BB$168)))-G$6)/G93</f>
        <v>3.4037188780334071E-2</v>
      </c>
      <c r="H95" s="29" cm="1">
        <f t="array" ref="H95">+INDEX('Back data'!$A$168:$BB$168,,MAX(IF('Back data'!$A$168:$BB$168&lt;&gt;"",COLUMN('Back data'!$A$168:$BB$168)))-H$6)/H93</f>
        <v>0</v>
      </c>
      <c r="I95" s="29" cm="1">
        <f t="array" ref="I95">+INDEX('Back data'!$A$168:$BB$168,,MAX(IF('Back data'!$A$168:$BB$168&lt;&gt;"",COLUMN('Back data'!$A$168:$BB$168)))-I$6)/I93</f>
        <v>0</v>
      </c>
      <c r="J95" s="29" cm="1">
        <f t="array" ref="J95">+INDEX('Back data'!$A$168:$BB$168,,MAX(IF('Back data'!$A$168:$BB$168&lt;&gt;"",COLUMN('Back data'!$A$168:$BB$168)))-J$6)/J93</f>
        <v>2.5000000000000001E-3</v>
      </c>
      <c r="K95" s="29" cm="1">
        <f t="array" ref="K95">+INDEX('Back data'!$A$168:$BB$168,,MAX(IF('Back data'!$A$168:$BB$168&lt;&gt;"",COLUMN('Back data'!$A$168:$BB$168)))-K$6)/K93</f>
        <v>2.6099999999999998E-2</v>
      </c>
      <c r="L95" s="29" cm="1">
        <f t="array" ref="L95">+INDEX('Back data'!$A$168:$BB$168,,MAX(IF('Back data'!$A$168:$BB$168&lt;&gt;"",COLUMN('Back data'!$A$168:$BB$168)))-L$6)/L93</f>
        <v>1.09E-2</v>
      </c>
      <c r="M95" s="29" cm="1">
        <f t="array" ref="M95">+INDEX('Back data'!$A$168:$BB$168,,MAX(IF('Back data'!$A$168:$BB$168&lt;&gt;"",COLUMN('Back data'!$A$168:$BB$168)))-M$6)/M93</f>
        <v>1.0800000000000001E-2</v>
      </c>
      <c r="N95" s="29" cm="1">
        <f t="array" ref="N95">+INDEX('Back data'!$A$168:$BB$168,,MAX(IF('Back data'!$A$168:$BB$168&lt;&gt;"",COLUMN('Back data'!$A$168:$BB$168)))-N$6)/N93</f>
        <v>1.9699999999999999E-2</v>
      </c>
      <c r="O95" s="29" cm="1">
        <f t="array" ref="O95">+INDEX('Back data'!$A$168:$BB$168,,MAX(IF('Back data'!$A$168:$BB$168&lt;&gt;"",COLUMN('Back data'!$A$168:$BB$168)))-O$6)/O93</f>
        <v>1.23E-2</v>
      </c>
      <c r="P95" s="29" cm="1">
        <f t="array" ref="P95">+INDEX('Back data'!$A$168:$BB$168,,MAX(IF('Back data'!$A$168:$BB$168&lt;&gt;"",COLUMN('Back data'!$A$168:$BB$168)))-P$6)/P93</f>
        <v>0</v>
      </c>
      <c r="R95" s="56"/>
    </row>
    <row r="96" spans="1:18" x14ac:dyDescent="0.25">
      <c r="A96" s="30"/>
      <c r="B96" s="27"/>
      <c r="C96" s="31"/>
      <c r="D96" s="32"/>
      <c r="E96" s="32"/>
      <c r="F96" s="32"/>
      <c r="G96" s="32"/>
      <c r="H96" s="32"/>
      <c r="I96" s="32"/>
      <c r="J96" s="32"/>
      <c r="K96" s="32"/>
      <c r="L96" s="32"/>
      <c r="M96" s="32"/>
      <c r="N96" s="32"/>
      <c r="O96" s="32"/>
      <c r="P96" s="32"/>
    </row>
    <row r="97" spans="1:18" x14ac:dyDescent="0.25">
      <c r="C97" s="8" t="s">
        <v>37</v>
      </c>
      <c r="D97" s="9" cm="1">
        <f t="array" ref="D97">INDEX('Back data'!$A$357:$BB$357,,MAX(IF('Back data'!$A$357:$BB$357&lt;&gt;"",COLUMN('Back data'!$A$357:$BB$357)))-D$6)+INDEX('Back data'!$A$358:$BB$358,,MAX(IF('Back data'!$A$358:$BB$358&lt;&gt;"",COLUMN('Back data'!$A$358:$BB$358)))-D$6)</f>
        <v>91.24</v>
      </c>
      <c r="E97" s="9" cm="1">
        <f t="array" ref="E97">INDEX('Back data'!$A$357:$BB$357,,MAX(IF('Back data'!$A$357:$BB$357&lt;&gt;"",COLUMN('Back data'!$A$357:$BB$357)))-E$6)+INDEX('Back data'!$A$358:$BB$358,,MAX(IF('Back data'!$A$358:$BB$358&lt;&gt;"",COLUMN('Back data'!$A$358:$BB$358)))-E$6)</f>
        <v>91.44</v>
      </c>
      <c r="F97" s="9" cm="1">
        <f t="array" ref="F97">INDEX('Back data'!$A$357:$BB$357,,MAX(IF('Back data'!$A$357:$BB$357&lt;&gt;"",COLUMN('Back data'!$A$357:$BB$357)))-F$6)+INDEX('Back data'!$A$358:$BB$358,,MAX(IF('Back data'!$A$358:$BB$358&lt;&gt;"",COLUMN('Back data'!$A$358:$BB$358)))-F$6)</f>
        <v>91.14</v>
      </c>
      <c r="G97" s="9" cm="1">
        <f t="array" ref="G97">INDEX('Back data'!$A$357:$BB$357,,MAX(IF('Back data'!$A$357:$BB$357&lt;&gt;"",COLUMN('Back data'!$A$357:$BB$357)))-G$6)+INDEX('Back data'!$A$358:$BB$358,,MAX(IF('Back data'!$A$358:$BB$358&lt;&gt;"",COLUMN('Back data'!$A$358:$BB$358)))-G$6)</f>
        <v>91.72999999999999</v>
      </c>
      <c r="H97" s="9" cm="1">
        <f t="array" ref="H97">INDEX('Back data'!$A$357:$BB$357,,MAX(IF('Back data'!$A$357:$BB$357&lt;&gt;"",COLUMN('Back data'!$A$357:$BB$357)))-H$6)+INDEX('Back data'!$A$358:$BB$358,,MAX(IF('Back data'!$A$358:$BB$358&lt;&gt;"",COLUMN('Back data'!$A$358:$BB$358)))-H$6)</f>
        <v>100</v>
      </c>
      <c r="I97" s="9" cm="1">
        <f t="array" ref="I97">INDEX('Back data'!$A$357:$BB$357,,MAX(IF('Back data'!$A$357:$BB$357&lt;&gt;"",COLUMN('Back data'!$A$357:$BB$357)))-I$6)+INDEX('Back data'!$A$358:$BB$358,,MAX(IF('Back data'!$A$358:$BB$358&lt;&gt;"",COLUMN('Back data'!$A$358:$BB$358)))-I$6)</f>
        <v>100</v>
      </c>
      <c r="J97" s="9" cm="1">
        <f t="array" ref="J97">INDEX('Back data'!$A$357:$BB$357,,MAX(IF('Back data'!$A$357:$BB$357&lt;&gt;"",COLUMN('Back data'!$A$357:$BB$357)))-J$6)+INDEX('Back data'!$A$358:$BB$358,,MAX(IF('Back data'!$A$358:$BB$358&lt;&gt;"",COLUMN('Back data'!$A$358:$BB$358)))-J$6)</f>
        <v>100</v>
      </c>
      <c r="K97" s="9" cm="1">
        <f t="array" ref="K97">INDEX('Back data'!$A$357:$BB$357,,MAX(IF('Back data'!$A$357:$BB$357&lt;&gt;"",COLUMN('Back data'!$A$357:$BB$357)))-K$6)+INDEX('Back data'!$A$358:$BB$358,,MAX(IF('Back data'!$A$358:$BB$358&lt;&gt;"",COLUMN('Back data'!$A$358:$BB$358)))-K$6)</f>
        <v>100</v>
      </c>
      <c r="L97" s="9" cm="1">
        <f t="array" ref="L97">INDEX('Back data'!$A$357:$BB$357,,MAX(IF('Back data'!$A$357:$BB$357&lt;&gt;"",COLUMN('Back data'!$A$357:$BB$357)))-L$6)+INDEX('Back data'!$A$358:$BB$358,,MAX(IF('Back data'!$A$358:$BB$358&lt;&gt;"",COLUMN('Back data'!$A$358:$BB$358)))-L$6)</f>
        <v>100</v>
      </c>
      <c r="M97" s="9" cm="1">
        <f t="array" ref="M97">INDEX('Back data'!$A$357:$BB$357,,MAX(IF('Back data'!$A$357:$BB$357&lt;&gt;"",COLUMN('Back data'!$A$357:$BB$357)))-M$6)+INDEX('Back data'!$A$358:$BB$358,,MAX(IF('Back data'!$A$358:$BB$358&lt;&gt;"",COLUMN('Back data'!$A$358:$BB$358)))-M$6)</f>
        <v>100</v>
      </c>
      <c r="N97" s="9" cm="1">
        <f t="array" ref="N97">INDEX('Back data'!$A$357:$BB$357,,MAX(IF('Back data'!$A$357:$BB$357&lt;&gt;"",COLUMN('Back data'!$A$357:$BB$357)))-N$6)+INDEX('Back data'!$A$358:$BB$358,,MAX(IF('Back data'!$A$358:$BB$358&lt;&gt;"",COLUMN('Back data'!$A$358:$BB$358)))-N$6)</f>
        <v>100</v>
      </c>
      <c r="O97" s="9" cm="1">
        <f t="array" ref="O97">INDEX('Back data'!$A$357:$BB$357,,MAX(IF('Back data'!$A$357:$BB$357&lt;&gt;"",COLUMN('Back data'!$A$357:$BB$357)))-O$6)+INDEX('Back data'!$A$358:$BB$358,,MAX(IF('Back data'!$A$358:$BB$358&lt;&gt;"",COLUMN('Back data'!$A$358:$BB$358)))-O$6)</f>
        <v>100</v>
      </c>
      <c r="P97" s="9" cm="1">
        <f t="array" ref="P97">INDEX('Back data'!$A$357:$BB$357,,MAX(IF('Back data'!$A$357:$BB$357&lt;&gt;"",COLUMN('Back data'!$A$357:$BB$357)))-P$6)+INDEX('Back data'!$A$358:$BB$358,,MAX(IF('Back data'!$A$358:$BB$358&lt;&gt;"",COLUMN('Back data'!$A$358:$BB$358)))-P$6)</f>
        <v>100</v>
      </c>
    </row>
    <row r="98" spans="1:18" x14ac:dyDescent="0.25">
      <c r="A98" s="35" t="s">
        <v>46</v>
      </c>
      <c r="B98" s="37" t="s">
        <v>27</v>
      </c>
      <c r="C98" s="10" t="s">
        <v>39</v>
      </c>
      <c r="D98" s="11" cm="1">
        <f t="array" ref="D98">INDEX('Back data'!$A$357:$BB$357,,MAX(IF('Back data'!$A$357:$BB$357&lt;&gt;"",COLUMN('Back data'!$A$357:$BB$357)))-D$6)/D97</f>
        <v>0.85938185006576062</v>
      </c>
      <c r="E98" s="11" cm="1">
        <f t="array" ref="E98">INDEX('Back data'!$A$357:$BB$357,,MAX(IF('Back data'!$A$357:$BB$357&lt;&gt;"",COLUMN('Back data'!$A$357:$BB$357)))-E$6)/E97</f>
        <v>0.82469378827646544</v>
      </c>
      <c r="F98" s="11" cm="1">
        <f t="array" ref="F98">INDEX('Back data'!$A$357:$BB$357,,MAX(IF('Back data'!$A$357:$BB$357&lt;&gt;"",COLUMN('Back data'!$A$357:$BB$357)))-F$6)/F97</f>
        <v>0.83816107087996494</v>
      </c>
      <c r="G98" s="11" cm="1">
        <f t="array" ref="G98">INDEX('Back data'!$A$357:$BB$357,,MAX(IF('Back data'!$A$357:$BB$357&lt;&gt;"",COLUMN('Back data'!$A$357:$BB$357)))-G$6)/G97</f>
        <v>0.85086667393437265</v>
      </c>
      <c r="H98" s="11" cm="1">
        <f t="array" ref="H98">INDEX('Back data'!$A$357:$BB$357,,MAX(IF('Back data'!$A$357:$BB$357&lt;&gt;"",COLUMN('Back data'!$A$357:$BB$357)))-H$6)/H97</f>
        <v>0.6653</v>
      </c>
      <c r="I98" s="11" cm="1">
        <f t="array" ref="I98">INDEX('Back data'!$A$357:$BB$357,,MAX(IF('Back data'!$A$357:$BB$357&lt;&gt;"",COLUMN('Back data'!$A$357:$BB$357)))-I$6)/I97</f>
        <v>0.7390000000000001</v>
      </c>
      <c r="J98" s="11" cm="1">
        <f t="array" ref="J98">INDEX('Back data'!$A$357:$BB$357,,MAX(IF('Back data'!$A$357:$BB$357&lt;&gt;"",COLUMN('Back data'!$A$357:$BB$357)))-J$6)/J97</f>
        <v>0.59989999999999999</v>
      </c>
      <c r="K98" s="11" cm="1">
        <f t="array" ref="K98">INDEX('Back data'!$A$357:$BB$357,,MAX(IF('Back data'!$A$357:$BB$357&lt;&gt;"",COLUMN('Back data'!$A$357:$BB$357)))-K$6)/K97</f>
        <v>0.61970000000000003</v>
      </c>
      <c r="L98" s="11" cm="1">
        <f t="array" ref="L98">INDEX('Back data'!$A$357:$BB$357,,MAX(IF('Back data'!$A$357:$BB$357&lt;&gt;"",COLUMN('Back data'!$A$357:$BB$357)))-L$6)/L97</f>
        <v>0.60530000000000006</v>
      </c>
      <c r="M98" s="11" cm="1">
        <f t="array" ref="M98">INDEX('Back data'!$A$357:$BB$357,,MAX(IF('Back data'!$A$357:$BB$357&lt;&gt;"",COLUMN('Back data'!$A$357:$BB$357)))-M$6)/M97</f>
        <v>0.66459999999999997</v>
      </c>
      <c r="N98" s="11" cm="1">
        <f t="array" ref="N98">INDEX('Back data'!$A$357:$BB$357,,MAX(IF('Back data'!$A$357:$BB$357&lt;&gt;"",COLUMN('Back data'!$A$357:$BB$357)))-N$6)/N97</f>
        <v>0.504</v>
      </c>
      <c r="O98" s="11" cm="1">
        <f t="array" ref="O98">INDEX('Back data'!$A$357:$BB$357,,MAX(IF('Back data'!$A$357:$BB$357&lt;&gt;"",COLUMN('Back data'!$A$357:$BB$357)))-O$6)/O97</f>
        <v>0.65300000000000002</v>
      </c>
      <c r="P98" s="11" cm="1">
        <f t="array" ref="P98">INDEX('Back data'!$A$357:$BB$357,,MAX(IF('Back data'!$A$357:$BB$357&lt;&gt;"",COLUMN('Back data'!$A$357:$BB$357)))-P$6)/P97</f>
        <v>0.61460000000000004</v>
      </c>
    </row>
    <row r="99" spans="1:18" x14ac:dyDescent="0.25">
      <c r="A99" s="35" t="s">
        <v>46</v>
      </c>
      <c r="B99" s="37" t="s">
        <v>27</v>
      </c>
      <c r="C99" s="10" t="s">
        <v>40</v>
      </c>
      <c r="D99" s="11" cm="1">
        <f t="array" ref="D99">+INDEX('Back data'!$A$358:$BB$358,,MAX(IF('Back data'!$A$358:$BB$358&lt;&gt;"",COLUMN('Back data'!$A$358:$BB$358)))-D$6)/D97</f>
        <v>0.14061814993423938</v>
      </c>
      <c r="E99" s="11" cm="1">
        <f t="array" ref="E99">+INDEX('Back data'!$A$358:$BB$358,,MAX(IF('Back data'!$A$358:$BB$358&lt;&gt;"",COLUMN('Back data'!$A$358:$BB$358)))-E$6)/E97</f>
        <v>0.17530621172353458</v>
      </c>
      <c r="F99" s="11" cm="1">
        <f t="array" ref="F99">+INDEX('Back data'!$A$358:$BB$358,,MAX(IF('Back data'!$A$358:$BB$358&lt;&gt;"",COLUMN('Back data'!$A$358:$BB$358)))-F$6)/F97</f>
        <v>0.16183892912003511</v>
      </c>
      <c r="G99" s="11" cm="1">
        <f t="array" ref="G99">+INDEX('Back data'!$A$358:$BB$358,,MAX(IF('Back data'!$A$358:$BB$358&lt;&gt;"",COLUMN('Back data'!$A$358:$BB$358)))-G$6)/G97</f>
        <v>0.1491333260656274</v>
      </c>
      <c r="H99" s="11" cm="1">
        <f t="array" ref="H99">+INDEX('Back data'!$A$358:$BB$358,,MAX(IF('Back data'!$A$358:$BB$358&lt;&gt;"",COLUMN('Back data'!$A$358:$BB$358)))-H$6)/H97</f>
        <v>0.3347</v>
      </c>
      <c r="I99" s="11" cm="1">
        <f t="array" ref="I99">+INDEX('Back data'!$A$358:$BB$358,,MAX(IF('Back data'!$A$358:$BB$358&lt;&gt;"",COLUMN('Back data'!$A$358:$BB$358)))-I$6)/I97</f>
        <v>0.26100000000000001</v>
      </c>
      <c r="J99" s="11" cm="1">
        <f t="array" ref="J99">+INDEX('Back data'!$A$358:$BB$358,,MAX(IF('Back data'!$A$358:$BB$358&lt;&gt;"",COLUMN('Back data'!$A$358:$BB$358)))-J$6)/J97</f>
        <v>0.40009999999999996</v>
      </c>
      <c r="K99" s="11" cm="1">
        <f t="array" ref="K99">+INDEX('Back data'!$A$358:$BB$358,,MAX(IF('Back data'!$A$358:$BB$358&lt;&gt;"",COLUMN('Back data'!$A$358:$BB$358)))-K$6)/K97</f>
        <v>0.38030000000000003</v>
      </c>
      <c r="L99" s="11" cm="1">
        <f t="array" ref="L99">+INDEX('Back data'!$A$358:$BB$358,,MAX(IF('Back data'!$A$358:$BB$358&lt;&gt;"",COLUMN('Back data'!$A$358:$BB$358)))-L$6)/L97</f>
        <v>0.3947</v>
      </c>
      <c r="M99" s="11" cm="1">
        <f t="array" ref="M99">+INDEX('Back data'!$A$358:$BB$358,,MAX(IF('Back data'!$A$358:$BB$358&lt;&gt;"",COLUMN('Back data'!$A$358:$BB$358)))-M$6)/M97</f>
        <v>0.33539999999999998</v>
      </c>
      <c r="N99" s="11" cm="1">
        <f t="array" ref="N99">+INDEX('Back data'!$A$358:$BB$358,,MAX(IF('Back data'!$A$358:$BB$358&lt;&gt;"",COLUMN('Back data'!$A$358:$BB$358)))-N$6)/N97</f>
        <v>0.496</v>
      </c>
      <c r="O99" s="11" cm="1">
        <f t="array" ref="O99">+INDEX('Back data'!$A$358:$BB$358,,MAX(IF('Back data'!$A$358:$BB$358&lt;&gt;"",COLUMN('Back data'!$A$358:$BB$358)))-O$6)/O97</f>
        <v>0.34700000000000003</v>
      </c>
      <c r="P99" s="11" cm="1">
        <f t="array" ref="P99">+INDEX('Back data'!$A$358:$BB$358,,MAX(IF('Back data'!$A$358:$BB$358&lt;&gt;"",COLUMN('Back data'!$A$358:$BB$358)))-P$6)/P97</f>
        <v>0.38539999999999996</v>
      </c>
      <c r="R99" s="56"/>
    </row>
    <row r="100" spans="1:18" x14ac:dyDescent="0.25">
      <c r="A100" s="30"/>
      <c r="B100" s="37"/>
      <c r="C100" s="31"/>
      <c r="D100" s="32"/>
      <c r="E100" s="32"/>
      <c r="F100" s="32"/>
      <c r="G100" s="32"/>
      <c r="H100" s="32"/>
      <c r="I100" s="32"/>
      <c r="J100" s="32"/>
      <c r="K100" s="32"/>
      <c r="L100" s="32"/>
      <c r="M100" s="32"/>
      <c r="N100" s="32"/>
      <c r="O100" s="32"/>
      <c r="P100" s="32"/>
      <c r="R100" s="56"/>
    </row>
    <row r="101" spans="1:18" x14ac:dyDescent="0.25">
      <c r="A101" s="30"/>
      <c r="B101" s="37"/>
      <c r="C101" s="31"/>
      <c r="D101" s="32"/>
      <c r="E101" s="32"/>
      <c r="F101" s="32"/>
      <c r="G101" s="32"/>
      <c r="H101" s="32"/>
      <c r="I101" s="32"/>
      <c r="J101" s="32"/>
      <c r="K101" s="32"/>
      <c r="L101" s="32"/>
      <c r="M101" s="32"/>
      <c r="N101" s="32"/>
      <c r="O101" s="32"/>
      <c r="P101" s="32"/>
      <c r="R101" s="56"/>
    </row>
    <row r="102" spans="1:18" x14ac:dyDescent="0.25">
      <c r="A102" s="30"/>
      <c r="B102" s="37"/>
      <c r="C102" s="8" t="s">
        <v>37</v>
      </c>
      <c r="D102" s="9"/>
      <c r="E102" s="9"/>
      <c r="F102" s="9"/>
      <c r="G102" s="9"/>
      <c r="H102" s="9"/>
      <c r="I102" s="9"/>
      <c r="J102" s="9"/>
      <c r="K102" s="9"/>
      <c r="L102" s="9"/>
      <c r="M102" s="9"/>
      <c r="N102" s="9"/>
      <c r="O102" s="9" cm="1">
        <f t="array" ref="O102">INDEX('Back data'!$A$362:$BB$362,,MAX(IF('Back data'!$A$362:$BB$362&lt;&gt;"",COLUMN('Back data'!$A$362:$BB$362)))-O$6)+INDEX('Back data'!$A$363:$BB$363,,MAX(IF('Back data'!$A$363:$BB$363&lt;&gt;"",COLUMN('Back data'!$A$363:$BB$363)))-O$6)</f>
        <v>100</v>
      </c>
      <c r="P102" s="9" cm="1">
        <f t="array" ref="P102">INDEX('Back data'!$A$362:$BB$362,,MAX(IF('Back data'!$A$362:$BB$362&lt;&gt;"",COLUMN('Back data'!$A$362:$BB$362)))-P$6)+INDEX('Back data'!$A$363:$BB$363,,MAX(IF('Back data'!$A$363:$BB$363&lt;&gt;"",COLUMN('Back data'!$A$363:$BB$363)))-P$6)</f>
        <v>100</v>
      </c>
      <c r="R102" s="56"/>
    </row>
    <row r="103" spans="1:18" x14ac:dyDescent="0.25">
      <c r="A103" s="35" t="s">
        <v>46</v>
      </c>
      <c r="B103" s="37" t="s">
        <v>31</v>
      </c>
      <c r="C103" s="10" t="s">
        <v>39</v>
      </c>
      <c r="D103" s="11"/>
      <c r="E103" s="11"/>
      <c r="F103" s="11"/>
      <c r="G103" s="11"/>
      <c r="H103" s="11"/>
      <c r="I103" s="11"/>
      <c r="J103" s="11"/>
      <c r="K103" s="11"/>
      <c r="L103" s="11"/>
      <c r="M103" s="11"/>
      <c r="N103" s="11"/>
      <c r="O103" s="11" cm="1">
        <f t="array" ref="O103">INDEX('Back data'!$A$362:$BB$362,,MAX(IF('Back data'!$A$362:$BB$362&lt;&gt;"",COLUMN('Back data'!$A$362:$BB$362)))-O$6)/O102</f>
        <v>0.94099999999999995</v>
      </c>
      <c r="P103" s="11" cm="1">
        <f t="array" ref="P103">INDEX('Back data'!$A$362:$BB$362,,MAX(IF('Back data'!$A$362:$BB$362&lt;&gt;"",COLUMN('Back data'!$A$362:$BB$362)))-P$6)/P102</f>
        <v>0.92079999999999995</v>
      </c>
      <c r="R103" s="56"/>
    </row>
    <row r="104" spans="1:18" x14ac:dyDescent="0.25">
      <c r="A104" s="35" t="s">
        <v>46</v>
      </c>
      <c r="B104" s="37" t="s">
        <v>31</v>
      </c>
      <c r="C104" s="10" t="s">
        <v>40</v>
      </c>
      <c r="D104" s="11"/>
      <c r="E104" s="11"/>
      <c r="F104" s="11"/>
      <c r="G104" s="11"/>
      <c r="H104" s="11"/>
      <c r="I104" s="11"/>
      <c r="J104" s="11"/>
      <c r="K104" s="11"/>
      <c r="L104" s="11"/>
      <c r="M104" s="11"/>
      <c r="N104" s="11"/>
      <c r="O104" s="11" cm="1">
        <f t="array" ref="O104">+INDEX('Back data'!$A$363:$BB$363,,MAX(IF('Back data'!$A$363:$BB$363&lt;&gt;"",COLUMN('Back data'!$A$363:$BB$363)))-O$6)/O102</f>
        <v>5.9000000000000004E-2</v>
      </c>
      <c r="P104" s="11" cm="1">
        <f t="array" ref="P104">+INDEX('Back data'!$A$363:$BB$363,,MAX(IF('Back data'!$A$363:$BB$363&lt;&gt;"",COLUMN('Back data'!$A$363:$BB$363)))-P$6)/P102</f>
        <v>7.9199999999999993E-2</v>
      </c>
      <c r="R104" s="56"/>
    </row>
    <row r="107" spans="1:18" x14ac:dyDescent="0.25">
      <c r="C107" s="8" t="s">
        <v>37</v>
      </c>
      <c r="D107" s="9" cm="1">
        <f t="array" ref="D107">INDEX('Back data'!$A$367:$BB$367,,MAX(IF('Back data'!$A$367:$BB$367&lt;&gt;"",COLUMN('Back data'!$A$367:$BB$367)))-D$6)+INDEX('Back data'!$A$368:$BB$368,,MAX(IF('Back data'!$A$368:$BB$368&lt;&gt;"",COLUMN('Back data'!$A$368:$BB$368)))-D$6)</f>
        <v>91.2</v>
      </c>
      <c r="E107" s="9" cm="1">
        <f t="array" ref="E107">INDEX('Back data'!$A$367:$BB$367,,MAX(IF('Back data'!$A$367:$BB$367&lt;&gt;"",COLUMN('Back data'!$A$367:$BB$367)))-E$6)+INDEX('Back data'!$A$368:$BB$368,,MAX(IF('Back data'!$A$368:$BB$368&lt;&gt;"",COLUMN('Back data'!$A$368:$BB$368)))-E$6)</f>
        <v>91.83</v>
      </c>
      <c r="F107" s="9" cm="1">
        <f t="array" ref="F107">INDEX('Back data'!$A$367:$BB$367,,MAX(IF('Back data'!$A$367:$BB$367&lt;&gt;"",COLUMN('Back data'!$A$367:$BB$367)))-F$6)+INDEX('Back data'!$A$368:$BB$368,,MAX(IF('Back data'!$A$368:$BB$368&lt;&gt;"",COLUMN('Back data'!$A$368:$BB$368)))-F$6)</f>
        <v>94.33</v>
      </c>
      <c r="G107" s="9" cm="1">
        <f t="array" ref="G107">INDEX('Back data'!$A$367:$BB$367,,MAX(IF('Back data'!$A$367:$BB$367&lt;&gt;"",COLUMN('Back data'!$A$367:$BB$367)))-G$6)+INDEX('Back data'!$A$368:$BB$368,,MAX(IF('Back data'!$A$368:$BB$368&lt;&gt;"",COLUMN('Back data'!$A$368:$BB$368)))-G$6)</f>
        <v>93.899999999999991</v>
      </c>
      <c r="H107" s="9" cm="1">
        <f t="array" ref="H107">INDEX('Back data'!$A$367:$BB$367,,MAX(IF('Back data'!$A$367:$BB$367&lt;&gt;"",COLUMN('Back data'!$A$367:$BB$367)))-H$6)+INDEX('Back data'!$A$368:$BB$368,,MAX(IF('Back data'!$A$368:$BB$368&lt;&gt;"",COLUMN('Back data'!$A$368:$BB$368)))-H$6)</f>
        <v>100</v>
      </c>
      <c r="I107" s="9" cm="1">
        <f t="array" ref="I107">INDEX('Back data'!$A$367:$BB$367,,MAX(IF('Back data'!$A$367:$BB$367&lt;&gt;"",COLUMN('Back data'!$A$367:$BB$367)))-I$6)+INDEX('Back data'!$A$368:$BB$368,,MAX(IF('Back data'!$A$368:$BB$368&lt;&gt;"",COLUMN('Back data'!$A$368:$BB$368)))-I$6)</f>
        <v>100</v>
      </c>
      <c r="J107" s="9" cm="1">
        <f t="array" ref="J107">INDEX('Back data'!$A$367:$BB$367,,MAX(IF('Back data'!$A$367:$BB$367&lt;&gt;"",COLUMN('Back data'!$A$367:$BB$367)))-J$6)+INDEX('Back data'!$A$368:$BB$368,,MAX(IF('Back data'!$A$368:$BB$368&lt;&gt;"",COLUMN('Back data'!$A$368:$BB$368)))-J$6)</f>
        <v>100</v>
      </c>
      <c r="K107" s="9" cm="1">
        <f t="array" ref="K107">INDEX('Back data'!$A$367:$BB$367,,MAX(IF('Back data'!$A$367:$BB$367&lt;&gt;"",COLUMN('Back data'!$A$367:$BB$367)))-K$6)+INDEX('Back data'!$A$368:$BB$368,,MAX(IF('Back data'!$A$368:$BB$368&lt;&gt;"",COLUMN('Back data'!$A$368:$BB$368)))-K$6)</f>
        <v>100</v>
      </c>
      <c r="L107" s="9" cm="1">
        <f t="array" ref="L107">INDEX('Back data'!$A$367:$BB$367,,MAX(IF('Back data'!$A$367:$BB$367&lt;&gt;"",COLUMN('Back data'!$A$367:$BB$367)))-L$6)+INDEX('Back data'!$A$368:$BB$368,,MAX(IF('Back data'!$A$368:$BB$368&lt;&gt;"",COLUMN('Back data'!$A$368:$BB$368)))-L$6)</f>
        <v>100</v>
      </c>
      <c r="M107" s="9" cm="1">
        <f t="array" ref="M107">INDEX('Back data'!$A$367:$BB$367,,MAX(IF('Back data'!$A$367:$BB$367&lt;&gt;"",COLUMN('Back data'!$A$367:$BB$367)))-M$6)+INDEX('Back data'!$A$368:$BB$368,,MAX(IF('Back data'!$A$368:$BB$368&lt;&gt;"",COLUMN('Back data'!$A$368:$BB$368)))-M$6)</f>
        <v>100</v>
      </c>
      <c r="N107" s="9" cm="1">
        <f t="array" ref="N107">INDEX('Back data'!$A$367:$BB$367,,MAX(IF('Back data'!$A$367:$BB$367&lt;&gt;"",COLUMN('Back data'!$A$367:$BB$367)))-N$6)+INDEX('Back data'!$A$368:$BB$368,,MAX(IF('Back data'!$A$368:$BB$368&lt;&gt;"",COLUMN('Back data'!$A$368:$BB$368)))-N$6)</f>
        <v>100</v>
      </c>
      <c r="O107" s="9" cm="1">
        <f t="array" ref="O107">INDEX('Back data'!$A$367:$BB$367,,MAX(IF('Back data'!$A$367:$BB$367&lt;&gt;"",COLUMN('Back data'!$A$367:$BB$367)))-O$6)+INDEX('Back data'!$A$368:$BB$368,,MAX(IF('Back data'!$A$368:$BB$368&lt;&gt;"",COLUMN('Back data'!$A$368:$BB$368)))-O$6)</f>
        <v>100</v>
      </c>
      <c r="P107" s="9" cm="1">
        <f t="array" ref="P107">INDEX('Back data'!$A$367:$BB$367,,MAX(IF('Back data'!$A$367:$BB$367&lt;&gt;"",COLUMN('Back data'!$A$367:$BB$367)))-P$6)+INDEX('Back data'!$A$368:$BB$368,,MAX(IF('Back data'!$A$368:$BB$368&lt;&gt;"",COLUMN('Back data'!$A$368:$BB$368)))-P$6)</f>
        <v>100</v>
      </c>
    </row>
    <row r="108" spans="1:18" x14ac:dyDescent="0.25">
      <c r="A108" s="35" t="s">
        <v>46</v>
      </c>
      <c r="B108" s="37" t="s">
        <v>32</v>
      </c>
      <c r="C108" s="10" t="s">
        <v>39</v>
      </c>
      <c r="D108" s="11">
        <f t="array" ref="D108">INDEX('Back data'!$A$367:$BB$367,,MAX(IF('Back data'!$A$367:$BB$367&lt;&gt;"",COLUMN('Back data'!$A$367:$BB$367)))-D$6)/D107</f>
        <v>0.94276315789473686</v>
      </c>
      <c r="E108" s="11">
        <f t="array" ref="E108">INDEX('Back data'!$A$367:$BB$367,,MAX(IF('Back data'!$A$367:$BB$367&lt;&gt;"",COLUMN('Back data'!$A$367:$BB$367)))-E$6)/E107</f>
        <v>0.92344549711423285</v>
      </c>
      <c r="F108" s="11">
        <f t="array" ref="F108">INDEX('Back data'!$A$367:$BB$367,,MAX(IF('Back data'!$A$367:$BB$367&lt;&gt;"",COLUMN('Back data'!$A$367:$BB$367)))-F$6)/F107</f>
        <v>0.93808968514788504</v>
      </c>
      <c r="G108" s="11">
        <f t="array" ref="G108">INDEX('Back data'!$A$367:$BB$367,,MAX(IF('Back data'!$A$367:$BB$367&lt;&gt;"",COLUMN('Back data'!$A$367:$BB$367)))-G$6)/G107</f>
        <v>0.91693290734824284</v>
      </c>
      <c r="H108" s="11">
        <f t="array" ref="H108">INDEX('Back data'!$A$367:$BB$367,,MAX(IF('Back data'!$A$367:$BB$367&lt;&gt;"",COLUMN('Back data'!$A$367:$BB$367)))-H$6)/H107</f>
        <v>0.98499999999999999</v>
      </c>
      <c r="I108" s="11">
        <f t="array" ref="I108">INDEX('Back data'!$A$367:$BB$367,,MAX(IF('Back data'!$A$367:$BB$367&lt;&gt;"",COLUMN('Back data'!$A$367:$BB$367)))-I$6)/I107</f>
        <v>0.95799999999999996</v>
      </c>
      <c r="J108" s="11">
        <f t="array" ref="J108">INDEX('Back data'!$A$367:$BB$367,,MAX(IF('Back data'!$A$367:$BB$367&lt;&gt;"",COLUMN('Back data'!$A$367:$BB$367)))-J$6)/J107</f>
        <v>0.96920000000000006</v>
      </c>
      <c r="K108" s="11">
        <f t="array" ref="K108">INDEX('Back data'!$A$367:$BB$367,,MAX(IF('Back data'!$A$367:$BB$367&lt;&gt;"",COLUMN('Back data'!$A$367:$BB$367)))-K$6)/K107</f>
        <v>0.95480000000000009</v>
      </c>
      <c r="L108" s="11">
        <f t="array" ref="L108">INDEX('Back data'!$A$367:$BB$367,,MAX(IF('Back data'!$A$367:$BB$367&lt;&gt;"",COLUMN('Back data'!$A$367:$BB$367)))-L$6)/L107</f>
        <v>0.95499999999999996</v>
      </c>
      <c r="M108" s="11">
        <f t="array" ref="M108">INDEX('Back data'!$A$367:$BB$367,,MAX(IF('Back data'!$A$367:$BB$367&lt;&gt;"",COLUMN('Back data'!$A$367:$BB$367)))-M$6)/M107</f>
        <v>0.9376000000000001</v>
      </c>
      <c r="N108" s="11">
        <f t="array" ref="N108">INDEX('Back data'!$A$367:$BB$367,,MAX(IF('Back data'!$A$367:$BB$367&lt;&gt;"",COLUMN('Back data'!$A$367:$BB$367)))-N$6)/N107</f>
        <v>0.95010000000000006</v>
      </c>
      <c r="O108" s="11">
        <f t="array" ref="O108">INDEX('Back data'!$A$367:$BB$367,,MAX(IF('Back data'!$A$367:$BB$367&lt;&gt;"",COLUMN('Back data'!$A$367:$BB$367)))-O$6)/O107</f>
        <v>0.95829999999999993</v>
      </c>
      <c r="P108" s="11" cm="1">
        <f t="array" ref="P108">INDEX('Back data'!$A$367:$BB$367,,MAX(IF('Back data'!$A$367:$BB$367&lt;&gt;"",COLUMN('Back data'!$A$367:$BB$367)))-P$6)/P107</f>
        <v>0.92849999999999999</v>
      </c>
    </row>
    <row r="109" spans="1:18" x14ac:dyDescent="0.25">
      <c r="A109" s="35" t="s">
        <v>46</v>
      </c>
      <c r="B109" s="37" t="s">
        <v>32</v>
      </c>
      <c r="C109" s="10" t="s">
        <v>40</v>
      </c>
      <c r="D109" s="11">
        <f t="array" ref="D109">+INDEX('Back data'!$A$368:$BB$368,,MAX(IF('Back data'!$A$368:$BB$368&lt;&gt;"",COLUMN('Back data'!$A$368:$BB$368)))-D$6)/D107</f>
        <v>5.7236842105263155E-2</v>
      </c>
      <c r="E109" s="11">
        <f t="array" ref="E109">+INDEX('Back data'!$A$368:$BB$368,,MAX(IF('Back data'!$A$368:$BB$368&lt;&gt;"",COLUMN('Back data'!$A$368:$BB$368)))-E$6)/E107</f>
        <v>7.6554502885767178E-2</v>
      </c>
      <c r="F109" s="11">
        <f t="array" ref="F109">+INDEX('Back data'!$A$368:$BB$368,,MAX(IF('Back data'!$A$368:$BB$368&lt;&gt;"",COLUMN('Back data'!$A$368:$BB$368)))-F$6)/F107</f>
        <v>6.1910314852114914E-2</v>
      </c>
      <c r="G109" s="11">
        <f t="array" ref="G109">+INDEX('Back data'!$A$368:$BB$368,,MAX(IF('Back data'!$A$368:$BB$368&lt;&gt;"",COLUMN('Back data'!$A$368:$BB$368)))-G$6)/G107</f>
        <v>8.3067092651757199E-2</v>
      </c>
      <c r="H109" s="11">
        <f t="array" ref="H109">+INDEX('Back data'!$A$368:$BB$368,,MAX(IF('Back data'!$A$368:$BB$368&lt;&gt;"",COLUMN('Back data'!$A$368:$BB$368)))-H$6)/H107</f>
        <v>1.4999999999999999E-2</v>
      </c>
      <c r="I109" s="11">
        <f t="array" ref="I109">+INDEX('Back data'!$A$368:$BB$368,,MAX(IF('Back data'!$A$368:$BB$368&lt;&gt;"",COLUMN('Back data'!$A$368:$BB$368)))-I$6)/I107</f>
        <v>4.2000000000000003E-2</v>
      </c>
      <c r="J109" s="11">
        <f t="array" ref="J109">+INDEX('Back data'!$A$368:$BB$368,,MAX(IF('Back data'!$A$368:$BB$368&lt;&gt;"",COLUMN('Back data'!$A$368:$BB$368)))-J$6)/J107</f>
        <v>3.0800000000000001E-2</v>
      </c>
      <c r="K109" s="11">
        <f t="array" ref="K109">+INDEX('Back data'!$A$368:$BB$368,,MAX(IF('Back data'!$A$368:$BB$368&lt;&gt;"",COLUMN('Back data'!$A$368:$BB$368)))-K$6)/K107</f>
        <v>4.5199999999999997E-2</v>
      </c>
      <c r="L109" s="11">
        <f t="array" ref="L109">+INDEX('Back data'!$A$368:$BB$368,,MAX(IF('Back data'!$A$368:$BB$368&lt;&gt;"",COLUMN('Back data'!$A$368:$BB$368)))-L$6)/L107</f>
        <v>4.4999999999999998E-2</v>
      </c>
      <c r="M109" s="11">
        <f t="array" ref="M109">+INDEX('Back data'!$A$368:$BB$368,,MAX(IF('Back data'!$A$368:$BB$368&lt;&gt;"",COLUMN('Back data'!$A$368:$BB$368)))-M$6)/M107</f>
        <v>6.2400000000000004E-2</v>
      </c>
      <c r="N109" s="11">
        <f t="array" ref="N109">+INDEX('Back data'!$A$368:$BB$368,,MAX(IF('Back data'!$A$368:$BB$368&lt;&gt;"",COLUMN('Back data'!$A$368:$BB$368)))-N$6)/N107</f>
        <v>4.99E-2</v>
      </c>
      <c r="O109" s="11">
        <f t="array" ref="O109">+INDEX('Back data'!$A$368:$BB$368,,MAX(IF('Back data'!$A$368:$BB$368&lt;&gt;"",COLUMN('Back data'!$A$368:$BB$368)))-O$6)/O107</f>
        <v>4.1700000000000001E-2</v>
      </c>
      <c r="P109" s="11">
        <f t="array" ref="P109">+INDEX('Back data'!$A$368:$BB$368,,MAX(IF('Back data'!$A$368:$BB$368&lt;&gt;"",COLUMN('Back data'!$A$368:$BB$368)))-P$6)/P107</f>
        <v>7.1500000000000008E-2</v>
      </c>
      <c r="R109" s="56"/>
    </row>
    <row r="112" spans="1:18" x14ac:dyDescent="0.25">
      <c r="C112" s="8" t="s">
        <v>37</v>
      </c>
      <c r="D112" s="9">
        <f t="array" ref="D112">INDEX('Back data'!$A$372:$BB$372,,MAX(IF('Back data'!$A$372:$BB$372&lt;&gt;"",COLUMN('Back data'!$A$372:$BB$372)))-D$6)+INDEX('Back data'!$A$373:$BB$373,,MAX(IF('Back data'!$A$373:$BB$373&lt;&gt;"",COLUMN('Back data'!$A$373:$BB$373)))-D$6)</f>
        <v>87.839999999999989</v>
      </c>
      <c r="E112" s="9">
        <f t="array" ref="E112">INDEX('Back data'!$A$372:$BB$372,,MAX(IF('Back data'!$A$372:$BB$372&lt;&gt;"",COLUMN('Back data'!$A$372:$BB$372)))-E$6)+INDEX('Back data'!$A$373:$BB$373,,MAX(IF('Back data'!$A$373:$BB$373&lt;&gt;"",COLUMN('Back data'!$A$373:$BB$373)))-E$6)</f>
        <v>87.33</v>
      </c>
      <c r="F112" s="9">
        <f t="array" ref="F112">INDEX('Back data'!$A$372:$BB$372,,MAX(IF('Back data'!$A$372:$BB$372&lt;&gt;"",COLUMN('Back data'!$A$372:$BB$372)))-F$6)+INDEX('Back data'!$A$373:$BB$373,,MAX(IF('Back data'!$A$373:$BB$373&lt;&gt;"",COLUMN('Back data'!$A$373:$BB$373)))-F$6)</f>
        <v>94.56</v>
      </c>
      <c r="G112" s="9">
        <f t="array" ref="G112">INDEX('Back data'!$A$372:$BB$372,,MAX(IF('Back data'!$A$372:$BB$372&lt;&gt;"",COLUMN('Back data'!$A$372:$BB$372)))-G$6)+INDEX('Back data'!$A$373:$BB$373,,MAX(IF('Back data'!$A$373:$BB$373&lt;&gt;"",COLUMN('Back data'!$A$373:$BB$373)))-G$6)</f>
        <v>95.160000000000011</v>
      </c>
      <c r="H112" s="9">
        <f t="array" ref="H112">INDEX('Back data'!$A$372:$BB$372,,MAX(IF('Back data'!$A$372:$BB$372&lt;&gt;"",COLUMN('Back data'!$A$372:$BB$372)))-H$6)+INDEX('Back data'!$A$373:$BB$373,,MAX(IF('Back data'!$A$373:$BB$373&lt;&gt;"",COLUMN('Back data'!$A$373:$BB$373)))-H$6)</f>
        <v>100</v>
      </c>
      <c r="I112" s="9">
        <f t="array" ref="I112">INDEX('Back data'!$A$372:$BB$372,,MAX(IF('Back data'!$A$372:$BB$372&lt;&gt;"",COLUMN('Back data'!$A$372:$BB$372)))-I$6)+INDEX('Back data'!$A$373:$BB$373,,MAX(IF('Back data'!$A$373:$BB$373&lt;&gt;"",COLUMN('Back data'!$A$373:$BB$373)))-I$6)</f>
        <v>100</v>
      </c>
      <c r="J112" s="9">
        <f t="array" ref="J112">INDEX('Back data'!$A$372:$BB$372,,MAX(IF('Back data'!$A$372:$BB$372&lt;&gt;"",COLUMN('Back data'!$A$372:$BB$372)))-J$6)+INDEX('Back data'!$A$373:$BB$373,,MAX(IF('Back data'!$A$373:$BB$373&lt;&gt;"",COLUMN('Back data'!$A$373:$BB$373)))-J$6)</f>
        <v>100</v>
      </c>
      <c r="K112" s="9">
        <f t="array" ref="K112">INDEX('Back data'!$A$372:$BB$372,,MAX(IF('Back data'!$A$372:$BB$372&lt;&gt;"",COLUMN('Back data'!$A$372:$BB$372)))-K$6)+INDEX('Back data'!$A$373:$BB$373,,MAX(IF('Back data'!$A$373:$BB$373&lt;&gt;"",COLUMN('Back data'!$A$373:$BB$373)))-K$6)</f>
        <v>100</v>
      </c>
      <c r="L112" s="9">
        <f t="array" ref="L112">INDEX('Back data'!$A$372:$BB$372,,MAX(IF('Back data'!$A$372:$BB$372&lt;&gt;"",COLUMN('Back data'!$A$372:$BB$372)))-L$6)+INDEX('Back data'!$A$373:$BB$373,,MAX(IF('Back data'!$A$373:$BB$373&lt;&gt;"",COLUMN('Back data'!$A$373:$BB$373)))-L$6)</f>
        <v>100</v>
      </c>
      <c r="M112" s="9">
        <f t="array" ref="M112">INDEX('Back data'!$A$372:$BB$372,,MAX(IF('Back data'!$A$372:$BB$372&lt;&gt;"",COLUMN('Back data'!$A$372:$BB$372)))-M$6)+INDEX('Back data'!$A$373:$BB$373,,MAX(IF('Back data'!$A$373:$BB$373&lt;&gt;"",COLUMN('Back data'!$A$373:$BB$373)))-M$6)</f>
        <v>100</v>
      </c>
      <c r="N112" s="9">
        <f t="array" ref="N112">INDEX('Back data'!$A$372:$BB$372,,MAX(IF('Back data'!$A$372:$BB$372&lt;&gt;"",COLUMN('Back data'!$A$372:$BB$372)))-N$6)+INDEX('Back data'!$A$373:$BB$373,,MAX(IF('Back data'!$A$373:$BB$373&lt;&gt;"",COLUMN('Back data'!$A$373:$BB$373)))-N$6)</f>
        <v>100</v>
      </c>
      <c r="O112" s="9">
        <f t="array" ref="O112">INDEX('Back data'!$A$372:$BB$372,,MAX(IF('Back data'!$A$372:$BB$372&lt;&gt;"",COLUMN('Back data'!$A$372:$BB$372)))-O$6)+INDEX('Back data'!$A$373:$BB$373,,MAX(IF('Back data'!$A$373:$BB$373&lt;&gt;"",COLUMN('Back data'!$A$373:$BB$373)))-O$6)</f>
        <v>100</v>
      </c>
      <c r="P112" s="9">
        <f t="array" ref="P112">INDEX('Back data'!$A$372:$BB$372,,MAX(IF('Back data'!$A$372:$BB$372&lt;&gt;"",COLUMN('Back data'!$A$372:$BB$372)))-P$6)+INDEX('Back data'!$A$373:$BB$373,,MAX(IF('Back data'!$A$373:$BB$373&lt;&gt;"",COLUMN('Back data'!$A$373:$BB$373)))-P$6)</f>
        <v>100</v>
      </c>
    </row>
    <row r="113" spans="1:18" x14ac:dyDescent="0.25">
      <c r="A113" s="35" t="s">
        <v>46</v>
      </c>
      <c r="B113" s="37" t="s">
        <v>36</v>
      </c>
      <c r="C113" s="10" t="s">
        <v>39</v>
      </c>
      <c r="D113" s="11">
        <f t="array" ref="D113">INDEX('Back data'!$A$372:$BB$372,,MAX(IF('Back data'!$A$372:$BB$372&lt;&gt;"",COLUMN('Back data'!$A$372:$BB$372)))-D$6)/D112</f>
        <v>0.91917122040072863</v>
      </c>
      <c r="E113" s="11">
        <f t="array" ref="E113">INDEX('Back data'!$A$372:$BB$372,,MAX(IF('Back data'!$A$372:$BB$372&lt;&gt;"",COLUMN('Back data'!$A$372:$BB$372)))-E$6)/E112</f>
        <v>0.92900492385205535</v>
      </c>
      <c r="F113" s="11">
        <f t="array" ref="F113">INDEX('Back data'!$A$372:$BB$372,,MAX(IF('Back data'!$A$372:$BB$372&lt;&gt;"",COLUMN('Back data'!$A$372:$BB$372)))-F$6)/F112</f>
        <v>0.89530456852791873</v>
      </c>
      <c r="G113" s="11">
        <f t="array" ref="G113">INDEX('Back data'!$A$372:$BB$372,,MAX(IF('Back data'!$A$372:$BB$372&lt;&gt;"",COLUMN('Back data'!$A$372:$BB$372)))-G$6)/G112</f>
        <v>0.92223623371164354</v>
      </c>
      <c r="H113" s="11">
        <f t="array" ref="H113">INDEX('Back data'!$A$372:$BB$372,,MAX(IF('Back data'!$A$372:$BB$372&lt;&gt;"",COLUMN('Back data'!$A$372:$BB$372)))-H$6)/H112</f>
        <v>0.97860000000000003</v>
      </c>
      <c r="I113" s="11">
        <f t="array" ref="I113">INDEX('Back data'!$A$372:$BB$372,,MAX(IF('Back data'!$A$372:$BB$372&lt;&gt;"",COLUMN('Back data'!$A$372:$BB$372)))-I$6)/I112</f>
        <v>0.9819</v>
      </c>
      <c r="J113" s="11">
        <f t="array" ref="J113">INDEX('Back data'!$A$372:$BB$372,,MAX(IF('Back data'!$A$372:$BB$372&lt;&gt;"",COLUMN('Back data'!$A$372:$BB$372)))-J$6)/J112</f>
        <v>0.92659999999999998</v>
      </c>
      <c r="K113" s="11">
        <f t="array" ref="K113">INDEX('Back data'!$A$372:$BB$372,,MAX(IF('Back data'!$A$372:$BB$372&lt;&gt;"",COLUMN('Back data'!$A$372:$BB$372)))-K$6)/K112</f>
        <v>0.87950000000000006</v>
      </c>
      <c r="L113" s="11">
        <f t="array" ref="L113">INDEX('Back data'!$A$372:$BB$372,,MAX(IF('Back data'!$A$372:$BB$372&lt;&gt;"",COLUMN('Back data'!$A$372:$BB$372)))-L$6)/L112</f>
        <v>0.78650000000000009</v>
      </c>
      <c r="M113" s="11">
        <f t="array" ref="M113">INDEX('Back data'!$A$372:$BB$372,,MAX(IF('Back data'!$A$372:$BB$372&lt;&gt;"",COLUMN('Back data'!$A$372:$BB$372)))-M$6)/M112</f>
        <v>0.8024</v>
      </c>
      <c r="N113" s="11">
        <f t="array" ref="N113">INDEX('Back data'!$A$372:$BB$372,,MAX(IF('Back data'!$A$372:$BB$372&lt;&gt;"",COLUMN('Back data'!$A$372:$BB$372)))-N$6)/N112</f>
        <v>0.99390000000000001</v>
      </c>
      <c r="O113" s="11">
        <f t="array" ref="O113">INDEX('Back data'!$A$372:$BB$372,,MAX(IF('Back data'!$A$372:$BB$372&lt;&gt;"",COLUMN('Back data'!$A$372:$BB$372)))-O$6)/O112</f>
        <v>0.87180000000000002</v>
      </c>
      <c r="P113" s="11">
        <f t="array" ref="P113">INDEX('Back data'!$A$372:$BB$372,,MAX(IF('Back data'!$A$372:$BB$372&lt;&gt;"",COLUMN('Back data'!$A$372:$BB$372)))-P$6)/P112</f>
        <v>0.88370000000000004</v>
      </c>
    </row>
    <row r="114" spans="1:18" x14ac:dyDescent="0.25">
      <c r="A114" s="35" t="s">
        <v>46</v>
      </c>
      <c r="B114" s="37" t="s">
        <v>36</v>
      </c>
      <c r="C114" s="10" t="s">
        <v>40</v>
      </c>
      <c r="D114" s="11">
        <f t="array" ref="D114">INDEX('Back data'!$A$373:$BB$373,,MAX(IF('Back data'!$A$373:$BB$373&lt;&gt;"",COLUMN('Back data'!$A$373:$BB$373)))-D$6)/D112</f>
        <v>8.0828779599271414E-2</v>
      </c>
      <c r="E114" s="11">
        <f t="array" ref="E114">INDEX('Back data'!$A$373:$BB$373,,MAX(IF('Back data'!$A$373:$BB$373&lt;&gt;"",COLUMN('Back data'!$A$373:$BB$373)))-E$6)/E112</f>
        <v>7.0995076147944577E-2</v>
      </c>
      <c r="F114" s="11">
        <f t="array" ref="F114">INDEX('Back data'!$A$373:$BB$373,,MAX(IF('Back data'!$A$373:$BB$373&lt;&gt;"",COLUMN('Back data'!$A$373:$BB$373)))-F$6)/F112</f>
        <v>0.10469543147208121</v>
      </c>
      <c r="G114" s="11">
        <f t="array" ref="G114">INDEX('Back data'!$A$373:$BB$373,,MAX(IF('Back data'!$A$373:$BB$373&lt;&gt;"",COLUMN('Back data'!$A$373:$BB$373)))-G$6)/G112</f>
        <v>7.7763766288356448E-2</v>
      </c>
      <c r="H114" s="11">
        <f t="array" ref="H114">INDEX('Back data'!$A$373:$BB$373,,MAX(IF('Back data'!$A$373:$BB$373&lt;&gt;"",COLUMN('Back data'!$A$373:$BB$373)))-H$6)/H112</f>
        <v>2.1400000000000002E-2</v>
      </c>
      <c r="I114" s="11">
        <f t="array" ref="I114">INDEX('Back data'!$A$373:$BB$373,,MAX(IF('Back data'!$A$373:$BB$373&lt;&gt;"",COLUMN('Back data'!$A$373:$BB$373)))-I$6)/I112</f>
        <v>1.8100000000000002E-2</v>
      </c>
      <c r="J114" s="11">
        <f t="array" ref="J114">INDEX('Back data'!$A$373:$BB$373,,MAX(IF('Back data'!$A$373:$BB$373&lt;&gt;"",COLUMN('Back data'!$A$373:$BB$373)))-J$6)/J112</f>
        <v>7.3399999999999993E-2</v>
      </c>
      <c r="K114" s="11">
        <f t="array" ref="K114">INDEX('Back data'!$A$373:$BB$373,,MAX(IF('Back data'!$A$373:$BB$373&lt;&gt;"",COLUMN('Back data'!$A$373:$BB$373)))-K$6)/K112</f>
        <v>0.12050000000000001</v>
      </c>
      <c r="L114" s="11">
        <f t="array" ref="L114">INDEX('Back data'!$A$373:$BB$373,,MAX(IF('Back data'!$A$373:$BB$373&lt;&gt;"",COLUMN('Back data'!$A$373:$BB$373)))-L$6)/L112</f>
        <v>0.21350000000000002</v>
      </c>
      <c r="M114" s="11">
        <f t="array" ref="M114">INDEX('Back data'!$A$373:$BB$373,,MAX(IF('Back data'!$A$373:$BB$373&lt;&gt;"",COLUMN('Back data'!$A$373:$BB$373)))-M$6)/M112</f>
        <v>0.19760000000000003</v>
      </c>
      <c r="N114" s="11">
        <f t="array" ref="N114">INDEX('Back data'!$A$373:$BB$373,,MAX(IF('Back data'!$A$373:$BB$373&lt;&gt;"",COLUMN('Back data'!$A$373:$BB$373)))-N$6)/N112</f>
        <v>6.0999999999999995E-3</v>
      </c>
      <c r="O114" s="11">
        <f t="array" ref="O114">INDEX('Back data'!$A$373:$BB$373,,MAX(IF('Back data'!$A$373:$BB$373&lt;&gt;"",COLUMN('Back data'!$A$373:$BB$373)))-O$6)/O112</f>
        <v>0.12820000000000001</v>
      </c>
      <c r="P114" s="11">
        <f t="array" ref="P114">INDEX('Back data'!$A$373:$BB$373,,MAX(IF('Back data'!$A$373:$BB$373&lt;&gt;"",COLUMN('Back data'!$A$373:$BB$373)))-P$6)/P112</f>
        <v>0.11630000000000001</v>
      </c>
      <c r="R114" s="56"/>
    </row>
    <row r="115" spans="1:18" x14ac:dyDescent="0.25">
      <c r="A115" s="30"/>
      <c r="B115" s="27"/>
      <c r="C115" s="31"/>
      <c r="D115" s="32"/>
      <c r="E115" s="32"/>
      <c r="F115" s="32"/>
      <c r="G115" s="32"/>
      <c r="H115" s="32"/>
      <c r="I115" s="32"/>
      <c r="J115" s="32"/>
      <c r="K115" s="32"/>
      <c r="L115" s="32"/>
      <c r="M115" s="32"/>
      <c r="N115" s="32"/>
      <c r="O115" s="32"/>
      <c r="P115" s="32"/>
    </row>
    <row r="116" spans="1:18" x14ac:dyDescent="0.25">
      <c r="A116" s="30"/>
      <c r="B116" s="27"/>
      <c r="C116" s="31"/>
      <c r="D116" s="32"/>
      <c r="E116" s="32"/>
      <c r="F116" s="32"/>
      <c r="G116" s="32"/>
      <c r="H116" s="32"/>
      <c r="I116" s="32"/>
      <c r="J116" s="32"/>
      <c r="K116" s="32"/>
      <c r="L116" s="32"/>
      <c r="M116" s="32"/>
      <c r="N116" s="32"/>
      <c r="O116" s="32"/>
      <c r="P116" s="32"/>
    </row>
    <row r="117" spans="1:18" x14ac:dyDescent="0.25">
      <c r="A117" s="30"/>
      <c r="B117" s="27"/>
      <c r="C117" s="31"/>
      <c r="D117" s="32"/>
      <c r="E117" s="32"/>
      <c r="F117" s="32"/>
      <c r="G117" s="32"/>
      <c r="H117" s="32"/>
      <c r="I117" s="32"/>
      <c r="J117" s="32"/>
      <c r="K117" s="32"/>
      <c r="L117" s="32"/>
      <c r="M117" s="32"/>
      <c r="N117" s="32"/>
      <c r="O117" s="32"/>
      <c r="P117" s="32"/>
    </row>
    <row r="118" spans="1:18" x14ac:dyDescent="0.25">
      <c r="A118" s="30"/>
      <c r="B118" s="27"/>
      <c r="C118" s="31"/>
      <c r="D118" s="32"/>
      <c r="E118" s="32"/>
      <c r="F118" s="32"/>
      <c r="G118" s="32"/>
      <c r="H118" s="32"/>
      <c r="I118" s="32"/>
      <c r="J118" s="32"/>
      <c r="K118" s="32"/>
      <c r="L118" s="32"/>
      <c r="M118" s="32"/>
      <c r="N118" s="32"/>
      <c r="O118" s="32"/>
      <c r="P118" s="32"/>
    </row>
    <row r="119" spans="1:18" x14ac:dyDescent="0.25">
      <c r="A119" s="6"/>
      <c r="B119" s="7"/>
      <c r="C119" s="8" t="s">
        <v>37</v>
      </c>
      <c r="D119" s="9">
        <f t="array" ref="D119">INDEX('Back data'!$A$132:$BB$132,,MAX(IF('Back data'!$A$132:$BB$132&lt;&gt;"",COLUMN('Back data'!$A$132:$BB$132)))-D$6)+INDEX('Back data'!$A$133:$BB$133,,MAX(IF('Back data'!$A$133:$BB$133&lt;&gt;"",COLUMN('Back data'!$A$133:$BB$133)))-D$6)</f>
        <v>89.84</v>
      </c>
      <c r="E119" s="9">
        <f t="array" ref="E119">INDEX('Back data'!$A$132:$BB$132,,MAX(IF('Back data'!$A$132:$BB$132&lt;&gt;"",COLUMN('Back data'!$A$132:$BB$132)))-E$6)+INDEX('Back data'!$A$133:$BB$133,,MAX(IF('Back data'!$A$133:$BB$133&lt;&gt;"",COLUMN('Back data'!$A$133:$BB$133)))-E$6)</f>
        <v>92.36999999999999</v>
      </c>
      <c r="F119" s="9">
        <f t="array" ref="F119">INDEX('Back data'!$A$132:$BB$132,,MAX(IF('Back data'!$A$132:$BB$132&lt;&gt;"",COLUMN('Back data'!$A$132:$BB$132)))-F$6)+INDEX('Back data'!$A$133:$BB$133,,MAX(IF('Back data'!$A$133:$BB$133&lt;&gt;"",COLUMN('Back data'!$A$133:$BB$133)))-F$6)</f>
        <v>95.25</v>
      </c>
      <c r="G119" s="9">
        <f t="array" ref="G119">INDEX('Back data'!$A$132:$BB$132,,MAX(IF('Back data'!$A$132:$BB$132&lt;&gt;"",COLUMN('Back data'!$A$132:$BB$132)))-G$6)+INDEX('Back data'!$A$133:$BB$133,,MAX(IF('Back data'!$A$133:$BB$133&lt;&gt;"",COLUMN('Back data'!$A$133:$BB$133)))-G$6)</f>
        <v>92.91</v>
      </c>
      <c r="H119" s="9">
        <f t="array" ref="H119">INDEX('Back data'!$A$132:$BB$132,,MAX(IF('Back data'!$A$132:$BB$132&lt;&gt;"",COLUMN('Back data'!$A$132:$BB$132)))-H$6)+INDEX('Back data'!$A$133:$BB$133,,MAX(IF('Back data'!$A$133:$BB$133&lt;&gt;"",COLUMN('Back data'!$A$133:$BB$133)))-H$6)</f>
        <v>100</v>
      </c>
      <c r="I119" s="9">
        <f t="array" ref="I119">INDEX('Back data'!$A$132:$BB$132,,MAX(IF('Back data'!$A$132:$BB$132&lt;&gt;"",COLUMN('Back data'!$A$132:$BB$132)))-I$6)+INDEX('Back data'!$A$133:$BB$133,,MAX(IF('Back data'!$A$133:$BB$133&lt;&gt;"",COLUMN('Back data'!$A$133:$BB$133)))-I$6)</f>
        <v>100</v>
      </c>
      <c r="J119" s="9">
        <f t="array" ref="J119">INDEX('Back data'!$A$132:$BB$132,,MAX(IF('Back data'!$A$132:$BB$132&lt;&gt;"",COLUMN('Back data'!$A$132:$BB$132)))-J$6)+INDEX('Back data'!$A$133:$BB$133,,MAX(IF('Back data'!$A$133:$BB$133&lt;&gt;"",COLUMN('Back data'!$A$133:$BB$133)))-J$6)</f>
        <v>100</v>
      </c>
      <c r="K119" s="9">
        <f t="array" ref="K119">INDEX('Back data'!$A$132:$BB$132,,MAX(IF('Back data'!$A$132:$BB$132&lt;&gt;"",COLUMN('Back data'!$A$132:$BB$132)))-K$6)+INDEX('Back data'!$A$133:$BB$133,,MAX(IF('Back data'!$A$133:$BB$133&lt;&gt;"",COLUMN('Back data'!$A$133:$BB$133)))-K$6)</f>
        <v>100</v>
      </c>
      <c r="L119" s="9">
        <f t="array" ref="L119">INDEX('Back data'!$A$132:$BB$132,,MAX(IF('Back data'!$A$132:$BB$132&lt;&gt;"",COLUMN('Back data'!$A$132:$BB$132)))-L$6)+INDEX('Back data'!$A$133:$BB$133,,MAX(IF('Back data'!$A$133:$BB$133&lt;&gt;"",COLUMN('Back data'!$A$133:$BB$133)))-L$6)</f>
        <v>100</v>
      </c>
      <c r="M119" s="9">
        <f t="array" ref="M119">INDEX('Back data'!$A$132:$BB$132,,MAX(IF('Back data'!$A$132:$BB$132&lt;&gt;"",COLUMN('Back data'!$A$132:$BB$132)))-M$6)+INDEX('Back data'!$A$133:$BB$133,,MAX(IF('Back data'!$A$133:$BB$133&lt;&gt;"",COLUMN('Back data'!$A$133:$BB$133)))-M$6)</f>
        <v>100</v>
      </c>
      <c r="N119" s="9">
        <f t="array" ref="N119">INDEX('Back data'!$A$132:$BB$132,,MAX(IF('Back data'!$A$132:$BB$132&lt;&gt;"",COLUMN('Back data'!$A$132:$BB$132)))-N$6)+INDEX('Back data'!$A$133:$BB$133,,MAX(IF('Back data'!$A$133:$BB$133&lt;&gt;"",COLUMN('Back data'!$A$133:$BB$133)))-N$6)</f>
        <v>100</v>
      </c>
      <c r="O119" s="9">
        <f t="array" ref="O119">INDEX('Back data'!$A$132:$BB$132,,MAX(IF('Back data'!$A$132:$BB$132&lt;&gt;"",COLUMN('Back data'!$A$132:$BB$132)))-O$6)+INDEX('Back data'!$A$133:$BB$133,,MAX(IF('Back data'!$A$133:$BB$133&lt;&gt;"",COLUMN('Back data'!$A$133:$BB$133)))-O$6)</f>
        <v>100</v>
      </c>
      <c r="P119" s="9">
        <f t="array" ref="P119">INDEX('Back data'!$A$132:$BB$132,,MAX(IF('Back data'!$A$132:$BB$132&lt;&gt;"",COLUMN('Back data'!$A$132:$BB$132)))-P$6)+INDEX('Back data'!$A$133:$BB$133,,MAX(IF('Back data'!$A$133:$BB$133&lt;&gt;"",COLUMN('Back data'!$A$133:$BB$133)))-P$6)</f>
        <v>100</v>
      </c>
    </row>
    <row r="120" spans="1:18" x14ac:dyDescent="0.25">
      <c r="A120" s="34" t="s">
        <v>47</v>
      </c>
      <c r="B120" s="42" t="s">
        <v>44</v>
      </c>
      <c r="C120" s="10" t="s">
        <v>39</v>
      </c>
      <c r="D120" s="11">
        <f t="array" ref="D120">INDEX('Back data'!$A$132:$BB$132,,MAX(IF('Back data'!$A$132:$BB$132&lt;&gt;"",COLUMN('Back data'!$A$132:$BB$132)))-D$6)/D119</f>
        <v>0.90126892252894031</v>
      </c>
      <c r="E120" s="11">
        <f t="array" ref="E120">INDEX('Back data'!$A$132:$BB$132,,MAX(IF('Back data'!$A$132:$BB$132&lt;&gt;"",COLUMN('Back data'!$A$132:$BB$132)))-E$6)/E119</f>
        <v>0.90148316552993402</v>
      </c>
      <c r="F120" s="11">
        <f t="array" ref="F120">INDEX('Back data'!$A$132:$BB$132,,MAX(IF('Back data'!$A$132:$BB$132&lt;&gt;"",COLUMN('Back data'!$A$132:$BB$132)))-F$6)/F119</f>
        <v>0.87999999999999989</v>
      </c>
      <c r="G120" s="11">
        <f t="array" ref="G120">INDEX('Back data'!$A$132:$BB$132,,MAX(IF('Back data'!$A$132:$BB$132&lt;&gt;"",COLUMN('Back data'!$A$132:$BB$132)))-G$6)/G119</f>
        <v>0.88494241739317625</v>
      </c>
      <c r="H120" s="11">
        <f t="array" ref="H120">INDEX('Back data'!$A$132:$BB$132,,MAX(IF('Back data'!$A$132:$BB$132&lt;&gt;"",COLUMN('Back data'!$A$132:$BB$132)))-H$6)/H119</f>
        <v>0.91810000000000003</v>
      </c>
      <c r="I120" s="11">
        <f t="array" ref="I120">INDEX('Back data'!$A$132:$BB$132,,MAX(IF('Back data'!$A$132:$BB$132&lt;&gt;"",COLUMN('Back data'!$A$132:$BB$132)))-I$6)/I119</f>
        <v>0.9</v>
      </c>
      <c r="J120" s="11">
        <f t="array" ref="J120">INDEX('Back data'!$A$132:$BB$132,,MAX(IF('Back data'!$A$132:$BB$132&lt;&gt;"",COLUMN('Back data'!$A$132:$BB$132)))-J$6)/J119</f>
        <v>0.80819999999999992</v>
      </c>
      <c r="K120" s="11">
        <f t="array" ref="K120">INDEX('Back data'!$A$132:$BB$132,,MAX(IF('Back data'!$A$132:$BB$132&lt;&gt;"",COLUMN('Back data'!$A$132:$BB$132)))-K$6)/K119</f>
        <v>0.86730000000000007</v>
      </c>
      <c r="L120" s="11">
        <f t="array" ref="L120">INDEX('Back data'!$A$132:$BB$132,,MAX(IF('Back data'!$A$132:$BB$132&lt;&gt;"",COLUMN('Back data'!$A$132:$BB$132)))-L$6)/L119</f>
        <v>0.86430000000000007</v>
      </c>
      <c r="M120" s="11">
        <f t="array" ref="M120">INDEX('Back data'!$A$132:$BB$132,,MAX(IF('Back data'!$A$132:$BB$132&lt;&gt;"",COLUMN('Back data'!$A$132:$BB$132)))-M$6)/M119</f>
        <v>0.79159999999999997</v>
      </c>
      <c r="N120" s="11">
        <f t="array" ref="N120">INDEX('Back data'!$A$132:$BB$132,,MAX(IF('Back data'!$A$132:$BB$132&lt;&gt;"",COLUMN('Back data'!$A$132:$BB$132)))-N$6)/N119</f>
        <v>0.7923</v>
      </c>
      <c r="O120" s="11">
        <f t="array" ref="O120">INDEX('Back data'!$A$132:$BB$132,,MAX(IF('Back data'!$A$132:$BB$132&lt;&gt;"",COLUMN('Back data'!$A$132:$BB$132)))-O$6)/O119</f>
        <v>0.87470000000000003</v>
      </c>
      <c r="P120" s="11">
        <f t="array" ref="P120">INDEX('Back data'!$A$132:$BB$132,,MAX(IF('Back data'!$A$132:$BB$132&lt;&gt;"",COLUMN('Back data'!$A$132:$BB$132)))-P$6)/P119</f>
        <v>0.88060000000000005</v>
      </c>
    </row>
    <row r="121" spans="1:18" x14ac:dyDescent="0.25">
      <c r="A121" s="34" t="s">
        <v>47</v>
      </c>
      <c r="B121" s="42" t="s">
        <v>45</v>
      </c>
      <c r="C121" s="10" t="s">
        <v>40</v>
      </c>
      <c r="D121" s="11">
        <f t="array" ref="D121">+INDEX('Back data'!$A$133:$BB$133,,MAX(IF('Back data'!$A$133:$BB$133&lt;&gt;"",COLUMN('Back data'!$A$133:$BB$133)))-D$6)/D119</f>
        <v>9.873107747105965E-2</v>
      </c>
      <c r="E121" s="11">
        <f t="array" ref="E121">+INDEX('Back data'!$A$133:$BB$133,,MAX(IF('Back data'!$A$133:$BB$133&lt;&gt;"",COLUMN('Back data'!$A$133:$BB$133)))-E$6)/E119</f>
        <v>9.8516834470066039E-2</v>
      </c>
      <c r="F121" s="11">
        <f t="array" ref="F121">+INDEX('Back data'!$A$133:$BB$133,,MAX(IF('Back data'!$A$133:$BB$133&lt;&gt;"",COLUMN('Back data'!$A$133:$BB$133)))-F$6)/F119</f>
        <v>0.12</v>
      </c>
      <c r="G121" s="11">
        <f t="array" ref="G121">+INDEX('Back data'!$A$133:$BB$133,,MAX(IF('Back data'!$A$133:$BB$133&lt;&gt;"",COLUMN('Back data'!$A$133:$BB$133)))-G$6)/G119</f>
        <v>0.11505758260682381</v>
      </c>
      <c r="H121" s="11">
        <f t="array" ref="H121">+INDEX('Back data'!$A$133:$BB$133,,MAX(IF('Back data'!$A$133:$BB$133&lt;&gt;"",COLUMN('Back data'!$A$133:$BB$133)))-H$6)/H119</f>
        <v>8.1900000000000001E-2</v>
      </c>
      <c r="I121" s="11">
        <f t="array" ref="I121">+INDEX('Back data'!$A$133:$BB$133,,MAX(IF('Back data'!$A$133:$BB$133&lt;&gt;"",COLUMN('Back data'!$A$133:$BB$133)))-I$6)/I119</f>
        <v>0.1</v>
      </c>
      <c r="J121" s="11">
        <f t="array" ref="J121">+INDEX('Back data'!$A$133:$BB$133,,MAX(IF('Back data'!$A$133:$BB$133&lt;&gt;"",COLUMN('Back data'!$A$133:$BB$133)))-J$6)/J119</f>
        <v>0.1918</v>
      </c>
      <c r="K121" s="11">
        <f t="array" ref="K121">+INDEX('Back data'!$A$133:$BB$133,,MAX(IF('Back data'!$A$133:$BB$133&lt;&gt;"",COLUMN('Back data'!$A$133:$BB$133)))-K$6)/K119</f>
        <v>0.13269999999999998</v>
      </c>
      <c r="L121" s="11">
        <f t="array" ref="L121">+INDEX('Back data'!$A$133:$BB$133,,MAX(IF('Back data'!$A$133:$BB$133&lt;&gt;"",COLUMN('Back data'!$A$133:$BB$133)))-L$6)/L119</f>
        <v>0.13570000000000002</v>
      </c>
      <c r="M121" s="11">
        <f t="array" ref="M121">+INDEX('Back data'!$A$133:$BB$133,,MAX(IF('Back data'!$A$133:$BB$133&lt;&gt;"",COLUMN('Back data'!$A$133:$BB$133)))-M$6)/M119</f>
        <v>0.2084</v>
      </c>
      <c r="N121" s="11">
        <f t="array" ref="N121">+INDEX('Back data'!$A$133:$BB$133,,MAX(IF('Back data'!$A$133:$BB$133&lt;&gt;"",COLUMN('Back data'!$A$133:$BB$133)))-N$6)/N119</f>
        <v>0.2077</v>
      </c>
      <c r="O121" s="11">
        <f t="array" ref="O121">+INDEX('Back data'!$A$133:$BB$133,,MAX(IF('Back data'!$A$133:$BB$133&lt;&gt;"",COLUMN('Back data'!$A$133:$BB$133)))-O$6)/O119</f>
        <v>0.12529999999999999</v>
      </c>
      <c r="P121" s="11">
        <f t="array" ref="P121">+INDEX('Back data'!$A$133:$BB$133,,MAX(IF('Back data'!$A$133:$BB$133&lt;&gt;"",COLUMN('Back data'!$A$133:$BB$133)))-P$6)/P119</f>
        <v>0.11939999999999999</v>
      </c>
      <c r="R121" s="56"/>
    </row>
    <row r="122" spans="1:18" x14ac:dyDescent="0.25">
      <c r="B122" s="43"/>
    </row>
    <row r="123" spans="1:18" x14ac:dyDescent="0.25">
      <c r="B123" s="43"/>
    </row>
    <row r="124" spans="1:18" x14ac:dyDescent="0.25">
      <c r="B124" s="43"/>
      <c r="C124" s="8" t="s">
        <v>37</v>
      </c>
      <c r="D124" s="9">
        <f t="array" ref="D124">INDEX('Back data'!$A$137:$BB$137,,MAX(IF('Back data'!$A$137:$BB$137&lt;&gt;"",COLUMN('Back data'!$A$137:$BB$137)))-D$6)+INDEX('Back data'!$A$138:$BB$138,,MAX(IF('Back data'!$A$138:$BB$138&lt;&gt;"",COLUMN('Back data'!$A$138:$BB$138)))-D$6)</f>
        <v>87.22</v>
      </c>
      <c r="E124" s="9">
        <f t="array" ref="E124">INDEX('Back data'!$A$137:$BB$137,,MAX(IF('Back data'!$A$137:$BB$137&lt;&gt;"",COLUMN('Back data'!$A$137:$BB$137)))-E$6)+INDEX('Back data'!$A$138:$BB$138,,MAX(IF('Back data'!$A$138:$BB$138&lt;&gt;"",COLUMN('Back data'!$A$138:$BB$138)))-E$6)</f>
        <v>93.03</v>
      </c>
      <c r="F124" s="9">
        <f t="array" ref="F124">INDEX('Back data'!$A$137:$BB$137,,MAX(IF('Back data'!$A$137:$BB$137&lt;&gt;"",COLUMN('Back data'!$A$137:$BB$137)))-F$6)+INDEX('Back data'!$A$138:$BB$138,,MAX(IF('Back data'!$A$138:$BB$138&lt;&gt;"",COLUMN('Back data'!$A$138:$BB$138)))-F$6)</f>
        <v>95.33</v>
      </c>
      <c r="G124" s="9">
        <f t="array" ref="G124">INDEX('Back data'!$A$137:$BB$137,,MAX(IF('Back data'!$A$137:$BB$137&lt;&gt;"",COLUMN('Back data'!$A$137:$BB$137)))-G$6)+INDEX('Back data'!$A$138:$BB$138,,MAX(IF('Back data'!$A$138:$BB$138&lt;&gt;"",COLUMN('Back data'!$A$138:$BB$138)))-G$6)</f>
        <v>90.77</v>
      </c>
      <c r="H124" s="9">
        <f t="array" ref="H124">INDEX('Back data'!$A$137:$BB$137,,MAX(IF('Back data'!$A$137:$BB$137&lt;&gt;"",COLUMN('Back data'!$A$137:$BB$137)))-H$6)+INDEX('Back data'!$A$138:$BB$138,,MAX(IF('Back data'!$A$138:$BB$138&lt;&gt;"",COLUMN('Back data'!$A$138:$BB$138)))-H$6)</f>
        <v>100</v>
      </c>
      <c r="I124" s="9">
        <f t="array" ref="I124">INDEX('Back data'!$A$137:$BB$137,,MAX(IF('Back data'!$A$137:$BB$137&lt;&gt;"",COLUMN('Back data'!$A$137:$BB$137)))-I$6)+INDEX('Back data'!$A$138:$BB$138,,MAX(IF('Back data'!$A$138:$BB$138&lt;&gt;"",COLUMN('Back data'!$A$138:$BB$138)))-I$6)</f>
        <v>100</v>
      </c>
      <c r="J124" s="9">
        <f t="array" ref="J124">INDEX('Back data'!$A$137:$BB$137,,MAX(IF('Back data'!$A$137:$BB$137&lt;&gt;"",COLUMN('Back data'!$A$137:$BB$137)))-J$6)+INDEX('Back data'!$A$138:$BB$138,,MAX(IF('Back data'!$A$138:$BB$138&lt;&gt;"",COLUMN('Back data'!$A$138:$BB$138)))-J$6)</f>
        <v>100</v>
      </c>
      <c r="K124" s="9">
        <f t="array" ref="K124">INDEX('Back data'!$A$137:$BB$137,,MAX(IF('Back data'!$A$137:$BB$137&lt;&gt;"",COLUMN('Back data'!$A$137:$BB$137)))-K$6)+INDEX('Back data'!$A$138:$BB$138,,MAX(IF('Back data'!$A$138:$BB$138&lt;&gt;"",COLUMN('Back data'!$A$138:$BB$138)))-K$6)</f>
        <v>100</v>
      </c>
      <c r="L124" s="9">
        <f t="array" ref="L124">INDEX('Back data'!$A$137:$BB$137,,MAX(IF('Back data'!$A$137:$BB$137&lt;&gt;"",COLUMN('Back data'!$A$137:$BB$137)))-L$6)+INDEX('Back data'!$A$138:$BB$138,,MAX(IF('Back data'!$A$138:$BB$138&lt;&gt;"",COLUMN('Back data'!$A$138:$BB$138)))-L$6)</f>
        <v>100</v>
      </c>
      <c r="M124" s="9">
        <f t="array" ref="M124">INDEX('Back data'!$A$137:$BB$137,,MAX(IF('Back data'!$A$137:$BB$137&lt;&gt;"",COLUMN('Back data'!$A$137:$BB$137)))-M$6)+INDEX('Back data'!$A$138:$BB$138,,MAX(IF('Back data'!$A$138:$BB$138&lt;&gt;"",COLUMN('Back data'!$A$138:$BB$138)))-M$6)</f>
        <v>100</v>
      </c>
      <c r="N124" s="9">
        <f t="array" ref="N124">INDEX('Back data'!$A$137:$BB$137,,MAX(IF('Back data'!$A$137:$BB$137&lt;&gt;"",COLUMN('Back data'!$A$137:$BB$137)))-N$6)+INDEX('Back data'!$A$138:$BB$138,,MAX(IF('Back data'!$A$138:$BB$138&lt;&gt;"",COLUMN('Back data'!$A$138:$BB$138)))-N$6)</f>
        <v>100</v>
      </c>
      <c r="O124" s="9">
        <f t="array" ref="O124">INDEX('Back data'!$A$137:$BB$137,,MAX(IF('Back data'!$A$137:$BB$137&lt;&gt;"",COLUMN('Back data'!$A$137:$BB$137)))-O$6)+INDEX('Back data'!$A$138:$BB$138,,MAX(IF('Back data'!$A$138:$BB$138&lt;&gt;"",COLUMN('Back data'!$A$138:$BB$138)))-O$6)</f>
        <v>100</v>
      </c>
      <c r="P124" s="9">
        <f t="array" ref="P124">INDEX('Back data'!$A$137:$BB$137,,MAX(IF('Back data'!$A$137:$BB$137&lt;&gt;"",COLUMN('Back data'!$A$137:$BB$137)))-P$6)+INDEX('Back data'!$A$138:$BB$138,,MAX(IF('Back data'!$A$138:$BB$138&lt;&gt;"",COLUMN('Back data'!$A$138:$BB$138)))-P$6)</f>
        <v>100</v>
      </c>
    </row>
    <row r="125" spans="1:18" x14ac:dyDescent="0.25">
      <c r="A125" s="34" t="s">
        <v>47</v>
      </c>
      <c r="B125" s="44" t="s">
        <v>41</v>
      </c>
      <c r="C125" s="10" t="s">
        <v>39</v>
      </c>
      <c r="D125" s="11">
        <f t="array" ref="D125">INDEX('Back data'!$A$137:$BB$137,,MAX(IF('Back data'!$A$137:$BB$137&lt;&gt;"",COLUMN('Back data'!$A$137:$BB$137)))-D$6)/D124</f>
        <v>0.7247191011235955</v>
      </c>
      <c r="E125" s="11">
        <f t="array" ref="E125">INDEX('Back data'!$A$137:$BB$137,,MAX(IF('Back data'!$A$137:$BB$137&lt;&gt;"",COLUMN('Back data'!$A$137:$BB$137)))-E$6)/E124</f>
        <v>0.7526604321186714</v>
      </c>
      <c r="F125" s="11">
        <f t="array" ref="F125">INDEX('Back data'!$A$137:$BB$137,,MAX(IF('Back data'!$A$137:$BB$137&lt;&gt;"",COLUMN('Back data'!$A$137:$BB$137)))-F$6)/F124</f>
        <v>0.69673764816951644</v>
      </c>
      <c r="G125" s="11">
        <f t="array" ref="G125">INDEX('Back data'!$A$137:$BB$137,,MAX(IF('Back data'!$A$137:$BB$137&lt;&gt;"",COLUMN('Back data'!$A$137:$BB$137)))-G$6)/G124</f>
        <v>0.76776467996033937</v>
      </c>
      <c r="H125" s="11">
        <f t="array" ref="H125">INDEX('Back data'!$A$137:$BB$137,,MAX(IF('Back data'!$A$137:$BB$137&lt;&gt;"",COLUMN('Back data'!$A$137:$BB$137)))-H$6)/H124</f>
        <v>0.74040000000000006</v>
      </c>
      <c r="I125" s="11">
        <f t="array" ref="I125">INDEX('Back data'!$A$137:$BB$137,,MAX(IF('Back data'!$A$137:$BB$137&lt;&gt;"",COLUMN('Back data'!$A$137:$BB$137)))-I$6)/I124</f>
        <v>0.78500000000000003</v>
      </c>
      <c r="J125" s="11">
        <f t="array" ref="J125">INDEX('Back data'!$A$137:$BB$137,,MAX(IF('Back data'!$A$137:$BB$137&lt;&gt;"",COLUMN('Back data'!$A$137:$BB$137)))-J$6)/J124</f>
        <v>0.60640000000000005</v>
      </c>
      <c r="K125" s="11">
        <f t="array" ref="K125">INDEX('Back data'!$A$137:$BB$137,,MAX(IF('Back data'!$A$137:$BB$137&lt;&gt;"",COLUMN('Back data'!$A$137:$BB$137)))-K$6)/K124</f>
        <v>0.75540000000000007</v>
      </c>
      <c r="L125" s="11">
        <f t="array" ref="L125">INDEX('Back data'!$A$137:$BB$137,,MAX(IF('Back data'!$A$137:$BB$137&lt;&gt;"",COLUMN('Back data'!$A$137:$BB$137)))-L$6)/L124</f>
        <v>0.69720000000000004</v>
      </c>
      <c r="M125" s="11">
        <f t="array" ref="M125">INDEX('Back data'!$A$137:$BB$137,,MAX(IF('Back data'!$A$137:$BB$137&lt;&gt;"",COLUMN('Back data'!$A$137:$BB$137)))-M$6)/M124</f>
        <v>0.54349999999999998</v>
      </c>
      <c r="N125" s="11">
        <f t="array" ref="N125">INDEX('Back data'!$A$137:$BB$137,,MAX(IF('Back data'!$A$137:$BB$137&lt;&gt;"",COLUMN('Back data'!$A$137:$BB$137)))-N$6)/N124</f>
        <v>0.54320000000000002</v>
      </c>
      <c r="O125" s="11">
        <f t="array" ref="O125">INDEX('Back data'!$A$137:$BB$137,,MAX(IF('Back data'!$A$137:$BB$137&lt;&gt;"",COLUMN('Back data'!$A$137:$BB$137)))-O$6)/O124</f>
        <v>0.75029999999999997</v>
      </c>
      <c r="P125" s="11">
        <f t="array" ref="P125">INDEX('Back data'!$A$137:$BB$137,,MAX(IF('Back data'!$A$137:$BB$137&lt;&gt;"",COLUMN('Back data'!$A$137:$BB$137)))-P$6)/P124</f>
        <v>0.72049999999999992</v>
      </c>
    </row>
    <row r="126" spans="1:18" x14ac:dyDescent="0.25">
      <c r="A126" s="34" t="s">
        <v>47</v>
      </c>
      <c r="B126" s="44" t="s">
        <v>41</v>
      </c>
      <c r="C126" s="10" t="s">
        <v>40</v>
      </c>
      <c r="D126" s="11">
        <f t="array" ref="D126">+INDEX('Back data'!$A$138:$BB$138,,MAX(IF('Back data'!$A$138:$BB$138&lt;&gt;"",COLUMN('Back data'!$A$138:$BB$138)))-D$6)/D124</f>
        <v>0.2752808988764045</v>
      </c>
      <c r="E126" s="11">
        <f t="array" ref="E126">+INDEX('Back data'!$A$138:$BB$138,,MAX(IF('Back data'!$A$138:$BB$138&lt;&gt;"",COLUMN('Back data'!$A$138:$BB$138)))-E$6)/E124</f>
        <v>0.2473395678813286</v>
      </c>
      <c r="F126" s="11">
        <f t="array" ref="F126">+INDEX('Back data'!$A$138:$BB$138,,MAX(IF('Back data'!$A$138:$BB$138&lt;&gt;"",COLUMN('Back data'!$A$138:$BB$138)))-F$6)/F124</f>
        <v>0.30326235183048361</v>
      </c>
      <c r="G126" s="11">
        <f t="array" ref="G126">+INDEX('Back data'!$A$138:$BB$138,,MAX(IF('Back data'!$A$138:$BB$138&lt;&gt;"",COLUMN('Back data'!$A$138:$BB$138)))-G$6)/G124</f>
        <v>0.23223532003966066</v>
      </c>
      <c r="H126" s="11">
        <f t="array" ref="H126">+INDEX('Back data'!$A$138:$BB$138,,MAX(IF('Back data'!$A$138:$BB$138&lt;&gt;"",COLUMN('Back data'!$A$138:$BB$138)))-H$6)/H124</f>
        <v>0.2596</v>
      </c>
      <c r="I126" s="11">
        <f t="array" ref="I126">+INDEX('Back data'!$A$138:$BB$138,,MAX(IF('Back data'!$A$138:$BB$138&lt;&gt;"",COLUMN('Back data'!$A$138:$BB$138)))-I$6)/I124</f>
        <v>0.215</v>
      </c>
      <c r="J126" s="11">
        <f t="array" ref="J126">+INDEX('Back data'!$A$138:$BB$138,,MAX(IF('Back data'!$A$138:$BB$138&lt;&gt;"",COLUMN('Back data'!$A$138:$BB$138)))-J$6)/J124</f>
        <v>0.39360000000000001</v>
      </c>
      <c r="K126" s="11">
        <f t="array" ref="K126">+INDEX('Back data'!$A$138:$BB$138,,MAX(IF('Back data'!$A$138:$BB$138&lt;&gt;"",COLUMN('Back data'!$A$138:$BB$138)))-K$6)/K124</f>
        <v>0.24460000000000001</v>
      </c>
      <c r="L126" s="11">
        <f t="array" ref="L126">+INDEX('Back data'!$A$138:$BB$138,,MAX(IF('Back data'!$A$138:$BB$138&lt;&gt;"",COLUMN('Back data'!$A$138:$BB$138)))-L$6)/L124</f>
        <v>0.30280000000000001</v>
      </c>
      <c r="M126" s="11">
        <f t="array" ref="M126">+INDEX('Back data'!$A$138:$BB$138,,MAX(IF('Back data'!$A$138:$BB$138&lt;&gt;"",COLUMN('Back data'!$A$138:$BB$138)))-M$6)/M124</f>
        <v>0.45649999999999996</v>
      </c>
      <c r="N126" s="11">
        <f t="array" ref="N126">+INDEX('Back data'!$A$138:$BB$138,,MAX(IF('Back data'!$A$138:$BB$138&lt;&gt;"",COLUMN('Back data'!$A$138:$BB$138)))-N$6)/N124</f>
        <v>0.45679999999999998</v>
      </c>
      <c r="O126" s="11">
        <f t="array" ref="O126">+INDEX('Back data'!$A$138:$BB$138,,MAX(IF('Back data'!$A$138:$BB$138&lt;&gt;"",COLUMN('Back data'!$A$138:$BB$138)))-O$6)/O124</f>
        <v>0.24969999999999998</v>
      </c>
      <c r="P126" s="11">
        <f t="array" ref="P126">+INDEX('Back data'!$A$138:$BB$138,,MAX(IF('Back data'!$A$138:$BB$138&lt;&gt;"",COLUMN('Back data'!$A$138:$BB$138)))-P$6)/P124</f>
        <v>0.27949999999999997</v>
      </c>
      <c r="R126" s="56"/>
    </row>
    <row r="127" spans="1:18" x14ac:dyDescent="0.25">
      <c r="B127" s="43"/>
    </row>
    <row r="128" spans="1:18" x14ac:dyDescent="0.25">
      <c r="B128" s="43"/>
    </row>
    <row r="129" spans="1:18" x14ac:dyDescent="0.25">
      <c r="B129" s="43"/>
      <c r="C129" s="8" t="s">
        <v>37</v>
      </c>
      <c r="D129" s="9">
        <f t="array" ref="D129">INDEX('Back data'!$A$142:$BB$142,,MAX(IF('Back data'!$A$142:$BB$142&lt;&gt;"",COLUMN('Back data'!$A$142:$BB$142)))-D$6)+INDEX('Back data'!$A$143:$BB$143,,MAX(IF('Back data'!$A$143:$BB$143&lt;&gt;"",COLUMN('Back data'!$A$143:$BB$143)))-D$6)</f>
        <v>90.87</v>
      </c>
      <c r="E129" s="9">
        <f t="array" ref="E129">INDEX('Back data'!$A$142:$BB$142,,MAX(IF('Back data'!$A$142:$BB$142&lt;&gt;"",COLUMN('Back data'!$A$142:$BB$142)))-E$6)+INDEX('Back data'!$A$143:$BB$143,,MAX(IF('Back data'!$A$143:$BB$143&lt;&gt;"",COLUMN('Back data'!$A$143:$BB$143)))-E$6)</f>
        <v>92.69</v>
      </c>
      <c r="F129" s="9">
        <f t="array" ref="F129">INDEX('Back data'!$A$142:$BB$142,,MAX(IF('Back data'!$A$142:$BB$142&lt;&gt;"",COLUMN('Back data'!$A$142:$BB$142)))-F$6)+INDEX('Back data'!$A$143:$BB$143,,MAX(IF('Back data'!$A$143:$BB$143&lt;&gt;"",COLUMN('Back data'!$A$143:$BB$143)))-F$6)</f>
        <v>95.01</v>
      </c>
      <c r="G129" s="9">
        <f t="array" ref="G129">INDEX('Back data'!$A$142:$BB$142,,MAX(IF('Back data'!$A$142:$BB$142&lt;&gt;"",COLUMN('Back data'!$A$142:$BB$142)))-G$6)+INDEX('Back data'!$A$143:$BB$143,,MAX(IF('Back data'!$A$143:$BB$143&lt;&gt;"",COLUMN('Back data'!$A$143:$BB$143)))-G$6)</f>
        <v>94.95</v>
      </c>
      <c r="H129" s="9">
        <f t="array" ref="H129">INDEX('Back data'!$A$142:$BB$142,,MAX(IF('Back data'!$A$142:$BB$142&lt;&gt;"",COLUMN('Back data'!$A$142:$BB$142)))-H$6)+INDEX('Back data'!$A$143:$BB$143,,MAX(IF('Back data'!$A$143:$BB$143&lt;&gt;"",COLUMN('Back data'!$A$143:$BB$143)))-H$6)</f>
        <v>100</v>
      </c>
      <c r="I129" s="9">
        <f t="array" ref="I129">INDEX('Back data'!$A$142:$BB$142,,MAX(IF('Back data'!$A$142:$BB$142&lt;&gt;"",COLUMN('Back data'!$A$142:$BB$142)))-I$6)+INDEX('Back data'!$A$143:$BB$143,,MAX(IF('Back data'!$A$143:$BB$143&lt;&gt;"",COLUMN('Back data'!$A$143:$BB$143)))-I$6)</f>
        <v>100</v>
      </c>
      <c r="J129" s="9">
        <f t="array" ref="J129">INDEX('Back data'!$A$142:$BB$142,,MAX(IF('Back data'!$A$142:$BB$142&lt;&gt;"",COLUMN('Back data'!$A$142:$BB$142)))-J$6)+INDEX('Back data'!$A$143:$BB$143,,MAX(IF('Back data'!$A$143:$BB$143&lt;&gt;"",COLUMN('Back data'!$A$143:$BB$143)))-J$6)</f>
        <v>100</v>
      </c>
      <c r="K129" s="9">
        <f t="array" ref="K129">INDEX('Back data'!$A$142:$BB$142,,MAX(IF('Back data'!$A$142:$BB$142&lt;&gt;"",COLUMN('Back data'!$A$142:$BB$142)))-K$6)+INDEX('Back data'!$A$143:$BB$143,,MAX(IF('Back data'!$A$143:$BB$143&lt;&gt;"",COLUMN('Back data'!$A$143:$BB$143)))-K$6)</f>
        <v>100</v>
      </c>
      <c r="L129" s="9">
        <f t="array" ref="L129">INDEX('Back data'!$A$142:$BB$142,,MAX(IF('Back data'!$A$142:$BB$142&lt;&gt;"",COLUMN('Back data'!$A$142:$BB$142)))-L$6)+INDEX('Back data'!$A$143:$BB$143,,MAX(IF('Back data'!$A$143:$BB$143&lt;&gt;"",COLUMN('Back data'!$A$143:$BB$143)))-L$6)</f>
        <v>100</v>
      </c>
      <c r="M129" s="9">
        <f t="array" ref="M129">INDEX('Back data'!$A$142:$BB$142,,MAX(IF('Back data'!$A$142:$BB$142&lt;&gt;"",COLUMN('Back data'!$A$142:$BB$142)))-M$6)+INDEX('Back data'!$A$143:$BB$143,,MAX(IF('Back data'!$A$143:$BB$143&lt;&gt;"",COLUMN('Back data'!$A$143:$BB$143)))-M$6)</f>
        <v>100</v>
      </c>
      <c r="N129" s="9">
        <f t="array" ref="N129">INDEX('Back data'!$A$142:$BB$142,,MAX(IF('Back data'!$A$142:$BB$142&lt;&gt;"",COLUMN('Back data'!$A$142:$BB$142)))-N$6)+INDEX('Back data'!$A$143:$BB$143,,MAX(IF('Back data'!$A$143:$BB$143&lt;&gt;"",COLUMN('Back data'!$A$143:$BB$143)))-N$6)</f>
        <v>100</v>
      </c>
      <c r="O129" s="9">
        <f t="array" ref="O129">INDEX('Back data'!$A$142:$BB$142,,MAX(IF('Back data'!$A$142:$BB$142&lt;&gt;"",COLUMN('Back data'!$A$142:$BB$142)))-O$6)+INDEX('Back data'!$A$143:$BB$143,,MAX(IF('Back data'!$A$143:$BB$143&lt;&gt;"",COLUMN('Back data'!$A$143:$BB$143)))-O$6)</f>
        <v>100</v>
      </c>
      <c r="P129" s="9">
        <f t="array" ref="P129">INDEX('Back data'!$A$142:$BB$142,,MAX(IF('Back data'!$A$142:$BB$142&lt;&gt;"",COLUMN('Back data'!$A$142:$BB$142)))-P$6)+INDEX('Back data'!$A$143:$BB$143,,MAX(IF('Back data'!$A$143:$BB$143&lt;&gt;"",COLUMN('Back data'!$A$143:$BB$143)))-P$6)</f>
        <v>100</v>
      </c>
    </row>
    <row r="130" spans="1:18" x14ac:dyDescent="0.25">
      <c r="A130" s="34" t="s">
        <v>47</v>
      </c>
      <c r="B130" s="44" t="s">
        <v>42</v>
      </c>
      <c r="C130" s="10" t="s">
        <v>39</v>
      </c>
      <c r="D130" s="11">
        <f t="array" ref="D130">INDEX('Back data'!$A$142:$BB$142,,MAX(IF('Back data'!$A$142:$BB$142&lt;&gt;"",COLUMN('Back data'!$A$142:$BB$142)))-D$6)/D129</f>
        <v>0.97556949488279965</v>
      </c>
      <c r="E130" s="11">
        <f t="array" ref="E130">INDEX('Back data'!$A$142:$BB$142,,MAX(IF('Back data'!$A$142:$BB$142&lt;&gt;"",COLUMN('Back data'!$A$142:$BB$142)))-E$6)/E129</f>
        <v>0.98662207357859533</v>
      </c>
      <c r="F130" s="11">
        <f t="array" ref="F130">INDEX('Back data'!$A$142:$BB$142,,MAX(IF('Back data'!$A$142:$BB$142&lt;&gt;"",COLUMN('Back data'!$A$142:$BB$142)))-F$6)/F129</f>
        <v>0.99052731291442997</v>
      </c>
      <c r="G130" s="11">
        <f t="array" ref="G130">INDEX('Back data'!$A$142:$BB$142,,MAX(IF('Back data'!$A$142:$BB$142&lt;&gt;"",COLUMN('Back data'!$A$142:$BB$142)))-G$6)/G129</f>
        <v>0.96408636124275937</v>
      </c>
      <c r="H130" s="11">
        <f t="array" ref="H130">INDEX('Back data'!$A$142:$BB$142,,MAX(IF('Back data'!$A$142:$BB$142&lt;&gt;"",COLUMN('Back data'!$A$142:$BB$142)))-H$6)/H129</f>
        <v>0.99580000000000002</v>
      </c>
      <c r="I130" s="11">
        <f t="array" ref="I130">INDEX('Back data'!$A$142:$BB$142,,MAX(IF('Back data'!$A$142:$BB$142&lt;&gt;"",COLUMN('Back data'!$A$142:$BB$142)))-I$6)/I129</f>
        <v>0.97819999999999996</v>
      </c>
      <c r="J130" s="11">
        <f t="array" ref="J130">INDEX('Back data'!$A$142:$BB$142,,MAX(IF('Back data'!$A$142:$BB$142&lt;&gt;"",COLUMN('Back data'!$A$142:$BB$142)))-J$6)/J129</f>
        <v>0.9889</v>
      </c>
      <c r="K130" s="11">
        <f t="array" ref="K130">INDEX('Back data'!$A$142:$BB$142,,MAX(IF('Back data'!$A$142:$BB$142&lt;&gt;"",COLUMN('Back data'!$A$142:$BB$142)))-K$6)/K129</f>
        <v>0.97680000000000011</v>
      </c>
      <c r="L130" s="11">
        <f t="array" ref="L130">INDEX('Back data'!$A$142:$BB$142,,MAX(IF('Back data'!$A$142:$BB$142&lt;&gt;"",COLUMN('Back data'!$A$142:$BB$142)))-L$6)/L129</f>
        <v>0.95669999999999999</v>
      </c>
      <c r="M130" s="11">
        <f t="array" ref="M130">INDEX('Back data'!$A$142:$BB$142,,MAX(IF('Back data'!$A$142:$BB$142&lt;&gt;"",COLUMN('Back data'!$A$142:$BB$142)))-M$6)/M129</f>
        <v>0.95909999999999995</v>
      </c>
      <c r="N130" s="11">
        <f t="array" ref="N130">INDEX('Back data'!$A$142:$BB$142,,MAX(IF('Back data'!$A$142:$BB$142&lt;&gt;"",COLUMN('Back data'!$A$142:$BB$142)))-N$6)/N129</f>
        <v>0.96409999999999996</v>
      </c>
      <c r="O130" s="11">
        <f t="array" ref="O130">INDEX('Back data'!$A$142:$BB$142,,MAX(IF('Back data'!$A$142:$BB$142&lt;&gt;"",COLUMN('Back data'!$A$142:$BB$142)))-O$6)/O129</f>
        <v>0.98309999999999997</v>
      </c>
      <c r="P130" s="11">
        <f t="array" ref="P130">INDEX('Back data'!$A$142:$BB$142,,MAX(IF('Back data'!$A$142:$BB$142&lt;&gt;"",COLUMN('Back data'!$A$142:$BB$142)))-P$6)/P129</f>
        <v>0.98450000000000004</v>
      </c>
    </row>
    <row r="131" spans="1:18" x14ac:dyDescent="0.25">
      <c r="A131" s="34" t="s">
        <v>47</v>
      </c>
      <c r="B131" s="44" t="s">
        <v>42</v>
      </c>
      <c r="C131" s="28" t="s">
        <v>40</v>
      </c>
      <c r="D131" s="29">
        <f t="array" ref="D131">+INDEX('Back data'!$A$143:$BB$143,,MAX(IF('Back data'!$A$143:$BB$143&lt;&gt;"",COLUMN('Back data'!$A$143:$BB$143)))-D$6)/D129</f>
        <v>2.4430505117200397E-2</v>
      </c>
      <c r="E131" s="29">
        <f t="array" ref="E131">+INDEX('Back data'!$A$143:$BB$143,,MAX(IF('Back data'!$A$143:$BB$143&lt;&gt;"",COLUMN('Back data'!$A$143:$BB$143)))-E$6)/E129</f>
        <v>1.3377926421404682E-2</v>
      </c>
      <c r="F131" s="29">
        <f t="array" ref="F131">+INDEX('Back data'!$A$143:$BB$143,,MAX(IF('Back data'!$A$143:$BB$143&lt;&gt;"",COLUMN('Back data'!$A$143:$BB$143)))-F$6)/F129</f>
        <v>9.4726870855699405E-3</v>
      </c>
      <c r="G131" s="29">
        <f t="array" ref="G131">+INDEX('Back data'!$A$143:$BB$143,,MAX(IF('Back data'!$A$143:$BB$143&lt;&gt;"",COLUMN('Back data'!$A$143:$BB$143)))-G$6)/G129</f>
        <v>3.5913638757240657E-2</v>
      </c>
      <c r="H131" s="29">
        <f t="array" ref="H131">+INDEX('Back data'!$A$143:$BB$143,,MAX(IF('Back data'!$A$143:$BB$143&lt;&gt;"",COLUMN('Back data'!$A$143:$BB$143)))-H$6)/H129</f>
        <v>4.1999999999999997E-3</v>
      </c>
      <c r="I131" s="29">
        <f t="array" ref="I131">+INDEX('Back data'!$A$143:$BB$143,,MAX(IF('Back data'!$A$143:$BB$143&lt;&gt;"",COLUMN('Back data'!$A$143:$BB$143)))-I$6)/I129</f>
        <v>2.18E-2</v>
      </c>
      <c r="J131" s="29">
        <f t="array" ref="J131">+INDEX('Back data'!$A$143:$BB$143,,MAX(IF('Back data'!$A$143:$BB$143&lt;&gt;"",COLUMN('Back data'!$A$143:$BB$143)))-J$6)/J129</f>
        <v>1.11E-2</v>
      </c>
      <c r="K131" s="29">
        <f t="array" ref="K131">+INDEX('Back data'!$A$143:$BB$143,,MAX(IF('Back data'!$A$143:$BB$143&lt;&gt;"",COLUMN('Back data'!$A$143:$BB$143)))-K$6)/K129</f>
        <v>2.3199999999999998E-2</v>
      </c>
      <c r="L131" s="29">
        <f t="array" ref="L131">+INDEX('Back data'!$A$143:$BB$143,,MAX(IF('Back data'!$A$143:$BB$143&lt;&gt;"",COLUMN('Back data'!$A$143:$BB$143)))-L$6)/L129</f>
        <v>4.3299999999999998E-2</v>
      </c>
      <c r="M131" s="29">
        <f t="array" ref="M131">+INDEX('Back data'!$A$143:$BB$143,,MAX(IF('Back data'!$A$143:$BB$143&lt;&gt;"",COLUMN('Back data'!$A$143:$BB$143)))-M$6)/M129</f>
        <v>4.0899999999999999E-2</v>
      </c>
      <c r="N131" s="29">
        <f t="array" ref="N131">+INDEX('Back data'!$A$143:$BB$143,,MAX(IF('Back data'!$A$143:$BB$143&lt;&gt;"",COLUMN('Back data'!$A$143:$BB$143)))-N$6)/N129</f>
        <v>3.5900000000000001E-2</v>
      </c>
      <c r="O131" s="29">
        <f t="array" ref="O131">+INDEX('Back data'!$A$143:$BB$143,,MAX(IF('Back data'!$A$143:$BB$143&lt;&gt;"",COLUMN('Back data'!$A$143:$BB$143)))-O$6)/O129</f>
        <v>1.6899999999999998E-2</v>
      </c>
      <c r="P131" s="29">
        <f t="array" ref="P131">+INDEX('Back data'!$A$143:$BB$143,,MAX(IF('Back data'!$A$143:$BB$143&lt;&gt;"",COLUMN('Back data'!$A$143:$BB$143)))-P$6)/P129</f>
        <v>1.55E-2</v>
      </c>
      <c r="R131" s="56"/>
    </row>
    <row r="132" spans="1:18" x14ac:dyDescent="0.25">
      <c r="A132" s="30"/>
      <c r="B132" s="44"/>
      <c r="C132" s="31"/>
      <c r="D132" s="32"/>
      <c r="E132" s="32"/>
      <c r="F132" s="32"/>
      <c r="G132" s="32"/>
      <c r="H132" s="32"/>
      <c r="I132" s="32"/>
      <c r="J132" s="32"/>
      <c r="K132" s="32"/>
      <c r="L132" s="32"/>
      <c r="M132" s="32"/>
      <c r="N132" s="32"/>
      <c r="O132" s="32"/>
      <c r="P132" s="32"/>
    </row>
    <row r="133" spans="1:18" x14ac:dyDescent="0.25">
      <c r="A133" s="30"/>
      <c r="B133" s="44"/>
      <c r="C133" s="31"/>
      <c r="D133" s="32"/>
      <c r="E133" s="32"/>
      <c r="F133" s="32"/>
      <c r="G133" s="32"/>
      <c r="H133" s="32"/>
      <c r="I133" s="32"/>
      <c r="J133" s="32"/>
      <c r="K133" s="32"/>
      <c r="L133" s="32"/>
      <c r="M133" s="32"/>
      <c r="N133" s="32"/>
      <c r="O133" s="32"/>
      <c r="P133" s="32"/>
    </row>
    <row r="134" spans="1:18" x14ac:dyDescent="0.25">
      <c r="B134" s="43"/>
      <c r="C134" s="8" t="s">
        <v>37</v>
      </c>
      <c r="D134" s="9">
        <f t="array" ref="D134">INDEX('Back data'!$A$332:$BB$332,,MAX(IF('Back data'!$A$332:$BB$332&lt;&gt;"",COLUMN('Back data'!$A$332:$BB$332)))-D$6)+INDEX('Back data'!$A$333:$BB$333,,MAX(IF('Back data'!$A$333:$BB$333&lt;&gt;"",COLUMN('Back data'!$A$333:$BB$333)))-D$6)</f>
        <v>89.539999999999992</v>
      </c>
      <c r="E134" s="9">
        <f t="array" ref="E134">INDEX('Back data'!$A$332:$BB$332,,MAX(IF('Back data'!$A$332:$BB$332&lt;&gt;"",COLUMN('Back data'!$A$332:$BB$332)))-E$6)+INDEX('Back data'!$A$333:$BB$333,,MAX(IF('Back data'!$A$333:$BB$333&lt;&gt;"",COLUMN('Back data'!$A$333:$BB$333)))-E$6)</f>
        <v>93.38</v>
      </c>
      <c r="F134" s="9">
        <f t="array" ref="F134">INDEX('Back data'!$A$332:$BB$332,,MAX(IF('Back data'!$A$332:$BB$332&lt;&gt;"",COLUMN('Back data'!$A$332:$BB$332)))-F$6)+INDEX('Back data'!$A$333:$BB$333,,MAX(IF('Back data'!$A$333:$BB$333&lt;&gt;"",COLUMN('Back data'!$A$333:$BB$333)))-F$6)</f>
        <v>95.45</v>
      </c>
      <c r="G134" s="9">
        <f t="array" ref="G134">INDEX('Back data'!$A$332:$BB$332,,MAX(IF('Back data'!$A$332:$BB$332&lt;&gt;"",COLUMN('Back data'!$A$332:$BB$332)))-G$6)+INDEX('Back data'!$A$333:$BB$333,,MAX(IF('Back data'!$A$333:$BB$333&lt;&gt;"",COLUMN('Back data'!$A$333:$BB$333)))-G$6)</f>
        <v>85.73</v>
      </c>
      <c r="H134" s="9">
        <f t="array" ref="H134">INDEX('Back data'!$A$332:$BB$332,,MAX(IF('Back data'!$A$332:$BB$332&lt;&gt;"",COLUMN('Back data'!$A$332:$BB$332)))-H$6)+INDEX('Back data'!$A$333:$BB$333,,MAX(IF('Back data'!$A$333:$BB$333&lt;&gt;"",COLUMN('Back data'!$A$333:$BB$333)))-H$6)</f>
        <v>100</v>
      </c>
      <c r="I134" s="9">
        <f t="array" ref="I134">INDEX('Back data'!$A$332:$BB$332,,MAX(IF('Back data'!$A$332:$BB$332&lt;&gt;"",COLUMN('Back data'!$A$332:$BB$332)))-I$6)+INDEX('Back data'!$A$333:$BB$333,,MAX(IF('Back data'!$A$333:$BB$333&lt;&gt;"",COLUMN('Back data'!$A$333:$BB$333)))-I$6)</f>
        <v>100</v>
      </c>
      <c r="J134" s="9">
        <f t="array" ref="J134">INDEX('Back data'!$A$332:$BB$332,,MAX(IF('Back data'!$A$332:$BB$332&lt;&gt;"",COLUMN('Back data'!$A$332:$BB$332)))-J$6)+INDEX('Back data'!$A$333:$BB$333,,MAX(IF('Back data'!$A$333:$BB$333&lt;&gt;"",COLUMN('Back data'!$A$333:$BB$333)))-J$6)</f>
        <v>100</v>
      </c>
      <c r="K134" s="9">
        <f t="array" ref="K134">INDEX('Back data'!$A$332:$BB$332,,MAX(IF('Back data'!$A$332:$BB$332&lt;&gt;"",COLUMN('Back data'!$A$332:$BB$332)))-K$6)+INDEX('Back data'!$A$333:$BB$333,,MAX(IF('Back data'!$A$333:$BB$333&lt;&gt;"",COLUMN('Back data'!$A$333:$BB$333)))-K$6)</f>
        <v>100</v>
      </c>
      <c r="L134" s="9">
        <f t="array" ref="L134">INDEX('Back data'!$A$332:$BB$332,,MAX(IF('Back data'!$A$332:$BB$332&lt;&gt;"",COLUMN('Back data'!$A$332:$BB$332)))-L$6)+INDEX('Back data'!$A$333:$BB$333,,MAX(IF('Back data'!$A$333:$BB$333&lt;&gt;"",COLUMN('Back data'!$A$333:$BB$333)))-L$6)</f>
        <v>100</v>
      </c>
      <c r="M134" s="9">
        <f t="array" ref="M134">INDEX('Back data'!$A$332:$BB$332,,MAX(IF('Back data'!$A$332:$BB$332&lt;&gt;"",COLUMN('Back data'!$A$332:$BB$332)))-M$6)+INDEX('Back data'!$A$333:$BB$333,,MAX(IF('Back data'!$A$333:$BB$333&lt;&gt;"",COLUMN('Back data'!$A$333:$BB$333)))-M$6)</f>
        <v>100</v>
      </c>
      <c r="N134" s="9">
        <f t="array" ref="N134">INDEX('Back data'!$A$332:$BB$332,,MAX(IF('Back data'!$A$332:$BB$332&lt;&gt;"",COLUMN('Back data'!$A$332:$BB$332)))-N$6)+INDEX('Back data'!$A$333:$BB$333,,MAX(IF('Back data'!$A$333:$BB$333&lt;&gt;"",COLUMN('Back data'!$A$333:$BB$333)))-N$6)</f>
        <v>100</v>
      </c>
      <c r="O134" s="9">
        <f t="array" ref="O134">INDEX('Back data'!$A$332:$BB$332,,MAX(IF('Back data'!$A$332:$BB$332&lt;&gt;"",COLUMN('Back data'!$A$332:$BB$332)))-O$6)+INDEX('Back data'!$A$333:$BB$333,,MAX(IF('Back data'!$A$333:$BB$333&lt;&gt;"",COLUMN('Back data'!$A$333:$BB$333)))-O$6)</f>
        <v>100</v>
      </c>
      <c r="P134" s="9">
        <f t="array" ref="P134">INDEX('Back data'!$A$332:$BB$332,,MAX(IF('Back data'!$A$332:$BB$332&lt;&gt;"",COLUMN('Back data'!$A$332:$BB$332)))-P$6)+INDEX('Back data'!$A$333:$BB$333,,MAX(IF('Back data'!$A$333:$BB$333&lt;&gt;"",COLUMN('Back data'!$A$333:$BB$333)))-P$6)</f>
        <v>100</v>
      </c>
    </row>
    <row r="135" spans="1:18" x14ac:dyDescent="0.25">
      <c r="A135" s="34" t="s">
        <v>47</v>
      </c>
      <c r="B135" s="44" t="s">
        <v>27</v>
      </c>
      <c r="C135" s="10" t="s">
        <v>39</v>
      </c>
      <c r="D135" s="11">
        <f t="array" ref="D135">INDEX('Back data'!$A$332:$BB$332,,MAX(IF('Back data'!$A$332:$BB$332&lt;&gt;"",COLUMN('Back data'!$A$332:$BB$332)))-D$6)/D134</f>
        <v>0.79785570694661612</v>
      </c>
      <c r="E135" s="11">
        <f t="array" ref="E135">INDEX('Back data'!$A$332:$BB$332,,MAX(IF('Back data'!$A$332:$BB$332&lt;&gt;"",COLUMN('Back data'!$A$332:$BB$332)))-E$6)/E134</f>
        <v>0.7931034482758621</v>
      </c>
      <c r="F135" s="11">
        <f t="array" ref="F135">INDEX('Back data'!$A$332:$BB$332,,MAX(IF('Back data'!$A$332:$BB$332&lt;&gt;"",COLUMN('Back data'!$A$332:$BB$332)))-F$6)/F134</f>
        <v>0.77276060764798327</v>
      </c>
      <c r="G135" s="11">
        <f t="array" ref="G135">INDEX('Back data'!$A$332:$BB$332,,MAX(IF('Back data'!$A$332:$BB$332&lt;&gt;"",COLUMN('Back data'!$A$332:$BB$332)))-G$6)/G134</f>
        <v>0.8078852210428088</v>
      </c>
      <c r="H135" s="11">
        <f t="array" ref="H135">INDEX('Back data'!$A$332:$BB$332,,MAX(IF('Back data'!$A$332:$BB$332&lt;&gt;"",COLUMN('Back data'!$A$332:$BB$332)))-H$6)/H134</f>
        <v>0.75739999999999996</v>
      </c>
      <c r="I135" s="11">
        <f t="array" ref="I135">INDEX('Back data'!$A$332:$BB$332,,MAX(IF('Back data'!$A$332:$BB$332&lt;&gt;"",COLUMN('Back data'!$A$332:$BB$332)))-I$6)/I134</f>
        <v>0.73760000000000003</v>
      </c>
      <c r="J135" s="11">
        <f t="array" ref="J135">INDEX('Back data'!$A$332:$BB$332,,MAX(IF('Back data'!$A$332:$BB$332&lt;&gt;"",COLUMN('Back data'!$A$332:$BB$332)))-J$6)/J134</f>
        <v>0.55090000000000006</v>
      </c>
      <c r="K135" s="11">
        <f t="array" ref="K135">INDEX('Back data'!$A$332:$BB$332,,MAX(IF('Back data'!$A$332:$BB$332&lt;&gt;"",COLUMN('Back data'!$A$332:$BB$332)))-K$6)/K134</f>
        <v>0.69120000000000004</v>
      </c>
      <c r="L135" s="11">
        <f t="array" ref="L135">INDEX('Back data'!$A$332:$BB$332,,MAX(IF('Back data'!$A$332:$BB$332&lt;&gt;"",COLUMN('Back data'!$A$332:$BB$332)))-L$6)/L134</f>
        <v>0.67890000000000006</v>
      </c>
      <c r="M135" s="11">
        <f t="array" ref="M135">INDEX('Back data'!$A$332:$BB$332,,MAX(IF('Back data'!$A$332:$BB$332&lt;&gt;"",COLUMN('Back data'!$A$332:$BB$332)))-M$6)/M134</f>
        <v>0.55700000000000005</v>
      </c>
      <c r="N135" s="11">
        <f t="array" ref="N135">INDEX('Back data'!$A$332:$BB$332,,MAX(IF('Back data'!$A$332:$BB$332&lt;&gt;"",COLUMN('Back data'!$A$332:$BB$332)))-N$6)/N134</f>
        <v>0.46820000000000001</v>
      </c>
      <c r="O135" s="11">
        <f t="array" ref="O135">INDEX('Back data'!$A$332:$BB$332,,MAX(IF('Back data'!$A$332:$BB$332&lt;&gt;"",COLUMN('Back data'!$A$332:$BB$332)))-O$6)/O134</f>
        <v>0.63129999999999997</v>
      </c>
      <c r="P135" s="11">
        <f t="array" ref="P135">INDEX('Back data'!$A$332:$BB$332,,MAX(IF('Back data'!$A$332:$BB$332&lt;&gt;"",COLUMN('Back data'!$A$332:$BB$332)))-P$6)/P134</f>
        <v>0.62939999999999996</v>
      </c>
    </row>
    <row r="136" spans="1:18" x14ac:dyDescent="0.25">
      <c r="A136" s="34" t="s">
        <v>47</v>
      </c>
      <c r="B136" s="44" t="s">
        <v>27</v>
      </c>
      <c r="C136" s="10" t="s">
        <v>40</v>
      </c>
      <c r="D136" s="11">
        <f t="array" ref="D136">+INDEX('Back data'!$A$333:$BB$333,,MAX(IF('Back data'!$A$333:$BB$333&lt;&gt;"",COLUMN('Back data'!$A$333:$BB$333)))-D$6)/D134</f>
        <v>0.20214429305338399</v>
      </c>
      <c r="E136" s="11">
        <f t="array" ref="E136">+INDEX('Back data'!$A$333:$BB$333,,MAX(IF('Back data'!$A$333:$BB$333&lt;&gt;"",COLUMN('Back data'!$A$333:$BB$333)))-E$6)/E134</f>
        <v>0.20689655172413796</v>
      </c>
      <c r="F136" s="11">
        <f t="array" ref="F136">+INDEX('Back data'!$A$333:$BB$333,,MAX(IF('Back data'!$A$333:$BB$333&lt;&gt;"",COLUMN('Back data'!$A$333:$BB$333)))-F$6)/F134</f>
        <v>0.22723939235201676</v>
      </c>
      <c r="G136" s="11">
        <f t="array" ref="G136">+INDEX('Back data'!$A$333:$BB$333,,MAX(IF('Back data'!$A$333:$BB$333&lt;&gt;"",COLUMN('Back data'!$A$333:$BB$333)))-G$6)/G134</f>
        <v>0.19211477895719115</v>
      </c>
      <c r="H136" s="11">
        <f t="array" ref="H136">+INDEX('Back data'!$A$333:$BB$333,,MAX(IF('Back data'!$A$333:$BB$333&lt;&gt;"",COLUMN('Back data'!$A$333:$BB$333)))-H$6)/H134</f>
        <v>0.24260000000000001</v>
      </c>
      <c r="I136" s="11">
        <f t="array" ref="I136">+INDEX('Back data'!$A$333:$BB$333,,MAX(IF('Back data'!$A$333:$BB$333&lt;&gt;"",COLUMN('Back data'!$A$333:$BB$333)))-I$6)/I134</f>
        <v>0.26239999999999997</v>
      </c>
      <c r="J136" s="11">
        <f t="array" ref="J136">+INDEX('Back data'!$A$333:$BB$333,,MAX(IF('Back data'!$A$333:$BB$333&lt;&gt;"",COLUMN('Back data'!$A$333:$BB$333)))-J$6)/J134</f>
        <v>0.44909999999999994</v>
      </c>
      <c r="K136" s="11">
        <f t="array" ref="K136">+INDEX('Back data'!$A$333:$BB$333,,MAX(IF('Back data'!$A$333:$BB$333&lt;&gt;"",COLUMN('Back data'!$A$333:$BB$333)))-K$6)/K134</f>
        <v>0.30879999999999996</v>
      </c>
      <c r="L136" s="11">
        <f t="array" ref="L136">+INDEX('Back data'!$A$333:$BB$333,,MAX(IF('Back data'!$A$333:$BB$333&lt;&gt;"",COLUMN('Back data'!$A$333:$BB$333)))-L$6)/L134</f>
        <v>0.3211</v>
      </c>
      <c r="M136" s="11">
        <f t="array" ref="M136">+INDEX('Back data'!$A$333:$BB$333,,MAX(IF('Back data'!$A$333:$BB$333&lt;&gt;"",COLUMN('Back data'!$A$333:$BB$333)))-M$6)/M134</f>
        <v>0.44299999999999995</v>
      </c>
      <c r="N136" s="11">
        <f t="array" ref="N136">+INDEX('Back data'!$A$333:$BB$333,,MAX(IF('Back data'!$A$333:$BB$333&lt;&gt;"",COLUMN('Back data'!$A$333:$BB$333)))-N$6)/N134</f>
        <v>0.53180000000000005</v>
      </c>
      <c r="O136" s="11">
        <f t="array" ref="O136">+INDEX('Back data'!$A$333:$BB$333,,MAX(IF('Back data'!$A$333:$BB$333&lt;&gt;"",COLUMN('Back data'!$A$333:$BB$333)))-O$6)/O134</f>
        <v>0.36869999999999997</v>
      </c>
      <c r="P136" s="11">
        <f t="array" ref="P136">+INDEX('Back data'!$A$333:$BB$333,,MAX(IF('Back data'!$A$333:$BB$333&lt;&gt;"",COLUMN('Back data'!$A$333:$BB$333)))-P$6)/P134</f>
        <v>0.37060000000000004</v>
      </c>
      <c r="R136" s="56"/>
    </row>
    <row r="137" spans="1:18" x14ac:dyDescent="0.25">
      <c r="A137" s="30"/>
      <c r="B137" s="44"/>
      <c r="C137" s="31"/>
      <c r="D137" s="32"/>
      <c r="E137" s="32"/>
      <c r="F137" s="32"/>
      <c r="G137" s="32"/>
      <c r="H137" s="32"/>
      <c r="I137" s="32"/>
      <c r="J137" s="32"/>
      <c r="K137" s="32"/>
      <c r="L137" s="32"/>
      <c r="M137" s="32"/>
      <c r="N137" s="32"/>
      <c r="O137" s="32"/>
      <c r="P137" s="32"/>
      <c r="R137" s="56"/>
    </row>
    <row r="138" spans="1:18" x14ac:dyDescent="0.25">
      <c r="A138" s="30"/>
      <c r="B138" s="44"/>
      <c r="C138" s="31"/>
      <c r="D138" s="32"/>
      <c r="E138" s="32"/>
      <c r="F138" s="32"/>
      <c r="G138" s="32"/>
      <c r="H138" s="32"/>
      <c r="I138" s="32"/>
      <c r="J138" s="32"/>
      <c r="K138" s="32"/>
      <c r="L138" s="32"/>
      <c r="M138" s="32"/>
      <c r="N138" s="32"/>
      <c r="O138" s="32"/>
      <c r="P138" s="32"/>
      <c r="R138" s="56"/>
    </row>
    <row r="139" spans="1:18" x14ac:dyDescent="0.25">
      <c r="A139" s="30"/>
      <c r="B139" s="44"/>
      <c r="C139" s="8" t="s">
        <v>37</v>
      </c>
      <c r="D139" s="9"/>
      <c r="E139" s="9"/>
      <c r="F139" s="9"/>
      <c r="G139" s="9"/>
      <c r="H139" s="9"/>
      <c r="I139" s="9"/>
      <c r="J139" s="9"/>
      <c r="K139" s="9"/>
      <c r="L139" s="9"/>
      <c r="M139" s="9"/>
      <c r="N139" s="9"/>
      <c r="O139" s="9" cm="1">
        <f t="array" ref="O139">INDEX('Back data'!$A$337:$BB$337,,MAX(IF('Back data'!$A$337:$BB$337&lt;&gt;"",COLUMN('Back data'!$A$337:$BB$337)))-O$6)+INDEX('Back data'!$A$338:$BB$338,,MAX(IF('Back data'!$A$338:$BB$338&lt;&gt;"",COLUMN('Back data'!$A$338:$BB$338)))-O$6)</f>
        <v>100</v>
      </c>
      <c r="P139" s="9" cm="1">
        <f t="array" ref="P139">INDEX('Back data'!$A$337:$BB$337,,MAX(IF('Back data'!$A$337:$BB$337&lt;&gt;"",COLUMN('Back data'!$A$337:$BB$337)))-P$6)+INDEX('Back data'!$A$338:$BB$338,,MAX(IF('Back data'!$A$338:$BB$338&lt;&gt;"",COLUMN('Back data'!$A$338:$BB$338)))-P$6)</f>
        <v>100</v>
      </c>
      <c r="R139" s="56"/>
    </row>
    <row r="140" spans="1:18" x14ac:dyDescent="0.25">
      <c r="A140" s="34" t="s">
        <v>47</v>
      </c>
      <c r="B140" s="44" t="s">
        <v>31</v>
      </c>
      <c r="C140" s="10" t="s">
        <v>39</v>
      </c>
      <c r="D140" s="11"/>
      <c r="E140" s="11"/>
      <c r="F140" s="11"/>
      <c r="G140" s="11"/>
      <c r="H140" s="11"/>
      <c r="I140" s="11"/>
      <c r="J140" s="11"/>
      <c r="K140" s="11"/>
      <c r="L140" s="11"/>
      <c r="M140" s="11"/>
      <c r="N140" s="11"/>
      <c r="O140" s="11" cm="1">
        <f t="array" ref="O140">INDEX('Back data'!$A$337:$BB$337,,MAX(IF('Back data'!$A$337:$BB$337&lt;&gt;"",COLUMN('Back data'!$A$337:$BB$337)))-O$6)/O139</f>
        <v>0.96879999999999999</v>
      </c>
      <c r="P140" s="11" cm="1">
        <f t="array" ref="P140">INDEX('Back data'!$A$337:$BB$337,,MAX(IF('Back data'!$A$337:$BB$337&lt;&gt;"",COLUMN('Back data'!$A$337:$BB$337)))-P$6)/P139</f>
        <v>0.96829999999999994</v>
      </c>
      <c r="R140" s="56"/>
    </row>
    <row r="141" spans="1:18" x14ac:dyDescent="0.25">
      <c r="A141" s="34" t="s">
        <v>47</v>
      </c>
      <c r="B141" s="44" t="s">
        <v>31</v>
      </c>
      <c r="C141" s="10" t="s">
        <v>40</v>
      </c>
      <c r="D141" s="11"/>
      <c r="E141" s="11"/>
      <c r="F141" s="11"/>
      <c r="G141" s="11"/>
      <c r="H141" s="11"/>
      <c r="I141" s="11"/>
      <c r="J141" s="11"/>
      <c r="K141" s="11"/>
      <c r="L141" s="11"/>
      <c r="M141" s="11"/>
      <c r="N141" s="11"/>
      <c r="O141" s="11" cm="1">
        <f t="array" ref="O141">+INDEX('Back data'!$A$338:$BB$338,,MAX(IF('Back data'!$A$338:$BB$338&lt;&gt;"",COLUMN('Back data'!$A$338:$BB$338)))-O$6)/O139</f>
        <v>3.1200000000000002E-2</v>
      </c>
      <c r="P141" s="11" cm="1">
        <f t="array" ref="P141">+INDEX('Back data'!$A$338:$BB$338,,MAX(IF('Back data'!$A$338:$BB$338&lt;&gt;"",COLUMN('Back data'!$A$338:$BB$338)))-P$6)/P139</f>
        <v>3.1699999999999999E-2</v>
      </c>
      <c r="R141" s="56"/>
    </row>
    <row r="142" spans="1:18" x14ac:dyDescent="0.25">
      <c r="B142" s="41"/>
    </row>
    <row r="143" spans="1:18" x14ac:dyDescent="0.25">
      <c r="B143" s="41"/>
    </row>
    <row r="144" spans="1:18" x14ac:dyDescent="0.25">
      <c r="B144" s="41"/>
      <c r="C144" s="8" t="s">
        <v>37</v>
      </c>
      <c r="D144" s="9">
        <f t="array" ref="D144">INDEX('Back data'!$A$342:$BB$342,,MAX(IF('Back data'!$A$342:$BB$342&lt;&gt;"",COLUMN('Back data'!$A$342:$BB$342)))-D$6)+INDEX('Back data'!$A$343:$BB$343,,MAX(IF('Back data'!$A$343:$BB$343&lt;&gt;"",COLUMN('Back data'!$A$343:$BB$343)))-D$6)</f>
        <v>89.99</v>
      </c>
      <c r="E144" s="9">
        <f t="array" ref="E144">INDEX('Back data'!$A$342:$BB$342,,MAX(IF('Back data'!$A$342:$BB$342&lt;&gt;"",COLUMN('Back data'!$A$342:$BB$342)))-E$6)+INDEX('Back data'!$A$343:$BB$343,,MAX(IF('Back data'!$A$343:$BB$343&lt;&gt;"",COLUMN('Back data'!$A$343:$BB$343)))-E$6)</f>
        <v>91.17</v>
      </c>
      <c r="F144" s="9">
        <f t="array" ref="F144">INDEX('Back data'!$A$342:$BB$342,,MAX(IF('Back data'!$A$342:$BB$342&lt;&gt;"",COLUMN('Back data'!$A$342:$BB$342)))-F$6)+INDEX('Back data'!$A$343:$BB$343,,MAX(IF('Back data'!$A$343:$BB$343&lt;&gt;"",COLUMN('Back data'!$A$343:$BB$343)))-F$6)</f>
        <v>94.57</v>
      </c>
      <c r="G144" s="9">
        <f t="array" ref="G144">INDEX('Back data'!$A$342:$BB$342,,MAX(IF('Back data'!$A$342:$BB$342&lt;&gt;"",COLUMN('Back data'!$A$342:$BB$342)))-G$6)+INDEX('Back data'!$A$343:$BB$343,,MAX(IF('Back data'!$A$343:$BB$343&lt;&gt;"",COLUMN('Back data'!$A$343:$BB$343)))-G$6)</f>
        <v>96.05</v>
      </c>
      <c r="H144" s="9">
        <f t="array" ref="H144">INDEX('Back data'!$A$342:$BB$342,,MAX(IF('Back data'!$A$342:$BB$342&lt;&gt;"",COLUMN('Back data'!$A$342:$BB$342)))-H$6)+INDEX('Back data'!$A$343:$BB$343,,MAX(IF('Back data'!$A$343:$BB$343&lt;&gt;"",COLUMN('Back data'!$A$343:$BB$343)))-H$6)</f>
        <v>100</v>
      </c>
      <c r="I144" s="9">
        <f t="array" ref="I144">INDEX('Back data'!$A$342:$BB$342,,MAX(IF('Back data'!$A$342:$BB$342&lt;&gt;"",COLUMN('Back data'!$A$342:$BB$342)))-I$6)+INDEX('Back data'!$A$343:$BB$343,,MAX(IF('Back data'!$A$343:$BB$343&lt;&gt;"",COLUMN('Back data'!$A$343:$BB$343)))-I$6)</f>
        <v>100</v>
      </c>
      <c r="J144" s="9">
        <f t="array" ref="J144">INDEX('Back data'!$A$342:$BB$342,,MAX(IF('Back data'!$A$342:$BB$342&lt;&gt;"",COLUMN('Back data'!$A$342:$BB$342)))-J$6)+INDEX('Back data'!$A$343:$BB$343,,MAX(IF('Back data'!$A$343:$BB$343&lt;&gt;"",COLUMN('Back data'!$A$343:$BB$343)))-J$6)</f>
        <v>100</v>
      </c>
      <c r="K144" s="9">
        <f t="array" ref="K144">INDEX('Back data'!$A$342:$BB$342,,MAX(IF('Back data'!$A$342:$BB$342&lt;&gt;"",COLUMN('Back data'!$A$342:$BB$342)))-K$6)+INDEX('Back data'!$A$343:$BB$343,,MAX(IF('Back data'!$A$343:$BB$343&lt;&gt;"",COLUMN('Back data'!$A$343:$BB$343)))-K$6)</f>
        <v>100</v>
      </c>
      <c r="L144" s="9">
        <f t="array" ref="L144">INDEX('Back data'!$A$342:$BB$342,,MAX(IF('Back data'!$A$342:$BB$342&lt;&gt;"",COLUMN('Back data'!$A$342:$BB$342)))-L$6)+INDEX('Back data'!$A$343:$BB$343,,MAX(IF('Back data'!$A$343:$BB$343&lt;&gt;"",COLUMN('Back data'!$A$343:$BB$343)))-L$6)</f>
        <v>100</v>
      </c>
      <c r="M144" s="9">
        <f t="array" ref="M144">INDEX('Back data'!$A$342:$BB$342,,MAX(IF('Back data'!$A$342:$BB$342&lt;&gt;"",COLUMN('Back data'!$A$342:$BB$342)))-M$6)+INDEX('Back data'!$A$343:$BB$343,,MAX(IF('Back data'!$A$343:$BB$343&lt;&gt;"",COLUMN('Back data'!$A$343:$BB$343)))-M$6)</f>
        <v>100</v>
      </c>
      <c r="N144" s="9">
        <f t="array" ref="N144">INDEX('Back data'!$A$342:$BB$342,,MAX(IF('Back data'!$A$342:$BB$342&lt;&gt;"",COLUMN('Back data'!$A$342:$BB$342)))-N$6)+INDEX('Back data'!$A$343:$BB$343,,MAX(IF('Back data'!$A$343:$BB$343&lt;&gt;"",COLUMN('Back data'!$A$343:$BB$343)))-N$6)</f>
        <v>100</v>
      </c>
      <c r="O144" s="9">
        <f t="array" ref="O144">INDEX('Back data'!$A$342:$BB$342,,MAX(IF('Back data'!$A$342:$BB$342&lt;&gt;"",COLUMN('Back data'!$A$342:$BB$342)))-O$6)+INDEX('Back data'!$A$343:$BB$343,,MAX(IF('Back data'!$A$343:$BB$343&lt;&gt;"",COLUMN('Back data'!$A$343:$BB$343)))-O$6)</f>
        <v>100</v>
      </c>
      <c r="P144" s="9">
        <f t="array" ref="P144">INDEX('Back data'!$A$342:$BB$342,,MAX(IF('Back data'!$A$342:$BB$342&lt;&gt;"",COLUMN('Back data'!$A$342:$BB$342)))-P$6)+INDEX('Back data'!$A$343:$BB$343,,MAX(IF('Back data'!$A$343:$BB$343&lt;&gt;"",COLUMN('Back data'!$A$343:$BB$343)))-P$6)</f>
        <v>100</v>
      </c>
    </row>
    <row r="145" spans="1:18" x14ac:dyDescent="0.25">
      <c r="A145" s="34" t="s">
        <v>47</v>
      </c>
      <c r="B145" s="44" t="s">
        <v>32</v>
      </c>
      <c r="C145" s="10" t="s">
        <v>39</v>
      </c>
      <c r="D145" s="11">
        <f t="array" ref="D145">INDEX('Back data'!$A$342:$BB$342,,MAX(IF('Back data'!$A$342:$BB$342&lt;&gt;"",COLUMN('Back data'!$A$342:$BB$342)))-D$6)/D144</f>
        <v>0.93621513501500175</v>
      </c>
      <c r="E145" s="11">
        <f t="array" ref="E145">INDEX('Back data'!$A$342:$BB$342,,MAX(IF('Back data'!$A$342:$BB$342&lt;&gt;"",COLUMN('Back data'!$A$342:$BB$342)))-E$6)/E144</f>
        <v>0.93901502687287486</v>
      </c>
      <c r="F145" s="11">
        <f t="array" ref="F145">INDEX('Back data'!$A$342:$BB$342,,MAX(IF('Back data'!$A$342:$BB$342&lt;&gt;"",COLUMN('Back data'!$A$342:$BB$342)))-F$6)/F144</f>
        <v>0.92661520566775935</v>
      </c>
      <c r="G145" s="11">
        <f t="array" ref="G145">INDEX('Back data'!$A$342:$BB$342,,MAX(IF('Back data'!$A$342:$BB$342&lt;&gt;"",COLUMN('Back data'!$A$342:$BB$342)))-G$6)/G144</f>
        <v>0.91837584591358667</v>
      </c>
      <c r="H145" s="11">
        <f t="array" ref="H145">INDEX('Back data'!$A$342:$BB$342,,MAX(IF('Back data'!$A$342:$BB$342&lt;&gt;"",COLUMN('Back data'!$A$342:$BB$342)))-H$6)/H144</f>
        <v>0.97519999999999996</v>
      </c>
      <c r="I145" s="11">
        <f t="array" ref="I145">INDEX('Back data'!$A$342:$BB$342,,MAX(IF('Back data'!$A$342:$BB$342&lt;&gt;"",COLUMN('Back data'!$A$342:$BB$342)))-I$6)/I144</f>
        <v>0.96569999999999989</v>
      </c>
      <c r="J145" s="11">
        <f t="array" ref="J145">INDEX('Back data'!$A$342:$BB$342,,MAX(IF('Back data'!$A$342:$BB$342&lt;&gt;"",COLUMN('Back data'!$A$342:$BB$342)))-J$6)/J144</f>
        <v>0.93889999999999996</v>
      </c>
      <c r="K145" s="11">
        <f t="array" ref="K145">INDEX('Back data'!$A$342:$BB$342,,MAX(IF('Back data'!$A$342:$BB$342&lt;&gt;"",COLUMN('Back data'!$A$342:$BB$342)))-K$6)/K144</f>
        <v>0.95709999999999995</v>
      </c>
      <c r="L145" s="11">
        <f t="array" ref="L145">INDEX('Back data'!$A$342:$BB$342,,MAX(IF('Back data'!$A$342:$BB$342&lt;&gt;"",COLUMN('Back data'!$A$342:$BB$342)))-L$6)/L144</f>
        <v>0.94609999999999994</v>
      </c>
      <c r="M145" s="11">
        <f t="array" ref="M145">INDEX('Back data'!$A$342:$BB$342,,MAX(IF('Back data'!$A$342:$BB$342&lt;&gt;"",COLUMN('Back data'!$A$342:$BB$342)))-M$6)/M144</f>
        <v>0.9325</v>
      </c>
      <c r="N145" s="11">
        <f t="array" ref="N145">INDEX('Back data'!$A$342:$BB$342,,MAX(IF('Back data'!$A$342:$BB$342&lt;&gt;"",COLUMN('Back data'!$A$342:$BB$342)))-N$6)/N144</f>
        <v>0.92569999999999997</v>
      </c>
      <c r="O145" s="11">
        <f t="array" ref="O145">INDEX('Back data'!$A$342:$BB$342,,MAX(IF('Back data'!$A$342:$BB$342&lt;&gt;"",COLUMN('Back data'!$A$342:$BB$342)))-O$6)/O144</f>
        <v>0.97459999999999991</v>
      </c>
      <c r="P145" s="11">
        <f t="array" ref="P145">INDEX('Back data'!$A$342:$BB$342,,MAX(IF('Back data'!$A$342:$BB$342&lt;&gt;"",COLUMN('Back data'!$A$342:$BB$342)))-P$6)/P144</f>
        <v>0.96400000000000008</v>
      </c>
    </row>
    <row r="146" spans="1:18" x14ac:dyDescent="0.25">
      <c r="A146" s="34" t="s">
        <v>47</v>
      </c>
      <c r="B146" s="44" t="s">
        <v>32</v>
      </c>
      <c r="C146" s="10" t="s">
        <v>40</v>
      </c>
      <c r="D146" s="11">
        <f t="array" ref="D146">+INDEX('Back data'!$A$343:$BB$343,,MAX(IF('Back data'!$A$343:$BB$343&lt;&gt;"",COLUMN('Back data'!$A$343:$BB$343)))-D$6)/D144</f>
        <v>6.3784864984998343E-2</v>
      </c>
      <c r="E146" s="11">
        <f t="array" ref="E146">+INDEX('Back data'!$A$343:$BB$343,,MAX(IF('Back data'!$A$343:$BB$343&lt;&gt;"",COLUMN('Back data'!$A$343:$BB$343)))-E$6)/E144</f>
        <v>6.0984973127125149E-2</v>
      </c>
      <c r="F146" s="11">
        <f t="array" ref="F146">+INDEX('Back data'!$A$343:$BB$343,,MAX(IF('Back data'!$A$343:$BB$343&lt;&gt;"",COLUMN('Back data'!$A$343:$BB$343)))-F$6)/F144</f>
        <v>7.3384794332240683E-2</v>
      </c>
      <c r="G146" s="11">
        <f t="array" ref="G146">+INDEX('Back data'!$A$343:$BB$343,,MAX(IF('Back data'!$A$343:$BB$343&lt;&gt;"",COLUMN('Back data'!$A$343:$BB$343)))-G$6)/G144</f>
        <v>8.1624154086413325E-2</v>
      </c>
      <c r="H146" s="11">
        <f t="array" ref="H146">+INDEX('Back data'!$A$343:$BB$343,,MAX(IF('Back data'!$A$343:$BB$343&lt;&gt;"",COLUMN('Back data'!$A$343:$BB$343)))-H$6)/H144</f>
        <v>2.4799999999999999E-2</v>
      </c>
      <c r="I146" s="11">
        <f t="array" ref="I146">+INDEX('Back data'!$A$343:$BB$343,,MAX(IF('Back data'!$A$343:$BB$343&lt;&gt;"",COLUMN('Back data'!$A$343:$BB$343)))-I$6)/I144</f>
        <v>3.4300000000000004E-2</v>
      </c>
      <c r="J146" s="11">
        <f t="array" ref="J146">+INDEX('Back data'!$A$343:$BB$343,,MAX(IF('Back data'!$A$343:$BB$343&lt;&gt;"",COLUMN('Back data'!$A$343:$BB$343)))-J$6)/J144</f>
        <v>6.1100000000000002E-2</v>
      </c>
      <c r="K146" s="11">
        <f t="array" ref="K146">+INDEX('Back data'!$A$343:$BB$343,,MAX(IF('Back data'!$A$343:$BB$343&lt;&gt;"",COLUMN('Back data'!$A$343:$BB$343)))-K$6)/K144</f>
        <v>4.2900000000000001E-2</v>
      </c>
      <c r="L146" s="11">
        <f t="array" ref="L146">+INDEX('Back data'!$A$343:$BB$343,,MAX(IF('Back data'!$A$343:$BB$343&lt;&gt;"",COLUMN('Back data'!$A$343:$BB$343)))-L$6)/L144</f>
        <v>5.3899999999999997E-2</v>
      </c>
      <c r="M146" s="11">
        <f t="array" ref="M146">+INDEX('Back data'!$A$343:$BB$343,,MAX(IF('Back data'!$A$343:$BB$343&lt;&gt;"",COLUMN('Back data'!$A$343:$BB$343)))-M$6)/M144</f>
        <v>6.7500000000000004E-2</v>
      </c>
      <c r="N146" s="11">
        <f t="array" ref="N146">+INDEX('Back data'!$A$343:$BB$343,,MAX(IF('Back data'!$A$343:$BB$343&lt;&gt;"",COLUMN('Back data'!$A$343:$BB$343)))-N$6)/N144</f>
        <v>7.4299999999999991E-2</v>
      </c>
      <c r="O146" s="11">
        <f t="array" ref="O146">+INDEX('Back data'!$A$343:$BB$343,,MAX(IF('Back data'!$A$343:$BB$343&lt;&gt;"",COLUMN('Back data'!$A$343:$BB$343)))-O$6)/O144</f>
        <v>2.5399999999999999E-2</v>
      </c>
      <c r="P146" s="11">
        <f t="array" ref="P146">+INDEX('Back data'!$A$343:$BB$343,,MAX(IF('Back data'!$A$343:$BB$343&lt;&gt;"",COLUMN('Back data'!$A$343:$BB$343)))-P$6)/P144</f>
        <v>3.6000000000000004E-2</v>
      </c>
      <c r="R146" s="56"/>
    </row>
    <row r="147" spans="1:18" x14ac:dyDescent="0.25">
      <c r="B147" s="41"/>
    </row>
    <row r="148" spans="1:18" x14ac:dyDescent="0.25">
      <c r="B148" s="41"/>
    </row>
    <row r="149" spans="1:18" x14ac:dyDescent="0.25">
      <c r="B149" s="41"/>
      <c r="C149" s="8" t="s">
        <v>37</v>
      </c>
      <c r="D149" s="9">
        <f t="array" ref="D149">INDEX('Back data'!$A$347:$BB$347,,MAX(IF('Back data'!$A$347:$BB$347&lt;&gt;"",COLUMN('Back data'!$A$347:$BB$347)))-D$6)+INDEX('Back data'!$A$348:$BB$348,,MAX(IF('Back data'!$A$348:$BB$348&lt;&gt;"",COLUMN('Back data'!$A$348:$BB$348)))-D$6)</f>
        <v>89.68</v>
      </c>
      <c r="E149" s="9">
        <f t="array" ref="E149">INDEX('Back data'!$A$347:$BB$347,,MAX(IF('Back data'!$A$347:$BB$347&lt;&gt;"",COLUMN('Back data'!$A$347:$BB$347)))-E$6)+INDEX('Back data'!$A$348:$BB$348,,MAX(IF('Back data'!$A$348:$BB$348&lt;&gt;"",COLUMN('Back data'!$A$348:$BB$348)))-E$6)</f>
        <v>95.789999999999992</v>
      </c>
      <c r="F149" s="9">
        <f t="array" ref="F149">INDEX('Back data'!$A$347:$BB$347,,MAX(IF('Back data'!$A$347:$BB$347&lt;&gt;"",COLUMN('Back data'!$A$347:$BB$347)))-F$6)+INDEX('Back data'!$A$348:$BB$348,,MAX(IF('Back data'!$A$348:$BB$348&lt;&gt;"",COLUMN('Back data'!$A$348:$BB$348)))-F$6)</f>
        <v>98.59</v>
      </c>
      <c r="G149" s="9">
        <f t="array" ref="G149">INDEX('Back data'!$A$347:$BB$347,,MAX(IF('Back data'!$A$347:$BB$347&lt;&gt;"",COLUMN('Back data'!$A$347:$BB$347)))-G$6)+INDEX('Back data'!$A$348:$BB$348,,MAX(IF('Back data'!$A$348:$BB$348&lt;&gt;"",COLUMN('Back data'!$A$348:$BB$348)))-G$6)</f>
        <v>94.44</v>
      </c>
      <c r="H149" s="9">
        <f t="array" ref="H149">INDEX('Back data'!$A$347:$BB$347,,MAX(IF('Back data'!$A$347:$BB$347&lt;&gt;"",COLUMN('Back data'!$A$347:$BB$347)))-H$6)+INDEX('Back data'!$A$348:$BB$348,,MAX(IF('Back data'!$A$348:$BB$348&lt;&gt;"",COLUMN('Back data'!$A$348:$BB$348)))-H$6)</f>
        <v>100</v>
      </c>
      <c r="I149" s="9">
        <f t="array" ref="I149">INDEX('Back data'!$A$347:$BB$347,,MAX(IF('Back data'!$A$347:$BB$347&lt;&gt;"",COLUMN('Back data'!$A$347:$BB$347)))-I$6)+INDEX('Back data'!$A$348:$BB$348,,MAX(IF('Back data'!$A$348:$BB$348&lt;&gt;"",COLUMN('Back data'!$A$348:$BB$348)))-I$6)</f>
        <v>100</v>
      </c>
      <c r="J149" s="9">
        <f t="array" ref="J149">INDEX('Back data'!$A$347:$BB$347,,MAX(IF('Back data'!$A$347:$BB$347&lt;&gt;"",COLUMN('Back data'!$A$347:$BB$347)))-J$6)+INDEX('Back data'!$A$348:$BB$348,,MAX(IF('Back data'!$A$348:$BB$348&lt;&gt;"",COLUMN('Back data'!$A$348:$BB$348)))-J$6)</f>
        <v>100</v>
      </c>
      <c r="K149" s="9">
        <f t="array" ref="K149">INDEX('Back data'!$A$347:$BB$347,,MAX(IF('Back data'!$A$347:$BB$347&lt;&gt;"",COLUMN('Back data'!$A$347:$BB$347)))-K$6)+INDEX('Back data'!$A$348:$BB$348,,MAX(IF('Back data'!$A$348:$BB$348&lt;&gt;"",COLUMN('Back data'!$A$348:$BB$348)))-K$6)</f>
        <v>100</v>
      </c>
      <c r="L149" s="9">
        <f t="array" ref="L149">INDEX('Back data'!$A$347:$BB$347,,MAX(IF('Back data'!$A$347:$BB$347&lt;&gt;"",COLUMN('Back data'!$A$347:$BB$347)))-L$6)+INDEX('Back data'!$A$348:$BB$348,,MAX(IF('Back data'!$A$348:$BB$348&lt;&gt;"",COLUMN('Back data'!$A$348:$BB$348)))-L$6)</f>
        <v>100</v>
      </c>
      <c r="M149" s="9">
        <f t="array" ref="M149">INDEX('Back data'!$A$347:$BB$347,,MAX(IF('Back data'!$A$347:$BB$347&lt;&gt;"",COLUMN('Back data'!$A$347:$BB$347)))-M$6)+INDEX('Back data'!$A$348:$BB$348,,MAX(IF('Back data'!$A$348:$BB$348&lt;&gt;"",COLUMN('Back data'!$A$348:$BB$348)))-M$6)</f>
        <v>100</v>
      </c>
      <c r="N149" s="9">
        <f t="array" ref="N149">INDEX('Back data'!$A$347:$BB$347,,MAX(IF('Back data'!$A$347:$BB$347&lt;&gt;"",COLUMN('Back data'!$A$347:$BB$347)))-N$6)+INDEX('Back data'!$A$348:$BB$348,,MAX(IF('Back data'!$A$348:$BB$348&lt;&gt;"",COLUMN('Back data'!$A$348:$BB$348)))-N$6)</f>
        <v>100</v>
      </c>
      <c r="O149" s="9">
        <f t="array" ref="O149">INDEX('Back data'!$A$347:$BB$347,,MAX(IF('Back data'!$A$347:$BB$347&lt;&gt;"",COLUMN('Back data'!$A$347:$BB$347)))-O$6)+INDEX('Back data'!$A$348:$BB$348,,MAX(IF('Back data'!$A$348:$BB$348&lt;&gt;"",COLUMN('Back data'!$A$348:$BB$348)))-O$6)</f>
        <v>100</v>
      </c>
      <c r="P149" s="9">
        <f t="array" ref="P149">INDEX('Back data'!$A$347:$BB$347,,MAX(IF('Back data'!$A$347:$BB$347&lt;&gt;"",COLUMN('Back data'!$A$347:$BB$347)))-P$6)+INDEX('Back data'!$A$348:$BB$348,,MAX(IF('Back data'!$A$348:$BB$348&lt;&gt;"",COLUMN('Back data'!$A$348:$BB$348)))-P$6)</f>
        <v>100</v>
      </c>
    </row>
    <row r="150" spans="1:18" x14ac:dyDescent="0.25">
      <c r="A150" s="34" t="s">
        <v>47</v>
      </c>
      <c r="B150" s="44" t="s">
        <v>36</v>
      </c>
      <c r="C150" s="10" t="s">
        <v>39</v>
      </c>
      <c r="D150" s="11">
        <f t="array" ref="D150">INDEX('Back data'!$A$347:$BB$347,,MAX(IF('Back data'!$A$347:$BB$347&lt;&gt;"",COLUMN('Back data'!$A$347:$BB$347)))-D$6)/D149</f>
        <v>0.93554861730597683</v>
      </c>
      <c r="E150" s="11">
        <f t="array" ref="E150">INDEX('Back data'!$A$347:$BB$347,,MAX(IF('Back data'!$A$347:$BB$347&lt;&gt;"",COLUMN('Back data'!$A$347:$BB$347)))-E$6)/E149</f>
        <v>0.97745067334794866</v>
      </c>
      <c r="F150" s="11">
        <f t="array" ref="F150">INDEX('Back data'!$A$347:$BB$347,,MAX(IF('Back data'!$A$347:$BB$347&lt;&gt;"",COLUMN('Back data'!$A$347:$BB$347)))-F$6)/F149</f>
        <v>0.90932143219393446</v>
      </c>
      <c r="G150" s="11">
        <f t="array" ref="G150">INDEX('Back data'!$A$347:$BB$347,,MAX(IF('Back data'!$A$347:$BB$347&lt;&gt;"",COLUMN('Back data'!$A$347:$BB$347)))-G$6)/G149</f>
        <v>0.88119440914866587</v>
      </c>
      <c r="H150" s="11">
        <f t="array" ref="H150">INDEX('Back data'!$A$347:$BB$347,,MAX(IF('Back data'!$A$347:$BB$347&lt;&gt;"",COLUMN('Back data'!$A$347:$BB$347)))-H$6)/H149</f>
        <v>1</v>
      </c>
      <c r="I150" s="11">
        <f t="array" ref="I150">INDEX('Back data'!$A$347:$BB$347,,MAX(IF('Back data'!$A$347:$BB$347&lt;&gt;"",COLUMN('Back data'!$A$347:$BB$347)))-I$6)/I149</f>
        <v>0.97730000000000006</v>
      </c>
      <c r="J150" s="11">
        <f t="array" ref="J150">INDEX('Back data'!$A$347:$BB$347,,MAX(IF('Back data'!$A$347:$BB$347&lt;&gt;"",COLUMN('Back data'!$A$347:$BB$347)))-J$6)/J149</f>
        <v>0.99470000000000003</v>
      </c>
      <c r="K150" s="11">
        <f t="array" ref="K150">INDEX('Back data'!$A$347:$BB$347,,MAX(IF('Back data'!$A$347:$BB$347&lt;&gt;"",COLUMN('Back data'!$A$347:$BB$347)))-K$6)/K149</f>
        <v>0.96360000000000001</v>
      </c>
      <c r="L150" s="11">
        <f t="array" ref="L150">INDEX('Back data'!$A$347:$BB$347,,MAX(IF('Back data'!$A$347:$BB$347&lt;&gt;"",COLUMN('Back data'!$A$347:$BB$347)))-L$6)/L149</f>
        <v>0.81310000000000004</v>
      </c>
      <c r="M150" s="11">
        <f t="array" ref="M150">INDEX('Back data'!$A$347:$BB$347,,MAX(IF('Back data'!$A$347:$BB$347&lt;&gt;"",COLUMN('Back data'!$A$347:$BB$347)))-M$6)/M149</f>
        <v>0.70499999999999996</v>
      </c>
      <c r="N150" s="11">
        <f t="array" ref="N150">INDEX('Back data'!$A$347:$BB$347,,MAX(IF('Back data'!$A$347:$BB$347&lt;&gt;"",COLUMN('Back data'!$A$347:$BB$347)))-N$6)/N149</f>
        <v>0.92480000000000007</v>
      </c>
      <c r="O150" s="11">
        <f t="array" ref="O150">INDEX('Back data'!$A$347:$BB$347,,MAX(IF('Back data'!$A$347:$BB$347&lt;&gt;"",COLUMN('Back data'!$A$347:$BB$347)))-O$6)/O149</f>
        <v>0.94319999999999993</v>
      </c>
      <c r="P150" s="11">
        <f t="array" ref="P150">INDEX('Back data'!$A$347:$BB$347,,MAX(IF('Back data'!$A$347:$BB$347&lt;&gt;"",COLUMN('Back data'!$A$347:$BB$347)))-P$6)/P149</f>
        <v>0.9887999999999999</v>
      </c>
    </row>
    <row r="151" spans="1:18" x14ac:dyDescent="0.25">
      <c r="A151" s="34" t="s">
        <v>47</v>
      </c>
      <c r="B151" s="44" t="s">
        <v>36</v>
      </c>
      <c r="C151" s="10" t="s">
        <v>40</v>
      </c>
      <c r="D151" s="11">
        <f t="array" ref="D151">+INDEX('Back data'!$A$348:$BB$348,,MAX(IF('Back data'!$A$348:$BB$348&lt;&gt;"",COLUMN('Back data'!$A$348:$BB$348)))-D$6)/D149</f>
        <v>6.4451382694023188E-2</v>
      </c>
      <c r="E151" s="11">
        <f t="array" ref="E151">+INDEX('Back data'!$A$348:$BB$348,,MAX(IF('Back data'!$A$348:$BB$348&lt;&gt;"",COLUMN('Back data'!$A$348:$BB$348)))-E$6)/E149</f>
        <v>2.2549326652051366E-2</v>
      </c>
      <c r="F151" s="11">
        <f t="array" ref="F151">+INDEX('Back data'!$A$348:$BB$348,,MAX(IF('Back data'!$A$348:$BB$348&lt;&gt;"",COLUMN('Back data'!$A$348:$BB$348)))-F$6)/F149</f>
        <v>9.0678567806065521E-2</v>
      </c>
      <c r="G151" s="11">
        <f t="array" ref="G151">+INDEX('Back data'!$A$348:$BB$348,,MAX(IF('Back data'!$A$348:$BB$348&lt;&gt;"",COLUMN('Back data'!$A$348:$BB$348)))-G$6)/G149</f>
        <v>0.11880559085133419</v>
      </c>
      <c r="H151" s="11">
        <f t="array" ref="H151">+INDEX('Back data'!$A$348:$BB$348,,MAX(IF('Back data'!$A$348:$BB$348&lt;&gt;"",COLUMN('Back data'!$A$348:$BB$348)))-H$6)/H149</f>
        <v>0</v>
      </c>
      <c r="I151" s="11">
        <f t="array" ref="I151">+INDEX('Back data'!$A$348:$BB$348,,MAX(IF('Back data'!$A$348:$BB$348&lt;&gt;"",COLUMN('Back data'!$A$348:$BB$348)))-I$6)/I149</f>
        <v>2.2700000000000001E-2</v>
      </c>
      <c r="J151" s="11">
        <f t="array" ref="J151">+INDEX('Back data'!$A$348:$BB$348,,MAX(IF('Back data'!$A$348:$BB$348&lt;&gt;"",COLUMN('Back data'!$A$348:$BB$348)))-J$6)/J149</f>
        <v>5.3E-3</v>
      </c>
      <c r="K151" s="11">
        <f t="array" ref="K151">+INDEX('Back data'!$A$348:$BB$348,,MAX(IF('Back data'!$A$348:$BB$348&lt;&gt;"",COLUMN('Back data'!$A$348:$BB$348)))-K$6)/K149</f>
        <v>3.6400000000000002E-2</v>
      </c>
      <c r="L151" s="11">
        <f t="array" ref="L151">+INDEX('Back data'!$A$348:$BB$348,,MAX(IF('Back data'!$A$348:$BB$348&lt;&gt;"",COLUMN('Back data'!$A$348:$BB$348)))-L$6)/L149</f>
        <v>0.18690000000000001</v>
      </c>
      <c r="M151" s="11">
        <f t="array" ref="M151">+INDEX('Back data'!$A$348:$BB$348,,MAX(IF('Back data'!$A$348:$BB$348&lt;&gt;"",COLUMN('Back data'!$A$348:$BB$348)))-M$6)/M149</f>
        <v>0.29499999999999998</v>
      </c>
      <c r="N151" s="11">
        <f t="array" ref="N151">+INDEX('Back data'!$A$348:$BB$348,,MAX(IF('Back data'!$A$348:$BB$348&lt;&gt;"",COLUMN('Back data'!$A$348:$BB$348)))-N$6)/N149</f>
        <v>7.5199999999999989E-2</v>
      </c>
      <c r="O151" s="11">
        <f t="array" ref="O151">+INDEX('Back data'!$A$348:$BB$348,,MAX(IF('Back data'!$A$348:$BB$348&lt;&gt;"",COLUMN('Back data'!$A$348:$BB$348)))-O$6)/O149</f>
        <v>5.6799999999999996E-2</v>
      </c>
      <c r="P151" s="11">
        <f t="array" ref="P151">+INDEX('Back data'!$A$348:$BB$348,,MAX(IF('Back data'!$A$348:$BB$348&lt;&gt;"",COLUMN('Back data'!$A$348:$BB$348)))-P$6)/P149</f>
        <v>1.1200000000000002E-2</v>
      </c>
      <c r="R151" s="56"/>
    </row>
    <row r="152" spans="1:18" x14ac:dyDescent="0.25">
      <c r="A152" s="30"/>
      <c r="B152" s="27"/>
      <c r="C152" s="31"/>
      <c r="D152" s="32"/>
      <c r="E152" s="32"/>
      <c r="F152" s="32"/>
      <c r="G152" s="32"/>
      <c r="H152" s="32"/>
      <c r="I152" s="32"/>
      <c r="J152" s="32"/>
      <c r="K152" s="32"/>
      <c r="L152" s="32"/>
      <c r="M152" s="32"/>
      <c r="N152" s="32"/>
      <c r="O152" s="32"/>
      <c r="P152" s="32"/>
    </row>
    <row r="153" spans="1:18" x14ac:dyDescent="0.25">
      <c r="A153" s="30"/>
      <c r="B153" s="27"/>
      <c r="C153" s="31"/>
      <c r="D153" s="32"/>
      <c r="E153" s="32"/>
      <c r="F153" s="32"/>
      <c r="G153" s="32"/>
      <c r="H153" s="32"/>
      <c r="I153" s="32"/>
      <c r="J153" s="32"/>
      <c r="K153" s="32"/>
      <c r="L153" s="32"/>
      <c r="M153" s="32"/>
      <c r="N153" s="32"/>
      <c r="O153" s="32"/>
      <c r="P153" s="32"/>
    </row>
    <row r="154" spans="1:18" x14ac:dyDescent="0.25">
      <c r="A154" s="30"/>
      <c r="B154" s="27"/>
      <c r="C154" s="31"/>
      <c r="D154" s="32"/>
      <c r="E154" s="32"/>
      <c r="F154" s="32"/>
      <c r="G154" s="32"/>
      <c r="H154" s="32"/>
      <c r="I154" s="32"/>
      <c r="J154" s="32"/>
      <c r="K154" s="32"/>
      <c r="L154" s="32"/>
      <c r="M154" s="32"/>
      <c r="N154" s="32"/>
      <c r="O154" s="32"/>
      <c r="P154" s="32"/>
    </row>
    <row r="155" spans="1:18" x14ac:dyDescent="0.25">
      <c r="A155" s="30"/>
      <c r="B155" s="27"/>
      <c r="C155" s="31"/>
      <c r="D155" s="32"/>
      <c r="E155" s="32"/>
      <c r="F155" s="32"/>
      <c r="G155" s="32"/>
      <c r="H155" s="32"/>
      <c r="I155" s="32"/>
      <c r="J155" s="32"/>
      <c r="K155" s="32"/>
      <c r="L155" s="32"/>
      <c r="M155" s="32"/>
      <c r="N155" s="32"/>
      <c r="O155" s="32"/>
      <c r="P155" s="32"/>
    </row>
    <row r="156" spans="1:18" x14ac:dyDescent="0.25">
      <c r="A156" s="6"/>
      <c r="B156" s="7"/>
      <c r="C156" s="8" t="s">
        <v>37</v>
      </c>
      <c r="D156" s="9">
        <f t="array" ref="D156">INDEX('Back data'!$A$107:$BB$107,,MAX(IF('Back data'!$A$107:$BB$107&lt;&gt;"",COLUMN('Back data'!$A$107:$BB$107)))-D$6)+INDEX('Back data'!$A$108:$BB$108,,MAX(IF('Back data'!$A$108:$BB$108&lt;&gt;"",COLUMN('Back data'!$A$108:$BB$108)))-D$6)</f>
        <v>93.56</v>
      </c>
      <c r="E156" s="9">
        <f t="array" ref="E156">INDEX('Back data'!$A$107:$BB$107,,MAX(IF('Back data'!$A$107:$BB$107&lt;&gt;"",COLUMN('Back data'!$A$107:$BB$107)))-E$6)+INDEX('Back data'!$A$108:$BB$108,,MAX(IF('Back data'!$A$108:$BB$108&lt;&gt;"",COLUMN('Back data'!$A$108:$BB$108)))-E$6)</f>
        <v>90.789999999999992</v>
      </c>
      <c r="F156" s="9">
        <f t="array" ref="F156">INDEX('Back data'!$A$107:$BB$107,,MAX(IF('Back data'!$A$107:$BB$107&lt;&gt;"",COLUMN('Back data'!$A$107:$BB$107)))-F$6)+INDEX('Back data'!$A$108:$BB$108,,MAX(IF('Back data'!$A$108:$BB$108&lt;&gt;"",COLUMN('Back data'!$A$108:$BB$108)))-F$6)</f>
        <v>93.67</v>
      </c>
      <c r="G156" s="9">
        <f t="array" ref="G156">INDEX('Back data'!$A$107:$BB$107,,MAX(IF('Back data'!$A$107:$BB$107&lt;&gt;"",COLUMN('Back data'!$A$107:$BB$107)))-G$6)+INDEX('Back data'!$A$108:$BB$108,,MAX(IF('Back data'!$A$108:$BB$108&lt;&gt;"",COLUMN('Back data'!$A$108:$BB$108)))-G$6)</f>
        <v>95.839999999999989</v>
      </c>
      <c r="H156" s="9">
        <f t="array" ref="H156">INDEX('Back data'!$A$107:$BB$107,,MAX(IF('Back data'!$A$107:$BB$107&lt;&gt;"",COLUMN('Back data'!$A$107:$BB$107)))-H$6)+INDEX('Back data'!$A$108:$BB$108,,MAX(IF('Back data'!$A$108:$BB$108&lt;&gt;"",COLUMN('Back data'!$A$108:$BB$108)))-H$6)</f>
        <v>100</v>
      </c>
      <c r="I156" s="9">
        <f t="array" ref="I156">INDEX('Back data'!$A$107:$BB$107,,MAX(IF('Back data'!$A$107:$BB$107&lt;&gt;"",COLUMN('Back data'!$A$107:$BB$107)))-I$6)+INDEX('Back data'!$A$108:$BB$108,,MAX(IF('Back data'!$A$108:$BB$108&lt;&gt;"",COLUMN('Back data'!$A$108:$BB$108)))-I$6)</f>
        <v>100</v>
      </c>
      <c r="J156" s="9">
        <f t="array" ref="J156">INDEX('Back data'!$A$107:$BB$107,,MAX(IF('Back data'!$A$107:$BB$107&lt;&gt;"",COLUMN('Back data'!$A$107:$BB$107)))-J$6)+INDEX('Back data'!$A$108:$BB$108,,MAX(IF('Back data'!$A$108:$BB$108&lt;&gt;"",COLUMN('Back data'!$A$108:$BB$108)))-J$6)</f>
        <v>100</v>
      </c>
      <c r="K156" s="9">
        <f t="array" ref="K156">INDEX('Back data'!$A$107:$BB$107,,MAX(IF('Back data'!$A$107:$BB$107&lt;&gt;"",COLUMN('Back data'!$A$107:$BB$107)))-K$6)+INDEX('Back data'!$A$108:$BB$108,,MAX(IF('Back data'!$A$108:$BB$108&lt;&gt;"",COLUMN('Back data'!$A$108:$BB$108)))-K$6)</f>
        <v>100</v>
      </c>
      <c r="L156" s="9">
        <f t="array" ref="L156">INDEX('Back data'!$A$107:$BB$107,,MAX(IF('Back data'!$A$107:$BB$107&lt;&gt;"",COLUMN('Back data'!$A$107:$BB$107)))-L$6)+INDEX('Back data'!$A$108:$BB$108,,MAX(IF('Back data'!$A$108:$BB$108&lt;&gt;"",COLUMN('Back data'!$A$108:$BB$108)))-L$6)</f>
        <v>100</v>
      </c>
      <c r="M156" s="9">
        <f t="array" ref="M156">INDEX('Back data'!$A$107:$BB$107,,MAX(IF('Back data'!$A$107:$BB$107&lt;&gt;"",COLUMN('Back data'!$A$107:$BB$107)))-M$6)+INDEX('Back data'!$A$108:$BB$108,,MAX(IF('Back data'!$A$108:$BB$108&lt;&gt;"",COLUMN('Back data'!$A$108:$BB$108)))-M$6)</f>
        <v>100</v>
      </c>
      <c r="N156" s="9">
        <f t="array" ref="N156">INDEX('Back data'!$A$107:$BB$107,,MAX(IF('Back data'!$A$107:$BB$107&lt;&gt;"",COLUMN('Back data'!$A$107:$BB$107)))-N$6)+INDEX('Back data'!$A$108:$BB$108,,MAX(IF('Back data'!$A$108:$BB$108&lt;&gt;"",COLUMN('Back data'!$A$108:$BB$108)))-N$6)</f>
        <v>100</v>
      </c>
      <c r="O156" s="9">
        <f t="array" ref="O156">INDEX('Back data'!$A$107:$BB$107,,MAX(IF('Back data'!$A$107:$BB$107&lt;&gt;"",COLUMN('Back data'!$A$107:$BB$107)))-O$6)+INDEX('Back data'!$A$108:$BB$108,,MAX(IF('Back data'!$A$108:$BB$108&lt;&gt;"",COLUMN('Back data'!$A$108:$BB$108)))-O$6)</f>
        <v>100</v>
      </c>
      <c r="P156" s="9">
        <f t="array" ref="P156">INDEX('Back data'!$A$107:$BB$107,,MAX(IF('Back data'!$A$107:$BB$107&lt;&gt;"",COLUMN('Back data'!$A$107:$BB$107)))-P$6)+INDEX('Back data'!$A$108:$BB$108,,MAX(IF('Back data'!$A$108:$BB$108&lt;&gt;"",COLUMN('Back data'!$A$108:$BB$108)))-P$6)</f>
        <v>100</v>
      </c>
    </row>
    <row r="157" spans="1:18" x14ac:dyDescent="0.25">
      <c r="A157" s="38" t="s">
        <v>48</v>
      </c>
      <c r="B157" s="39" t="s">
        <v>44</v>
      </c>
      <c r="C157" s="10" t="s">
        <v>39</v>
      </c>
      <c r="D157" s="11">
        <f t="array" ref="D157">INDEX('Back data'!$A$107:$BB$107,,MAX(IF('Back data'!$A$107:$BB$107&lt;&gt;"",COLUMN('Back data'!$A$107:$BB$107)))-D$6)/D156</f>
        <v>0.93918341171440789</v>
      </c>
      <c r="E157" s="11">
        <f t="array" ref="E157">INDEX('Back data'!$A$107:$BB$107,,MAX(IF('Back data'!$A$107:$BB$107&lt;&gt;"",COLUMN('Back data'!$A$107:$BB$107)))-E$6)/E156</f>
        <v>0.91816279325916961</v>
      </c>
      <c r="F157" s="11">
        <f t="array" ref="F157">INDEX('Back data'!$A$107:$BB$107,,MAX(IF('Back data'!$A$107:$BB$107&lt;&gt;"",COLUMN('Back data'!$A$107:$BB$107)))-F$6)/F156</f>
        <v>0.92932635849258027</v>
      </c>
      <c r="G157" s="11">
        <f t="array" ref="G157">INDEX('Back data'!$A$107:$BB$107,,MAX(IF('Back data'!$A$107:$BB$107&lt;&gt;"",COLUMN('Back data'!$A$107:$BB$107)))-G$6)/G156</f>
        <v>0.95951585976627718</v>
      </c>
      <c r="H157" s="11">
        <f t="array" ref="H157">INDEX('Back data'!$A$107:$BB$107,,MAX(IF('Back data'!$A$107:$BB$107&lt;&gt;"",COLUMN('Back data'!$A$107:$BB$107)))-H$6)/H156</f>
        <v>0.94059999999999999</v>
      </c>
      <c r="I157" s="11">
        <f t="array" ref="I157">INDEX('Back data'!$A$107:$BB$107,,MAX(IF('Back data'!$A$107:$BB$107&lt;&gt;"",COLUMN('Back data'!$A$107:$BB$107)))-I$6)/I156</f>
        <v>0.91790000000000005</v>
      </c>
      <c r="J157" s="11">
        <f t="array" ref="J157">INDEX('Back data'!$A$107:$BB$107,,MAX(IF('Back data'!$A$107:$BB$107&lt;&gt;"",COLUMN('Back data'!$A$107:$BB$107)))-J$6)/J156</f>
        <v>0.89180000000000004</v>
      </c>
      <c r="K157" s="11">
        <f t="array" ref="K157">INDEX('Back data'!$A$107:$BB$107,,MAX(IF('Back data'!$A$107:$BB$107&lt;&gt;"",COLUMN('Back data'!$A$107:$BB$107)))-K$6)/K156</f>
        <v>0.94</v>
      </c>
      <c r="L157" s="11">
        <f t="array" ref="L157">INDEX('Back data'!$A$107:$BB$107,,MAX(IF('Back data'!$A$107:$BB$107&lt;&gt;"",COLUMN('Back data'!$A$107:$BB$107)))-L$6)/L156</f>
        <v>0.9516</v>
      </c>
      <c r="M157" s="11">
        <f t="array" ref="M157">INDEX('Back data'!$A$107:$BB$107,,MAX(IF('Back data'!$A$107:$BB$107&lt;&gt;"",COLUMN('Back data'!$A$107:$BB$107)))-M$6)/M156</f>
        <v>0.9265000000000001</v>
      </c>
      <c r="N157" s="11">
        <f t="array" ref="N157">INDEX('Back data'!$A$107:$BB$107,,MAX(IF('Back data'!$A$107:$BB$107&lt;&gt;"",COLUMN('Back data'!$A$107:$BB$107)))-N$6)/N156</f>
        <v>0.89780000000000004</v>
      </c>
      <c r="O157" s="11">
        <f t="array" ref="O157">INDEX('Back data'!$A$107:$BB$107,,MAX(IF('Back data'!$A$107:$BB$107&lt;&gt;"",COLUMN('Back data'!$A$107:$BB$107)))-O$6)/O156</f>
        <v>0.93010000000000004</v>
      </c>
      <c r="P157" s="11">
        <f t="array" ref="P157">INDEX('Back data'!$A$107:$BB$107,,MAX(IF('Back data'!$A$107:$BB$107&lt;&gt;"",COLUMN('Back data'!$A$107:$BB$107)))-P$6)/P156</f>
        <v>0.87129999999999996</v>
      </c>
    </row>
    <row r="158" spans="1:18" x14ac:dyDescent="0.25">
      <c r="A158" s="38" t="s">
        <v>48</v>
      </c>
      <c r="B158" s="39" t="s">
        <v>45</v>
      </c>
      <c r="C158" s="10" t="s">
        <v>40</v>
      </c>
      <c r="D158" s="11">
        <f t="array" ref="D158">+INDEX('Back data'!$A$108:$BB$108,,MAX(IF('Back data'!$A$108:$BB$108&lt;&gt;"",COLUMN('Back data'!$A$108:$BB$108)))-D$6)/D156</f>
        <v>6.0816588285592138E-2</v>
      </c>
      <c r="E158" s="11">
        <f t="array" ref="E158">+INDEX('Back data'!$A$108:$BB$108,,MAX(IF('Back data'!$A$108:$BB$108&lt;&gt;"",COLUMN('Back data'!$A$108:$BB$108)))-E$6)/E156</f>
        <v>8.183720674083049E-2</v>
      </c>
      <c r="F158" s="11">
        <f t="array" ref="F158">+INDEX('Back data'!$A$108:$BB$108,,MAX(IF('Back data'!$A$108:$BB$108&lt;&gt;"",COLUMN('Back data'!$A$108:$BB$108)))-F$6)/F156</f>
        <v>7.0673641507419671E-2</v>
      </c>
      <c r="G158" s="11">
        <f t="array" ref="G158">+INDEX('Back data'!$A$108:$BB$108,,MAX(IF('Back data'!$A$108:$BB$108&lt;&gt;"",COLUMN('Back data'!$A$108:$BB$108)))-G$6)/G156</f>
        <v>4.0484140233722876E-2</v>
      </c>
      <c r="H158" s="11">
        <f t="array" ref="H158">+INDEX('Back data'!$A$108:$BB$108,,MAX(IF('Back data'!$A$108:$BB$108&lt;&gt;"",COLUMN('Back data'!$A$108:$BB$108)))-H$6)/H156</f>
        <v>5.9400000000000001E-2</v>
      </c>
      <c r="I158" s="11">
        <f t="array" ref="I158">+INDEX('Back data'!$A$108:$BB$108,,MAX(IF('Back data'!$A$108:$BB$108&lt;&gt;"",COLUMN('Back data'!$A$108:$BB$108)))-I$6)/I156</f>
        <v>8.2100000000000006E-2</v>
      </c>
      <c r="J158" s="11">
        <f t="array" ref="J158">+INDEX('Back data'!$A$108:$BB$108,,MAX(IF('Back data'!$A$108:$BB$108&lt;&gt;"",COLUMN('Back data'!$A$108:$BB$108)))-J$6)/J156</f>
        <v>0.1082</v>
      </c>
      <c r="K158" s="11">
        <f t="array" ref="K158">+INDEX('Back data'!$A$108:$BB$108,,MAX(IF('Back data'!$A$108:$BB$108&lt;&gt;"",COLUMN('Back data'!$A$108:$BB$108)))-K$6)/K156</f>
        <v>0.06</v>
      </c>
      <c r="L158" s="11">
        <f t="array" ref="L158">+INDEX('Back data'!$A$108:$BB$108,,MAX(IF('Back data'!$A$108:$BB$108&lt;&gt;"",COLUMN('Back data'!$A$108:$BB$108)))-L$6)/L156</f>
        <v>4.8399999999999999E-2</v>
      </c>
      <c r="M158" s="11">
        <f t="array" ref="M158">+INDEX('Back data'!$A$108:$BB$108,,MAX(IF('Back data'!$A$108:$BB$108&lt;&gt;"",COLUMN('Back data'!$A$108:$BB$108)))-M$6)/M156</f>
        <v>7.3499999999999996E-2</v>
      </c>
      <c r="N158" s="11">
        <f t="array" ref="N158">+INDEX('Back data'!$A$108:$BB$108,,MAX(IF('Back data'!$A$108:$BB$108&lt;&gt;"",COLUMN('Back data'!$A$108:$BB$108)))-N$6)/N156</f>
        <v>0.10220000000000001</v>
      </c>
      <c r="O158" s="11">
        <f t="array" ref="O158">+INDEX('Back data'!$A$108:$BB$108,,MAX(IF('Back data'!$A$108:$BB$108&lt;&gt;"",COLUMN('Back data'!$A$108:$BB$108)))-O$6)/O156</f>
        <v>6.9900000000000004E-2</v>
      </c>
      <c r="P158" s="11">
        <f t="array" ref="P158">+INDEX('Back data'!$A$108:$BB$108,,MAX(IF('Back data'!$A$108:$BB$108&lt;&gt;"",COLUMN('Back data'!$A$108:$BB$108)))-P$6)/P156</f>
        <v>0.12869999999999998</v>
      </c>
      <c r="R158" s="56"/>
    </row>
    <row r="161" spans="1:18" x14ac:dyDescent="0.25">
      <c r="B161" s="26"/>
      <c r="C161" s="8" t="s">
        <v>37</v>
      </c>
      <c r="D161" s="9">
        <f t="array" ref="D161">INDEX('Back data'!$A$112:$BB$112,,MAX(IF('Back data'!$A$112:$BB$112&lt;&gt;"",COLUMN('Back data'!$A$112:$BB$112)))-D$6)+INDEX('Back data'!$A$113:$BB$113,,MAX(IF('Back data'!$A$113:$BB$113&lt;&gt;"",COLUMN('Back data'!$A$113:$BB$113)))-D$6)</f>
        <v>91.490000000000009</v>
      </c>
      <c r="E161" s="9">
        <f t="array" ref="E161">INDEX('Back data'!$A$112:$BB$112,,MAX(IF('Back data'!$A$112:$BB$112&lt;&gt;"",COLUMN('Back data'!$A$112:$BB$112)))-E$6)+INDEX('Back data'!$A$113:$BB$113,,MAX(IF('Back data'!$A$113:$BB$113&lt;&gt;"",COLUMN('Back data'!$A$113:$BB$113)))-E$6)</f>
        <v>93.92</v>
      </c>
      <c r="F161" s="9">
        <f t="array" ref="F161">INDEX('Back data'!$A$112:$BB$112,,MAX(IF('Back data'!$A$112:$BB$112&lt;&gt;"",COLUMN('Back data'!$A$112:$BB$112)))-F$6)+INDEX('Back data'!$A$113:$BB$113,,MAX(IF('Back data'!$A$113:$BB$113&lt;&gt;"",COLUMN('Back data'!$A$113:$BB$113)))-F$6)</f>
        <v>93.03</v>
      </c>
      <c r="G161" s="9">
        <f t="array" ref="G161">INDEX('Back data'!$A$112:$BB$112,,MAX(IF('Back data'!$A$112:$BB$112&lt;&gt;"",COLUMN('Back data'!$A$112:$BB$112)))-G$6)+INDEX('Back data'!$A$113:$BB$113,,MAX(IF('Back data'!$A$113:$BB$113&lt;&gt;"",COLUMN('Back data'!$A$113:$BB$113)))-G$6)</f>
        <v>95.600000000000009</v>
      </c>
      <c r="H161" s="9">
        <f t="array" ref="H161">INDEX('Back data'!$A$112:$BB$112,,MAX(IF('Back data'!$A$112:$BB$112&lt;&gt;"",COLUMN('Back data'!$A$112:$BB$112)))-H$6)+INDEX('Back data'!$A$113:$BB$113,,MAX(IF('Back data'!$A$113:$BB$113&lt;&gt;"",COLUMN('Back data'!$A$113:$BB$113)))-H$6)</f>
        <v>100</v>
      </c>
      <c r="I161" s="9">
        <f t="array" ref="I161">INDEX('Back data'!$A$112:$BB$112,,MAX(IF('Back data'!$A$112:$BB$112&lt;&gt;"",COLUMN('Back data'!$A$112:$BB$112)))-I$6)+INDEX('Back data'!$A$113:$BB$113,,MAX(IF('Back data'!$A$113:$BB$113&lt;&gt;"",COLUMN('Back data'!$A$113:$BB$113)))-I$6)</f>
        <v>100</v>
      </c>
      <c r="J161" s="9">
        <f t="array" ref="J161">INDEX('Back data'!$A$112:$BB$112,,MAX(IF('Back data'!$A$112:$BB$112&lt;&gt;"",COLUMN('Back data'!$A$112:$BB$112)))-J$6)+INDEX('Back data'!$A$113:$BB$113,,MAX(IF('Back data'!$A$113:$BB$113&lt;&gt;"",COLUMN('Back data'!$A$113:$BB$113)))-J$6)</f>
        <v>100</v>
      </c>
      <c r="K161" s="9">
        <f t="array" ref="K161">INDEX('Back data'!$A$112:$BB$112,,MAX(IF('Back data'!$A$112:$BB$112&lt;&gt;"",COLUMN('Back data'!$A$112:$BB$112)))-K$6)+INDEX('Back data'!$A$113:$BB$113,,MAX(IF('Back data'!$A$113:$BB$113&lt;&gt;"",COLUMN('Back data'!$A$113:$BB$113)))-K$6)</f>
        <v>100</v>
      </c>
      <c r="L161" s="9">
        <f t="array" ref="L161">INDEX('Back data'!$A$112:$BB$112,,MAX(IF('Back data'!$A$112:$BB$112&lt;&gt;"",COLUMN('Back data'!$A$112:$BB$112)))-L$6)+INDEX('Back data'!$A$113:$BB$113,,MAX(IF('Back data'!$A$113:$BB$113&lt;&gt;"",COLUMN('Back data'!$A$113:$BB$113)))-L$6)</f>
        <v>100</v>
      </c>
      <c r="M161" s="9">
        <f t="array" ref="M161">INDEX('Back data'!$A$112:$BB$112,,MAX(IF('Back data'!$A$112:$BB$112&lt;&gt;"",COLUMN('Back data'!$A$112:$BB$112)))-M$6)+INDEX('Back data'!$A$113:$BB$113,,MAX(IF('Back data'!$A$113:$BB$113&lt;&gt;"",COLUMN('Back data'!$A$113:$BB$113)))-M$6)</f>
        <v>100</v>
      </c>
      <c r="N161" s="9">
        <f t="array" ref="N161">INDEX('Back data'!$A$112:$BB$112,,MAX(IF('Back data'!$A$112:$BB$112&lt;&gt;"",COLUMN('Back data'!$A$112:$BB$112)))-N$6)+INDEX('Back data'!$A$113:$BB$113,,MAX(IF('Back data'!$A$113:$BB$113&lt;&gt;"",COLUMN('Back data'!$A$113:$BB$113)))-N$6)</f>
        <v>100</v>
      </c>
      <c r="O161" s="9">
        <f t="array" ref="O161">INDEX('Back data'!$A$112:$BB$112,,MAX(IF('Back data'!$A$112:$BB$112&lt;&gt;"",COLUMN('Back data'!$A$112:$BB$112)))-O$6)+INDEX('Back data'!$A$113:$BB$113,,MAX(IF('Back data'!$A$113:$BB$113&lt;&gt;"",COLUMN('Back data'!$A$113:$BB$113)))-O$6)</f>
        <v>100</v>
      </c>
      <c r="P161" s="9">
        <f t="array" ref="P161">INDEX('Back data'!$A$112:$BB$112,,MAX(IF('Back data'!$A$112:$BB$112&lt;&gt;"",COLUMN('Back data'!$A$112:$BB$112)))-P$6)+INDEX('Back data'!$A$113:$BB$113,,MAX(IF('Back data'!$A$113:$BB$113&lt;&gt;"",COLUMN('Back data'!$A$113:$BB$113)))-P$6)</f>
        <v>100</v>
      </c>
    </row>
    <row r="162" spans="1:18" x14ac:dyDescent="0.25">
      <c r="A162" s="38" t="s">
        <v>48</v>
      </c>
      <c r="B162" s="40" t="s">
        <v>41</v>
      </c>
      <c r="C162" s="10" t="s">
        <v>39</v>
      </c>
      <c r="D162" s="11">
        <f t="array" ref="D162">INDEX('Back data'!$A$112:$BB$112,,MAX(IF('Back data'!$A$112:$BB$112&lt;&gt;"",COLUMN('Back data'!$A$112:$BB$112)))-D$6)/D161</f>
        <v>0.83954530549786854</v>
      </c>
      <c r="E162" s="11">
        <f t="array" ref="E162">INDEX('Back data'!$A$112:$BB$112,,MAX(IF('Back data'!$A$112:$BB$112&lt;&gt;"",COLUMN('Back data'!$A$112:$BB$112)))-E$6)/E161</f>
        <v>0.71635434412265753</v>
      </c>
      <c r="F162" s="11">
        <f t="array" ref="F162">INDEX('Back data'!$A$112:$BB$112,,MAX(IF('Back data'!$A$112:$BB$112&lt;&gt;"",COLUMN('Back data'!$A$112:$BB$112)))-F$6)/F161</f>
        <v>0.75115554122326122</v>
      </c>
      <c r="G162" s="11">
        <f t="array" ref="G162">INDEX('Back data'!$A$112:$BB$112,,MAX(IF('Back data'!$A$112:$BB$112&lt;&gt;"",COLUMN('Back data'!$A$112:$BB$112)))-G$6)/G161</f>
        <v>0.8235355648535565</v>
      </c>
      <c r="H162" s="11">
        <f t="array" ref="H162">INDEX('Back data'!$A$112:$BB$112,,MAX(IF('Back data'!$A$112:$BB$112&lt;&gt;"",COLUMN('Back data'!$A$112:$BB$112)))-H$6)/H161</f>
        <v>0.65849999999999997</v>
      </c>
      <c r="I162" s="11">
        <f t="array" ref="I162">INDEX('Back data'!$A$112:$BB$112,,MAX(IF('Back data'!$A$112:$BB$112&lt;&gt;"",COLUMN('Back data'!$A$112:$BB$112)))-I$6)/I161</f>
        <v>0.66449999999999998</v>
      </c>
      <c r="J162" s="11">
        <f t="array" ref="J162">INDEX('Back data'!$A$112:$BB$112,,MAX(IF('Back data'!$A$112:$BB$112&lt;&gt;"",COLUMN('Back data'!$A$112:$BB$112)))-J$6)/J161</f>
        <v>0.58640000000000003</v>
      </c>
      <c r="K162" s="11">
        <f t="array" ref="K162">INDEX('Back data'!$A$112:$BB$112,,MAX(IF('Back data'!$A$112:$BB$112&lt;&gt;"",COLUMN('Back data'!$A$112:$BB$112)))-K$6)/K161</f>
        <v>0.71120000000000005</v>
      </c>
      <c r="L162" s="11">
        <f t="array" ref="L162">INDEX('Back data'!$A$112:$BB$112,,MAX(IF('Back data'!$A$112:$BB$112&lt;&gt;"",COLUMN('Back data'!$A$112:$BB$112)))-L$6)/L161</f>
        <v>0.75060000000000004</v>
      </c>
      <c r="M162" s="11">
        <f t="array" ref="M162">INDEX('Back data'!$A$112:$BB$112,,MAX(IF('Back data'!$A$112:$BB$112&lt;&gt;"",COLUMN('Back data'!$A$112:$BB$112)))-M$6)/M161</f>
        <v>0.7279000000000001</v>
      </c>
      <c r="N162" s="11">
        <f t="array" ref="N162">INDEX('Back data'!$A$112:$BB$112,,MAX(IF('Back data'!$A$112:$BB$112&lt;&gt;"",COLUMN('Back data'!$A$112:$BB$112)))-N$6)/N161</f>
        <v>0.67599999999999993</v>
      </c>
      <c r="O162" s="11">
        <f t="array" ref="O162">INDEX('Back data'!$A$112:$BB$112,,MAX(IF('Back data'!$A$112:$BB$112&lt;&gt;"",COLUMN('Back data'!$A$112:$BB$112)))-O$6)/O161</f>
        <v>0.73719999999999997</v>
      </c>
      <c r="P162" s="11">
        <f t="array" ref="P162">INDEX('Back data'!$A$112:$BB$112,,MAX(IF('Back data'!$A$112:$BB$112&lt;&gt;"",COLUMN('Back data'!$A$112:$BB$112)))-P$6)/P161</f>
        <v>0.59140000000000004</v>
      </c>
    </row>
    <row r="163" spans="1:18" x14ac:dyDescent="0.25">
      <c r="A163" s="38" t="s">
        <v>48</v>
      </c>
      <c r="B163" s="40" t="s">
        <v>41</v>
      </c>
      <c r="C163" s="10" t="s">
        <v>40</v>
      </c>
      <c r="D163" s="11">
        <f t="array" ref="D163">+INDEX('Back data'!$A$113:$BB$113,,MAX(IF('Back data'!$A$113:$BB$113&lt;&gt;"",COLUMN('Back data'!$A$113:$BB$113)))-D$6)/D161</f>
        <v>0.16045469450213137</v>
      </c>
      <c r="E163" s="11">
        <f t="array" ref="E163">+INDEX('Back data'!$A$113:$BB$113,,MAX(IF('Back data'!$A$113:$BB$113&lt;&gt;"",COLUMN('Back data'!$A$113:$BB$113)))-E$6)/E161</f>
        <v>0.28364565587734242</v>
      </c>
      <c r="F163" s="11">
        <f t="array" ref="F163">+INDEX('Back data'!$A$113:$BB$113,,MAX(IF('Back data'!$A$113:$BB$113&lt;&gt;"",COLUMN('Back data'!$A$113:$BB$113)))-F$6)/F161</f>
        <v>0.24884445877673866</v>
      </c>
      <c r="G163" s="11">
        <f t="array" ref="G163">+INDEX('Back data'!$A$113:$BB$113,,MAX(IF('Back data'!$A$113:$BB$113&lt;&gt;"",COLUMN('Back data'!$A$113:$BB$113)))-G$6)/G161</f>
        <v>0.1764644351464435</v>
      </c>
      <c r="H163" s="11">
        <f t="array" ref="H163">+INDEX('Back data'!$A$113:$BB$113,,MAX(IF('Back data'!$A$113:$BB$113&lt;&gt;"",COLUMN('Back data'!$A$113:$BB$113)))-H$6)/H161</f>
        <v>0.34149999999999997</v>
      </c>
      <c r="I163" s="11">
        <f t="array" ref="I163">+INDEX('Back data'!$A$113:$BB$113,,MAX(IF('Back data'!$A$113:$BB$113&lt;&gt;"",COLUMN('Back data'!$A$113:$BB$113)))-I$6)/I161</f>
        <v>0.33549999999999996</v>
      </c>
      <c r="J163" s="11">
        <f t="array" ref="J163">+INDEX('Back data'!$A$113:$BB$113,,MAX(IF('Back data'!$A$113:$BB$113&lt;&gt;"",COLUMN('Back data'!$A$113:$BB$113)))-J$6)/J161</f>
        <v>0.41359999999999997</v>
      </c>
      <c r="K163" s="11">
        <f t="array" ref="K163">+INDEX('Back data'!$A$113:$BB$113,,MAX(IF('Back data'!$A$113:$BB$113&lt;&gt;"",COLUMN('Back data'!$A$113:$BB$113)))-K$6)/K161</f>
        <v>0.2888</v>
      </c>
      <c r="L163" s="11">
        <f t="array" ref="L163">+INDEX('Back data'!$A$113:$BB$113,,MAX(IF('Back data'!$A$113:$BB$113&lt;&gt;"",COLUMN('Back data'!$A$113:$BB$113)))-L$6)/L161</f>
        <v>0.24940000000000001</v>
      </c>
      <c r="M163" s="11">
        <f t="array" ref="M163">+INDEX('Back data'!$A$113:$BB$113,,MAX(IF('Back data'!$A$113:$BB$113&lt;&gt;"",COLUMN('Back data'!$A$113:$BB$113)))-M$6)/M161</f>
        <v>0.27210000000000001</v>
      </c>
      <c r="N163" s="11">
        <f t="array" ref="N163">+INDEX('Back data'!$A$113:$BB$113,,MAX(IF('Back data'!$A$113:$BB$113&lt;&gt;"",COLUMN('Back data'!$A$113:$BB$113)))-N$6)/N161</f>
        <v>0.32400000000000001</v>
      </c>
      <c r="O163" s="11">
        <f t="array" ref="O163">+INDEX('Back data'!$A$113:$BB$113,,MAX(IF('Back data'!$A$113:$BB$113&lt;&gt;"",COLUMN('Back data'!$A$113:$BB$113)))-O$6)/O161</f>
        <v>0.26280000000000003</v>
      </c>
      <c r="P163" s="11">
        <f t="array" ref="P163">+INDEX('Back data'!$A$113:$BB$113,,MAX(IF('Back data'!$A$113:$BB$113&lt;&gt;"",COLUMN('Back data'!$A$113:$BB$113)))-P$6)/P161</f>
        <v>0.40860000000000002</v>
      </c>
      <c r="R163" s="56"/>
    </row>
    <row r="166" spans="1:18" x14ac:dyDescent="0.25">
      <c r="B166" s="26"/>
      <c r="C166" s="8" t="s">
        <v>37</v>
      </c>
      <c r="D166" s="9">
        <f t="array" ref="D166">INDEX('Back data'!$A$117:$BB$117,,MAX(IF('Back data'!$A$117:$BB$117&lt;&gt;"",COLUMN('Back data'!$A$117:$BB$117)))-D$6)+INDEX('Back data'!$A$118:$BB$118,,MAX(IF('Back data'!$A$118:$BB$118&lt;&gt;"",COLUMN('Back data'!$A$118:$BB$118)))-D$6)</f>
        <v>94.15</v>
      </c>
      <c r="E166" s="9">
        <f t="array" ref="E166">INDEX('Back data'!$A$117:$BB$117,,MAX(IF('Back data'!$A$117:$BB$117&lt;&gt;"",COLUMN('Back data'!$A$117:$BB$117)))-E$6)+INDEX('Back data'!$A$118:$BB$118,,MAX(IF('Back data'!$A$118:$BB$118&lt;&gt;"",COLUMN('Back data'!$A$118:$BB$118)))-E$6)</f>
        <v>89.2</v>
      </c>
      <c r="F166" s="9">
        <f t="array" ref="F166">INDEX('Back data'!$A$117:$BB$117,,MAX(IF('Back data'!$A$117:$BB$117&lt;&gt;"",COLUMN('Back data'!$A$117:$BB$117)))-F$6)+INDEX('Back data'!$A$118:$BB$118,,MAX(IF('Back data'!$A$118:$BB$118&lt;&gt;"",COLUMN('Back data'!$A$118:$BB$118)))-F$6)</f>
        <v>94.06</v>
      </c>
      <c r="G166" s="9">
        <f t="array" ref="G166">INDEX('Back data'!$A$117:$BB$117,,MAX(IF('Back data'!$A$117:$BB$117&lt;&gt;"",COLUMN('Back data'!$A$117:$BB$117)))-G$6)+INDEX('Back data'!$A$118:$BB$118,,MAX(IF('Back data'!$A$118:$BB$118&lt;&gt;"",COLUMN('Back data'!$A$118:$BB$118)))-G$6)</f>
        <v>96.37</v>
      </c>
      <c r="H166" s="9">
        <f t="array" ref="H166">INDEX('Back data'!$A$117:$BB$117,,MAX(IF('Back data'!$A$117:$BB$117&lt;&gt;"",COLUMN('Back data'!$A$117:$BB$117)))-H$6)+INDEX('Back data'!$A$118:$BB$118,,MAX(IF('Back data'!$A$118:$BB$118&lt;&gt;"",COLUMN('Back data'!$A$118:$BB$118)))-H$6)</f>
        <v>100</v>
      </c>
      <c r="I166" s="9">
        <f t="array" ref="I166">INDEX('Back data'!$A$117:$BB$117,,MAX(IF('Back data'!$A$117:$BB$117&lt;&gt;"",COLUMN('Back data'!$A$117:$BB$117)))-I$6)+INDEX('Back data'!$A$118:$BB$118,,MAX(IF('Back data'!$A$118:$BB$118&lt;&gt;"",COLUMN('Back data'!$A$118:$BB$118)))-I$6)</f>
        <v>100</v>
      </c>
      <c r="J166" s="9">
        <f t="array" ref="J166">INDEX('Back data'!$A$117:$BB$117,,MAX(IF('Back data'!$A$117:$BB$117&lt;&gt;"",COLUMN('Back data'!$A$117:$BB$117)))-J$6)+INDEX('Back data'!$A$118:$BB$118,,MAX(IF('Back data'!$A$118:$BB$118&lt;&gt;"",COLUMN('Back data'!$A$118:$BB$118)))-J$6)</f>
        <v>100</v>
      </c>
      <c r="K166" s="9">
        <f t="array" ref="K166">INDEX('Back data'!$A$117:$BB$117,,MAX(IF('Back data'!$A$117:$BB$117&lt;&gt;"",COLUMN('Back data'!$A$117:$BB$117)))-K$6)+INDEX('Back data'!$A$118:$BB$118,,MAX(IF('Back data'!$A$118:$BB$118&lt;&gt;"",COLUMN('Back data'!$A$118:$BB$118)))-K$6)</f>
        <v>100</v>
      </c>
      <c r="L166" s="9">
        <f t="array" ref="L166">INDEX('Back data'!$A$117:$BB$117,,MAX(IF('Back data'!$A$117:$BB$117&lt;&gt;"",COLUMN('Back data'!$A$117:$BB$117)))-L$6)+INDEX('Back data'!$A$118:$BB$118,,MAX(IF('Back data'!$A$118:$BB$118&lt;&gt;"",COLUMN('Back data'!$A$118:$BB$118)))-L$6)</f>
        <v>100</v>
      </c>
      <c r="M166" s="9">
        <f t="array" ref="M166">INDEX('Back data'!$A$117:$BB$117,,MAX(IF('Back data'!$A$117:$BB$117&lt;&gt;"",COLUMN('Back data'!$A$117:$BB$117)))-M$6)+INDEX('Back data'!$A$118:$BB$118,,MAX(IF('Back data'!$A$118:$BB$118&lt;&gt;"",COLUMN('Back data'!$A$118:$BB$118)))-M$6)</f>
        <v>100</v>
      </c>
      <c r="N166" s="9">
        <f t="array" ref="N166">INDEX('Back data'!$A$117:$BB$117,,MAX(IF('Back data'!$A$117:$BB$117&lt;&gt;"",COLUMN('Back data'!$A$117:$BB$117)))-N$6)+INDEX('Back data'!$A$118:$BB$118,,MAX(IF('Back data'!$A$118:$BB$118&lt;&gt;"",COLUMN('Back data'!$A$118:$BB$118)))-N$6)</f>
        <v>100</v>
      </c>
      <c r="O166" s="9">
        <f t="array" ref="O166">INDEX('Back data'!$A$117:$BB$117,,MAX(IF('Back data'!$A$117:$BB$117&lt;&gt;"",COLUMN('Back data'!$A$117:$BB$117)))-O$6)+INDEX('Back data'!$A$118:$BB$118,,MAX(IF('Back data'!$A$118:$BB$118&lt;&gt;"",COLUMN('Back data'!$A$118:$BB$118)))-O$6)</f>
        <v>100</v>
      </c>
      <c r="P166" s="9">
        <f t="array" ref="P166">INDEX('Back data'!$A$117:$BB$117,,MAX(IF('Back data'!$A$117:$BB$117&lt;&gt;"",COLUMN('Back data'!$A$117:$BB$117)))-P$6)+INDEX('Back data'!$A$118:$BB$118,,MAX(IF('Back data'!$A$118:$BB$118&lt;&gt;"",COLUMN('Back data'!$A$118:$BB$118)))-P$6)</f>
        <v>100</v>
      </c>
    </row>
    <row r="167" spans="1:18" x14ac:dyDescent="0.25">
      <c r="A167" s="38" t="s">
        <v>48</v>
      </c>
      <c r="B167" s="40" t="s">
        <v>42</v>
      </c>
      <c r="C167" s="10" t="s">
        <v>39</v>
      </c>
      <c r="D167" s="11">
        <f t="array" ref="D167">INDEX('Back data'!$A$117:$BB$117,,MAX(IF('Back data'!$A$117:$BB$117&lt;&gt;"",COLUMN('Back data'!$A$117:$BB$117)))-D$6)/D166</f>
        <v>0.96314391927774834</v>
      </c>
      <c r="E167" s="11">
        <f t="array" ref="E167">INDEX('Back data'!$A$117:$BB$117,,MAX(IF('Back data'!$A$117:$BB$117&lt;&gt;"",COLUMN('Back data'!$A$117:$BB$117)))-E$6)/E166</f>
        <v>0.97040358744394617</v>
      </c>
      <c r="F167" s="11">
        <f t="array" ref="F167">INDEX('Back data'!$A$117:$BB$117,,MAX(IF('Back data'!$A$117:$BB$117&lt;&gt;"",COLUMN('Back data'!$A$117:$BB$117)))-F$6)/F166</f>
        <v>0.99489687433553042</v>
      </c>
      <c r="G167" s="11">
        <f t="array" ref="G167">INDEX('Back data'!$A$117:$BB$117,,MAX(IF('Back data'!$A$117:$BB$117&lt;&gt;"",COLUMN('Back data'!$A$117:$BB$117)))-G$6)/G166</f>
        <v>0.98619902459271558</v>
      </c>
      <c r="H167" s="11">
        <f t="array" ref="H167">INDEX('Back data'!$A$117:$BB$117,,MAX(IF('Back data'!$A$117:$BB$117&lt;&gt;"",COLUMN('Back data'!$A$117:$BB$117)))-H$6)/H166</f>
        <v>1</v>
      </c>
      <c r="I167" s="11">
        <f t="array" ref="I167">INDEX('Back data'!$A$117:$BB$117,,MAX(IF('Back data'!$A$117:$BB$117&lt;&gt;"",COLUMN('Back data'!$A$117:$BB$117)))-I$6)/I166</f>
        <v>1</v>
      </c>
      <c r="J167" s="11">
        <f t="array" ref="J167">INDEX('Back data'!$A$117:$BB$117,,MAX(IF('Back data'!$A$117:$BB$117&lt;&gt;"",COLUMN('Back data'!$A$117:$BB$117)))-J$6)/J166</f>
        <v>1</v>
      </c>
      <c r="K167" s="11">
        <f t="array" ref="K167">INDEX('Back data'!$A$117:$BB$117,,MAX(IF('Back data'!$A$117:$BB$117&lt;&gt;"",COLUMN('Back data'!$A$117:$BB$117)))-K$6)/K166</f>
        <v>1</v>
      </c>
      <c r="L167" s="11">
        <f t="array" ref="L167">INDEX('Back data'!$A$117:$BB$117,,MAX(IF('Back data'!$A$117:$BB$117&lt;&gt;"",COLUMN('Back data'!$A$117:$BB$117)))-L$6)/L166</f>
        <v>1</v>
      </c>
      <c r="M167" s="11">
        <f t="array" ref="M167">INDEX('Back data'!$A$117:$BB$117,,MAX(IF('Back data'!$A$117:$BB$117&lt;&gt;"",COLUMN('Back data'!$A$117:$BB$117)))-M$6)/M166</f>
        <v>1</v>
      </c>
      <c r="N167" s="11">
        <f t="array" ref="N167">INDEX('Back data'!$A$117:$BB$117,,MAX(IF('Back data'!$A$117:$BB$117&lt;&gt;"",COLUMN('Back data'!$A$117:$BB$117)))-N$6)/N166</f>
        <v>0.97970000000000002</v>
      </c>
      <c r="O167" s="11">
        <f t="array" ref="O167">INDEX('Back data'!$A$117:$BB$117,,MAX(IF('Back data'!$A$117:$BB$117&lt;&gt;"",COLUMN('Back data'!$A$117:$BB$117)))-O$6)/O166</f>
        <v>0.98719999999999997</v>
      </c>
      <c r="P167" s="11">
        <f t="array" ref="P167">INDEX('Back data'!$A$117:$BB$117,,MAX(IF('Back data'!$A$117:$BB$117&lt;&gt;"",COLUMN('Back data'!$A$117:$BB$117)))-P$6)/P166</f>
        <v>1</v>
      </c>
    </row>
    <row r="168" spans="1:18" x14ac:dyDescent="0.25">
      <c r="A168" s="38" t="s">
        <v>48</v>
      </c>
      <c r="B168" s="40" t="s">
        <v>42</v>
      </c>
      <c r="C168" s="10" t="s">
        <v>40</v>
      </c>
      <c r="D168" s="11">
        <f t="array" ref="D168">+INDEX('Back data'!$A$118:$BB$118,,MAX(IF('Back data'!$A$118:$BB$118&lt;&gt;"",COLUMN('Back data'!$A$118:$BB$118)))-D$6)/D166</f>
        <v>3.6856080722251723E-2</v>
      </c>
      <c r="E168" s="11">
        <f t="array" ref="E168">+INDEX('Back data'!$A$118:$BB$118,,MAX(IF('Back data'!$A$118:$BB$118&lt;&gt;"",COLUMN('Back data'!$A$118:$BB$118)))-E$6)/E166</f>
        <v>2.9596412556053813E-2</v>
      </c>
      <c r="F168" s="11">
        <f t="array" ref="F168">+INDEX('Back data'!$A$118:$BB$118,,MAX(IF('Back data'!$A$118:$BB$118&lt;&gt;"",COLUMN('Back data'!$A$118:$BB$118)))-F$6)/F166</f>
        <v>5.1031256644694873E-3</v>
      </c>
      <c r="G168" s="11">
        <f t="array" ref="G168">+INDEX('Back data'!$A$118:$BB$118,,MAX(IF('Back data'!$A$118:$BB$118&lt;&gt;"",COLUMN('Back data'!$A$118:$BB$118)))-G$6)/G166</f>
        <v>1.3800975407284425E-2</v>
      </c>
      <c r="H168" s="11">
        <f t="array" ref="H168">+INDEX('Back data'!$A$118:$BB$118,,MAX(IF('Back data'!$A$118:$BB$118&lt;&gt;"",COLUMN('Back data'!$A$118:$BB$118)))-H$6)/H166</f>
        <v>0</v>
      </c>
      <c r="I168" s="11">
        <f t="array" ref="I168">+INDEX('Back data'!$A$118:$BB$118,,MAX(IF('Back data'!$A$118:$BB$118&lt;&gt;"",COLUMN('Back data'!$A$118:$BB$118)))-I$6)/I166</f>
        <v>0</v>
      </c>
      <c r="J168" s="11">
        <f t="array" ref="J168">+INDEX('Back data'!$A$118:$BB$118,,MAX(IF('Back data'!$A$118:$BB$118&lt;&gt;"",COLUMN('Back data'!$A$118:$BB$118)))-J$6)/J166</f>
        <v>0</v>
      </c>
      <c r="K168" s="11">
        <f t="array" ref="K168">+INDEX('Back data'!$A$118:$BB$118,,MAX(IF('Back data'!$A$118:$BB$118&lt;&gt;"",COLUMN('Back data'!$A$118:$BB$118)))-K$6)/K166</f>
        <v>0</v>
      </c>
      <c r="L168" s="11">
        <f t="array" ref="L168">+INDEX('Back data'!$A$118:$BB$118,,MAX(IF('Back data'!$A$118:$BB$118&lt;&gt;"",COLUMN('Back data'!$A$118:$BB$118)))-L$6)/L166</f>
        <v>0</v>
      </c>
      <c r="M168" s="11">
        <f t="array" ref="M168">+INDEX('Back data'!$A$118:$BB$118,,MAX(IF('Back data'!$A$118:$BB$118&lt;&gt;"",COLUMN('Back data'!$A$118:$BB$118)))-M$6)/M166</f>
        <v>0</v>
      </c>
      <c r="N168" s="11">
        <f t="array" ref="N168">+INDEX('Back data'!$A$118:$BB$118,,MAX(IF('Back data'!$A$118:$BB$118&lt;&gt;"",COLUMN('Back data'!$A$118:$BB$118)))-N$6)/N166</f>
        <v>2.0299999999999999E-2</v>
      </c>
      <c r="O168" s="11">
        <f t="array" ref="O168">+INDEX('Back data'!$A$118:$BB$118,,MAX(IF('Back data'!$A$118:$BB$118&lt;&gt;"",COLUMN('Back data'!$A$118:$BB$118)))-O$6)/O166</f>
        <v>1.2800000000000001E-2</v>
      </c>
      <c r="P168" s="11">
        <f t="array" ref="P168">+INDEX('Back data'!$A$118:$BB$118,,MAX(IF('Back data'!$A$118:$BB$118&lt;&gt;"",COLUMN('Back data'!$A$118:$BB$118)))-P$6)/P166</f>
        <v>0</v>
      </c>
      <c r="R168" s="56"/>
    </row>
    <row r="171" spans="1:18" x14ac:dyDescent="0.25">
      <c r="C171" s="8" t="s">
        <v>37</v>
      </c>
      <c r="D171" s="9">
        <f t="array" ref="D171">INDEX('Back data'!$A$307:$BB$307,,MAX(IF('Back data'!$A$307:$BB$307&lt;&gt;"",COLUMN('Back data'!$A$307:$BB$307)))-D$6)+INDEX('Back data'!$A$308:$BB$308,,MAX(IF('Back data'!$A$308:$BB$308&lt;&gt;"",COLUMN('Back data'!$A$308:$BB$308)))-D$6)</f>
        <v>80.599999999999994</v>
      </c>
      <c r="E171" s="9">
        <f t="array" ref="E171">INDEX('Back data'!$A$307:$BB$307,,MAX(IF('Back data'!$A$307:$BB$307&lt;&gt;"",COLUMN('Back data'!$A$307:$BB$307)))-E$6)+INDEX('Back data'!$A$308:$BB$308,,MAX(IF('Back data'!$A$308:$BB$308&lt;&gt;"",COLUMN('Back data'!$A$308:$BB$308)))-E$6)</f>
        <v>92.77</v>
      </c>
      <c r="F171" s="9">
        <f t="array" ref="F171">INDEX('Back data'!$A$307:$BB$307,,MAX(IF('Back data'!$A$307:$BB$307&lt;&gt;"",COLUMN('Back data'!$A$307:$BB$307)))-F$6)+INDEX('Back data'!$A$308:$BB$308,,MAX(IF('Back data'!$A$308:$BB$308&lt;&gt;"",COLUMN('Back data'!$A$308:$BB$308)))-F$6)</f>
        <v>93.24</v>
      </c>
      <c r="G171" s="9">
        <f t="array" ref="G171">INDEX('Back data'!$A$307:$BB$307,,MAX(IF('Back data'!$A$307:$BB$307&lt;&gt;"",COLUMN('Back data'!$A$307:$BB$307)))-G$6)+INDEX('Back data'!$A$308:$BB$308,,MAX(IF('Back data'!$A$308:$BB$308&lt;&gt;"",COLUMN('Back data'!$A$308:$BB$308)))-G$6)</f>
        <v>92.66</v>
      </c>
      <c r="H171" s="9">
        <f t="array" ref="H171">INDEX('Back data'!$A$307:$BB$307,,MAX(IF('Back data'!$A$307:$BB$307&lt;&gt;"",COLUMN('Back data'!$A$307:$BB$307)))-H$6)+INDEX('Back data'!$A$308:$BB$308,,MAX(IF('Back data'!$A$308:$BB$308&lt;&gt;"",COLUMN('Back data'!$A$308:$BB$308)))-H$6)</f>
        <v>100</v>
      </c>
      <c r="I171" s="9">
        <f t="array" ref="I171">INDEX('Back data'!$A$307:$BB$307,,MAX(IF('Back data'!$A$307:$BB$307&lt;&gt;"",COLUMN('Back data'!$A$307:$BB$307)))-I$6)+INDEX('Back data'!$A$308:$BB$308,,MAX(IF('Back data'!$A$308:$BB$308&lt;&gt;"",COLUMN('Back data'!$A$308:$BB$308)))-I$6)</f>
        <v>100</v>
      </c>
      <c r="J171" s="9">
        <f t="array" ref="J171">INDEX('Back data'!$A$307:$BB$307,,MAX(IF('Back data'!$A$307:$BB$307&lt;&gt;"",COLUMN('Back data'!$A$307:$BB$307)))-J$6)+INDEX('Back data'!$A$308:$BB$308,,MAX(IF('Back data'!$A$308:$BB$308&lt;&gt;"",COLUMN('Back data'!$A$308:$BB$308)))-J$6)</f>
        <v>100</v>
      </c>
      <c r="K171" s="9">
        <f t="array" ref="K171">INDEX('Back data'!$A$307:$BB$307,,MAX(IF('Back data'!$A$307:$BB$307&lt;&gt;"",COLUMN('Back data'!$A$307:$BB$307)))-K$6)+INDEX('Back data'!$A$308:$BB$308,,MAX(IF('Back data'!$A$308:$BB$308&lt;&gt;"",COLUMN('Back data'!$A$308:$BB$308)))-K$6)</f>
        <v>100</v>
      </c>
      <c r="L171" s="9">
        <f t="array" ref="L171">INDEX('Back data'!$A$307:$BB$307,,MAX(IF('Back data'!$A$307:$BB$307&lt;&gt;"",COLUMN('Back data'!$A$307:$BB$307)))-L$6)+INDEX('Back data'!$A$308:$BB$308,,MAX(IF('Back data'!$A$308:$BB$308&lt;&gt;"",COLUMN('Back data'!$A$308:$BB$308)))-L$6)</f>
        <v>100</v>
      </c>
      <c r="M171" s="9">
        <f t="array" ref="M171">INDEX('Back data'!$A$307:$BB$307,,MAX(IF('Back data'!$A$307:$BB$307&lt;&gt;"",COLUMN('Back data'!$A$307:$BB$307)))-M$6)+INDEX('Back data'!$A$308:$BB$308,,MAX(IF('Back data'!$A$308:$BB$308&lt;&gt;"",COLUMN('Back data'!$A$308:$BB$308)))-M$6)</f>
        <v>100</v>
      </c>
      <c r="N171" s="9">
        <f t="array" ref="N171">INDEX('Back data'!$A$307:$BB$307,,MAX(IF('Back data'!$A$307:$BB$307&lt;&gt;"",COLUMN('Back data'!$A$307:$BB$307)))-N$6)+INDEX('Back data'!$A$308:$BB$308,,MAX(IF('Back data'!$A$308:$BB$308&lt;&gt;"",COLUMN('Back data'!$A$308:$BB$308)))-N$6)</f>
        <v>100</v>
      </c>
      <c r="O171" s="9">
        <f t="array" ref="O171">INDEX('Back data'!$A$307:$BB$307,,MAX(IF('Back data'!$A$307:$BB$307&lt;&gt;"",COLUMN('Back data'!$A$307:$BB$307)))-O$6)+INDEX('Back data'!$A$308:$BB$308,,MAX(IF('Back data'!$A$308:$BB$308&lt;&gt;"",COLUMN('Back data'!$A$308:$BB$308)))-O$6)</f>
        <v>100</v>
      </c>
      <c r="P171" s="9">
        <f t="array" ref="P171">INDEX('Back data'!$A$307:$BB$307,,MAX(IF('Back data'!$A$307:$BB$307&lt;&gt;"",COLUMN('Back data'!$A$307:$BB$307)))-P$6)+INDEX('Back data'!$A$308:$BB$308,,MAX(IF('Back data'!$A$308:$BB$308&lt;&gt;"",COLUMN('Back data'!$A$308:$BB$308)))-P$6)</f>
        <v>100</v>
      </c>
    </row>
    <row r="172" spans="1:18" x14ac:dyDescent="0.25">
      <c r="A172" s="38" t="s">
        <v>48</v>
      </c>
      <c r="B172" s="40" t="s">
        <v>27</v>
      </c>
      <c r="C172" s="10" t="s">
        <v>39</v>
      </c>
      <c r="D172" s="11">
        <f t="array" ref="D172">INDEX('Back data'!$A$307:$BB$307,,MAX(IF('Back data'!$A$307:$BB$307&lt;&gt;"",COLUMN('Back data'!$A$307:$BB$307)))-D$6)/D171</f>
        <v>0.82506203473945416</v>
      </c>
      <c r="E172" s="11">
        <f t="array" ref="E172">INDEX('Back data'!$A$307:$BB$307,,MAX(IF('Back data'!$A$307:$BB$307&lt;&gt;"",COLUMN('Back data'!$A$307:$BB$307)))-E$6)/E171</f>
        <v>0.80338471488627794</v>
      </c>
      <c r="F172" s="11">
        <f t="array" ref="F172">INDEX('Back data'!$A$307:$BB$307,,MAX(IF('Back data'!$A$307:$BB$307&lt;&gt;"",COLUMN('Back data'!$A$307:$BB$307)))-F$6)/F171</f>
        <v>0.72479622479622485</v>
      </c>
      <c r="G172" s="11">
        <f t="array" ref="G172">INDEX('Back data'!$A$307:$BB$307,,MAX(IF('Back data'!$A$307:$BB$307&lt;&gt;"",COLUMN('Back data'!$A$307:$BB$307)))-G$6)/G171</f>
        <v>0.9047053744873732</v>
      </c>
      <c r="H172" s="11">
        <f t="array" ref="H172">INDEX('Back data'!$A$307:$BB$307,,MAX(IF('Back data'!$A$307:$BB$307&lt;&gt;"",COLUMN('Back data'!$A$307:$BB$307)))-H$6)/H171</f>
        <v>0.72519999999999996</v>
      </c>
      <c r="I172" s="11">
        <f t="array" ref="I172">INDEX('Back data'!$A$307:$BB$307,,MAX(IF('Back data'!$A$307:$BB$307&lt;&gt;"",COLUMN('Back data'!$A$307:$BB$307)))-I$6)/I171</f>
        <v>0.63919999999999999</v>
      </c>
      <c r="J172" s="11">
        <f t="array" ref="J172">INDEX('Back data'!$A$307:$BB$307,,MAX(IF('Back data'!$A$307:$BB$307&lt;&gt;"",COLUMN('Back data'!$A$307:$BB$307)))-J$6)/J171</f>
        <v>0.51639999999999997</v>
      </c>
      <c r="K172" s="11">
        <f t="array" ref="K172">INDEX('Back data'!$A$307:$BB$307,,MAX(IF('Back data'!$A$307:$BB$307&lt;&gt;"",COLUMN('Back data'!$A$307:$BB$307)))-K$6)/K171</f>
        <v>0.72439999999999993</v>
      </c>
      <c r="L172" s="11">
        <f t="array" ref="L172">INDEX('Back data'!$A$307:$BB$307,,MAX(IF('Back data'!$A$307:$BB$307&lt;&gt;"",COLUMN('Back data'!$A$307:$BB$307)))-L$6)/L171</f>
        <v>0.76529999999999998</v>
      </c>
      <c r="M172" s="11">
        <f t="array" ref="M172">INDEX('Back data'!$A$307:$BB$307,,MAX(IF('Back data'!$A$307:$BB$307&lt;&gt;"",COLUMN('Back data'!$A$307:$BB$307)))-M$6)/M171</f>
        <v>0.54880000000000007</v>
      </c>
      <c r="N172" s="11">
        <f t="array" ref="N172">INDEX('Back data'!$A$307:$BB$307,,MAX(IF('Back data'!$A$307:$BB$307&lt;&gt;"",COLUMN('Back data'!$A$307:$BB$307)))-N$6)/N171</f>
        <v>0.43009999999999998</v>
      </c>
      <c r="O172" s="11">
        <f t="array" ref="O172">INDEX('Back data'!$A$307:$BB$307,,MAX(IF('Back data'!$A$307:$BB$307&lt;&gt;"",COLUMN('Back data'!$A$307:$BB$307)))-O$6)/O171</f>
        <v>0.65500000000000003</v>
      </c>
      <c r="P172" s="11">
        <f t="array" ref="P172">INDEX('Back data'!$A$307:$BB$307,,MAX(IF('Back data'!$A$307:$BB$307&lt;&gt;"",COLUMN('Back data'!$A$307:$BB$307)))-P$6)/P171</f>
        <v>0.45090000000000002</v>
      </c>
    </row>
    <row r="173" spans="1:18" x14ac:dyDescent="0.25">
      <c r="A173" s="38" t="s">
        <v>48</v>
      </c>
      <c r="B173" s="40" t="s">
        <v>27</v>
      </c>
      <c r="C173" s="10" t="s">
        <v>40</v>
      </c>
      <c r="D173" s="11">
        <f t="array" ref="D173">+INDEX('Back data'!$A$308:$BB$308,,MAX(IF('Back data'!$A$308:$BB$308&lt;&gt;"",COLUMN('Back data'!$A$308:$BB$308)))-D$6)/D171</f>
        <v>0.17493796526054592</v>
      </c>
      <c r="E173" s="11">
        <f t="array" ref="E173">+INDEX('Back data'!$A$308:$BB$308,,MAX(IF('Back data'!$A$308:$BB$308&lt;&gt;"",COLUMN('Back data'!$A$308:$BB$308)))-E$6)/E171</f>
        <v>0.19661528511372209</v>
      </c>
      <c r="F173" s="11">
        <f t="array" ref="F173">+INDEX('Back data'!$A$308:$BB$308,,MAX(IF('Back data'!$A$308:$BB$308&lt;&gt;"",COLUMN('Back data'!$A$308:$BB$308)))-F$6)/F171</f>
        <v>0.2752037752037752</v>
      </c>
      <c r="G173" s="11">
        <f t="array" ref="G173">+INDEX('Back data'!$A$308:$BB$308,,MAX(IF('Back data'!$A$308:$BB$308&lt;&gt;"",COLUMN('Back data'!$A$308:$BB$308)))-G$6)/G171</f>
        <v>9.529462551262681E-2</v>
      </c>
      <c r="H173" s="11">
        <f t="array" ref="H173">+INDEX('Back data'!$A$308:$BB$308,,MAX(IF('Back data'!$A$308:$BB$308&lt;&gt;"",COLUMN('Back data'!$A$308:$BB$308)))-H$6)/H171</f>
        <v>0.27479999999999999</v>
      </c>
      <c r="I173" s="11">
        <f t="array" ref="I173">+INDEX('Back data'!$A$308:$BB$308,,MAX(IF('Back data'!$A$308:$BB$308&lt;&gt;"",COLUMN('Back data'!$A$308:$BB$308)))-I$6)/I171</f>
        <v>0.36080000000000001</v>
      </c>
      <c r="J173" s="11">
        <f t="array" ref="J173">+INDEX('Back data'!$A$308:$BB$308,,MAX(IF('Back data'!$A$308:$BB$308&lt;&gt;"",COLUMN('Back data'!$A$308:$BB$308)))-J$6)/J171</f>
        <v>0.48359999999999997</v>
      </c>
      <c r="K173" s="11">
        <f t="array" ref="K173">+INDEX('Back data'!$A$308:$BB$308,,MAX(IF('Back data'!$A$308:$BB$308&lt;&gt;"",COLUMN('Back data'!$A$308:$BB$308)))-K$6)/K171</f>
        <v>0.27560000000000001</v>
      </c>
      <c r="L173" s="11">
        <f t="array" ref="L173">+INDEX('Back data'!$A$308:$BB$308,,MAX(IF('Back data'!$A$308:$BB$308&lt;&gt;"",COLUMN('Back data'!$A$308:$BB$308)))-L$6)/L171</f>
        <v>0.23469999999999999</v>
      </c>
      <c r="M173" s="11">
        <f t="array" ref="M173">+INDEX('Back data'!$A$308:$BB$308,,MAX(IF('Back data'!$A$308:$BB$308&lt;&gt;"",COLUMN('Back data'!$A$308:$BB$308)))-M$6)/M171</f>
        <v>0.45119999999999999</v>
      </c>
      <c r="N173" s="11">
        <f t="array" ref="N173">+INDEX('Back data'!$A$308:$BB$308,,MAX(IF('Back data'!$A$308:$BB$308&lt;&gt;"",COLUMN('Back data'!$A$308:$BB$308)))-N$6)/N171</f>
        <v>0.56990000000000007</v>
      </c>
      <c r="O173" s="11">
        <f t="array" ref="O173">+INDEX('Back data'!$A$308:$BB$308,,MAX(IF('Back data'!$A$308:$BB$308&lt;&gt;"",COLUMN('Back data'!$A$308:$BB$308)))-O$6)/O171</f>
        <v>0.34499999999999997</v>
      </c>
      <c r="P173" s="11">
        <f t="array" ref="P173">+INDEX('Back data'!$A$308:$BB$308,,MAX(IF('Back data'!$A$308:$BB$308&lt;&gt;"",COLUMN('Back data'!$A$308:$BB$308)))-P$6)/P171</f>
        <v>0.54909999999999992</v>
      </c>
      <c r="R173" s="56"/>
    </row>
    <row r="174" spans="1:18" x14ac:dyDescent="0.25">
      <c r="A174" s="30"/>
      <c r="B174" s="40"/>
      <c r="C174" s="31"/>
      <c r="D174" s="32"/>
      <c r="E174" s="32"/>
      <c r="F174" s="32"/>
      <c r="G174" s="32"/>
      <c r="H174" s="32"/>
      <c r="I174" s="32"/>
      <c r="J174" s="32"/>
      <c r="K174" s="32"/>
      <c r="L174" s="32"/>
      <c r="M174" s="32"/>
      <c r="N174" s="32"/>
      <c r="O174" s="32"/>
      <c r="P174" s="32"/>
      <c r="R174" s="56"/>
    </row>
    <row r="175" spans="1:18" x14ac:dyDescent="0.25">
      <c r="A175" s="30"/>
      <c r="B175" s="40"/>
      <c r="C175" s="31"/>
      <c r="D175" s="32"/>
      <c r="E175" s="32"/>
      <c r="F175" s="32"/>
      <c r="G175" s="32"/>
      <c r="H175" s="32"/>
      <c r="I175" s="32"/>
      <c r="J175" s="32"/>
      <c r="K175" s="32"/>
      <c r="L175" s="32"/>
      <c r="M175" s="32"/>
      <c r="N175" s="32"/>
      <c r="O175" s="32"/>
      <c r="P175" s="32"/>
      <c r="R175" s="56"/>
    </row>
    <row r="176" spans="1:18" x14ac:dyDescent="0.25">
      <c r="A176" s="30"/>
      <c r="B176" s="40"/>
      <c r="C176" s="8" t="s">
        <v>37</v>
      </c>
      <c r="D176" s="9"/>
      <c r="E176" s="9"/>
      <c r="F176" s="9"/>
      <c r="G176" s="9"/>
      <c r="H176" s="9"/>
      <c r="I176" s="9"/>
      <c r="J176" s="9"/>
      <c r="K176" s="9"/>
      <c r="L176" s="9"/>
      <c r="M176" s="9"/>
      <c r="N176" s="9"/>
      <c r="O176" s="9" cm="1">
        <f t="array" ref="O176">INDEX('Back data'!$A$312:$BB$312,,MAX(IF('Back data'!$A$312:$BB$312&lt;&gt;"",COLUMN('Back data'!$A$312:$BB$312)))-O$6)+INDEX('Back data'!$A$313:$BB$313,,MAX(IF('Back data'!$A$313:$BB$313&lt;&gt;"",COLUMN('Back data'!$A$313:$BB$313)))-O$6)</f>
        <v>100</v>
      </c>
      <c r="P176" s="9" cm="1">
        <f t="array" ref="P176">INDEX('Back data'!$A$312:$BB$312,,MAX(IF('Back data'!$A$312:$BB$312&lt;&gt;"",COLUMN('Back data'!$A$312:$BB$312)))-P$6)+INDEX('Back data'!$A$313:$BB$313,,MAX(IF('Back data'!$A$313:$BB$313&lt;&gt;"",COLUMN('Back data'!$A$313:$BB$313)))-P$6)</f>
        <v>100</v>
      </c>
      <c r="R176" s="56"/>
    </row>
    <row r="177" spans="1:18" x14ac:dyDescent="0.25">
      <c r="A177" s="38" t="s">
        <v>48</v>
      </c>
      <c r="B177" s="40" t="s">
        <v>31</v>
      </c>
      <c r="C177" s="10" t="s">
        <v>39</v>
      </c>
      <c r="D177" s="11"/>
      <c r="E177" s="11"/>
      <c r="F177" s="11"/>
      <c r="G177" s="11"/>
      <c r="H177" s="11"/>
      <c r="I177" s="11"/>
      <c r="J177" s="11"/>
      <c r="K177" s="11"/>
      <c r="L177" s="11"/>
      <c r="M177" s="11"/>
      <c r="N177" s="11"/>
      <c r="O177" s="11" cm="1">
        <f t="array" ref="O177">INDEX('Back data'!$A$312:$BB$312,,MAX(IF('Back data'!$A$312:$BB$312&lt;&gt;"",COLUMN('Back data'!$A$312:$BB$312)))-O$6)/O176</f>
        <v>0.96930000000000005</v>
      </c>
      <c r="P177" s="11" cm="1">
        <f t="array" ref="P177">INDEX('Back data'!$A$312:$BB$312,,MAX(IF('Back data'!$A$312:$BB$312&lt;&gt;"",COLUMN('Back data'!$A$312:$BB$312)))-P$6)/P176</f>
        <v>0.97400000000000009</v>
      </c>
      <c r="R177" s="56"/>
    </row>
    <row r="178" spans="1:18" x14ac:dyDescent="0.25">
      <c r="A178" s="38" t="s">
        <v>48</v>
      </c>
      <c r="B178" s="40" t="s">
        <v>31</v>
      </c>
      <c r="C178" s="10" t="s">
        <v>40</v>
      </c>
      <c r="D178" s="11"/>
      <c r="E178" s="11"/>
      <c r="F178" s="11"/>
      <c r="G178" s="11"/>
      <c r="H178" s="11"/>
      <c r="I178" s="11"/>
      <c r="J178" s="11"/>
      <c r="K178" s="11"/>
      <c r="L178" s="11"/>
      <c r="M178" s="11"/>
      <c r="N178" s="11"/>
      <c r="O178" s="11" cm="1">
        <f t="array" ref="O178">INDEX('Back data'!$A$313:$BB$313,,MAX(IF('Back data'!$A$313:$BB$313&lt;&gt;"",COLUMN('Back data'!$A$313:$BB$313)))-O$6)/O176</f>
        <v>3.0699999999999998E-2</v>
      </c>
      <c r="P178" s="11" cm="1">
        <f t="array" ref="P178">INDEX('Back data'!$A$313:$BB$313,,MAX(IF('Back data'!$A$313:$BB$313&lt;&gt;"",COLUMN('Back data'!$A$313:$BB$313)))-P$6)/P176</f>
        <v>2.6000000000000002E-2</v>
      </c>
      <c r="R178" s="56"/>
    </row>
    <row r="179" spans="1:18" x14ac:dyDescent="0.25">
      <c r="C179" s="31"/>
      <c r="D179" s="32"/>
      <c r="E179" s="32"/>
      <c r="F179" s="32"/>
      <c r="G179" s="32"/>
      <c r="H179" s="32"/>
      <c r="I179" s="32"/>
      <c r="J179" s="32"/>
      <c r="K179" s="32"/>
      <c r="L179" s="32"/>
      <c r="M179" s="32"/>
      <c r="N179" s="32"/>
      <c r="O179" s="32"/>
      <c r="P179" s="32"/>
    </row>
    <row r="181" spans="1:18" x14ac:dyDescent="0.25">
      <c r="C181" s="8" t="s">
        <v>37</v>
      </c>
      <c r="D181" s="9">
        <f t="array" ref="D181">INDEX('Back data'!$A$317:$BB$317,,MAX(IF('Back data'!$A$317:$BB$317&lt;&gt;"",COLUMN('Back data'!$A$317:$BB$317)))-D$6)+INDEX('Back data'!$A$318:$BB$318,,MAX(IF('Back data'!$A$318:$BB$318&lt;&gt;"",COLUMN('Back data'!$A$318:$BB$318)))-D$6)</f>
        <v>96.01</v>
      </c>
      <c r="E181" s="9">
        <f t="array" ref="E181">INDEX('Back data'!$A$317:$BB$317,,MAX(IF('Back data'!$A$317:$BB$317&lt;&gt;"",COLUMN('Back data'!$A$317:$BB$317)))-E$6)+INDEX('Back data'!$A$318:$BB$318,,MAX(IF('Back data'!$A$318:$BB$318&lt;&gt;"",COLUMN('Back data'!$A$318:$BB$318)))-E$6)</f>
        <v>91.45</v>
      </c>
      <c r="F181" s="9">
        <f t="array" ref="F181">INDEX('Back data'!$A$317:$BB$317,,MAX(IF('Back data'!$A$317:$BB$317&lt;&gt;"",COLUMN('Back data'!$A$317:$BB$317)))-F$6)+INDEX('Back data'!$A$318:$BB$318,,MAX(IF('Back data'!$A$318:$BB$318&lt;&gt;"",COLUMN('Back data'!$A$318:$BB$318)))-F$6)</f>
        <v>93.04</v>
      </c>
      <c r="G181" s="9">
        <f t="array" ref="G181">INDEX('Back data'!$A$317:$BB$317,,MAX(IF('Back data'!$A$317:$BB$317&lt;&gt;"",COLUMN('Back data'!$A$317:$BB$317)))-G$6)+INDEX('Back data'!$A$318:$BB$318,,MAX(IF('Back data'!$A$318:$BB$318&lt;&gt;"",COLUMN('Back data'!$A$318:$BB$318)))-G$6)</f>
        <v>95.5</v>
      </c>
      <c r="H181" s="9">
        <f t="array" ref="H181">INDEX('Back data'!$A$317:$BB$317,,MAX(IF('Back data'!$A$317:$BB$317&lt;&gt;"",COLUMN('Back data'!$A$317:$BB$317)))-H$6)+INDEX('Back data'!$A$318:$BB$318,,MAX(IF('Back data'!$A$318:$BB$318&lt;&gt;"",COLUMN('Back data'!$A$318:$BB$318)))-H$6)</f>
        <v>100</v>
      </c>
      <c r="I181" s="9">
        <f t="array" ref="I181">INDEX('Back data'!$A$317:$BB$317,,MAX(IF('Back data'!$A$317:$BB$317&lt;&gt;"",COLUMN('Back data'!$A$317:$BB$317)))-I$6)+INDEX('Back data'!$A$318:$BB$318,,MAX(IF('Back data'!$A$318:$BB$318&lt;&gt;"",COLUMN('Back data'!$A$318:$BB$318)))-I$6)</f>
        <v>100</v>
      </c>
      <c r="J181" s="9">
        <f t="array" ref="J181">INDEX('Back data'!$A$317:$BB$317,,MAX(IF('Back data'!$A$317:$BB$317&lt;&gt;"",COLUMN('Back data'!$A$317:$BB$317)))-J$6)+INDEX('Back data'!$A$318:$BB$318,,MAX(IF('Back data'!$A$318:$BB$318&lt;&gt;"",COLUMN('Back data'!$A$318:$BB$318)))-J$6)</f>
        <v>100</v>
      </c>
      <c r="K181" s="9">
        <f t="array" ref="K181">INDEX('Back data'!$A$317:$BB$317,,MAX(IF('Back data'!$A$317:$BB$317&lt;&gt;"",COLUMN('Back data'!$A$317:$BB$317)))-K$6)+INDEX('Back data'!$A$318:$BB$318,,MAX(IF('Back data'!$A$318:$BB$318&lt;&gt;"",COLUMN('Back data'!$A$318:$BB$318)))-K$6)</f>
        <v>100</v>
      </c>
      <c r="L181" s="9">
        <f t="array" ref="L181">INDEX('Back data'!$A$317:$BB$317,,MAX(IF('Back data'!$A$317:$BB$317&lt;&gt;"",COLUMN('Back data'!$A$317:$BB$317)))-L$6)+INDEX('Back data'!$A$318:$BB$318,,MAX(IF('Back data'!$A$318:$BB$318&lt;&gt;"",COLUMN('Back data'!$A$318:$BB$318)))-L$6)</f>
        <v>100</v>
      </c>
      <c r="M181" s="9">
        <f t="array" ref="M181">INDEX('Back data'!$A$317:$BB$317,,MAX(IF('Back data'!$A$317:$BB$317&lt;&gt;"",COLUMN('Back data'!$A$317:$BB$317)))-M$6)+INDEX('Back data'!$A$318:$BB$318,,MAX(IF('Back data'!$A$318:$BB$318&lt;&gt;"",COLUMN('Back data'!$A$318:$BB$318)))-M$6)</f>
        <v>100</v>
      </c>
      <c r="N181" s="9">
        <f t="array" ref="N181">INDEX('Back data'!$A$317:$BB$317,,MAX(IF('Back data'!$A$317:$BB$317&lt;&gt;"",COLUMN('Back data'!$A$317:$BB$317)))-N$6)+INDEX('Back data'!$A$318:$BB$318,,MAX(IF('Back data'!$A$318:$BB$318&lt;&gt;"",COLUMN('Back data'!$A$318:$BB$318)))-N$6)</f>
        <v>100</v>
      </c>
      <c r="O181" s="9">
        <f t="array" ref="O181">INDEX('Back data'!$A$317:$BB$317,,MAX(IF('Back data'!$A$317:$BB$317&lt;&gt;"",COLUMN('Back data'!$A$317:$BB$317)))-O$6)+INDEX('Back data'!$A$318:$BB$318,,MAX(IF('Back data'!$A$318:$BB$318&lt;&gt;"",COLUMN('Back data'!$A$318:$BB$318)))-O$6)</f>
        <v>100</v>
      </c>
      <c r="P181" s="9">
        <f t="array" ref="P181">INDEX('Back data'!$A$317:$BB$317,,MAX(IF('Back data'!$A$317:$BB$317&lt;&gt;"",COLUMN('Back data'!$A$317:$BB$317)))-P$6)+INDEX('Back data'!$A$318:$BB$318,,MAX(IF('Back data'!$A$318:$BB$318&lt;&gt;"",COLUMN('Back data'!$A$318:$BB$318)))-P$6)</f>
        <v>100</v>
      </c>
    </row>
    <row r="182" spans="1:18" x14ac:dyDescent="0.25">
      <c r="A182" s="38" t="s">
        <v>48</v>
      </c>
      <c r="B182" s="40" t="s">
        <v>32</v>
      </c>
      <c r="C182" s="10" t="s">
        <v>39</v>
      </c>
      <c r="D182" s="11">
        <f t="array" ref="D182">INDEX('Back data'!$A$317:$BB$317,,MAX(IF('Back data'!$A$317:$BB$317&lt;&gt;"",COLUMN('Back data'!$A$317:$BB$317)))-D$6)/D181</f>
        <v>0.97187792938235595</v>
      </c>
      <c r="E182" s="11">
        <f t="array" ref="E182">INDEX('Back data'!$A$317:$BB$317,,MAX(IF('Back data'!$A$317:$BB$317&lt;&gt;"",COLUMN('Back data'!$A$317:$BB$317)))-E$6)/E181</f>
        <v>0.96074357572443958</v>
      </c>
      <c r="F182" s="11">
        <f t="array" ref="F182">INDEX('Back data'!$A$317:$BB$317,,MAX(IF('Back data'!$A$317:$BB$317&lt;&gt;"",COLUMN('Back data'!$A$317:$BB$317)))-F$6)/F181</f>
        <v>0.9575451418744626</v>
      </c>
      <c r="G182" s="11">
        <f t="array" ref="G182">INDEX('Back data'!$A$317:$BB$317,,MAX(IF('Back data'!$A$317:$BB$317&lt;&gt;"",COLUMN('Back data'!$A$317:$BB$317)))-G$6)/G181</f>
        <v>0.98010471204188476</v>
      </c>
      <c r="H182" s="11">
        <f t="array" ref="H182">INDEX('Back data'!$A$317:$BB$317,,MAX(IF('Back data'!$A$317:$BB$317&lt;&gt;"",COLUMN('Back data'!$A$317:$BB$317)))-H$6)/H181</f>
        <v>0.99459999999999993</v>
      </c>
      <c r="I182" s="11">
        <f t="array" ref="I182">INDEX('Back data'!$A$317:$BB$317,,MAX(IF('Back data'!$A$317:$BB$317&lt;&gt;"",COLUMN('Back data'!$A$317:$BB$317)))-I$6)/I181</f>
        <v>0.97680000000000011</v>
      </c>
      <c r="J182" s="11">
        <f t="array" ref="J182">INDEX('Back data'!$A$317:$BB$317,,MAX(IF('Back data'!$A$317:$BB$317&lt;&gt;"",COLUMN('Back data'!$A$317:$BB$317)))-J$6)/J181</f>
        <v>0.98950000000000005</v>
      </c>
      <c r="K182" s="11">
        <f t="array" ref="K182">INDEX('Back data'!$A$317:$BB$317,,MAX(IF('Back data'!$A$317:$BB$317&lt;&gt;"",COLUMN('Back data'!$A$317:$BB$317)))-K$6)/K181</f>
        <v>0.97519999999999996</v>
      </c>
      <c r="L182" s="11">
        <f t="array" ref="L182">INDEX('Back data'!$A$317:$BB$317,,MAX(IF('Back data'!$A$317:$BB$317&lt;&gt;"",COLUMN('Back data'!$A$317:$BB$317)))-L$6)/L181</f>
        <v>0.9729000000000001</v>
      </c>
      <c r="M182" s="11">
        <f t="array" ref="M182">INDEX('Back data'!$A$317:$BB$317,,MAX(IF('Back data'!$A$317:$BB$317&lt;&gt;"",COLUMN('Back data'!$A$317:$BB$317)))-M$6)/M181</f>
        <v>0.98450000000000004</v>
      </c>
      <c r="N182" s="11">
        <f t="array" ref="N182">INDEX('Back data'!$A$317:$BB$317,,MAX(IF('Back data'!$A$317:$BB$317&lt;&gt;"",COLUMN('Back data'!$A$317:$BB$317)))-N$6)/N181</f>
        <v>0.96650000000000003</v>
      </c>
      <c r="O182" s="11">
        <f t="array" ref="O182">INDEX('Back data'!$A$317:$BB$317,,MAX(IF('Back data'!$A$317:$BB$317&lt;&gt;"",COLUMN('Back data'!$A$317:$BB$317)))-O$6)/O181</f>
        <v>0.97430000000000005</v>
      </c>
      <c r="P182" s="11">
        <f t="array" ref="P182">INDEX('Back data'!$A$317:$BB$317,,MAX(IF('Back data'!$A$317:$BB$317&lt;&gt;"",COLUMN('Back data'!$A$317:$BB$317)))-P$6)/P181</f>
        <v>0.96799999999999997</v>
      </c>
    </row>
    <row r="183" spans="1:18" x14ac:dyDescent="0.25">
      <c r="A183" s="38" t="s">
        <v>48</v>
      </c>
      <c r="B183" s="40" t="s">
        <v>32</v>
      </c>
      <c r="C183" s="10" t="s">
        <v>40</v>
      </c>
      <c r="D183" s="11">
        <f t="array" ref="D183">INDEX('Back data'!$A$318:$BB$318,,MAX(IF('Back data'!$A$318:$BB$318&lt;&gt;"",COLUMN('Back data'!$A$318:$BB$318)))-D$6)/D181</f>
        <v>2.8122070617643997E-2</v>
      </c>
      <c r="E183" s="11">
        <f t="array" ref="E183">INDEX('Back data'!$A$318:$BB$318,,MAX(IF('Back data'!$A$318:$BB$318&lt;&gt;"",COLUMN('Back data'!$A$318:$BB$318)))-E$6)/E181</f>
        <v>3.9256424275560413E-2</v>
      </c>
      <c r="F183" s="11">
        <f t="array" ref="F183">INDEX('Back data'!$A$318:$BB$318,,MAX(IF('Back data'!$A$318:$BB$318&lt;&gt;"",COLUMN('Back data'!$A$318:$BB$318)))-F$6)/F181</f>
        <v>4.2454858125537405E-2</v>
      </c>
      <c r="G183" s="11">
        <f t="array" ref="G183">INDEX('Back data'!$A$318:$BB$318,,MAX(IF('Back data'!$A$318:$BB$318&lt;&gt;"",COLUMN('Back data'!$A$318:$BB$318)))-G$6)/G181</f>
        <v>1.9895287958115182E-2</v>
      </c>
      <c r="H183" s="11">
        <f t="array" ref="H183">INDEX('Back data'!$A$318:$BB$318,,MAX(IF('Back data'!$A$318:$BB$318&lt;&gt;"",COLUMN('Back data'!$A$318:$BB$318)))-H$6)/H181</f>
        <v>5.4000000000000003E-3</v>
      </c>
      <c r="I183" s="11">
        <f t="array" ref="I183">INDEX('Back data'!$A$318:$BB$318,,MAX(IF('Back data'!$A$318:$BB$318&lt;&gt;"",COLUMN('Back data'!$A$318:$BB$318)))-I$6)/I181</f>
        <v>2.3199999999999998E-2</v>
      </c>
      <c r="J183" s="11">
        <f t="array" ref="J183">INDEX('Back data'!$A$318:$BB$318,,MAX(IF('Back data'!$A$318:$BB$318&lt;&gt;"",COLUMN('Back data'!$A$318:$BB$318)))-J$6)/J181</f>
        <v>1.0500000000000001E-2</v>
      </c>
      <c r="K183" s="11">
        <f t="array" ref="K183">INDEX('Back data'!$A$318:$BB$318,,MAX(IF('Back data'!$A$318:$BB$318&lt;&gt;"",COLUMN('Back data'!$A$318:$BB$318)))-K$6)/K181</f>
        <v>2.4799999999999999E-2</v>
      </c>
      <c r="L183" s="11">
        <f t="array" ref="L183">INDEX('Back data'!$A$318:$BB$318,,MAX(IF('Back data'!$A$318:$BB$318&lt;&gt;"",COLUMN('Back data'!$A$318:$BB$318)))-L$6)/L181</f>
        <v>2.7099999999999999E-2</v>
      </c>
      <c r="M183" s="11">
        <f t="array" ref="M183">INDEX('Back data'!$A$318:$BB$318,,MAX(IF('Back data'!$A$318:$BB$318&lt;&gt;"",COLUMN('Back data'!$A$318:$BB$318)))-M$6)/M181</f>
        <v>1.55E-2</v>
      </c>
      <c r="N183" s="11">
        <f t="array" ref="N183">INDEX('Back data'!$A$318:$BB$318,,MAX(IF('Back data'!$A$318:$BB$318&lt;&gt;"",COLUMN('Back data'!$A$318:$BB$318)))-N$6)/N181</f>
        <v>3.3500000000000002E-2</v>
      </c>
      <c r="O183" s="11">
        <f t="array" ref="O183">INDEX('Back data'!$A$318:$BB$318,,MAX(IF('Back data'!$A$318:$BB$318&lt;&gt;"",COLUMN('Back data'!$A$318:$BB$318)))-O$6)/O181</f>
        <v>2.5699999999999997E-2</v>
      </c>
      <c r="P183" s="11">
        <f t="array" ref="P183">INDEX('Back data'!$A$318:$BB$318,,MAX(IF('Back data'!$A$318:$BB$318&lt;&gt;"",COLUMN('Back data'!$A$318:$BB$318)))-P$6)/P181</f>
        <v>3.2000000000000001E-2</v>
      </c>
      <c r="R183" s="56"/>
    </row>
    <row r="186" spans="1:18" x14ac:dyDescent="0.25">
      <c r="C186" s="8" t="s">
        <v>37</v>
      </c>
      <c r="D186" s="9">
        <f t="array" ref="D186">INDEX('Back data'!$A$322:$BB$322,,MAX(IF('Back data'!$A$322:$BB$322&lt;&gt;"",COLUMN('Back data'!$A$322:$BB$322)))-D$6)+INDEX('Back data'!$A$323:$BB$323,,MAX(IF('Back data'!$A$323:$BB$323&lt;&gt;"",COLUMN('Back data'!$A$323:$BB$323)))-D$6)</f>
        <v>93.67</v>
      </c>
      <c r="E186" s="9">
        <f t="array" ref="E186">INDEX('Back data'!$A$322:$BB$322,,MAX(IF('Back data'!$A$322:$BB$322&lt;&gt;"",COLUMN('Back data'!$A$322:$BB$322)))-E$6)+INDEX('Back data'!$A$323:$BB$323,,MAX(IF('Back data'!$A$323:$BB$323&lt;&gt;"",COLUMN('Back data'!$A$323:$BB$323)))-E$6)</f>
        <v>85.210000000000008</v>
      </c>
      <c r="F186" s="9">
        <f t="array" ref="F186">INDEX('Back data'!$A$322:$BB$322,,MAX(IF('Back data'!$A$322:$BB$322&lt;&gt;"",COLUMN('Back data'!$A$322:$BB$322)))-F$6)+INDEX('Back data'!$A$323:$BB$323,,MAX(IF('Back data'!$A$323:$BB$323&lt;&gt;"",COLUMN('Back data'!$A$323:$BB$323)))-F$6)</f>
        <v>96.3</v>
      </c>
      <c r="G186" s="9">
        <f t="array" ref="G186">INDEX('Back data'!$A$322:$BB$322,,MAX(IF('Back data'!$A$322:$BB$322&lt;&gt;"",COLUMN('Back data'!$A$322:$BB$322)))-G$6)+INDEX('Back data'!$A$323:$BB$323,,MAX(IF('Back data'!$A$323:$BB$323&lt;&gt;"",COLUMN('Back data'!$A$323:$BB$323)))-G$6)</f>
        <v>99.54</v>
      </c>
      <c r="H186" s="9">
        <f t="array" ref="H186">INDEX('Back data'!$A$322:$BB$322,,MAX(IF('Back data'!$A$322:$BB$322&lt;&gt;"",COLUMN('Back data'!$A$322:$BB$322)))-H$6)+INDEX('Back data'!$A$323:$BB$323,,MAX(IF('Back data'!$A$323:$BB$323&lt;&gt;"",COLUMN('Back data'!$A$323:$BB$323)))-H$6)</f>
        <v>100</v>
      </c>
      <c r="I186" s="9">
        <f t="array" ref="I186">INDEX('Back data'!$A$322:$BB$322,,MAX(IF('Back data'!$A$322:$BB$322&lt;&gt;"",COLUMN('Back data'!$A$322:$BB$322)))-I$6)+INDEX('Back data'!$A$323:$BB$323,,MAX(IF('Back data'!$A$323:$BB$323&lt;&gt;"",COLUMN('Back data'!$A$323:$BB$323)))-I$6)</f>
        <v>100</v>
      </c>
      <c r="J186" s="9">
        <f t="array" ref="J186">INDEX('Back data'!$A$322:$BB$322,,MAX(IF('Back data'!$A$322:$BB$322&lt;&gt;"",COLUMN('Back data'!$A$322:$BB$322)))-J$6)+INDEX('Back data'!$A$323:$BB$323,,MAX(IF('Back data'!$A$323:$BB$323&lt;&gt;"",COLUMN('Back data'!$A$323:$BB$323)))-J$6)</f>
        <v>100</v>
      </c>
      <c r="K186" s="9">
        <f t="array" ref="K186">INDEX('Back data'!$A$322:$BB$322,,MAX(IF('Back data'!$A$322:$BB$322&lt;&gt;"",COLUMN('Back data'!$A$322:$BB$322)))-K$6)+INDEX('Back data'!$A$323:$BB$323,,MAX(IF('Back data'!$A$323:$BB$323&lt;&gt;"",COLUMN('Back data'!$A$323:$BB$323)))-K$6)</f>
        <v>100</v>
      </c>
      <c r="L186" s="9">
        <f t="array" ref="L186">INDEX('Back data'!$A$322:$BB$322,,MAX(IF('Back data'!$A$322:$BB$322&lt;&gt;"",COLUMN('Back data'!$A$322:$BB$322)))-L$6)+INDEX('Back data'!$A$323:$BB$323,,MAX(IF('Back data'!$A$323:$BB$323&lt;&gt;"",COLUMN('Back data'!$A$323:$BB$323)))-L$6)</f>
        <v>100</v>
      </c>
      <c r="M186" s="9">
        <f t="array" ref="M186">INDEX('Back data'!$A$322:$BB$322,,MAX(IF('Back data'!$A$322:$BB$322&lt;&gt;"",COLUMN('Back data'!$A$322:$BB$322)))-M$6)+INDEX('Back data'!$A$323:$BB$323,,MAX(IF('Back data'!$A$323:$BB$323&lt;&gt;"",COLUMN('Back data'!$A$323:$BB$323)))-M$6)</f>
        <v>100</v>
      </c>
      <c r="N186" s="9">
        <f t="array" ref="N186">INDEX('Back data'!$A$322:$BB$322,,MAX(IF('Back data'!$A$322:$BB$322&lt;&gt;"",COLUMN('Back data'!$A$322:$BB$322)))-N$6)+INDEX('Back data'!$A$323:$BB$323,,MAX(IF('Back data'!$A$323:$BB$323&lt;&gt;"",COLUMN('Back data'!$A$323:$BB$323)))-N$6)</f>
        <v>100</v>
      </c>
      <c r="O186" s="9">
        <f t="array" ref="O186">INDEX('Back data'!$A$322:$BB$322,,MAX(IF('Back data'!$A$322:$BB$322&lt;&gt;"",COLUMN('Back data'!$A$322:$BB$322)))-O$6)+INDEX('Back data'!$A$323:$BB$323,,MAX(IF('Back data'!$A$323:$BB$323&lt;&gt;"",COLUMN('Back data'!$A$323:$BB$323)))-O$6)</f>
        <v>100</v>
      </c>
      <c r="P186" s="9">
        <f t="array" ref="P186">INDEX('Back data'!$A$322:$BB$322,,MAX(IF('Back data'!$A$322:$BB$322&lt;&gt;"",COLUMN('Back data'!$A$322:$BB$322)))-P$6)+INDEX('Back data'!$A$323:$BB$323,,MAX(IF('Back data'!$A$323:$BB$323&lt;&gt;"",COLUMN('Back data'!$A$323:$BB$323)))-P$6)</f>
        <v>100</v>
      </c>
    </row>
    <row r="187" spans="1:18" x14ac:dyDescent="0.25">
      <c r="A187" s="38" t="s">
        <v>48</v>
      </c>
      <c r="B187" s="40" t="s">
        <v>36</v>
      </c>
      <c r="C187" s="10" t="s">
        <v>39</v>
      </c>
      <c r="D187" s="11">
        <f t="array" ref="D187">INDEX('Back data'!$A$322:$BB$322,,MAX(IF('Back data'!$A$322:$BB$322&lt;&gt;"",COLUMN('Back data'!$A$322:$BB$322)))-D$6)/D186</f>
        <v>0.8903597736735348</v>
      </c>
      <c r="E187" s="11">
        <f t="array" ref="E187">INDEX('Back data'!$A$322:$BB$322,,MAX(IF('Back data'!$A$322:$BB$322&lt;&gt;"",COLUMN('Back data'!$A$322:$BB$322)))-E$6)/E186</f>
        <v>0.93040722919845076</v>
      </c>
      <c r="F187" s="11">
        <f t="array" ref="F187">INDEX('Back data'!$A$322:$BB$322,,MAX(IF('Back data'!$A$322:$BB$322&lt;&gt;"",COLUMN('Back data'!$A$322:$BB$322)))-F$6)/F186</f>
        <v>1</v>
      </c>
      <c r="G187" s="11">
        <f t="array" ref="G187">INDEX('Back data'!$A$322:$BB$322,,MAX(IF('Back data'!$A$322:$BB$322&lt;&gt;"",COLUMN('Back data'!$A$322:$BB$322)))-G$6)/G186</f>
        <v>0.93600562587904357</v>
      </c>
      <c r="H187" s="11">
        <f t="array" ref="H187">INDEX('Back data'!$A$322:$BB$322,,MAX(IF('Back data'!$A$322:$BB$322&lt;&gt;"",COLUMN('Back data'!$A$322:$BB$322)))-H$6)/H186</f>
        <v>1</v>
      </c>
      <c r="I187" s="11">
        <f t="array" ref="I187">INDEX('Back data'!$A$322:$BB$322,,MAX(IF('Back data'!$A$322:$BB$322&lt;&gt;"",COLUMN('Back data'!$A$322:$BB$322)))-I$6)/I186</f>
        <v>1</v>
      </c>
      <c r="J187" s="11">
        <f t="array" ref="J187">INDEX('Back data'!$A$322:$BB$322,,MAX(IF('Back data'!$A$322:$BB$322&lt;&gt;"",COLUMN('Back data'!$A$322:$BB$322)))-J$6)/J186</f>
        <v>0.85760000000000003</v>
      </c>
      <c r="K187" s="11">
        <f t="array" ref="K187">INDEX('Back data'!$A$322:$BB$322,,MAX(IF('Back data'!$A$322:$BB$322&lt;&gt;"",COLUMN('Back data'!$A$322:$BB$322)))-K$6)/K186</f>
        <v>0.96219999999999994</v>
      </c>
      <c r="L187" s="11">
        <f t="array" ref="L187">INDEX('Back data'!$A$322:$BB$322,,MAX(IF('Back data'!$A$322:$BB$322&lt;&gt;"",COLUMN('Back data'!$A$322:$BB$322)))-L$6)/L186</f>
        <v>1</v>
      </c>
      <c r="M187" s="11">
        <f t="array" ref="M187">INDEX('Back data'!$A$322:$BB$322,,MAX(IF('Back data'!$A$322:$BB$322&lt;&gt;"",COLUMN('Back data'!$A$322:$BB$322)))-M$6)/M186</f>
        <v>1</v>
      </c>
      <c r="N187" s="11">
        <f t="array" ref="N187">INDEX('Back data'!$A$322:$BB$322,,MAX(IF('Back data'!$A$322:$BB$322&lt;&gt;"",COLUMN('Back data'!$A$322:$BB$322)))-N$6)/N186</f>
        <v>0.94590000000000007</v>
      </c>
      <c r="O187" s="11">
        <f t="array" ref="O187">INDEX('Back data'!$A$322:$BB$322,,MAX(IF('Back data'!$A$322:$BB$322&lt;&gt;"",COLUMN('Back data'!$A$322:$BB$322)))-O$6)/O186</f>
        <v>0.94950000000000001</v>
      </c>
      <c r="P187" s="11">
        <f t="array" ref="P187">INDEX('Back data'!$A$322:$BB$322,,MAX(IF('Back data'!$A$322:$BB$322&lt;&gt;"",COLUMN('Back data'!$A$322:$BB$322)))-P$6)/P186</f>
        <v>1</v>
      </c>
    </row>
    <row r="188" spans="1:18" x14ac:dyDescent="0.25">
      <c r="A188" s="38" t="s">
        <v>48</v>
      </c>
      <c r="B188" s="40" t="s">
        <v>36</v>
      </c>
      <c r="C188" s="10" t="s">
        <v>40</v>
      </c>
      <c r="D188" s="11">
        <f t="array" ref="D188">INDEX('Back data'!$A$323:$BB$323,,MAX(IF('Back data'!$A$323:$BB$323&lt;&gt;"",COLUMN('Back data'!$A$323:$BB$323)))-D$6)/D186</f>
        <v>0.10964022632646524</v>
      </c>
      <c r="E188" s="11">
        <f t="array" ref="E188">INDEX('Back data'!$A$323:$BB$323,,MAX(IF('Back data'!$A$323:$BB$323&lt;&gt;"",COLUMN('Back data'!$A$323:$BB$323)))-E$6)/E186</f>
        <v>6.9592770801549103E-2</v>
      </c>
      <c r="F188" s="11">
        <f t="array" ref="F188">INDEX('Back data'!$A$323:$BB$323,,MAX(IF('Back data'!$A$323:$BB$323&lt;&gt;"",COLUMN('Back data'!$A$323:$BB$323)))-F$6)/F186</f>
        <v>0</v>
      </c>
      <c r="G188" s="11">
        <f t="array" ref="G188">INDEX('Back data'!$A$323:$BB$323,,MAX(IF('Back data'!$A$323:$BB$323&lt;&gt;"",COLUMN('Back data'!$A$323:$BB$323)))-G$6)/G186</f>
        <v>6.399437412095639E-2</v>
      </c>
      <c r="H188" s="11">
        <f t="array" ref="H188">INDEX('Back data'!$A$323:$BB$323,,MAX(IF('Back data'!$A$323:$BB$323&lt;&gt;"",COLUMN('Back data'!$A$323:$BB$323)))-H$6)/H186</f>
        <v>0</v>
      </c>
      <c r="I188" s="11">
        <f t="array" ref="I188">INDEX('Back data'!$A$323:$BB$323,,MAX(IF('Back data'!$A$323:$BB$323&lt;&gt;"",COLUMN('Back data'!$A$323:$BB$323)))-I$6)/I186</f>
        <v>0</v>
      </c>
      <c r="J188" s="11">
        <f t="array" ref="J188">INDEX('Back data'!$A$323:$BB$323,,MAX(IF('Back data'!$A$323:$BB$323&lt;&gt;"",COLUMN('Back data'!$A$323:$BB$323)))-J$6)/J186</f>
        <v>0.1424</v>
      </c>
      <c r="K188" s="11">
        <f t="array" ref="K188">INDEX('Back data'!$A$323:$BB$323,,MAX(IF('Back data'!$A$323:$BB$323&lt;&gt;"",COLUMN('Back data'!$A$323:$BB$323)))-K$6)/K186</f>
        <v>3.78E-2</v>
      </c>
      <c r="L188" s="11">
        <f t="array" ref="L188">INDEX('Back data'!$A$323:$BB$323,,MAX(IF('Back data'!$A$323:$BB$323&lt;&gt;"",COLUMN('Back data'!$A$323:$BB$323)))-L$6)/L186</f>
        <v>0</v>
      </c>
      <c r="M188" s="11">
        <f t="array" ref="M188">INDEX('Back data'!$A$323:$BB$323,,MAX(IF('Back data'!$A$323:$BB$323&lt;&gt;"",COLUMN('Back data'!$A$323:$BB$323)))-M$6)/M186</f>
        <v>0</v>
      </c>
      <c r="N188" s="11">
        <f t="array" ref="N188">INDEX('Back data'!$A$323:$BB$323,,MAX(IF('Back data'!$A$323:$BB$323&lt;&gt;"",COLUMN('Back data'!$A$323:$BB$323)))-N$6)/N186</f>
        <v>5.4100000000000002E-2</v>
      </c>
      <c r="O188" s="11">
        <f t="array" ref="O188">INDEX('Back data'!$A$323:$BB$323,,MAX(IF('Back data'!$A$323:$BB$323&lt;&gt;"",COLUMN('Back data'!$A$323:$BB$323)))-O$6)/O186</f>
        <v>5.0499999999999996E-2</v>
      </c>
      <c r="P188" s="11">
        <f t="array" ref="P188">INDEX('Back data'!$A$323:$BB$323,,MAX(IF('Back data'!$A$323:$BB$323&lt;&gt;"",COLUMN('Back data'!$A$323:$BB$323)))-P$6)/P186</f>
        <v>0</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80" zoomScaleNormal="80" workbookViewId="0">
      <selection activeCell="U51" sqref="U51"/>
    </sheetView>
  </sheetViews>
  <sheetFormatPr baseColWidth="10" defaultColWidth="11.42578125" defaultRowHeight="15" x14ac:dyDescent="0.25"/>
  <cols>
    <col min="3" max="3" width="24.42578125" bestFit="1" customWidth="1"/>
    <col min="4" max="16" width="21.5703125" customWidth="1"/>
    <col min="18" max="18" width="11.5703125" bestFit="1" customWidth="1"/>
  </cols>
  <sheetData>
    <row r="1" spans="2:23" ht="34.5" customHeight="1" x14ac:dyDescent="0.25"/>
    <row r="2" spans="2:23" ht="27" customHeight="1" x14ac:dyDescent="0.25">
      <c r="B2" s="17"/>
      <c r="C2" s="21" t="s">
        <v>38</v>
      </c>
      <c r="D2" s="17"/>
      <c r="E2" s="17"/>
      <c r="F2" s="17"/>
      <c r="G2" s="17"/>
      <c r="H2" s="17"/>
      <c r="I2" s="17"/>
      <c r="J2" s="17"/>
      <c r="K2" s="17"/>
      <c r="L2" s="17"/>
      <c r="M2" s="17"/>
      <c r="N2" s="17"/>
      <c r="O2" s="17"/>
      <c r="P2" s="17"/>
      <c r="Q2" s="17"/>
      <c r="R2" s="17"/>
    </row>
    <row r="3" spans="2:23" ht="18.75" customHeight="1" x14ac:dyDescent="0.25"/>
    <row r="4" spans="2:23" s="13" customFormat="1" ht="25.5" customHeight="1" x14ac:dyDescent="0.25">
      <c r="C4" s="14" t="s">
        <v>49</v>
      </c>
    </row>
    <row r="5" spans="2:23" ht="16.5" thickBot="1" x14ac:dyDescent="0.3">
      <c r="C5" s="2"/>
      <c r="D5" s="53">
        <f>'TAM Automático'!D5</f>
        <v>45505</v>
      </c>
      <c r="E5" s="53">
        <f>'TAM Automático'!E5</f>
        <v>45536</v>
      </c>
      <c r="F5" s="53">
        <f>'TAM Automático'!F5</f>
        <v>45566</v>
      </c>
      <c r="G5" s="53">
        <f>'TAM Automático'!G5</f>
        <v>45597</v>
      </c>
      <c r="H5" s="53">
        <f>'TAM Automático'!H5</f>
        <v>45627</v>
      </c>
      <c r="I5" s="53">
        <f>'TAM Automático'!I5</f>
        <v>45658</v>
      </c>
      <c r="J5" s="53">
        <f>'TAM Automático'!J5</f>
        <v>45689</v>
      </c>
      <c r="K5" s="53">
        <f>'TAM Automático'!K5</f>
        <v>45717</v>
      </c>
      <c r="L5" s="53">
        <f>'TAM Automático'!L5</f>
        <v>45748</v>
      </c>
      <c r="M5" s="53">
        <f>'TAM Automático'!M5</f>
        <v>45778</v>
      </c>
      <c r="N5" s="53">
        <f>'TAM Automático'!N5</f>
        <v>45809</v>
      </c>
      <c r="O5" s="53">
        <f>'TAM Automático'!O5</f>
        <v>45839</v>
      </c>
      <c r="P5" s="53">
        <f>'TAM Automático'!P5</f>
        <v>45870</v>
      </c>
    </row>
    <row r="6" spans="2:23" ht="15.75" x14ac:dyDescent="0.25">
      <c r="C6" s="10" t="s">
        <v>39</v>
      </c>
      <c r="D6" s="11">
        <f>'TAM Automático'!D8</f>
        <v>0.93812154696132599</v>
      </c>
      <c r="E6" s="11">
        <f>'TAM Automático'!E8</f>
        <v>0.92734578627280628</v>
      </c>
      <c r="F6" s="11">
        <f>'TAM Automático'!F8</f>
        <v>0.92000424944226067</v>
      </c>
      <c r="G6" s="11">
        <f>'TAM Automático'!G8</f>
        <v>0.93286668787782379</v>
      </c>
      <c r="H6" s="11">
        <f>'TAM Automático'!H8</f>
        <v>0.94510000000000005</v>
      </c>
      <c r="I6" s="11">
        <f>'TAM Automático'!I8</f>
        <v>0.92040000000000011</v>
      </c>
      <c r="J6" s="11">
        <f>'TAM Automático'!J8</f>
        <v>0.89659999999999995</v>
      </c>
      <c r="K6" s="11">
        <f>'TAM Automático'!K8</f>
        <v>0.89170000000000005</v>
      </c>
      <c r="L6" s="11">
        <f>'TAM Automático'!L8</f>
        <v>0.89321067893210682</v>
      </c>
      <c r="M6" s="11">
        <f>'TAM Automático'!M8</f>
        <v>0.87650000000000006</v>
      </c>
      <c r="N6" s="11">
        <f>'TAM Automático'!N8</f>
        <v>0.86</v>
      </c>
      <c r="O6" s="11">
        <f>'TAM Automático'!O8</f>
        <v>0.91370000000000007</v>
      </c>
      <c r="P6" s="11">
        <f>'TAM Automático'!P8</f>
        <v>0.91099999999999992</v>
      </c>
    </row>
    <row r="7" spans="2:23" ht="15.75" x14ac:dyDescent="0.25">
      <c r="C7" s="10" t="s">
        <v>40</v>
      </c>
      <c r="D7" s="11">
        <f>'TAM Automático'!D9</f>
        <v>6.1878453038674029E-2</v>
      </c>
      <c r="E7" s="11">
        <f>'TAM Automático'!E9</f>
        <v>7.2654213727193745E-2</v>
      </c>
      <c r="F7" s="11">
        <f>'TAM Automático'!F9</f>
        <v>7.9995750557739304E-2</v>
      </c>
      <c r="G7" s="11">
        <f>'TAM Automático'!G9</f>
        <v>6.713331212217627E-2</v>
      </c>
      <c r="H7" s="11">
        <f>'TAM Automático'!H9</f>
        <v>5.4900000000000004E-2</v>
      </c>
      <c r="I7" s="11">
        <f>'TAM Automático'!I9</f>
        <v>7.9600000000000004E-2</v>
      </c>
      <c r="J7" s="11">
        <f>'TAM Automático'!J9</f>
        <v>0.10339999999999999</v>
      </c>
      <c r="K7" s="11">
        <f>'TAM Automático'!K9</f>
        <v>0.10830000000000001</v>
      </c>
      <c r="L7" s="11">
        <f>'TAM Automático'!L9</f>
        <v>0.10678932106789321</v>
      </c>
      <c r="M7" s="11">
        <f>'TAM Automático'!M9</f>
        <v>0.1235</v>
      </c>
      <c r="N7" s="11">
        <f>'TAM Automático'!N9</f>
        <v>0.14000000000000001</v>
      </c>
      <c r="O7" s="11">
        <f>'TAM Automático'!O9</f>
        <v>8.6300000000000002E-2</v>
      </c>
      <c r="P7" s="11">
        <f>'TAM Automático'!P9</f>
        <v>8.900000000000001E-2</v>
      </c>
    </row>
    <row r="9" spans="2:23" s="13" customFormat="1" ht="29.25" customHeight="1" x14ac:dyDescent="0.25">
      <c r="C9" s="14" t="s">
        <v>50</v>
      </c>
    </row>
    <row r="10" spans="2:23" ht="16.5" thickBot="1" x14ac:dyDescent="0.3">
      <c r="C10" s="2"/>
      <c r="D10" s="53">
        <f>D5</f>
        <v>45505</v>
      </c>
      <c r="E10" s="53">
        <f t="shared" ref="E10:P10" si="0">E5</f>
        <v>45536</v>
      </c>
      <c r="F10" s="53">
        <f t="shared" si="0"/>
        <v>45566</v>
      </c>
      <c r="G10" s="53">
        <f t="shared" si="0"/>
        <v>45597</v>
      </c>
      <c r="H10" s="53">
        <f t="shared" si="0"/>
        <v>45627</v>
      </c>
      <c r="I10" s="53">
        <f t="shared" si="0"/>
        <v>45658</v>
      </c>
      <c r="J10" s="53">
        <f t="shared" si="0"/>
        <v>45689</v>
      </c>
      <c r="K10" s="53">
        <f t="shared" si="0"/>
        <v>45717</v>
      </c>
      <c r="L10" s="53">
        <f t="shared" si="0"/>
        <v>45748</v>
      </c>
      <c r="M10" s="53">
        <f t="shared" si="0"/>
        <v>45778</v>
      </c>
      <c r="N10" s="53">
        <f t="shared" si="0"/>
        <v>45809</v>
      </c>
      <c r="O10" s="53">
        <f t="shared" si="0"/>
        <v>45839</v>
      </c>
      <c r="P10" s="53">
        <f t="shared" si="0"/>
        <v>45870</v>
      </c>
    </row>
    <row r="11" spans="2:23" ht="15.75" x14ac:dyDescent="0.25">
      <c r="C11" s="10" t="s">
        <v>39</v>
      </c>
      <c r="D11" s="11">
        <f>IF('Total Aceite'!$D$29=$R$11,'TAM Automático'!D13,'TAM Automático'!D18)</f>
        <v>0.81726507092198586</v>
      </c>
      <c r="E11" s="11">
        <f>IF('Total Aceite'!$D$29=$R$11,'TAM Automático'!E13,'TAM Automático'!E18)</f>
        <v>0.78270065679617062</v>
      </c>
      <c r="F11" s="11">
        <f>IF('Total Aceite'!$D$29=$R$11,'TAM Automático'!F13,'TAM Automático'!F18)</f>
        <v>0.79249706916764362</v>
      </c>
      <c r="G11" s="11">
        <f>IF('Total Aceite'!$D$29=$R$11,'TAM Automático'!G13,'TAM Automático'!G18)</f>
        <v>0.81847861573620639</v>
      </c>
      <c r="H11" s="11">
        <f>IF('Total Aceite'!$D$29=$R$11,'TAM Automático'!H13,'TAM Automático'!H18)</f>
        <v>0.755</v>
      </c>
      <c r="I11" s="11">
        <f>IF('Total Aceite'!$D$29=$R$11,'TAM Automático'!I13,'TAM Automático'!I18)</f>
        <v>0.78689999999999993</v>
      </c>
      <c r="J11" s="11">
        <f>IF('Total Aceite'!$D$29=$R$11,'TAM Automático'!J13,'TAM Automático'!J18)</f>
        <v>0.68420000000000003</v>
      </c>
      <c r="K11" s="11">
        <f>IF('Total Aceite'!$D$29=$R$11,'TAM Automático'!K13,'TAM Automático'!K18)</f>
        <v>0.75629999999999997</v>
      </c>
      <c r="L11" s="11">
        <f>IF('Total Aceite'!$D$29=$R$11,'TAM Automático'!L13,'TAM Automático'!L18)</f>
        <v>0.70189999999999997</v>
      </c>
      <c r="M11" s="11">
        <f>IF('Total Aceite'!$D$29=$R$11,'TAM Automático'!M13,'TAM Automático'!M18)</f>
        <v>0.66610000000000003</v>
      </c>
      <c r="N11" s="11">
        <f>IF('Total Aceite'!$D$29=$R$11,'TAM Automático'!N13,'TAM Automático'!N18)</f>
        <v>0.66170000000000007</v>
      </c>
      <c r="O11" s="11">
        <f>IF('Total Aceite'!$D$29=$R$11,'TAM Automático'!O13,'TAM Automático'!O18)</f>
        <v>0.74180000000000001</v>
      </c>
      <c r="P11" s="11">
        <f>IF('Total Aceite'!$D$29=$R$11,'TAM Automático'!P13,'TAM Automático'!P18)</f>
        <v>0.69469999999999998</v>
      </c>
      <c r="R11">
        <v>1</v>
      </c>
      <c r="S11" s="14" t="s">
        <v>51</v>
      </c>
    </row>
    <row r="12" spans="2:23" ht="15.75" x14ac:dyDescent="0.25">
      <c r="C12" s="10" t="s">
        <v>40</v>
      </c>
      <c r="D12" s="11">
        <f>IF('Total Aceite'!$D$29=$R$11,'TAM Automático'!D14,'TAM Automático'!D19)</f>
        <v>0.18273492907801417</v>
      </c>
      <c r="E12" s="11">
        <f>IF('Total Aceite'!$D$29=$R$11,'TAM Automático'!E14,'TAM Automático'!E19)</f>
        <v>0.21729934320382946</v>
      </c>
      <c r="F12" s="11">
        <f>IF('Total Aceite'!$D$29=$R$11,'TAM Automático'!F14,'TAM Automático'!F19)</f>
        <v>0.20750293083235638</v>
      </c>
      <c r="G12" s="11">
        <f>IF('Total Aceite'!$D$29=$R$11,'TAM Automático'!G14,'TAM Automático'!G19)</f>
        <v>0.18152138426379369</v>
      </c>
      <c r="H12" s="11">
        <f>IF('Total Aceite'!$D$29=$R$11,'TAM Automático'!H14,'TAM Automático'!H19)</f>
        <v>0.245</v>
      </c>
      <c r="I12" s="11">
        <f>IF('Total Aceite'!$D$29=$R$11,'TAM Automático'!I14,'TAM Automático'!I19)</f>
        <v>0.21309999999999998</v>
      </c>
      <c r="J12" s="11">
        <f>IF('Total Aceite'!$D$29=$R$11,'TAM Automático'!J14,'TAM Automático'!J19)</f>
        <v>0.31579999999999997</v>
      </c>
      <c r="K12" s="11">
        <f>IF('Total Aceite'!$D$29=$R$11,'TAM Automático'!K14,'TAM Automático'!K19)</f>
        <v>0.2437</v>
      </c>
      <c r="L12" s="11">
        <f>IF('Total Aceite'!$D$29=$R$11,'TAM Automático'!L14,'TAM Automático'!L19)</f>
        <v>0.29809999999999998</v>
      </c>
      <c r="M12" s="11">
        <f>IF('Total Aceite'!$D$29=$R$11,'TAM Automático'!M14,'TAM Automático'!M19)</f>
        <v>0.33390000000000003</v>
      </c>
      <c r="N12" s="11">
        <f>IF('Total Aceite'!$D$29=$R$11,'TAM Automático'!N14,'TAM Automático'!N19)</f>
        <v>0.33829999999999999</v>
      </c>
      <c r="O12" s="11">
        <f>IF('Total Aceite'!$D$29=$R$11,'TAM Automático'!O14,'TAM Automático'!O19)</f>
        <v>0.25819999999999999</v>
      </c>
      <c r="P12" s="11">
        <f>IF('Total Aceite'!$D$29=$R$11,'TAM Automático'!P14,'TAM Automático'!P19)</f>
        <v>0.30530000000000002</v>
      </c>
      <c r="R12">
        <v>2</v>
      </c>
      <c r="S12" s="14" t="s">
        <v>52</v>
      </c>
    </row>
    <row r="14" spans="2:23" s="13" customFormat="1" ht="29.25" customHeight="1" x14ac:dyDescent="0.25">
      <c r="C14" s="14" t="s">
        <v>53</v>
      </c>
    </row>
    <row r="15" spans="2:23" ht="16.5" thickBot="1" x14ac:dyDescent="0.3">
      <c r="C15" s="2"/>
      <c r="D15" s="53">
        <f>D10</f>
        <v>45505</v>
      </c>
      <c r="E15" s="53">
        <f t="shared" ref="E15:P15" si="1">E10</f>
        <v>45536</v>
      </c>
      <c r="F15" s="53">
        <f t="shared" si="1"/>
        <v>45566</v>
      </c>
      <c r="G15" s="53">
        <f t="shared" si="1"/>
        <v>45597</v>
      </c>
      <c r="H15" s="53">
        <f t="shared" si="1"/>
        <v>45627</v>
      </c>
      <c r="I15" s="53">
        <f t="shared" si="1"/>
        <v>45658</v>
      </c>
      <c r="J15" s="53">
        <f t="shared" si="1"/>
        <v>45689</v>
      </c>
      <c r="K15" s="53">
        <f t="shared" si="1"/>
        <v>45717</v>
      </c>
      <c r="L15" s="53">
        <f t="shared" si="1"/>
        <v>45748</v>
      </c>
      <c r="M15" s="53">
        <f t="shared" si="1"/>
        <v>45778</v>
      </c>
      <c r="N15" s="53">
        <f t="shared" si="1"/>
        <v>45809</v>
      </c>
      <c r="O15" s="53">
        <f t="shared" si="1"/>
        <v>45839</v>
      </c>
      <c r="P15" s="53">
        <f t="shared" si="1"/>
        <v>45870</v>
      </c>
      <c r="R15">
        <v>1</v>
      </c>
      <c r="S15" s="14" t="s">
        <v>54</v>
      </c>
    </row>
    <row r="16" spans="2:23" ht="15.75" x14ac:dyDescent="0.25">
      <c r="C16" s="10" t="s">
        <v>39</v>
      </c>
      <c r="D16" s="11">
        <f>IF('Total Aceite'!$N$29=$R$15,'TAM Automático'!D23,IF('Total Aceite'!$N$29=$R$17,'TAM Automático'!D33,IF('Total Aceite'!$N$29=$R$16,'TAM Automático'!D28,'TAM Automático'!D38)))</f>
        <v>0.92818057455540359</v>
      </c>
      <c r="E16" s="11">
        <f>IF('Total Aceite'!$N$29=$R$15,'TAM Automático'!E23,IF('Total Aceite'!$N$29=$R$17,'TAM Automático'!E33,IF('Total Aceite'!$N$29=$R$16,'TAM Automático'!E28,'TAM Automático'!E38)))</f>
        <v>0.94780977601235794</v>
      </c>
      <c r="F16" s="11">
        <f>IF('Total Aceite'!$N$29=$R$15,'TAM Automático'!F23,IF('Total Aceite'!$N$29=$R$17,'TAM Automático'!F33,IF('Total Aceite'!$N$29=$R$16,'TAM Automático'!F28,'TAM Automático'!F38)))</f>
        <v>0.88974441236231416</v>
      </c>
      <c r="G16" s="11">
        <f>IF('Total Aceite'!$N$29=$R$15,'TAM Automático'!G23,IF('Total Aceite'!$N$29=$R$17,'TAM Automático'!G33,IF('Total Aceite'!$N$29=$R$16,'TAM Automático'!G28,'TAM Automático'!G38)))</f>
        <v>0.94167717528373274</v>
      </c>
      <c r="H16" s="11">
        <f>IF('Total Aceite'!$N$29=$R$15,'TAM Automático'!H23,IF('Total Aceite'!$N$29=$R$17,'TAM Automático'!H33,IF('Total Aceite'!$N$29=$R$16,'TAM Automático'!H28,'TAM Automático'!H38)))</f>
        <v>0.98930000000000007</v>
      </c>
      <c r="I16" s="11">
        <f>IF('Total Aceite'!$N$29=$R$15,'TAM Automático'!I23,IF('Total Aceite'!$N$29=$R$17,'TAM Automático'!I33,IF('Total Aceite'!$N$29=$R$16,'TAM Automático'!I28,'TAM Automático'!I38)))</f>
        <v>0.87930000000000008</v>
      </c>
      <c r="J16" s="11">
        <f>IF('Total Aceite'!$N$29=$R$15,'TAM Automático'!J23,IF('Total Aceite'!$N$29=$R$17,'TAM Automático'!J33,IF('Total Aceite'!$N$29=$R$16,'TAM Automático'!J28,'TAM Automático'!J38)))</f>
        <v>0.92819999999999991</v>
      </c>
      <c r="K16" s="11">
        <f>IF('Total Aceite'!$N$29=$R$15,'TAM Automático'!K23,IF('Total Aceite'!$N$29=$R$17,'TAM Automático'!K33,IF('Total Aceite'!$N$29=$R$16,'TAM Automático'!K28,'TAM Automático'!K38)))</f>
        <v>0.79110000000000003</v>
      </c>
      <c r="L16" s="11">
        <f>IF('Total Aceite'!$N$29=$R$15,'TAM Automático'!L23,IF('Total Aceite'!$N$29=$R$17,'TAM Automático'!L33,IF('Total Aceite'!$N$29=$R$16,'TAM Automático'!L28,'TAM Automático'!L38)))</f>
        <v>0.79480000000000006</v>
      </c>
      <c r="M16" s="11">
        <f>IF('Total Aceite'!$N$29=$R$15,'TAM Automático'!M23,IF('Total Aceite'!$N$29=$R$17,'TAM Automático'!M33,IF('Total Aceite'!$N$29=$R$16,'TAM Automático'!M28,'TAM Automático'!M38)))</f>
        <v>0.7923</v>
      </c>
      <c r="N16" s="11">
        <f>IF('Total Aceite'!$N$29=$R$15,'TAM Automático'!N23,IF('Total Aceite'!$N$29=$R$17,'TAM Automático'!N33,IF('Total Aceite'!$N$29=$R$16,'TAM Automático'!N28,'TAM Automático'!N38)))</f>
        <v>0.80790000000000006</v>
      </c>
      <c r="O16" s="11">
        <f>IF('Total Aceite'!$N$29=$R$15,'TAM Automático'!O23,IF('Total Aceite'!$N$29=$R$17,'TAM Automático'!O33,IF('Total Aceite'!$N$29=$R$16,'TAM Automático'!O28,'TAM Automático'!O38)))</f>
        <v>0.92049999999999998</v>
      </c>
      <c r="P16" s="11">
        <f>IF('Total Aceite'!$N$29=$R$15,'TAM Automático'!P23,IF('Total Aceite'!$N$29=$R$17,'TAM Automático'!P33,IF('Total Aceite'!$N$29=$R$16,'TAM Automático'!P28,'TAM Automático'!P38)))</f>
        <v>0.94830000000000003</v>
      </c>
      <c r="R16">
        <v>2</v>
      </c>
      <c r="S16" s="7" t="s">
        <v>55</v>
      </c>
      <c r="W16" s="7"/>
    </row>
    <row r="17" spans="2:19" ht="15.75" x14ac:dyDescent="0.25">
      <c r="C17" s="10" t="s">
        <v>40</v>
      </c>
      <c r="D17" s="11">
        <f>IF('Total Aceite'!$N$29=$R$15,'TAM Automático'!D24,IF('Total Aceite'!$N$29=$R$17,'TAM Automático'!D34,IF('Total Aceite'!$N$29=$R$16,'TAM Automático'!D29,'TAM Automático'!D39)))</f>
        <v>7.1819425444596435E-2</v>
      </c>
      <c r="E17" s="11">
        <f>IF('Total Aceite'!$N$29=$R$15,'TAM Automático'!E24,IF('Total Aceite'!$N$29=$R$17,'TAM Automático'!E34,IF('Total Aceite'!$N$29=$R$16,'TAM Automático'!E29,'TAM Automático'!E39)))</f>
        <v>5.2190223987642059E-2</v>
      </c>
      <c r="F17" s="11">
        <f>IF('Total Aceite'!$N$29=$R$15,'TAM Automático'!F24,IF('Total Aceite'!$N$29=$R$17,'TAM Automático'!F34,IF('Total Aceite'!$N$29=$R$16,'TAM Automático'!F29,'TAM Automático'!F39)))</f>
        <v>0.11025558763768581</v>
      </c>
      <c r="G17" s="11">
        <f>IF('Total Aceite'!$N$29=$R$15,'TAM Automático'!G24,IF('Total Aceite'!$N$29=$R$17,'TAM Automático'!G34,IF('Total Aceite'!$N$29=$R$16,'TAM Automático'!G29,'TAM Automático'!G39)))</f>
        <v>5.8322824716267339E-2</v>
      </c>
      <c r="H17" s="11">
        <f>IF('Total Aceite'!$N$29=$R$15,'TAM Automático'!H24,IF('Total Aceite'!$N$29=$R$17,'TAM Automático'!H34,IF('Total Aceite'!$N$29=$R$16,'TAM Automático'!H29,'TAM Automático'!H39)))</f>
        <v>1.0700000000000001E-2</v>
      </c>
      <c r="I17" s="11">
        <f>IF('Total Aceite'!$N$29=$R$15,'TAM Automático'!I24,IF('Total Aceite'!$N$29=$R$17,'TAM Automático'!I34,IF('Total Aceite'!$N$29=$R$16,'TAM Automático'!I29,'TAM Automático'!I39)))</f>
        <v>0.1207</v>
      </c>
      <c r="J17" s="11">
        <f>IF('Total Aceite'!$N$29=$R$15,'TAM Automático'!J24,IF('Total Aceite'!$N$29=$R$17,'TAM Automático'!J34,IF('Total Aceite'!$N$29=$R$16,'TAM Automático'!J29,'TAM Automático'!J39)))</f>
        <v>7.1800000000000003E-2</v>
      </c>
      <c r="K17" s="11">
        <f>IF('Total Aceite'!$N$29=$R$15,'TAM Automático'!K24,IF('Total Aceite'!$N$29=$R$17,'TAM Automático'!K34,IF('Total Aceite'!$N$29=$R$16,'TAM Automático'!K29,'TAM Automático'!K39)))</f>
        <v>0.2089</v>
      </c>
      <c r="L17" s="11">
        <f>IF('Total Aceite'!$N$29=$R$15,'TAM Automático'!L24,IF('Total Aceite'!$N$29=$R$17,'TAM Automático'!L34,IF('Total Aceite'!$N$29=$R$16,'TAM Automático'!L29,'TAM Automático'!L39)))</f>
        <v>0.20519999999999999</v>
      </c>
      <c r="M17" s="11">
        <f>IF('Total Aceite'!$N$29=$R$15,'TAM Automático'!M24,IF('Total Aceite'!$N$29=$R$17,'TAM Automático'!M34,IF('Total Aceite'!$N$29=$R$16,'TAM Automático'!M29,'TAM Automático'!M39)))</f>
        <v>0.2077</v>
      </c>
      <c r="N17" s="11">
        <f>IF('Total Aceite'!$N$29=$R$15,'TAM Automático'!N24,IF('Total Aceite'!$N$29=$R$17,'TAM Automático'!N34,IF('Total Aceite'!$N$29=$R$16,'TAM Automático'!N29,'TAM Automático'!N39)))</f>
        <v>0.19210000000000002</v>
      </c>
      <c r="O17" s="11">
        <f>IF('Total Aceite'!$N$29=$R$15,'TAM Automático'!O24,IF('Total Aceite'!$N$29=$R$17,'TAM Automático'!O34,IF('Total Aceite'!$N$29=$R$16,'TAM Automático'!O29,'TAM Automático'!O39)))</f>
        <v>7.9500000000000001E-2</v>
      </c>
      <c r="P17" s="11">
        <f>IF('Total Aceite'!$N$29=$R$15,'TAM Automático'!P24,IF('Total Aceite'!$N$29=$R$17,'TAM Automático'!P34,IF('Total Aceite'!$N$29=$R$16,'TAM Automático'!P29,'TAM Automático'!P39)))</f>
        <v>5.1699999999999996E-2</v>
      </c>
      <c r="R17">
        <v>3</v>
      </c>
      <c r="S17" s="7" t="s">
        <v>56</v>
      </c>
    </row>
    <row r="18" spans="2:19" ht="15.75" x14ac:dyDescent="0.25">
      <c r="S18" s="7" t="s">
        <v>57</v>
      </c>
    </row>
    <row r="19" spans="2:19" s="13" customFormat="1" ht="29.25" customHeight="1" x14ac:dyDescent="0.25">
      <c r="C19" s="14"/>
    </row>
    <row r="20" spans="2:19" ht="15.75" x14ac:dyDescent="0.25">
      <c r="C20" s="14"/>
      <c r="D20" s="13"/>
      <c r="E20" s="13"/>
      <c r="F20" s="13"/>
      <c r="G20" s="13"/>
      <c r="H20" s="13"/>
      <c r="I20" s="13"/>
      <c r="J20" s="13"/>
      <c r="K20" s="13"/>
      <c r="L20" s="13"/>
      <c r="M20" s="13"/>
      <c r="N20" s="13"/>
      <c r="O20" s="13"/>
      <c r="P20" s="13"/>
    </row>
    <row r="21" spans="2:19" ht="15.75" x14ac:dyDescent="0.25">
      <c r="C21" s="14"/>
      <c r="D21" s="13"/>
      <c r="E21" s="13"/>
      <c r="F21" s="13"/>
      <c r="G21" s="13"/>
      <c r="H21" s="13"/>
      <c r="I21" s="13"/>
      <c r="J21" s="13"/>
      <c r="K21" s="13"/>
      <c r="L21" s="13"/>
      <c r="M21" s="13"/>
      <c r="N21" s="13"/>
      <c r="O21" s="13"/>
      <c r="P21" s="13"/>
    </row>
    <row r="22" spans="2:19" ht="15.75" x14ac:dyDescent="0.25">
      <c r="C22" s="14"/>
      <c r="D22" s="13"/>
      <c r="E22" s="13"/>
      <c r="F22" s="13"/>
      <c r="G22" s="13"/>
      <c r="H22" s="13"/>
      <c r="I22" s="13"/>
      <c r="J22" s="13"/>
      <c r="K22" s="13"/>
      <c r="L22" s="13"/>
      <c r="M22" s="13"/>
      <c r="N22" s="13"/>
      <c r="O22" s="13"/>
      <c r="P22" s="13"/>
    </row>
    <row r="23" spans="2:19" ht="15.75" x14ac:dyDescent="0.25">
      <c r="C23" s="14"/>
      <c r="D23" s="13"/>
      <c r="E23" s="13"/>
      <c r="F23" s="13"/>
      <c r="G23" s="13"/>
      <c r="H23" s="13"/>
      <c r="I23" s="13"/>
      <c r="J23" s="13"/>
      <c r="K23" s="13"/>
      <c r="L23" s="13"/>
      <c r="M23" s="13"/>
      <c r="N23" s="13"/>
      <c r="O23" s="13"/>
      <c r="P23" s="13"/>
    </row>
    <row r="24" spans="2:19" ht="27" customHeight="1" x14ac:dyDescent="0.25">
      <c r="B24" s="17"/>
      <c r="C24" s="21" t="s">
        <v>43</v>
      </c>
      <c r="D24" s="17"/>
      <c r="E24" s="17"/>
      <c r="F24" s="17"/>
      <c r="G24" s="17"/>
      <c r="H24" s="17"/>
      <c r="I24" s="17"/>
      <c r="J24" s="17"/>
      <c r="K24" s="17"/>
      <c r="L24" s="17"/>
      <c r="M24" s="17"/>
      <c r="N24" s="17"/>
      <c r="O24" s="17"/>
      <c r="P24" s="17"/>
      <c r="Q24" s="17"/>
      <c r="R24" s="17"/>
    </row>
    <row r="25" spans="2:19" ht="15.75" x14ac:dyDescent="0.25">
      <c r="C25" s="14"/>
      <c r="D25" s="13"/>
      <c r="E25" s="13"/>
      <c r="F25" s="13"/>
      <c r="G25" s="13"/>
      <c r="H25" s="13"/>
      <c r="I25" s="13"/>
      <c r="J25" s="13"/>
      <c r="K25" s="13"/>
      <c r="L25" s="13"/>
      <c r="M25" s="13"/>
      <c r="N25" s="13"/>
      <c r="O25" s="13"/>
      <c r="P25" s="13"/>
    </row>
    <row r="26" spans="2:19" ht="15.75" x14ac:dyDescent="0.25">
      <c r="C26" s="14"/>
      <c r="D26" s="13"/>
      <c r="E26" s="13"/>
      <c r="F26" s="13"/>
      <c r="G26" s="13"/>
      <c r="H26" s="13"/>
      <c r="I26" s="13"/>
      <c r="J26" s="13"/>
      <c r="K26" s="13"/>
      <c r="L26" s="13"/>
      <c r="M26" s="13"/>
      <c r="N26" s="13"/>
      <c r="O26" s="13"/>
      <c r="P26" s="13"/>
    </row>
    <row r="27" spans="2:19" ht="15.75" x14ac:dyDescent="0.25">
      <c r="B27" s="13"/>
      <c r="C27" s="14" t="s">
        <v>49</v>
      </c>
      <c r="D27" s="13"/>
      <c r="E27" s="13"/>
      <c r="F27" s="13"/>
      <c r="G27" s="13"/>
      <c r="H27" s="13"/>
      <c r="I27" s="13"/>
      <c r="J27" s="13"/>
      <c r="K27" s="13"/>
      <c r="L27" s="13"/>
      <c r="M27" s="13"/>
      <c r="N27" s="13"/>
      <c r="O27" s="13"/>
      <c r="P27" s="13"/>
      <c r="Q27" s="13"/>
    </row>
    <row r="28" spans="2:19" ht="16.5" thickBot="1" x14ac:dyDescent="0.3">
      <c r="C28" s="2"/>
      <c r="D28" s="53">
        <f>D5</f>
        <v>45505</v>
      </c>
      <c r="E28" s="53">
        <f t="shared" ref="E28:P28" si="2">E5</f>
        <v>45536</v>
      </c>
      <c r="F28" s="53">
        <f t="shared" si="2"/>
        <v>45566</v>
      </c>
      <c r="G28" s="53">
        <f t="shared" si="2"/>
        <v>45597</v>
      </c>
      <c r="H28" s="53">
        <f t="shared" si="2"/>
        <v>45627</v>
      </c>
      <c r="I28" s="53">
        <f t="shared" si="2"/>
        <v>45658</v>
      </c>
      <c r="J28" s="53">
        <f t="shared" si="2"/>
        <v>45689</v>
      </c>
      <c r="K28" s="53">
        <f t="shared" si="2"/>
        <v>45717</v>
      </c>
      <c r="L28" s="53">
        <f t="shared" si="2"/>
        <v>45748</v>
      </c>
      <c r="M28" s="53">
        <f t="shared" si="2"/>
        <v>45778</v>
      </c>
      <c r="N28" s="53">
        <f t="shared" si="2"/>
        <v>45809</v>
      </c>
      <c r="O28" s="53">
        <f t="shared" si="2"/>
        <v>45839</v>
      </c>
      <c r="P28" s="53">
        <f t="shared" si="2"/>
        <v>45870</v>
      </c>
    </row>
    <row r="29" spans="2:19" ht="15.75" x14ac:dyDescent="0.25">
      <c r="C29" s="10" t="s">
        <v>39</v>
      </c>
      <c r="D29" s="11">
        <f>'TAM Automático'!D46</f>
        <v>0.9111135587619783</v>
      </c>
      <c r="E29" s="11">
        <f>'TAM Automático'!E46</f>
        <v>0.90571987820791644</v>
      </c>
      <c r="F29" s="11">
        <f>'TAM Automático'!F46</f>
        <v>0.89397615782255513</v>
      </c>
      <c r="G29" s="11">
        <f>'TAM Automático'!G46</f>
        <v>0.90444159726670936</v>
      </c>
      <c r="H29" s="11">
        <f>'TAM Automático'!H46</f>
        <v>0.92330000000000001</v>
      </c>
      <c r="I29" s="11">
        <f>'TAM Automático'!I46</f>
        <v>0.90500000000000003</v>
      </c>
      <c r="J29" s="11">
        <f>'TAM Automático'!J46</f>
        <v>0.82989999999999997</v>
      </c>
      <c r="K29" s="11">
        <f>'TAM Automático'!K46</f>
        <v>0.88390000000000002</v>
      </c>
      <c r="L29" s="11">
        <f>'TAM Automático'!L46</f>
        <v>0.88700000000000001</v>
      </c>
      <c r="M29" s="11">
        <f>'TAM Automático'!M46</f>
        <v>0.81940000000000002</v>
      </c>
      <c r="N29" s="11">
        <f>'TAM Automático'!N46</f>
        <v>0.81900000000000006</v>
      </c>
      <c r="O29" s="11">
        <f>'TAM Automático'!O46</f>
        <v>0.88760000000000006</v>
      </c>
      <c r="P29" s="11">
        <f>'TAM Automático'!P46</f>
        <v>0.87849999999999995</v>
      </c>
    </row>
    <row r="30" spans="2:19" ht="15.75" x14ac:dyDescent="0.25">
      <c r="C30" s="10" t="s">
        <v>40</v>
      </c>
      <c r="D30" s="11">
        <f>'TAM Automático'!D47</f>
        <v>8.8886441238021821E-2</v>
      </c>
      <c r="E30" s="11">
        <f>'TAM Automático'!E47</f>
        <v>9.4280121792083504E-2</v>
      </c>
      <c r="F30" s="11">
        <f>'TAM Automático'!F47</f>
        <v>0.1060238421774449</v>
      </c>
      <c r="G30" s="11">
        <f>'TAM Automático'!G47</f>
        <v>9.5558402733290623E-2</v>
      </c>
      <c r="H30" s="11">
        <f>'TAM Automático'!H47</f>
        <v>7.6700000000000004E-2</v>
      </c>
      <c r="I30" s="11">
        <f>'TAM Automático'!I47</f>
        <v>9.5000000000000001E-2</v>
      </c>
      <c r="J30" s="11">
        <f>'TAM Automático'!J47</f>
        <v>0.17010000000000003</v>
      </c>
      <c r="K30" s="11">
        <f>'TAM Automático'!K47</f>
        <v>0.11609999999999999</v>
      </c>
      <c r="L30" s="11">
        <f>'TAM Automático'!L47</f>
        <v>0.113</v>
      </c>
      <c r="M30" s="11">
        <f>'TAM Automático'!M47</f>
        <v>0.18059999999999998</v>
      </c>
      <c r="N30" s="11">
        <f>'TAM Automático'!N47</f>
        <v>0.18100000000000002</v>
      </c>
      <c r="O30" s="11">
        <f>'TAM Automático'!O47</f>
        <v>0.1124</v>
      </c>
      <c r="P30" s="11">
        <f>'TAM Automático'!P47</f>
        <v>0.1215</v>
      </c>
    </row>
    <row r="32" spans="2:19" ht="15.75" x14ac:dyDescent="0.25">
      <c r="B32" s="13"/>
      <c r="C32" s="14" t="s">
        <v>50</v>
      </c>
      <c r="D32" s="13"/>
      <c r="E32" s="13"/>
      <c r="F32" s="13"/>
      <c r="G32" s="13"/>
      <c r="H32" s="13"/>
      <c r="I32" s="13"/>
      <c r="J32" s="13"/>
      <c r="K32" s="13"/>
      <c r="L32" s="13"/>
      <c r="M32" s="13"/>
      <c r="N32" s="13"/>
      <c r="O32" s="13"/>
      <c r="P32" s="13"/>
      <c r="Q32" s="13"/>
    </row>
    <row r="33" spans="2:20" ht="16.5" thickBot="1" x14ac:dyDescent="0.3">
      <c r="C33" s="2"/>
      <c r="D33" s="53">
        <f>D28</f>
        <v>45505</v>
      </c>
      <c r="E33" s="53">
        <f t="shared" ref="E33:P33" si="3">E28</f>
        <v>45536</v>
      </c>
      <c r="F33" s="53">
        <f t="shared" si="3"/>
        <v>45566</v>
      </c>
      <c r="G33" s="53">
        <f t="shared" si="3"/>
        <v>45597</v>
      </c>
      <c r="H33" s="53">
        <f t="shared" si="3"/>
        <v>45627</v>
      </c>
      <c r="I33" s="53">
        <f t="shared" si="3"/>
        <v>45658</v>
      </c>
      <c r="J33" s="53">
        <f t="shared" si="3"/>
        <v>45689</v>
      </c>
      <c r="K33" s="53">
        <f t="shared" si="3"/>
        <v>45717</v>
      </c>
      <c r="L33" s="53">
        <f t="shared" si="3"/>
        <v>45748</v>
      </c>
      <c r="M33" s="53">
        <f t="shared" si="3"/>
        <v>45778</v>
      </c>
      <c r="N33" s="53">
        <f t="shared" si="3"/>
        <v>45809</v>
      </c>
      <c r="O33" s="53">
        <f t="shared" si="3"/>
        <v>45839</v>
      </c>
      <c r="P33" s="53">
        <f t="shared" si="3"/>
        <v>45870</v>
      </c>
    </row>
    <row r="34" spans="2:20" ht="15.75" x14ac:dyDescent="0.25">
      <c r="C34" s="10" t="s">
        <v>39</v>
      </c>
      <c r="D34" s="11">
        <f>IF('O. Virgen + Extra'!$D$29=$R$34,'TAM Automático'!D51,'TAM Automático'!D56)</f>
        <v>0.97129498749592258</v>
      </c>
      <c r="E34" s="11">
        <f>IF('O. Virgen + Extra'!$D$29=$R$34,'TAM Automático'!E51,'TAM Automático'!E56)</f>
        <v>0.98143294014853644</v>
      </c>
      <c r="F34" s="11">
        <f>IF('O. Virgen + Extra'!$D$29=$R$34,'TAM Automático'!F51,'TAM Automático'!F56)</f>
        <v>0.99207774374141755</v>
      </c>
      <c r="G34" s="11">
        <f>IF('O. Virgen + Extra'!$D$29=$R$34,'TAM Automático'!G51,'TAM Automático'!G56)</f>
        <v>0.9717099748533109</v>
      </c>
      <c r="H34" s="11">
        <f>IF('O. Virgen + Extra'!$D$29=$R$34,'TAM Automático'!H51,'TAM Automático'!H56)</f>
        <v>0.997</v>
      </c>
      <c r="I34" s="11">
        <f>IF('O. Virgen + Extra'!$D$29=$R$34,'TAM Automático'!I51,'TAM Automático'!I56)</f>
        <v>0.98620000000000008</v>
      </c>
      <c r="J34" s="11">
        <f>IF('O. Virgen + Extra'!$D$29=$R$34,'TAM Automático'!J51,'TAM Automático'!J56)</f>
        <v>0.99280000000000002</v>
      </c>
      <c r="K34" s="11">
        <f>IF('O. Virgen + Extra'!$D$29=$R$34,'TAM Automático'!K51,'TAM Automático'!K56)</f>
        <v>0.98450000000000004</v>
      </c>
      <c r="L34" s="11">
        <f>IF('O. Virgen + Extra'!$D$29=$R$34,'TAM Automático'!L51,'TAM Automático'!L56)</f>
        <v>0.97199999999999998</v>
      </c>
      <c r="M34" s="11">
        <f>IF('O. Virgen + Extra'!$D$29=$R$34,'TAM Automático'!M51,'TAM Automático'!M56)</f>
        <v>0.96989999999999998</v>
      </c>
      <c r="N34" s="11">
        <f>IF('O. Virgen + Extra'!$D$29=$R$34,'TAM Automático'!N51,'TAM Automático'!N56)</f>
        <v>0.96909999999999996</v>
      </c>
      <c r="O34" s="11">
        <f>IF('O. Virgen + Extra'!$D$29=$R$34,'TAM Automático'!O51,'TAM Automático'!O56)</f>
        <v>0.98439999999999994</v>
      </c>
      <c r="P34" s="11">
        <f>IF('O. Virgen + Extra'!$D$29=$R$34,'TAM Automático'!P51,'TAM Automático'!P56)</f>
        <v>0.98849999999999993</v>
      </c>
      <c r="R34">
        <v>1</v>
      </c>
      <c r="S34" s="14" t="s">
        <v>51</v>
      </c>
    </row>
    <row r="35" spans="2:20" ht="15.75" x14ac:dyDescent="0.25">
      <c r="C35" s="10" t="s">
        <v>40</v>
      </c>
      <c r="D35" s="11">
        <f>IF('O. Virgen + Extra'!$D$29=$R$34,'TAM Automático'!D52,'TAM Automático'!D57)</f>
        <v>2.8705012504077417E-2</v>
      </c>
      <c r="E35" s="11">
        <f>IF('O. Virgen + Extra'!$D$29=$R$34,'TAM Automático'!E52,'TAM Automático'!E57)</f>
        <v>1.8567059851463522E-2</v>
      </c>
      <c r="F35" s="11">
        <f>IF('O. Virgen + Extra'!$D$29=$R$34,'TAM Automático'!F52,'TAM Automático'!F57)</f>
        <v>7.9222562585824444E-3</v>
      </c>
      <c r="G35" s="11">
        <f>IF('O. Virgen + Extra'!$D$29=$R$34,'TAM Automático'!G52,'TAM Automático'!G57)</f>
        <v>2.8290025146689022E-2</v>
      </c>
      <c r="H35" s="11">
        <f>IF('O. Virgen + Extra'!$D$29=$R$34,'TAM Automático'!H52,'TAM Automático'!H57)</f>
        <v>3.0000000000000001E-3</v>
      </c>
      <c r="I35" s="11">
        <f>IF('O. Virgen + Extra'!$D$29=$R$34,'TAM Automático'!I52,'TAM Automático'!I57)</f>
        <v>1.38E-2</v>
      </c>
      <c r="J35" s="11">
        <f>IF('O. Virgen + Extra'!$D$29=$R$34,'TAM Automático'!J52,'TAM Automático'!J57)</f>
        <v>7.1999999999999998E-3</v>
      </c>
      <c r="K35" s="11">
        <f>IF('O. Virgen + Extra'!$D$29=$R$34,'TAM Automático'!K52,'TAM Automático'!K57)</f>
        <v>1.55E-2</v>
      </c>
      <c r="L35" s="11">
        <f>IF('O. Virgen + Extra'!$D$29=$R$34,'TAM Automático'!L52,'TAM Automático'!L57)</f>
        <v>2.7999999999999997E-2</v>
      </c>
      <c r="M35" s="11">
        <f>IF('O. Virgen + Extra'!$D$29=$R$34,'TAM Automático'!M52,'TAM Automático'!M57)</f>
        <v>3.0099999999999998E-2</v>
      </c>
      <c r="N35" s="11">
        <f>IF('O. Virgen + Extra'!$D$29=$R$34,'TAM Automático'!N52,'TAM Automático'!N57)</f>
        <v>3.0899999999999997E-2</v>
      </c>
      <c r="O35" s="11">
        <f>IF('O. Virgen + Extra'!$D$29=$R$34,'TAM Automático'!O52,'TAM Automático'!O57)</f>
        <v>1.5600000000000001E-2</v>
      </c>
      <c r="P35" s="11">
        <f>IF('O. Virgen + Extra'!$D$29=$R$34,'TAM Automático'!P52,'TAM Automático'!P57)</f>
        <v>1.15E-2</v>
      </c>
      <c r="R35">
        <v>2</v>
      </c>
      <c r="S35" s="14" t="s">
        <v>52</v>
      </c>
    </row>
    <row r="37" spans="2:20" ht="15.75" x14ac:dyDescent="0.25">
      <c r="B37" s="13"/>
      <c r="C37" s="14" t="s">
        <v>53</v>
      </c>
      <c r="D37" s="13"/>
      <c r="E37" s="13"/>
      <c r="F37" s="13"/>
      <c r="G37" s="13"/>
      <c r="H37" s="13"/>
      <c r="I37" s="13"/>
      <c r="J37" s="13"/>
      <c r="K37" s="13"/>
      <c r="L37" s="13"/>
      <c r="M37" s="13"/>
      <c r="N37" s="13"/>
      <c r="O37" s="13"/>
      <c r="P37" s="13"/>
      <c r="R37" s="13"/>
      <c r="S37" s="13"/>
      <c r="T37" s="13"/>
    </row>
    <row r="38" spans="2:20" ht="16.5" thickBot="1" x14ac:dyDescent="0.3">
      <c r="C38" s="2"/>
      <c r="D38" s="53">
        <f>D33</f>
        <v>45505</v>
      </c>
      <c r="E38" s="53">
        <f t="shared" ref="E38:P38" si="4">E33</f>
        <v>45536</v>
      </c>
      <c r="F38" s="53">
        <f t="shared" si="4"/>
        <v>45566</v>
      </c>
      <c r="G38" s="53">
        <f t="shared" si="4"/>
        <v>45597</v>
      </c>
      <c r="H38" s="53">
        <f t="shared" si="4"/>
        <v>45627</v>
      </c>
      <c r="I38" s="53">
        <f t="shared" si="4"/>
        <v>45658</v>
      </c>
      <c r="J38" s="53">
        <f t="shared" si="4"/>
        <v>45689</v>
      </c>
      <c r="K38" s="53">
        <f t="shared" si="4"/>
        <v>45717</v>
      </c>
      <c r="L38" s="53">
        <f t="shared" si="4"/>
        <v>45748</v>
      </c>
      <c r="M38" s="53">
        <f t="shared" si="4"/>
        <v>45778</v>
      </c>
      <c r="N38" s="53">
        <f t="shared" si="4"/>
        <v>45809</v>
      </c>
      <c r="O38" s="53">
        <f t="shared" si="4"/>
        <v>45839</v>
      </c>
      <c r="P38" s="53">
        <f t="shared" si="4"/>
        <v>45870</v>
      </c>
      <c r="R38">
        <v>1</v>
      </c>
      <c r="S38" s="14" t="s">
        <v>54</v>
      </c>
    </row>
    <row r="39" spans="2:20" ht="15.75" x14ac:dyDescent="0.25">
      <c r="C39" s="10" t="s">
        <v>39</v>
      </c>
      <c r="D39" s="11">
        <f>IF('O. Virgen + Extra'!$N$29=$R$38,'TAM Automático'!D61,IF('O. Virgen + Extra'!$N$29=$R$40,'TAM Automático'!D71,IF('O. Virgen + Extra'!$N$29=$R$39,'TAM Automático'!D66,'TAM Automático'!D76)))</f>
        <v>0.80142808568514112</v>
      </c>
      <c r="E39" s="11">
        <f>IF('O. Virgen + Extra'!$N$29=$R$38,'TAM Automático'!E61,IF('O. Virgen + Extra'!$N$29=$R$40,'TAM Automático'!E71,IF('O. Virgen + Extra'!$N$29=$R$39,'TAM Automático'!E66,'TAM Automático'!E76)))</f>
        <v>0.79536679536679533</v>
      </c>
      <c r="F39" s="11">
        <f>IF('O. Virgen + Extra'!$N$29=$R$38,'TAM Automático'!F61,IF('O. Virgen + Extra'!$N$29=$R$40,'TAM Automático'!F71,IF('O. Virgen + Extra'!$N$29=$R$39,'TAM Automático'!F66,'TAM Automático'!F76)))</f>
        <v>0.76433456075749606</v>
      </c>
      <c r="G39" s="11">
        <f>IF('O. Virgen + Extra'!$N$29=$R$38,'TAM Automático'!G61,IF('O. Virgen + Extra'!$N$29=$R$40,'TAM Automático'!G71,IF('O. Virgen + Extra'!$N$29=$R$39,'TAM Automático'!G66,'TAM Automático'!G76)))</f>
        <v>0.82436945756075086</v>
      </c>
      <c r="H39" s="11">
        <f>IF('O. Virgen + Extra'!$N$29=$R$38,'TAM Automático'!H61,IF('O. Virgen + Extra'!$N$29=$R$40,'TAM Automático'!H71,IF('O. Virgen + Extra'!$N$29=$R$39,'TAM Automático'!H66,'TAM Automático'!H76)))</f>
        <v>0.75159999999999993</v>
      </c>
      <c r="I39" s="11">
        <f>IF('O. Virgen + Extra'!$N$29=$R$38,'TAM Automático'!I61,IF('O. Virgen + Extra'!$N$29=$R$40,'TAM Automático'!I71,IF('O. Virgen + Extra'!$N$29=$R$39,'TAM Automático'!I66,'TAM Automático'!I76)))</f>
        <v>0.71829999999999994</v>
      </c>
      <c r="J39" s="11">
        <f>IF('O. Virgen + Extra'!$N$29=$R$38,'TAM Automático'!J61,IF('O. Virgen + Extra'!$N$29=$R$40,'TAM Automático'!J71,IF('O. Virgen + Extra'!$N$29=$R$39,'TAM Automático'!J66,'TAM Automático'!J76)))</f>
        <v>0.54620000000000002</v>
      </c>
      <c r="K39" s="11">
        <f>IF('O. Virgen + Extra'!$N$29=$R$38,'TAM Automático'!K61,IF('O. Virgen + Extra'!$N$29=$R$40,'TAM Automático'!K71,IF('O. Virgen + Extra'!$N$29=$R$39,'TAM Automático'!K66,'TAM Automático'!K76)))</f>
        <v>0.69450000000000001</v>
      </c>
      <c r="L39" s="11">
        <f>IF('O. Virgen + Extra'!$N$29=$R$38,'TAM Automático'!L61,IF('O. Virgen + Extra'!$N$29=$R$40,'TAM Automático'!L71,IF('O. Virgen + Extra'!$N$29=$R$39,'TAM Automático'!L66,'TAM Automático'!L76)))</f>
        <v>0.69319999999999993</v>
      </c>
      <c r="M39" s="11">
        <f>IF('O. Virgen + Extra'!$N$29=$R$38,'TAM Automático'!M61,IF('O. Virgen + Extra'!$N$29=$R$40,'TAM Automático'!M71,IF('O. Virgen + Extra'!$N$29=$R$39,'TAM Automático'!M66,'TAM Automático'!M76)))</f>
        <v>0.55610000000000004</v>
      </c>
      <c r="N39" s="11">
        <f>IF('O. Virgen + Extra'!$N$29=$R$38,'TAM Automático'!N61,IF('O. Virgen + Extra'!$N$29=$R$40,'TAM Automático'!N71,IF('O. Virgen + Extra'!$N$29=$R$39,'TAM Automático'!N66,'TAM Automático'!N76)))</f>
        <v>0.46360000000000001</v>
      </c>
      <c r="O39" s="11">
        <f>IF('O. Virgen + Extra'!$N$29=$R$38,'TAM Automático'!O61,IF('O. Virgen + Extra'!$N$29=$R$40,'TAM Automático'!O71,IF('O. Virgen + Extra'!$N$29=$R$39,'TAM Automático'!O66,'TAM Automático'!O76)))</f>
        <v>0.6341</v>
      </c>
      <c r="P39" s="11">
        <f>IF('O. Virgen + Extra'!$N$29=$R$38,'TAM Automático'!P61,IF('O. Virgen + Extra'!$N$29=$R$40,'TAM Automático'!P71,IF('O. Virgen + Extra'!$N$29=$R$39,'TAM Automático'!P66,'TAM Automático'!P76)))</f>
        <v>0.59630000000000005</v>
      </c>
      <c r="R39">
        <v>2</v>
      </c>
      <c r="S39" s="7" t="s">
        <v>55</v>
      </c>
    </row>
    <row r="40" spans="2:20" ht="15.75" x14ac:dyDescent="0.25">
      <c r="C40" s="10" t="s">
        <v>40</v>
      </c>
      <c r="D40" s="11">
        <f>IF('O. Virgen + Extra'!$N$29=$R$38,'TAM Automático'!D62,IF('O. Virgen + Extra'!$N$29=$R$40,'TAM Automático'!D72,IF('O. Virgen + Extra'!$N$29=$R$39,'TAM Automático'!D67,'TAM Automático'!D77)))</f>
        <v>0.1985719143148589</v>
      </c>
      <c r="E40" s="11">
        <f>IF('O. Virgen + Extra'!$N$29=$R$38,'TAM Automático'!E62,IF('O. Virgen + Extra'!$N$29=$R$40,'TAM Automático'!E72,IF('O. Virgen + Extra'!$N$29=$R$39,'TAM Automático'!E67,'TAM Automático'!E77)))</f>
        <v>0.20463320463320461</v>
      </c>
      <c r="F40" s="11">
        <f>IF('O. Virgen + Extra'!$N$29=$R$38,'TAM Automático'!F62,IF('O. Virgen + Extra'!$N$29=$R$40,'TAM Automático'!F72,IF('O. Virgen + Extra'!$N$29=$R$39,'TAM Automático'!F67,'TAM Automático'!F77)))</f>
        <v>0.23566543924250391</v>
      </c>
      <c r="G40" s="11">
        <f>IF('O. Virgen + Extra'!$N$29=$R$38,'TAM Automático'!G62,IF('O. Virgen + Extra'!$N$29=$R$40,'TAM Automático'!G72,IF('O. Virgen + Extra'!$N$29=$R$39,'TAM Automático'!G67,'TAM Automático'!G77)))</f>
        <v>0.17563054243924911</v>
      </c>
      <c r="H40" s="11">
        <f>IF('O. Virgen + Extra'!$N$29=$R$38,'TAM Automático'!H62,IF('O. Virgen + Extra'!$N$29=$R$40,'TAM Automático'!H72,IF('O. Virgen + Extra'!$N$29=$R$39,'TAM Automático'!H67,'TAM Automático'!H77)))</f>
        <v>0.24840000000000001</v>
      </c>
      <c r="I40" s="11">
        <f>IF('O. Virgen + Extra'!$N$29=$R$38,'TAM Automático'!I62,IF('O. Virgen + Extra'!$N$29=$R$40,'TAM Automático'!I72,IF('O. Virgen + Extra'!$N$29=$R$39,'TAM Automático'!I67,'TAM Automático'!I77)))</f>
        <v>0.28170000000000001</v>
      </c>
      <c r="J40" s="11">
        <f>IF('O. Virgen + Extra'!$N$29=$R$38,'TAM Automático'!J62,IF('O. Virgen + Extra'!$N$29=$R$40,'TAM Automático'!J72,IF('O. Virgen + Extra'!$N$29=$R$39,'TAM Automático'!J67,'TAM Automático'!J77)))</f>
        <v>0.45380000000000004</v>
      </c>
      <c r="K40" s="11">
        <f>IF('O. Virgen + Extra'!$N$29=$R$38,'TAM Automático'!K62,IF('O. Virgen + Extra'!$N$29=$R$40,'TAM Automático'!K72,IF('O. Virgen + Extra'!$N$29=$R$39,'TAM Automático'!K67,'TAM Automático'!K77)))</f>
        <v>0.30549999999999999</v>
      </c>
      <c r="L40" s="11">
        <f>IF('O. Virgen + Extra'!$N$29=$R$38,'TAM Automático'!L62,IF('O. Virgen + Extra'!$N$29=$R$40,'TAM Automático'!L72,IF('O. Virgen + Extra'!$N$29=$R$39,'TAM Automático'!L67,'TAM Automático'!L77)))</f>
        <v>0.30680000000000002</v>
      </c>
      <c r="M40" s="11">
        <f>IF('O. Virgen + Extra'!$N$29=$R$38,'TAM Automático'!M62,IF('O. Virgen + Extra'!$N$29=$R$40,'TAM Automático'!M72,IF('O. Virgen + Extra'!$N$29=$R$39,'TAM Automático'!M67,'TAM Automático'!M77)))</f>
        <v>0.44390000000000002</v>
      </c>
      <c r="N40" s="11">
        <f>IF('O. Virgen + Extra'!$N$29=$R$38,'TAM Automático'!N62,IF('O. Virgen + Extra'!$N$29=$R$40,'TAM Automático'!N72,IF('O. Virgen + Extra'!$N$29=$R$39,'TAM Automático'!N67,'TAM Automático'!N77)))</f>
        <v>0.53639999999999999</v>
      </c>
      <c r="O40" s="11">
        <f>IF('O. Virgen + Extra'!$N$29=$R$38,'TAM Automático'!O62,IF('O. Virgen + Extra'!$N$29=$R$40,'TAM Automático'!O72,IF('O. Virgen + Extra'!$N$29=$R$39,'TAM Automático'!O67,'TAM Automático'!O77)))</f>
        <v>0.36590000000000006</v>
      </c>
      <c r="P40" s="11">
        <f>IF('O. Virgen + Extra'!$N$29=$R$38,'TAM Automático'!P62,IF('O. Virgen + Extra'!$N$29=$R$40,'TAM Automático'!P72,IF('O. Virgen + Extra'!$N$29=$R$39,'TAM Automático'!P67,'TAM Automático'!P77)))</f>
        <v>0.40369999999999995</v>
      </c>
      <c r="R40">
        <v>3</v>
      </c>
      <c r="S40" s="7" t="s">
        <v>56</v>
      </c>
    </row>
    <row r="41" spans="2:20" ht="15.75" x14ac:dyDescent="0.25">
      <c r="S41" s="7" t="s">
        <v>57</v>
      </c>
    </row>
    <row r="44" spans="2:20" x14ac:dyDescent="0.25">
      <c r="R44" s="13"/>
      <c r="S44" s="13"/>
      <c r="T44" s="13"/>
    </row>
    <row r="46" spans="2:20" ht="27" customHeight="1" x14ac:dyDescent="0.25">
      <c r="B46" s="17"/>
      <c r="C46" s="21" t="s">
        <v>46</v>
      </c>
      <c r="D46" s="17"/>
      <c r="E46" s="17"/>
      <c r="F46" s="17"/>
      <c r="G46" s="17"/>
      <c r="H46" s="17"/>
      <c r="I46" s="17"/>
      <c r="J46" s="17"/>
      <c r="K46" s="17"/>
      <c r="L46" s="17"/>
      <c r="M46" s="17"/>
      <c r="N46" s="17"/>
      <c r="O46" s="17"/>
      <c r="P46" s="17"/>
      <c r="Q46" s="17"/>
      <c r="R46" s="17"/>
    </row>
    <row r="47" spans="2:20" ht="15.75" x14ac:dyDescent="0.25">
      <c r="C47" s="14"/>
      <c r="D47" s="13"/>
      <c r="E47" s="13"/>
      <c r="F47" s="13"/>
      <c r="G47" s="13"/>
      <c r="H47" s="13"/>
      <c r="I47" s="13"/>
      <c r="J47" s="13"/>
      <c r="K47" s="13"/>
      <c r="L47" s="13"/>
      <c r="M47" s="13"/>
      <c r="N47" s="13"/>
      <c r="O47" s="13"/>
      <c r="P47" s="13"/>
    </row>
    <row r="48" spans="2:20" ht="15.75" x14ac:dyDescent="0.25">
      <c r="C48" s="14"/>
      <c r="D48" s="13"/>
      <c r="E48" s="13"/>
      <c r="F48" s="13"/>
      <c r="G48" s="13"/>
      <c r="H48" s="13"/>
      <c r="I48" s="13"/>
      <c r="J48" s="13"/>
      <c r="K48" s="13"/>
      <c r="L48" s="13"/>
      <c r="M48" s="13"/>
      <c r="N48" s="13"/>
      <c r="O48" s="13"/>
      <c r="P48" s="13"/>
    </row>
    <row r="49" spans="2:20" ht="15.75" x14ac:dyDescent="0.25">
      <c r="B49" s="13"/>
      <c r="C49" s="14" t="s">
        <v>49</v>
      </c>
      <c r="D49" s="13"/>
      <c r="E49" s="13"/>
      <c r="F49" s="13"/>
      <c r="G49" s="13"/>
      <c r="H49" s="13"/>
      <c r="I49" s="13"/>
      <c r="J49" s="13"/>
      <c r="K49" s="13"/>
      <c r="L49" s="13"/>
      <c r="M49" s="13"/>
      <c r="N49" s="13"/>
      <c r="O49" s="13"/>
      <c r="P49" s="13"/>
      <c r="Q49" s="13"/>
    </row>
    <row r="50" spans="2:20" ht="16.5" thickBot="1" x14ac:dyDescent="0.3">
      <c r="C50" s="2"/>
      <c r="D50" s="53">
        <f>D28</f>
        <v>45505</v>
      </c>
      <c r="E50" s="53">
        <f t="shared" ref="E50:P50" si="5">E28</f>
        <v>45536</v>
      </c>
      <c r="F50" s="53">
        <f t="shared" si="5"/>
        <v>45566</v>
      </c>
      <c r="G50" s="53">
        <f t="shared" si="5"/>
        <v>45597</v>
      </c>
      <c r="H50" s="53">
        <f t="shared" si="5"/>
        <v>45627</v>
      </c>
      <c r="I50" s="53">
        <f t="shared" si="5"/>
        <v>45658</v>
      </c>
      <c r="J50" s="53">
        <f t="shared" si="5"/>
        <v>45689</v>
      </c>
      <c r="K50" s="53">
        <f t="shared" si="5"/>
        <v>45717</v>
      </c>
      <c r="L50" s="53">
        <f t="shared" si="5"/>
        <v>45748</v>
      </c>
      <c r="M50" s="53">
        <f t="shared" si="5"/>
        <v>45778</v>
      </c>
      <c r="N50" s="53">
        <f t="shared" si="5"/>
        <v>45809</v>
      </c>
      <c r="O50" s="53">
        <f t="shared" si="5"/>
        <v>45839</v>
      </c>
      <c r="P50" s="53">
        <f t="shared" si="5"/>
        <v>45870</v>
      </c>
    </row>
    <row r="51" spans="2:20" ht="15.75" x14ac:dyDescent="0.25">
      <c r="C51" s="10" t="s">
        <v>39</v>
      </c>
      <c r="D51" s="11">
        <f>'TAM Automático'!D84</f>
        <v>0.91960242959690774</v>
      </c>
      <c r="E51" s="11">
        <f>'TAM Automático'!E84</f>
        <v>0.90288282363257699</v>
      </c>
      <c r="F51" s="11">
        <f>'TAM Automático'!F84</f>
        <v>0.90907148199593968</v>
      </c>
      <c r="G51" s="11">
        <f>'TAM Automático'!G84</f>
        <v>0.90373931623931625</v>
      </c>
      <c r="H51" s="11">
        <f>'TAM Automático'!H84</f>
        <v>0.90720000000000001</v>
      </c>
      <c r="I51" s="11">
        <f>'TAM Automático'!I84</f>
        <v>0.91159999999999997</v>
      </c>
      <c r="J51" s="11">
        <f>'TAM Automático'!J84</f>
        <v>0.86510000000000009</v>
      </c>
      <c r="K51" s="11">
        <f>'TAM Automático'!K84</f>
        <v>0.85819999999999996</v>
      </c>
      <c r="L51" s="11">
        <f>'TAM Automático'!L84</f>
        <v>0.84689999999999999</v>
      </c>
      <c r="M51" s="11">
        <f>'TAM Automático'!M84</f>
        <v>0.84970000000000001</v>
      </c>
      <c r="N51" s="11">
        <f>'TAM Automático'!N84</f>
        <v>0.85530000000000006</v>
      </c>
      <c r="O51" s="11">
        <f>'TAM Automático'!O84</f>
        <v>0.87709999999999999</v>
      </c>
      <c r="P51" s="11">
        <f>'TAM Automático'!P84</f>
        <v>0.85370000000000001</v>
      </c>
    </row>
    <row r="52" spans="2:20" ht="15.75" x14ac:dyDescent="0.25">
      <c r="C52" s="10" t="s">
        <v>40</v>
      </c>
      <c r="D52" s="11">
        <f>'TAM Automático'!D85</f>
        <v>8.0397570403092214E-2</v>
      </c>
      <c r="E52" s="11">
        <f>'TAM Automático'!E85</f>
        <v>9.711717636742298E-2</v>
      </c>
      <c r="F52" s="11">
        <f>'TAM Automático'!F85</f>
        <v>9.0928518004060252E-2</v>
      </c>
      <c r="G52" s="11">
        <f>'TAM Automático'!G85</f>
        <v>9.6260683760683752E-2</v>
      </c>
      <c r="H52" s="11">
        <f>'TAM Automático'!H85</f>
        <v>9.2799999999999994E-2</v>
      </c>
      <c r="I52" s="11">
        <f>'TAM Automático'!I85</f>
        <v>8.8399999999999992E-2</v>
      </c>
      <c r="J52" s="11">
        <f>'TAM Automático'!J85</f>
        <v>0.13489999999999999</v>
      </c>
      <c r="K52" s="11">
        <f>'TAM Automático'!K85</f>
        <v>0.14180000000000001</v>
      </c>
      <c r="L52" s="11">
        <f>'TAM Automático'!L85</f>
        <v>0.15310000000000001</v>
      </c>
      <c r="M52" s="11">
        <f>'TAM Automático'!M85</f>
        <v>0.15029999999999999</v>
      </c>
      <c r="N52" s="11">
        <f>'TAM Automático'!N85</f>
        <v>0.1447</v>
      </c>
      <c r="O52" s="11">
        <f>'TAM Automático'!O85</f>
        <v>0.1229</v>
      </c>
      <c r="P52" s="11">
        <f>'TAM Automático'!P85</f>
        <v>0.14630000000000001</v>
      </c>
    </row>
    <row r="54" spans="2:20" ht="15.75" x14ac:dyDescent="0.25">
      <c r="B54" s="13"/>
      <c r="C54" s="14" t="s">
        <v>50</v>
      </c>
      <c r="D54" s="13"/>
      <c r="E54" s="13"/>
      <c r="F54" s="13"/>
      <c r="G54" s="13"/>
      <c r="H54" s="13"/>
      <c r="I54" s="13"/>
      <c r="J54" s="13"/>
      <c r="K54" s="13"/>
      <c r="L54" s="13"/>
      <c r="M54" s="13"/>
      <c r="N54" s="13"/>
      <c r="O54" s="13"/>
      <c r="P54" s="13"/>
      <c r="Q54" s="13"/>
    </row>
    <row r="55" spans="2:20" ht="16.5" thickBot="1" x14ac:dyDescent="0.3">
      <c r="C55" s="2"/>
      <c r="D55" s="53">
        <f>D50</f>
        <v>45505</v>
      </c>
      <c r="E55" s="53">
        <f t="shared" ref="E55:P55" si="6">E50</f>
        <v>45536</v>
      </c>
      <c r="F55" s="53">
        <f t="shared" si="6"/>
        <v>45566</v>
      </c>
      <c r="G55" s="53">
        <f t="shared" si="6"/>
        <v>45597</v>
      </c>
      <c r="H55" s="53">
        <f t="shared" si="6"/>
        <v>45627</v>
      </c>
      <c r="I55" s="53">
        <f t="shared" si="6"/>
        <v>45658</v>
      </c>
      <c r="J55" s="53">
        <f t="shared" si="6"/>
        <v>45689</v>
      </c>
      <c r="K55" s="53">
        <f t="shared" si="6"/>
        <v>45717</v>
      </c>
      <c r="L55" s="53">
        <f t="shared" si="6"/>
        <v>45748</v>
      </c>
      <c r="M55" s="53">
        <f t="shared" si="6"/>
        <v>45778</v>
      </c>
      <c r="N55" s="53">
        <f t="shared" si="6"/>
        <v>45809</v>
      </c>
      <c r="O55" s="53">
        <f t="shared" si="6"/>
        <v>45839</v>
      </c>
      <c r="P55" s="53">
        <f t="shared" si="6"/>
        <v>45870</v>
      </c>
    </row>
    <row r="56" spans="2:20" ht="15.75" x14ac:dyDescent="0.25">
      <c r="C56" s="10" t="s">
        <v>39</v>
      </c>
      <c r="D56" s="11">
        <f>IF('A. Oliva'!$D$29=$R$56,'TAM Automático'!D89,'TAM Automático'!D94)</f>
        <v>0.96498881431767347</v>
      </c>
      <c r="E56" s="11">
        <f>IF('A. Oliva'!$D$29=$R$56,'TAM Automático'!E89,'TAM Automático'!E94)</f>
        <v>0.9697199091597275</v>
      </c>
      <c r="F56" s="11">
        <f>IF('A. Oliva'!$D$29=$R$56,'TAM Automático'!F89,'TAM Automático'!F94)</f>
        <v>0.98034632954424739</v>
      </c>
      <c r="G56" s="11">
        <f>IF('A. Oliva'!$D$29=$R$56,'TAM Automático'!G89,'TAM Automático'!G94)</f>
        <v>0.96596281121966598</v>
      </c>
      <c r="H56" s="11">
        <f>IF('A. Oliva'!$D$29=$R$56,'TAM Automático'!H89,'TAM Automático'!H94)</f>
        <v>1</v>
      </c>
      <c r="I56" s="11">
        <f>IF('A. Oliva'!$D$29=$R$56,'TAM Automático'!I89,'TAM Automático'!I94)</f>
        <v>1</v>
      </c>
      <c r="J56" s="11">
        <f>IF('A. Oliva'!$D$29=$R$56,'TAM Automático'!J89,'TAM Automático'!J94)</f>
        <v>0.99750000000000005</v>
      </c>
      <c r="K56" s="11">
        <f>IF('A. Oliva'!$D$29=$R$56,'TAM Automático'!K89,'TAM Automático'!K94)</f>
        <v>0.97389999999999999</v>
      </c>
      <c r="L56" s="11">
        <f>IF('A. Oliva'!$D$29=$R$56,'TAM Automático'!L89,'TAM Automático'!L94)</f>
        <v>0.98909999999999998</v>
      </c>
      <c r="M56" s="11">
        <f>IF('A. Oliva'!$D$29=$R$56,'TAM Automático'!M89,'TAM Automático'!M94)</f>
        <v>0.98919999999999997</v>
      </c>
      <c r="N56" s="11">
        <f>IF('A. Oliva'!$D$29=$R$56,'TAM Automático'!N89,'TAM Automático'!N94)</f>
        <v>0.98030000000000006</v>
      </c>
      <c r="O56" s="11">
        <f>IF('A. Oliva'!$D$29=$R$56,'TAM Automático'!O89,'TAM Automático'!O94)</f>
        <v>0.98769999999999991</v>
      </c>
      <c r="P56" s="11">
        <f>IF('A. Oliva'!$D$29=$R$56,'TAM Automático'!P89,'TAM Automático'!P94)</f>
        <v>1</v>
      </c>
      <c r="R56">
        <v>1</v>
      </c>
      <c r="S56" s="14" t="s">
        <v>51</v>
      </c>
    </row>
    <row r="57" spans="2:20" ht="15.75" x14ac:dyDescent="0.25">
      <c r="C57" s="10" t="s">
        <v>40</v>
      </c>
      <c r="D57" s="11">
        <f>IF('A. Oliva'!$D$29=$R$56,'TAM Automático'!D90,'TAM Automático'!D95)</f>
        <v>3.5011185682326626E-2</v>
      </c>
      <c r="E57" s="11">
        <f>IF('A. Oliva'!$D$29=$R$56,'TAM Automático'!E90,'TAM Automático'!E95)</f>
        <v>3.0280090840272521E-2</v>
      </c>
      <c r="F57" s="11">
        <f>IF('A. Oliva'!$D$29=$R$56,'TAM Automático'!F90,'TAM Automático'!F95)</f>
        <v>1.9653670455752684E-2</v>
      </c>
      <c r="G57" s="11">
        <f>IF('A. Oliva'!$D$29=$R$56,'TAM Automático'!G90,'TAM Automático'!G95)</f>
        <v>3.4037188780334071E-2</v>
      </c>
      <c r="H57" s="11">
        <f>IF('A. Oliva'!$D$29=$R$56,'TAM Automático'!H90,'TAM Automático'!H95)</f>
        <v>0</v>
      </c>
      <c r="I57" s="11">
        <f>IF('A. Oliva'!$D$29=$R$56,'TAM Automático'!I90,'TAM Automático'!I95)</f>
        <v>0</v>
      </c>
      <c r="J57" s="11">
        <f>IF('A. Oliva'!$D$29=$R$56,'TAM Automático'!J90,'TAM Automático'!J95)</f>
        <v>2.5000000000000001E-3</v>
      </c>
      <c r="K57" s="11">
        <f>IF('A. Oliva'!$D$29=$R$56,'TAM Automático'!K90,'TAM Automático'!K95)</f>
        <v>2.6099999999999998E-2</v>
      </c>
      <c r="L57" s="11">
        <f>IF('A. Oliva'!$D$29=$R$56,'TAM Automático'!L90,'TAM Automático'!L95)</f>
        <v>1.09E-2</v>
      </c>
      <c r="M57" s="11">
        <f>IF('A. Oliva'!$D$29=$R$56,'TAM Automático'!M90,'TAM Automático'!M95)</f>
        <v>1.0800000000000001E-2</v>
      </c>
      <c r="N57" s="11">
        <f>IF('A. Oliva'!$D$29=$R$56,'TAM Automático'!N90,'TAM Automático'!N95)</f>
        <v>1.9699999999999999E-2</v>
      </c>
      <c r="O57" s="11">
        <f>IF('A. Oliva'!$D$29=$R$56,'TAM Automático'!O90,'TAM Automático'!O95)</f>
        <v>1.23E-2</v>
      </c>
      <c r="P57" s="11">
        <f>IF('A. Oliva'!$D$29=$R$56,'TAM Automático'!P90,'TAM Automático'!P95)</f>
        <v>0</v>
      </c>
      <c r="R57">
        <v>2</v>
      </c>
      <c r="S57" s="14" t="s">
        <v>52</v>
      </c>
    </row>
    <row r="59" spans="2:20" ht="15.75" x14ac:dyDescent="0.25">
      <c r="B59" s="13"/>
      <c r="C59" s="14" t="s">
        <v>53</v>
      </c>
      <c r="D59" s="13"/>
      <c r="E59" s="13"/>
      <c r="F59" s="13"/>
      <c r="G59" s="13"/>
      <c r="H59" s="13"/>
      <c r="I59" s="13"/>
      <c r="J59" s="13"/>
      <c r="K59" s="13"/>
      <c r="L59" s="13"/>
      <c r="M59" s="13"/>
      <c r="N59" s="13"/>
      <c r="O59" s="13"/>
      <c r="P59" s="13"/>
      <c r="R59" s="13"/>
      <c r="S59" s="13"/>
      <c r="T59" s="13"/>
    </row>
    <row r="60" spans="2:20" ht="16.5" thickBot="1" x14ac:dyDescent="0.3">
      <c r="C60" s="2"/>
      <c r="D60" s="53">
        <f>D55</f>
        <v>45505</v>
      </c>
      <c r="E60" s="53">
        <f t="shared" ref="E60:P60" si="7">E55</f>
        <v>45536</v>
      </c>
      <c r="F60" s="53">
        <f t="shared" si="7"/>
        <v>45566</v>
      </c>
      <c r="G60" s="53">
        <f t="shared" si="7"/>
        <v>45597</v>
      </c>
      <c r="H60" s="53">
        <f t="shared" si="7"/>
        <v>45627</v>
      </c>
      <c r="I60" s="53">
        <f t="shared" si="7"/>
        <v>45658</v>
      </c>
      <c r="J60" s="53">
        <f t="shared" si="7"/>
        <v>45689</v>
      </c>
      <c r="K60" s="53">
        <f t="shared" si="7"/>
        <v>45717</v>
      </c>
      <c r="L60" s="53">
        <f t="shared" si="7"/>
        <v>45748</v>
      </c>
      <c r="M60" s="53">
        <f t="shared" si="7"/>
        <v>45778</v>
      </c>
      <c r="N60" s="53">
        <f t="shared" si="7"/>
        <v>45809</v>
      </c>
      <c r="O60" s="53">
        <f t="shared" si="7"/>
        <v>45839</v>
      </c>
      <c r="P60" s="53">
        <f t="shared" si="7"/>
        <v>45870</v>
      </c>
      <c r="R60">
        <v>1</v>
      </c>
      <c r="S60" s="14" t="s">
        <v>54</v>
      </c>
    </row>
    <row r="61" spans="2:20" ht="15.75" x14ac:dyDescent="0.25">
      <c r="C61" s="10" t="s">
        <v>39</v>
      </c>
      <c r="D61" s="11">
        <f>IF('A. Oliva'!$N$29=$R$60,'TAM Automático'!D98,IF('A. Oliva'!$N$29=$R$62,'TAM Automático'!D108,IF('A. Oliva'!$N$29=$R$61,'TAM Automático'!D103,'TAM Automático'!D113)))</f>
        <v>0.85938185006576062</v>
      </c>
      <c r="E61" s="11">
        <f>IF('A. Oliva'!$N$29=$R$60,'TAM Automático'!E98,IF('A. Oliva'!$N$29=$R$62,'TAM Automático'!E108,IF('A. Oliva'!$N$29=$R$61,'TAM Automático'!E103,'TAM Automático'!E113)))</f>
        <v>0.82469378827646544</v>
      </c>
      <c r="F61" s="11">
        <f>IF('A. Oliva'!$N$29=$R$60,'TAM Automático'!F98,IF('A. Oliva'!$N$29=$R$62,'TAM Automático'!F108,IF('A. Oliva'!$N$29=$R$61,'TAM Automático'!F103,'TAM Automático'!F113)))</f>
        <v>0.83816107087996494</v>
      </c>
      <c r="G61" s="11">
        <f>IF('A. Oliva'!$N$29=$R$60,'TAM Automático'!G98,IF('A. Oliva'!$N$29=$R$62,'TAM Automático'!G108,IF('A. Oliva'!$N$29=$R$61,'TAM Automático'!G103,'TAM Automático'!G113)))</f>
        <v>0.85086667393437265</v>
      </c>
      <c r="H61" s="11">
        <f>IF('A. Oliva'!$N$29=$R$60,'TAM Automático'!H98,IF('A. Oliva'!$N$29=$R$62,'TAM Automático'!H108,IF('A. Oliva'!$N$29=$R$61,'TAM Automático'!H103,'TAM Automático'!H113)))</f>
        <v>0.6653</v>
      </c>
      <c r="I61" s="11">
        <f>IF('A. Oliva'!$N$29=$R$60,'TAM Automático'!I98,IF('A. Oliva'!$N$29=$R$62,'TAM Automático'!I108,IF('A. Oliva'!$N$29=$R$61,'TAM Automático'!I103,'TAM Automático'!I113)))</f>
        <v>0.7390000000000001</v>
      </c>
      <c r="J61" s="11">
        <f>IF('A. Oliva'!$N$29=$R$60,'TAM Automático'!J98,IF('A. Oliva'!$N$29=$R$62,'TAM Automático'!J108,IF('A. Oliva'!$N$29=$R$61,'TAM Automático'!J103,'TAM Automático'!J113)))</f>
        <v>0.59989999999999999</v>
      </c>
      <c r="K61" s="11">
        <f>IF('A. Oliva'!$N$29=$R$60,'TAM Automático'!K98,IF('A. Oliva'!$N$29=$R$62,'TAM Automático'!K108,IF('A. Oliva'!$N$29=$R$61,'TAM Automático'!K103,'TAM Automático'!K113)))</f>
        <v>0.61970000000000003</v>
      </c>
      <c r="L61" s="11">
        <f>IF('A. Oliva'!$N$29=$R$60,'TAM Automático'!L98,IF('A. Oliva'!$N$29=$R$62,'TAM Automático'!L108,IF('A. Oliva'!$N$29=$R$61,'TAM Automático'!L103,'TAM Automático'!L113)))</f>
        <v>0.60530000000000006</v>
      </c>
      <c r="M61" s="11">
        <f>IF('A. Oliva'!$N$29=$R$60,'TAM Automático'!M98,IF('A. Oliva'!$N$29=$R$62,'TAM Automático'!M108,IF('A. Oliva'!$N$29=$R$61,'TAM Automático'!M103,'TAM Automático'!M113)))</f>
        <v>0.66459999999999997</v>
      </c>
      <c r="N61" s="11">
        <f>IF('A. Oliva'!$N$29=$R$60,'TAM Automático'!N98,IF('A. Oliva'!$N$29=$R$62,'TAM Automático'!N108,IF('A. Oliva'!$N$29=$R$61,'TAM Automático'!N103,'TAM Automático'!N113)))</f>
        <v>0.504</v>
      </c>
      <c r="O61" s="11">
        <f>IF('A. Oliva'!$N$29=$R$60,'TAM Automático'!O98,IF('A. Oliva'!$N$29=$R$62,'TAM Automático'!O108,IF('A. Oliva'!$N$29=$R$61,'TAM Automático'!O103,'TAM Automático'!O113)))</f>
        <v>0.65300000000000002</v>
      </c>
      <c r="P61" s="11">
        <f>IF('A. Oliva'!$N$29=$R$60,'TAM Automático'!P98,IF('A. Oliva'!$N$29=$R$62,'TAM Automático'!P108,IF('A. Oliva'!$N$29=$R$61,'TAM Automático'!P103,'TAM Automático'!P113)))</f>
        <v>0.61460000000000004</v>
      </c>
      <c r="R61">
        <v>2</v>
      </c>
      <c r="S61" s="7" t="s">
        <v>55</v>
      </c>
    </row>
    <row r="62" spans="2:20" ht="15.75" x14ac:dyDescent="0.25">
      <c r="C62" s="10" t="s">
        <v>40</v>
      </c>
      <c r="D62" s="11">
        <f>IF('A. Oliva'!$N$29=$R$60,'TAM Automático'!D99,IF('A. Oliva'!$N$29=$R$62,'TAM Automático'!D109,IF('A. Oliva'!$N$29=$R$61,'TAM Automático'!D104,'TAM Automático'!D114)))</f>
        <v>0.14061814993423938</v>
      </c>
      <c r="E62" s="11">
        <f>IF('A. Oliva'!$N$29=$R$60,'TAM Automático'!E99,IF('A. Oliva'!$N$29=$R$62,'TAM Automático'!E109,IF('A. Oliva'!$N$29=$R$61,'TAM Automático'!E104,'TAM Automático'!E114)))</f>
        <v>0.17530621172353458</v>
      </c>
      <c r="F62" s="11">
        <f>IF('A. Oliva'!$N$29=$R$60,'TAM Automático'!F99,IF('A. Oliva'!$N$29=$R$62,'TAM Automático'!F109,IF('A. Oliva'!$N$29=$R$61,'TAM Automático'!F104,'TAM Automático'!F114)))</f>
        <v>0.16183892912003511</v>
      </c>
      <c r="G62" s="11">
        <f>IF('A. Oliva'!$N$29=$R$60,'TAM Automático'!G99,IF('A. Oliva'!$N$29=$R$62,'TAM Automático'!G109,IF('A. Oliva'!$N$29=$R$61,'TAM Automático'!G104,'TAM Automático'!G114)))</f>
        <v>0.1491333260656274</v>
      </c>
      <c r="H62" s="11">
        <f>IF('A. Oliva'!$N$29=$R$60,'TAM Automático'!H99,IF('A. Oliva'!$N$29=$R$62,'TAM Automático'!H109,IF('A. Oliva'!$N$29=$R$61,'TAM Automático'!H104,'TAM Automático'!H114)))</f>
        <v>0.3347</v>
      </c>
      <c r="I62" s="11">
        <f>IF('A. Oliva'!$N$29=$R$60,'TAM Automático'!I99,IF('A. Oliva'!$N$29=$R$62,'TAM Automático'!I109,IF('A. Oliva'!$N$29=$R$61,'TAM Automático'!I104,'TAM Automático'!I114)))</f>
        <v>0.26100000000000001</v>
      </c>
      <c r="J62" s="11">
        <f>IF('A. Oliva'!$N$29=$R$60,'TAM Automático'!J99,IF('A. Oliva'!$N$29=$R$62,'TAM Automático'!J109,IF('A. Oliva'!$N$29=$R$61,'TAM Automático'!J104,'TAM Automático'!J114)))</f>
        <v>0.40009999999999996</v>
      </c>
      <c r="K62" s="11">
        <f>IF('A. Oliva'!$N$29=$R$60,'TAM Automático'!K99,IF('A. Oliva'!$N$29=$R$62,'TAM Automático'!K109,IF('A. Oliva'!$N$29=$R$61,'TAM Automático'!K104,'TAM Automático'!K114)))</f>
        <v>0.38030000000000003</v>
      </c>
      <c r="L62" s="11">
        <f>IF('A. Oliva'!$N$29=$R$60,'TAM Automático'!L99,IF('A. Oliva'!$N$29=$R$62,'TAM Automático'!L109,IF('A. Oliva'!$N$29=$R$61,'TAM Automático'!L104,'TAM Automático'!L114)))</f>
        <v>0.3947</v>
      </c>
      <c r="M62" s="11">
        <f>IF('A. Oliva'!$N$29=$R$60,'TAM Automático'!M99,IF('A. Oliva'!$N$29=$R$62,'TAM Automático'!M109,IF('A. Oliva'!$N$29=$R$61,'TAM Automático'!M104,'TAM Automático'!M114)))</f>
        <v>0.33539999999999998</v>
      </c>
      <c r="N62" s="11">
        <f>IF('A. Oliva'!$N$29=$R$60,'TAM Automático'!N99,IF('A. Oliva'!$N$29=$R$62,'TAM Automático'!N109,IF('A. Oliva'!$N$29=$R$61,'TAM Automático'!N104,'TAM Automático'!N114)))</f>
        <v>0.496</v>
      </c>
      <c r="O62" s="11">
        <f>IF('A. Oliva'!$N$29=$R$60,'TAM Automático'!O99,IF('A. Oliva'!$N$29=$R$62,'TAM Automático'!O109,IF('A. Oliva'!$N$29=$R$61,'TAM Automático'!O104,'TAM Automático'!O114)))</f>
        <v>0.34700000000000003</v>
      </c>
      <c r="P62" s="11">
        <f>IF('A. Oliva'!$N$29=$R$60,'TAM Automático'!P99,IF('A. Oliva'!$N$29=$R$62,'TAM Automático'!P109,IF('A. Oliva'!$N$29=$R$61,'TAM Automático'!P104,'TAM Automático'!P114)))</f>
        <v>0.38539999999999996</v>
      </c>
      <c r="R62">
        <v>3</v>
      </c>
      <c r="S62" s="7" t="s">
        <v>56</v>
      </c>
    </row>
    <row r="63" spans="2:20" ht="15.75" x14ac:dyDescent="0.25">
      <c r="S63" s="7" t="s">
        <v>57</v>
      </c>
    </row>
    <row r="68" spans="2:19" ht="27" customHeight="1" x14ac:dyDescent="0.25">
      <c r="B68" s="17"/>
      <c r="C68" s="21" t="s">
        <v>47</v>
      </c>
      <c r="D68" s="17"/>
      <c r="E68" s="17"/>
      <c r="F68" s="17"/>
      <c r="G68" s="17"/>
      <c r="H68" s="17"/>
      <c r="I68" s="17"/>
      <c r="J68" s="17"/>
      <c r="K68" s="17"/>
      <c r="L68" s="17"/>
      <c r="M68" s="17"/>
      <c r="N68" s="17"/>
      <c r="O68" s="17"/>
      <c r="P68" s="17"/>
      <c r="Q68" s="17"/>
      <c r="R68" s="17"/>
    </row>
    <row r="69" spans="2:19" ht="15.75" x14ac:dyDescent="0.25">
      <c r="C69" s="14"/>
      <c r="D69" s="13"/>
      <c r="E69" s="13"/>
      <c r="F69" s="13"/>
      <c r="G69" s="13"/>
      <c r="H69" s="13"/>
      <c r="I69" s="13"/>
      <c r="J69" s="13"/>
      <c r="K69" s="13"/>
      <c r="L69" s="13"/>
      <c r="M69" s="13"/>
      <c r="N69" s="13"/>
      <c r="O69" s="13"/>
      <c r="P69" s="13"/>
    </row>
    <row r="70" spans="2:19" ht="15.75" x14ac:dyDescent="0.25">
      <c r="C70" s="14"/>
      <c r="D70" s="13"/>
      <c r="E70" s="13"/>
      <c r="F70" s="13"/>
      <c r="G70" s="13"/>
      <c r="H70" s="13"/>
      <c r="I70" s="13"/>
      <c r="J70" s="13"/>
      <c r="K70" s="13"/>
      <c r="L70" s="13"/>
      <c r="M70" s="13"/>
      <c r="N70" s="13"/>
      <c r="O70" s="13"/>
      <c r="P70" s="13"/>
    </row>
    <row r="71" spans="2:19" ht="15.75" x14ac:dyDescent="0.25">
      <c r="B71" s="13"/>
      <c r="C71" s="14" t="s">
        <v>49</v>
      </c>
      <c r="D71" s="13"/>
      <c r="E71" s="13"/>
      <c r="F71" s="13"/>
      <c r="G71" s="13"/>
      <c r="H71" s="13"/>
      <c r="I71" s="13"/>
      <c r="J71" s="13"/>
      <c r="K71" s="13"/>
      <c r="L71" s="13"/>
      <c r="M71" s="13"/>
      <c r="N71" s="13"/>
      <c r="O71" s="13"/>
      <c r="P71" s="13"/>
      <c r="Q71" s="13"/>
    </row>
    <row r="72" spans="2:19" ht="16.5" thickBot="1" x14ac:dyDescent="0.3">
      <c r="C72" s="2"/>
      <c r="D72" s="53">
        <f>D50</f>
        <v>45505</v>
      </c>
      <c r="E72" s="53">
        <f t="shared" ref="E72:P72" si="8">E50</f>
        <v>45536</v>
      </c>
      <c r="F72" s="53">
        <f t="shared" si="8"/>
        <v>45566</v>
      </c>
      <c r="G72" s="53">
        <f t="shared" si="8"/>
        <v>45597</v>
      </c>
      <c r="H72" s="53">
        <f t="shared" si="8"/>
        <v>45627</v>
      </c>
      <c r="I72" s="53">
        <f t="shared" si="8"/>
        <v>45658</v>
      </c>
      <c r="J72" s="53">
        <f t="shared" si="8"/>
        <v>45689</v>
      </c>
      <c r="K72" s="53">
        <f t="shared" si="8"/>
        <v>45717</v>
      </c>
      <c r="L72" s="53">
        <f t="shared" si="8"/>
        <v>45748</v>
      </c>
      <c r="M72" s="53">
        <f t="shared" si="8"/>
        <v>45778</v>
      </c>
      <c r="N72" s="53">
        <f t="shared" si="8"/>
        <v>45809</v>
      </c>
      <c r="O72" s="53">
        <f t="shared" si="8"/>
        <v>45839</v>
      </c>
      <c r="P72" s="53">
        <f t="shared" si="8"/>
        <v>45870</v>
      </c>
    </row>
    <row r="73" spans="2:19" ht="15.75" x14ac:dyDescent="0.25">
      <c r="C73" s="10" t="s">
        <v>39</v>
      </c>
      <c r="D73" s="11">
        <f>'TAM Automático'!D120</f>
        <v>0.90126892252894031</v>
      </c>
      <c r="E73" s="11">
        <f>'TAM Automático'!E120</f>
        <v>0.90148316552993402</v>
      </c>
      <c r="F73" s="11">
        <f>'TAM Automático'!F120</f>
        <v>0.87999999999999989</v>
      </c>
      <c r="G73" s="11">
        <f>'TAM Automático'!G120</f>
        <v>0.88494241739317625</v>
      </c>
      <c r="H73" s="11">
        <f>'TAM Automático'!H120</f>
        <v>0.91810000000000003</v>
      </c>
      <c r="I73" s="11">
        <f>'TAM Automático'!I120</f>
        <v>0.9</v>
      </c>
      <c r="J73" s="11">
        <f>'TAM Automático'!J120</f>
        <v>0.80819999999999992</v>
      </c>
      <c r="K73" s="11">
        <f>'TAM Automático'!K120</f>
        <v>0.86730000000000007</v>
      </c>
      <c r="L73" s="11">
        <f>'TAM Automático'!L120</f>
        <v>0.86430000000000007</v>
      </c>
      <c r="M73" s="11">
        <f>'TAM Automático'!M120</f>
        <v>0.79159999999999997</v>
      </c>
      <c r="N73" s="11">
        <f>'TAM Automático'!N120</f>
        <v>0.7923</v>
      </c>
      <c r="O73" s="11">
        <f>'TAM Automático'!O120</f>
        <v>0.87470000000000003</v>
      </c>
      <c r="P73" s="11">
        <f>'TAM Automático'!P120</f>
        <v>0.88060000000000005</v>
      </c>
    </row>
    <row r="74" spans="2:19" ht="15.75" x14ac:dyDescent="0.25">
      <c r="C74" s="10" t="s">
        <v>40</v>
      </c>
      <c r="D74" s="11">
        <f>'TAM Automático'!D121</f>
        <v>9.873107747105965E-2</v>
      </c>
      <c r="E74" s="11">
        <f>'TAM Automático'!E121</f>
        <v>9.8516834470066039E-2</v>
      </c>
      <c r="F74" s="11">
        <f>'TAM Automático'!F121</f>
        <v>0.12</v>
      </c>
      <c r="G74" s="11">
        <f>'TAM Automático'!G121</f>
        <v>0.11505758260682381</v>
      </c>
      <c r="H74" s="11">
        <f>'TAM Automático'!H121</f>
        <v>8.1900000000000001E-2</v>
      </c>
      <c r="I74" s="11">
        <f>'TAM Automático'!I121</f>
        <v>0.1</v>
      </c>
      <c r="J74" s="11">
        <f>'TAM Automático'!J121</f>
        <v>0.1918</v>
      </c>
      <c r="K74" s="11">
        <f>'TAM Automático'!K121</f>
        <v>0.13269999999999998</v>
      </c>
      <c r="L74" s="11">
        <f>'TAM Automático'!L121</f>
        <v>0.13570000000000002</v>
      </c>
      <c r="M74" s="11">
        <f>'TAM Automático'!M121</f>
        <v>0.2084</v>
      </c>
      <c r="N74" s="11">
        <f>'TAM Automático'!N121</f>
        <v>0.2077</v>
      </c>
      <c r="O74" s="11">
        <f>'TAM Automático'!O121</f>
        <v>0.12529999999999999</v>
      </c>
      <c r="P74" s="11">
        <f>'TAM Automático'!P121</f>
        <v>0.11939999999999999</v>
      </c>
    </row>
    <row r="76" spans="2:19" ht="15.75" x14ac:dyDescent="0.25">
      <c r="B76" s="13"/>
      <c r="C76" s="14" t="s">
        <v>50</v>
      </c>
      <c r="D76" s="13"/>
      <c r="E76" s="13"/>
      <c r="F76" s="13"/>
      <c r="G76" s="13"/>
      <c r="H76" s="13"/>
      <c r="I76" s="13"/>
      <c r="J76" s="13"/>
      <c r="K76" s="13"/>
      <c r="L76" s="13"/>
      <c r="M76" s="13"/>
      <c r="N76" s="13"/>
      <c r="O76" s="13"/>
      <c r="P76" s="13"/>
      <c r="Q76" s="13"/>
    </row>
    <row r="77" spans="2:19" ht="16.5" thickBot="1" x14ac:dyDescent="0.3">
      <c r="C77" s="2"/>
      <c r="D77" s="53">
        <f>D72</f>
        <v>45505</v>
      </c>
      <c r="E77" s="53">
        <f t="shared" ref="E77:P77" si="9">E72</f>
        <v>45536</v>
      </c>
      <c r="F77" s="53">
        <f t="shared" si="9"/>
        <v>45566</v>
      </c>
      <c r="G77" s="53">
        <f t="shared" si="9"/>
        <v>45597</v>
      </c>
      <c r="H77" s="53">
        <f t="shared" si="9"/>
        <v>45627</v>
      </c>
      <c r="I77" s="53">
        <f t="shared" si="9"/>
        <v>45658</v>
      </c>
      <c r="J77" s="53">
        <f t="shared" si="9"/>
        <v>45689</v>
      </c>
      <c r="K77" s="53">
        <f t="shared" si="9"/>
        <v>45717</v>
      </c>
      <c r="L77" s="53">
        <f t="shared" si="9"/>
        <v>45748</v>
      </c>
      <c r="M77" s="53">
        <f t="shared" si="9"/>
        <v>45778</v>
      </c>
      <c r="N77" s="53">
        <f t="shared" si="9"/>
        <v>45809</v>
      </c>
      <c r="O77" s="53">
        <f t="shared" si="9"/>
        <v>45839</v>
      </c>
      <c r="P77" s="53">
        <f t="shared" si="9"/>
        <v>45870</v>
      </c>
    </row>
    <row r="78" spans="2:19" ht="15.75" x14ac:dyDescent="0.25">
      <c r="C78" s="10" t="s">
        <v>39</v>
      </c>
      <c r="D78" s="11">
        <f>IF('O. Virgen Extra'!$D$29=$R$78,'TAM Automático'!D125,'TAM Automático'!D130)</f>
        <v>0.97556949488279965</v>
      </c>
      <c r="E78" s="11">
        <f>IF('O. Virgen Extra'!$D$29=$R$78,'TAM Automático'!E125,'TAM Automático'!E130)</f>
        <v>0.98662207357859533</v>
      </c>
      <c r="F78" s="11">
        <f>IF('O. Virgen Extra'!$D$29=$R$78,'TAM Automático'!F125,'TAM Automático'!F130)</f>
        <v>0.99052731291442997</v>
      </c>
      <c r="G78" s="11">
        <f>IF('O. Virgen Extra'!$D$29=$R$78,'TAM Automático'!G125,'TAM Automático'!G130)</f>
        <v>0.96408636124275937</v>
      </c>
      <c r="H78" s="11">
        <f>IF('O. Virgen Extra'!$D$29=$R$78,'TAM Automático'!H125,'TAM Automático'!H130)</f>
        <v>0.99580000000000002</v>
      </c>
      <c r="I78" s="11">
        <f>IF('O. Virgen Extra'!$D$29=$R$78,'TAM Automático'!I125,'TAM Automático'!I130)</f>
        <v>0.97819999999999996</v>
      </c>
      <c r="J78" s="11">
        <f>IF('O. Virgen Extra'!$D$29=$R$78,'TAM Automático'!J125,'TAM Automático'!J130)</f>
        <v>0.9889</v>
      </c>
      <c r="K78" s="11">
        <f>IF('O. Virgen Extra'!$D$29=$R$78,'TAM Automático'!K125,'TAM Automático'!K130)</f>
        <v>0.97680000000000011</v>
      </c>
      <c r="L78" s="11">
        <f>IF('O. Virgen Extra'!$D$29=$R$78,'TAM Automático'!L125,'TAM Automático'!L130)</f>
        <v>0.95669999999999999</v>
      </c>
      <c r="M78" s="11">
        <f>IF('O. Virgen Extra'!$D$29=$R$78,'TAM Automático'!M125,'TAM Automático'!M130)</f>
        <v>0.95909999999999995</v>
      </c>
      <c r="N78" s="11">
        <f>IF('O. Virgen Extra'!$D$29=$R$78,'TAM Automático'!N125,'TAM Automático'!N130)</f>
        <v>0.96409999999999996</v>
      </c>
      <c r="O78" s="11">
        <f>IF('O. Virgen Extra'!$D$29=$R$78,'TAM Automático'!O125,'TAM Automático'!O130)</f>
        <v>0.98309999999999997</v>
      </c>
      <c r="P78" s="11">
        <f>IF('O. Virgen Extra'!$D$29=$R$78,'TAM Automático'!P125,'TAM Automático'!P130)</f>
        <v>0.98450000000000004</v>
      </c>
      <c r="R78">
        <v>1</v>
      </c>
      <c r="S78" s="14" t="s">
        <v>51</v>
      </c>
    </row>
    <row r="79" spans="2:19" ht="15.75" x14ac:dyDescent="0.25">
      <c r="C79" s="10" t="s">
        <v>40</v>
      </c>
      <c r="D79" s="11">
        <f>IF('O. Virgen Extra'!$D$29=$R$78,'TAM Automático'!D126,'TAM Automático'!D131)</f>
        <v>2.4430505117200397E-2</v>
      </c>
      <c r="E79" s="11">
        <f>IF('O. Virgen Extra'!$D$29=$R$78,'TAM Automático'!E126,'TAM Automático'!E131)</f>
        <v>1.3377926421404682E-2</v>
      </c>
      <c r="F79" s="11">
        <f>IF('O. Virgen Extra'!$D$29=$R$78,'TAM Automático'!F126,'TAM Automático'!F131)</f>
        <v>9.4726870855699405E-3</v>
      </c>
      <c r="G79" s="11">
        <f>IF('O. Virgen Extra'!$D$29=$R$78,'TAM Automático'!G126,'TAM Automático'!G131)</f>
        <v>3.5913638757240657E-2</v>
      </c>
      <c r="H79" s="11">
        <f>IF('O. Virgen Extra'!$D$29=$R$78,'TAM Automático'!H126,'TAM Automático'!H131)</f>
        <v>4.1999999999999997E-3</v>
      </c>
      <c r="I79" s="11">
        <f>IF('O. Virgen Extra'!$D$29=$R$78,'TAM Automático'!I126,'TAM Automático'!I131)</f>
        <v>2.18E-2</v>
      </c>
      <c r="J79" s="11">
        <f>IF('O. Virgen Extra'!$D$29=$R$78,'TAM Automático'!J126,'TAM Automático'!J131)</f>
        <v>1.11E-2</v>
      </c>
      <c r="K79" s="11">
        <f>IF('O. Virgen Extra'!$D$29=$R$78,'TAM Automático'!K126,'TAM Automático'!K131)</f>
        <v>2.3199999999999998E-2</v>
      </c>
      <c r="L79" s="11">
        <f>IF('O. Virgen Extra'!$D$29=$R$78,'TAM Automático'!L126,'TAM Automático'!L131)</f>
        <v>4.3299999999999998E-2</v>
      </c>
      <c r="M79" s="11">
        <f>IF('O. Virgen Extra'!$D$29=$R$78,'TAM Automático'!M126,'TAM Automático'!M131)</f>
        <v>4.0899999999999999E-2</v>
      </c>
      <c r="N79" s="11">
        <f>IF('O. Virgen Extra'!$D$29=$R$78,'TAM Automático'!N126,'TAM Automático'!N131)</f>
        <v>3.5900000000000001E-2</v>
      </c>
      <c r="O79" s="11">
        <f>IF('O. Virgen Extra'!$D$29=$R$78,'TAM Automático'!O126,'TAM Automático'!O131)</f>
        <v>1.6899999999999998E-2</v>
      </c>
      <c r="P79" s="11">
        <f>IF('O. Virgen Extra'!$D$29=$R$78,'TAM Automático'!P126,'TAM Automático'!P131)</f>
        <v>1.55E-2</v>
      </c>
      <c r="R79">
        <v>2</v>
      </c>
      <c r="S79" s="14" t="s">
        <v>52</v>
      </c>
    </row>
    <row r="81" spans="2:20" ht="15.75" x14ac:dyDescent="0.25">
      <c r="B81" s="13"/>
      <c r="C81" s="14" t="s">
        <v>53</v>
      </c>
      <c r="D81" s="13"/>
      <c r="E81" s="13"/>
      <c r="F81" s="13"/>
      <c r="G81" s="13"/>
      <c r="H81" s="13"/>
      <c r="I81" s="13"/>
      <c r="J81" s="13"/>
      <c r="K81" s="13"/>
      <c r="L81" s="13"/>
      <c r="M81" s="13"/>
      <c r="N81" s="13"/>
      <c r="O81" s="13"/>
      <c r="P81" s="13"/>
      <c r="R81" s="13"/>
      <c r="S81" s="13"/>
      <c r="T81" s="13"/>
    </row>
    <row r="82" spans="2:20" ht="16.5" thickBot="1" x14ac:dyDescent="0.3">
      <c r="C82" s="2"/>
      <c r="D82" s="53">
        <f>D77</f>
        <v>45505</v>
      </c>
      <c r="E82" s="53">
        <f t="shared" ref="E82:P82" si="10">E77</f>
        <v>45536</v>
      </c>
      <c r="F82" s="53">
        <f t="shared" si="10"/>
        <v>45566</v>
      </c>
      <c r="G82" s="53">
        <f t="shared" si="10"/>
        <v>45597</v>
      </c>
      <c r="H82" s="53">
        <f t="shared" si="10"/>
        <v>45627</v>
      </c>
      <c r="I82" s="53">
        <f t="shared" si="10"/>
        <v>45658</v>
      </c>
      <c r="J82" s="53">
        <f t="shared" si="10"/>
        <v>45689</v>
      </c>
      <c r="K82" s="53">
        <f t="shared" si="10"/>
        <v>45717</v>
      </c>
      <c r="L82" s="53">
        <f t="shared" si="10"/>
        <v>45748</v>
      </c>
      <c r="M82" s="53">
        <f t="shared" si="10"/>
        <v>45778</v>
      </c>
      <c r="N82" s="53">
        <f t="shared" si="10"/>
        <v>45809</v>
      </c>
      <c r="O82" s="53">
        <f t="shared" si="10"/>
        <v>45839</v>
      </c>
      <c r="P82" s="53">
        <f t="shared" si="10"/>
        <v>45870</v>
      </c>
      <c r="R82">
        <v>1</v>
      </c>
      <c r="S82" s="14" t="s">
        <v>54</v>
      </c>
    </row>
    <row r="83" spans="2:20" ht="15.75" x14ac:dyDescent="0.25">
      <c r="C83" s="10" t="s">
        <v>39</v>
      </c>
      <c r="D83" s="11">
        <f>IF('O. Virgen Extra'!$N$29=$R$82,'TAM Automático'!D135,IF('O. Virgen Extra'!$N$29=$R$84,'TAM Automático'!D145,IF('O. Virgen Extra'!$N$29=$R$83,'TAM Automático'!D140,'TAM Automático'!D150)))</f>
        <v>0.79785570694661612</v>
      </c>
      <c r="E83" s="11">
        <f>IF('O. Virgen Extra'!$N$29=$R$82,'TAM Automático'!E135,IF('O. Virgen Extra'!$N$29=$R$84,'TAM Automático'!E145,IF('O. Virgen Extra'!$N$29=$R$83,'TAM Automático'!E140,'TAM Automático'!E150)))</f>
        <v>0.7931034482758621</v>
      </c>
      <c r="F83" s="11">
        <f>IF('O. Virgen Extra'!$N$29=$R$82,'TAM Automático'!F135,IF('O. Virgen Extra'!$N$29=$R$84,'TAM Automático'!F145,IF('O. Virgen Extra'!$N$29=$R$83,'TAM Automático'!F140,'TAM Automático'!F150)))</f>
        <v>0.77276060764798327</v>
      </c>
      <c r="G83" s="11">
        <f>IF('O. Virgen Extra'!$N$29=$R$82,'TAM Automático'!G135,IF('O. Virgen Extra'!$N$29=$R$84,'TAM Automático'!G145,IF('O. Virgen Extra'!$N$29=$R$83,'TAM Automático'!G140,'TAM Automático'!G150)))</f>
        <v>0.8078852210428088</v>
      </c>
      <c r="H83" s="11">
        <f>IF('O. Virgen Extra'!$N$29=$R$82,'TAM Automático'!H135,IF('O. Virgen Extra'!$N$29=$R$84,'TAM Automático'!H145,IF('O. Virgen Extra'!$N$29=$R$83,'TAM Automático'!H140,'TAM Automático'!H150)))</f>
        <v>0.75739999999999996</v>
      </c>
      <c r="I83" s="11">
        <f>IF('O. Virgen Extra'!$N$29=$R$82,'TAM Automático'!I135,IF('O. Virgen Extra'!$N$29=$R$84,'TAM Automático'!I145,IF('O. Virgen Extra'!$N$29=$R$83,'TAM Automático'!I140,'TAM Automático'!I150)))</f>
        <v>0.73760000000000003</v>
      </c>
      <c r="J83" s="11">
        <f>IF('O. Virgen Extra'!$N$29=$R$82,'TAM Automático'!J135,IF('O. Virgen Extra'!$N$29=$R$84,'TAM Automático'!J145,IF('O. Virgen Extra'!$N$29=$R$83,'TAM Automático'!J140,'TAM Automático'!J150)))</f>
        <v>0.55090000000000006</v>
      </c>
      <c r="K83" s="11">
        <f>IF('O. Virgen Extra'!$N$29=$R$82,'TAM Automático'!K135,IF('O. Virgen Extra'!$N$29=$R$84,'TAM Automático'!K145,IF('O. Virgen Extra'!$N$29=$R$83,'TAM Automático'!K140,'TAM Automático'!K150)))</f>
        <v>0.69120000000000004</v>
      </c>
      <c r="L83" s="11">
        <f>IF('O. Virgen Extra'!$N$29=$R$82,'TAM Automático'!L135,IF('O. Virgen Extra'!$N$29=$R$84,'TAM Automático'!L145,IF('O. Virgen Extra'!$N$29=$R$83,'TAM Automático'!L140,'TAM Automático'!L150)))</f>
        <v>0.67890000000000006</v>
      </c>
      <c r="M83" s="11">
        <f>IF('O. Virgen Extra'!$N$29=$R$82,'TAM Automático'!M135,IF('O. Virgen Extra'!$N$29=$R$84,'TAM Automático'!M145,IF('O. Virgen Extra'!$N$29=$R$83,'TAM Automático'!M140,'TAM Automático'!M150)))</f>
        <v>0.55700000000000005</v>
      </c>
      <c r="N83" s="11">
        <f>IF('O. Virgen Extra'!$N$29=$R$82,'TAM Automático'!N135,IF('O. Virgen Extra'!$N$29=$R$84,'TAM Automático'!N145,IF('O. Virgen Extra'!$N$29=$R$83,'TAM Automático'!N140,'TAM Automático'!N150)))</f>
        <v>0.46820000000000001</v>
      </c>
      <c r="O83" s="11">
        <f>IF('O. Virgen Extra'!$N$29=$R$82,'TAM Automático'!O135,IF('O. Virgen Extra'!$N$29=$R$84,'TAM Automático'!O145,IF('O. Virgen Extra'!$N$29=$R$83,'TAM Automático'!O140,'TAM Automático'!O150)))</f>
        <v>0.63129999999999997</v>
      </c>
      <c r="P83" s="11">
        <f>IF('O. Virgen Extra'!$N$29=$R$82,'TAM Automático'!P135,IF('O. Virgen Extra'!$N$29=$R$84,'TAM Automático'!P145,IF('O. Virgen Extra'!$N$29=$R$83,'TAM Automático'!P140,'TAM Automático'!P150)))</f>
        <v>0.62939999999999996</v>
      </c>
      <c r="R83">
        <v>2</v>
      </c>
      <c r="S83" s="7" t="s">
        <v>55</v>
      </c>
    </row>
    <row r="84" spans="2:20" ht="15.75" x14ac:dyDescent="0.25">
      <c r="C84" s="10" t="s">
        <v>40</v>
      </c>
      <c r="D84" s="11">
        <f>IF('O. Virgen Extra'!$N$29=$R$82,'TAM Automático'!D136,IF('O. Virgen Extra'!$N$29=$R$84,'TAM Automático'!D146,IF('O. Virgen Extra'!$N$29=$R$83,'TAM Automático'!D141,'TAM Automático'!D151)))</f>
        <v>0.20214429305338399</v>
      </c>
      <c r="E84" s="11">
        <f>IF('O. Virgen Extra'!$N$29=$R$82,'TAM Automático'!E136,IF('O. Virgen Extra'!$N$29=$R$84,'TAM Automático'!E146,IF('O. Virgen Extra'!$N$29=$R$83,'TAM Automático'!E141,'TAM Automático'!E151)))</f>
        <v>0.20689655172413796</v>
      </c>
      <c r="F84" s="11">
        <f>IF('O. Virgen Extra'!$N$29=$R$82,'TAM Automático'!F136,IF('O. Virgen Extra'!$N$29=$R$84,'TAM Automático'!F146,IF('O. Virgen Extra'!$N$29=$R$83,'TAM Automático'!F141,'TAM Automático'!F151)))</f>
        <v>0.22723939235201676</v>
      </c>
      <c r="G84" s="11">
        <f>IF('O. Virgen Extra'!$N$29=$R$82,'TAM Automático'!G136,IF('O. Virgen Extra'!$N$29=$R$84,'TAM Automático'!G146,IF('O. Virgen Extra'!$N$29=$R$83,'TAM Automático'!G141,'TAM Automático'!G151)))</f>
        <v>0.19211477895719115</v>
      </c>
      <c r="H84" s="11">
        <f>IF('O. Virgen Extra'!$N$29=$R$82,'TAM Automático'!H136,IF('O. Virgen Extra'!$N$29=$R$84,'TAM Automático'!H146,IF('O. Virgen Extra'!$N$29=$R$83,'TAM Automático'!H141,'TAM Automático'!H151)))</f>
        <v>0.24260000000000001</v>
      </c>
      <c r="I84" s="11">
        <f>IF('O. Virgen Extra'!$N$29=$R$82,'TAM Automático'!I136,IF('O. Virgen Extra'!$N$29=$R$84,'TAM Automático'!I146,IF('O. Virgen Extra'!$N$29=$R$83,'TAM Automático'!I141,'TAM Automático'!I151)))</f>
        <v>0.26239999999999997</v>
      </c>
      <c r="J84" s="11">
        <f>IF('O. Virgen Extra'!$N$29=$R$82,'TAM Automático'!J136,IF('O. Virgen Extra'!$N$29=$R$84,'TAM Automático'!J146,IF('O. Virgen Extra'!$N$29=$R$83,'TAM Automático'!J141,'TAM Automático'!J151)))</f>
        <v>0.44909999999999994</v>
      </c>
      <c r="K84" s="11">
        <f>IF('O. Virgen Extra'!$N$29=$R$82,'TAM Automático'!K136,IF('O. Virgen Extra'!$N$29=$R$84,'TAM Automático'!K146,IF('O. Virgen Extra'!$N$29=$R$83,'TAM Automático'!K141,'TAM Automático'!K151)))</f>
        <v>0.30879999999999996</v>
      </c>
      <c r="L84" s="11">
        <f>IF('O. Virgen Extra'!$N$29=$R$82,'TAM Automático'!L136,IF('O. Virgen Extra'!$N$29=$R$84,'TAM Automático'!L146,IF('O. Virgen Extra'!$N$29=$R$83,'TAM Automático'!L141,'TAM Automático'!L151)))</f>
        <v>0.3211</v>
      </c>
      <c r="M84" s="11">
        <f>IF('O. Virgen Extra'!$N$29=$R$82,'TAM Automático'!M136,IF('O. Virgen Extra'!$N$29=$R$84,'TAM Automático'!M146,IF('O. Virgen Extra'!$N$29=$R$83,'TAM Automático'!M141,'TAM Automático'!M151)))</f>
        <v>0.44299999999999995</v>
      </c>
      <c r="N84" s="11">
        <f>IF('O. Virgen Extra'!$N$29=$R$82,'TAM Automático'!N136,IF('O. Virgen Extra'!$N$29=$R$84,'TAM Automático'!N146,IF('O. Virgen Extra'!$N$29=$R$83,'TAM Automático'!N141,'TAM Automático'!N151)))</f>
        <v>0.53180000000000005</v>
      </c>
      <c r="O84" s="11">
        <f>IF('O. Virgen Extra'!$N$29=$R$82,'TAM Automático'!O136,IF('O. Virgen Extra'!$N$29=$R$84,'TAM Automático'!O146,IF('O. Virgen Extra'!$N$29=$R$83,'TAM Automático'!O141,'TAM Automático'!O151)))</f>
        <v>0.36869999999999997</v>
      </c>
      <c r="P84" s="11">
        <f>IF('O. Virgen Extra'!$N$29=$R$82,'TAM Automático'!P136,IF('O. Virgen Extra'!$N$29=$R$84,'TAM Automático'!P146,IF('O. Virgen Extra'!$N$29=$R$83,'TAM Automático'!P141,'TAM Automático'!P151)))</f>
        <v>0.37060000000000004</v>
      </c>
      <c r="R84">
        <v>3</v>
      </c>
      <c r="S84" s="7" t="s">
        <v>56</v>
      </c>
    </row>
    <row r="85" spans="2:20" ht="15.75" x14ac:dyDescent="0.25">
      <c r="S85" s="7" t="s">
        <v>57</v>
      </c>
    </row>
    <row r="90" spans="2:20" ht="27" customHeight="1" x14ac:dyDescent="0.25">
      <c r="B90" s="17"/>
      <c r="C90" s="21" t="s">
        <v>48</v>
      </c>
      <c r="D90" s="17"/>
      <c r="E90" s="17"/>
      <c r="F90" s="17"/>
      <c r="G90" s="17"/>
      <c r="H90" s="17"/>
      <c r="I90" s="17"/>
      <c r="J90" s="17"/>
      <c r="K90" s="17"/>
      <c r="L90" s="17"/>
      <c r="M90" s="17"/>
      <c r="N90" s="17"/>
      <c r="O90" s="17"/>
      <c r="P90" s="17"/>
      <c r="Q90" s="17"/>
      <c r="R90" s="17"/>
    </row>
    <row r="91" spans="2:20" ht="15.75" x14ac:dyDescent="0.25">
      <c r="C91" s="14"/>
      <c r="D91" s="13"/>
      <c r="E91" s="13"/>
      <c r="F91" s="13"/>
      <c r="G91" s="13"/>
      <c r="H91" s="13"/>
      <c r="I91" s="13"/>
      <c r="J91" s="13"/>
      <c r="K91" s="13"/>
      <c r="L91" s="13"/>
      <c r="M91" s="13"/>
      <c r="N91" s="13"/>
      <c r="O91" s="13"/>
      <c r="P91" s="13"/>
    </row>
    <row r="92" spans="2:20" ht="15.75" x14ac:dyDescent="0.25">
      <c r="C92" s="14"/>
      <c r="D92" s="13"/>
      <c r="E92" s="13"/>
      <c r="F92" s="13"/>
      <c r="G92" s="13"/>
      <c r="H92" s="13"/>
      <c r="I92" s="13"/>
      <c r="J92" s="13"/>
      <c r="K92" s="13"/>
      <c r="L92" s="13"/>
      <c r="M92" s="13"/>
      <c r="N92" s="13"/>
      <c r="O92" s="13"/>
      <c r="P92" s="13"/>
    </row>
    <row r="93" spans="2:20" ht="15.75" x14ac:dyDescent="0.25">
      <c r="B93" s="13"/>
      <c r="C93" s="14" t="s">
        <v>49</v>
      </c>
      <c r="D93" s="13"/>
      <c r="E93" s="13"/>
      <c r="F93" s="13"/>
      <c r="G93" s="13"/>
      <c r="H93" s="13"/>
      <c r="I93" s="13"/>
      <c r="J93" s="13"/>
      <c r="K93" s="13"/>
      <c r="L93" s="13"/>
      <c r="M93" s="13"/>
      <c r="N93" s="13"/>
      <c r="O93" s="13"/>
      <c r="P93" s="13"/>
      <c r="Q93" s="13"/>
    </row>
    <row r="94" spans="2:20" ht="16.5" thickBot="1" x14ac:dyDescent="0.3">
      <c r="C94" s="2"/>
      <c r="D94" s="53">
        <f>D72</f>
        <v>45505</v>
      </c>
      <c r="E94" s="53">
        <f t="shared" ref="E94:P94" si="11">E72</f>
        <v>45536</v>
      </c>
      <c r="F94" s="53">
        <f t="shared" si="11"/>
        <v>45566</v>
      </c>
      <c r="G94" s="53">
        <f t="shared" si="11"/>
        <v>45597</v>
      </c>
      <c r="H94" s="53">
        <f t="shared" si="11"/>
        <v>45627</v>
      </c>
      <c r="I94" s="53">
        <f t="shared" si="11"/>
        <v>45658</v>
      </c>
      <c r="J94" s="53">
        <f t="shared" si="11"/>
        <v>45689</v>
      </c>
      <c r="K94" s="53">
        <f t="shared" si="11"/>
        <v>45717</v>
      </c>
      <c r="L94" s="53">
        <f t="shared" si="11"/>
        <v>45748</v>
      </c>
      <c r="M94" s="53">
        <f t="shared" si="11"/>
        <v>45778</v>
      </c>
      <c r="N94" s="53">
        <f t="shared" si="11"/>
        <v>45809</v>
      </c>
      <c r="O94" s="53">
        <f t="shared" si="11"/>
        <v>45839</v>
      </c>
      <c r="P94" s="53">
        <f t="shared" si="11"/>
        <v>45870</v>
      </c>
    </row>
    <row r="95" spans="2:20" ht="15.75" x14ac:dyDescent="0.25">
      <c r="C95" s="10" t="s">
        <v>39</v>
      </c>
      <c r="D95" s="11">
        <f>'TAM Automático'!D157</f>
        <v>0.93918341171440789</v>
      </c>
      <c r="E95" s="11">
        <f>'TAM Automático'!E157</f>
        <v>0.91816279325916961</v>
      </c>
      <c r="F95" s="11">
        <f>'TAM Automático'!F157</f>
        <v>0.92932635849258027</v>
      </c>
      <c r="G95" s="11">
        <f>'TAM Automático'!G157</f>
        <v>0.95951585976627718</v>
      </c>
      <c r="H95" s="11">
        <f>'TAM Automático'!H157</f>
        <v>0.94059999999999999</v>
      </c>
      <c r="I95" s="11">
        <f>'TAM Automático'!I157</f>
        <v>0.91790000000000005</v>
      </c>
      <c r="J95" s="11">
        <f>'TAM Automático'!J157</f>
        <v>0.89180000000000004</v>
      </c>
      <c r="K95" s="11">
        <f>'TAM Automático'!K157</f>
        <v>0.94</v>
      </c>
      <c r="L95" s="11">
        <f>'TAM Automático'!L157</f>
        <v>0.9516</v>
      </c>
      <c r="M95" s="11">
        <f>'TAM Automático'!M157</f>
        <v>0.9265000000000001</v>
      </c>
      <c r="N95" s="11">
        <f>'TAM Automático'!N157</f>
        <v>0.89780000000000004</v>
      </c>
      <c r="O95" s="11">
        <f>'TAM Automático'!O157</f>
        <v>0.93010000000000004</v>
      </c>
      <c r="P95" s="11">
        <f>'TAM Automático'!P157</f>
        <v>0.87129999999999996</v>
      </c>
    </row>
    <row r="96" spans="2:20" ht="15.75" x14ac:dyDescent="0.25">
      <c r="C96" s="10" t="s">
        <v>40</v>
      </c>
      <c r="D96" s="11">
        <f>'TAM Automático'!D158</f>
        <v>6.0816588285592138E-2</v>
      </c>
      <c r="E96" s="11">
        <f>'TAM Automático'!E158</f>
        <v>8.183720674083049E-2</v>
      </c>
      <c r="F96" s="11">
        <f>'TAM Automático'!F158</f>
        <v>7.0673641507419671E-2</v>
      </c>
      <c r="G96" s="11">
        <f>'TAM Automático'!G158</f>
        <v>4.0484140233722876E-2</v>
      </c>
      <c r="H96" s="11">
        <f>'TAM Automático'!H158</f>
        <v>5.9400000000000001E-2</v>
      </c>
      <c r="I96" s="11">
        <f>'TAM Automático'!I158</f>
        <v>8.2100000000000006E-2</v>
      </c>
      <c r="J96" s="11">
        <f>'TAM Automático'!J158</f>
        <v>0.1082</v>
      </c>
      <c r="K96" s="11">
        <f>'TAM Automático'!K158</f>
        <v>0.06</v>
      </c>
      <c r="L96" s="11">
        <f>'TAM Automático'!L158</f>
        <v>4.8399999999999999E-2</v>
      </c>
      <c r="M96" s="11">
        <f>'TAM Automático'!M158</f>
        <v>7.3499999999999996E-2</v>
      </c>
      <c r="N96" s="11">
        <f>'TAM Automático'!N158</f>
        <v>0.10220000000000001</v>
      </c>
      <c r="O96" s="11">
        <f>'TAM Automático'!O158</f>
        <v>6.9900000000000004E-2</v>
      </c>
      <c r="P96" s="11">
        <f>'TAM Automático'!P158</f>
        <v>0.12869999999999998</v>
      </c>
    </row>
    <row r="98" spans="2:20" ht="15.75" x14ac:dyDescent="0.25">
      <c r="B98" s="13"/>
      <c r="C98" s="14" t="s">
        <v>50</v>
      </c>
      <c r="D98" s="13"/>
      <c r="E98" s="13"/>
      <c r="F98" s="13"/>
      <c r="G98" s="13"/>
      <c r="H98" s="13"/>
      <c r="I98" s="13"/>
      <c r="J98" s="13"/>
      <c r="K98" s="13"/>
      <c r="L98" s="13"/>
      <c r="M98" s="13"/>
      <c r="N98" s="13"/>
      <c r="O98" s="13"/>
      <c r="P98" s="13"/>
      <c r="Q98" s="13"/>
    </row>
    <row r="99" spans="2:20" ht="16.5" thickBot="1" x14ac:dyDescent="0.3">
      <c r="C99" s="2"/>
      <c r="D99" s="53">
        <f>D94</f>
        <v>45505</v>
      </c>
      <c r="E99" s="53">
        <f t="shared" ref="E99:P99" si="12">E94</f>
        <v>45536</v>
      </c>
      <c r="F99" s="53">
        <f t="shared" si="12"/>
        <v>45566</v>
      </c>
      <c r="G99" s="53">
        <f t="shared" si="12"/>
        <v>45597</v>
      </c>
      <c r="H99" s="53">
        <f t="shared" si="12"/>
        <v>45627</v>
      </c>
      <c r="I99" s="53">
        <f t="shared" si="12"/>
        <v>45658</v>
      </c>
      <c r="J99" s="53">
        <f t="shared" si="12"/>
        <v>45689</v>
      </c>
      <c r="K99" s="53">
        <f t="shared" si="12"/>
        <v>45717</v>
      </c>
      <c r="L99" s="53">
        <f t="shared" si="12"/>
        <v>45748</v>
      </c>
      <c r="M99" s="53">
        <f t="shared" si="12"/>
        <v>45778</v>
      </c>
      <c r="N99" s="53">
        <f t="shared" si="12"/>
        <v>45809</v>
      </c>
      <c r="O99" s="53">
        <f t="shared" si="12"/>
        <v>45839</v>
      </c>
      <c r="P99" s="53">
        <f t="shared" si="12"/>
        <v>45870</v>
      </c>
    </row>
    <row r="100" spans="2:20" ht="15.75" x14ac:dyDescent="0.25">
      <c r="C100" s="10" t="s">
        <v>39</v>
      </c>
      <c r="D100" s="11">
        <f>IF('O. Virgen'!$D$29=$R$100,'TAM Automático'!D162,'TAM Automático'!D167)</f>
        <v>0.83954530549786854</v>
      </c>
      <c r="E100" s="11">
        <f>IF('O. Virgen'!$D$29=$R$100,'TAM Automático'!E162,'TAM Automático'!E167)</f>
        <v>0.71635434412265753</v>
      </c>
      <c r="F100" s="11">
        <f>IF('O. Virgen'!$D$29=$R$100,'TAM Automático'!F162,'TAM Automático'!F167)</f>
        <v>0.75115554122326122</v>
      </c>
      <c r="G100" s="11">
        <f>IF('O. Virgen'!$D$29=$R$100,'TAM Automático'!G162,'TAM Automático'!G167)</f>
        <v>0.8235355648535565</v>
      </c>
      <c r="H100" s="11">
        <f>IF('O. Virgen'!$D$29=$R$100,'TAM Automático'!H162,'TAM Automático'!H167)</f>
        <v>0.65849999999999997</v>
      </c>
      <c r="I100" s="11">
        <f>IF('O. Virgen'!$D$29=$R$100,'TAM Automático'!I162,'TAM Automático'!I167)</f>
        <v>0.66449999999999998</v>
      </c>
      <c r="J100" s="11">
        <f>IF('O. Virgen'!$D$29=$R$100,'TAM Automático'!J162,'TAM Automático'!J167)</f>
        <v>0.58640000000000003</v>
      </c>
      <c r="K100" s="11">
        <f>IF('O. Virgen'!$D$29=$R$100,'TAM Automático'!K162,'TAM Automático'!K167)</f>
        <v>0.71120000000000005</v>
      </c>
      <c r="L100" s="11">
        <f>IF('O. Virgen'!$D$29=$R$100,'TAM Automático'!L162,'TAM Automático'!L167)</f>
        <v>0.75060000000000004</v>
      </c>
      <c r="M100" s="11">
        <f>IF('O. Virgen'!$D$29=$R$100,'TAM Automático'!M162,'TAM Automático'!M167)</f>
        <v>0.7279000000000001</v>
      </c>
      <c r="N100" s="11">
        <f>IF('O. Virgen'!$D$29=$R$100,'TAM Automático'!N162,'TAM Automático'!N167)</f>
        <v>0.67599999999999993</v>
      </c>
      <c r="O100" s="11">
        <f>IF('O. Virgen'!$D$29=$R$100,'TAM Automático'!O162,'TAM Automático'!O167)</f>
        <v>0.73719999999999997</v>
      </c>
      <c r="P100" s="11">
        <f>IF('O. Virgen'!$D$29=$R$100,'TAM Automático'!P162,'TAM Automático'!P167)</f>
        <v>0.59140000000000004</v>
      </c>
      <c r="R100">
        <v>1</v>
      </c>
      <c r="S100" s="14" t="s">
        <v>51</v>
      </c>
    </row>
    <row r="101" spans="2:20" ht="15.75" x14ac:dyDescent="0.25">
      <c r="C101" s="10" t="s">
        <v>40</v>
      </c>
      <c r="D101" s="11">
        <f>IF('O. Virgen'!$D$29=$R$100,'TAM Automático'!D163,'TAM Automático'!D168)</f>
        <v>0.16045469450213137</v>
      </c>
      <c r="E101" s="11">
        <f>IF('O. Virgen'!$D$29=$R$100,'TAM Automático'!E163,'TAM Automático'!E168)</f>
        <v>0.28364565587734242</v>
      </c>
      <c r="F101" s="11">
        <f>IF('O. Virgen'!$D$29=$R$100,'TAM Automático'!F163,'TAM Automático'!F168)</f>
        <v>0.24884445877673866</v>
      </c>
      <c r="G101" s="11">
        <f>IF('O. Virgen'!$D$29=$R$100,'TAM Automático'!G163,'TAM Automático'!G168)</f>
        <v>0.1764644351464435</v>
      </c>
      <c r="H101" s="11">
        <f>IF('O. Virgen'!$D$29=$R$100,'TAM Automático'!H163,'TAM Automático'!H168)</f>
        <v>0.34149999999999997</v>
      </c>
      <c r="I101" s="11">
        <f>IF('O. Virgen'!$D$29=$R$100,'TAM Automático'!I163,'TAM Automático'!I168)</f>
        <v>0.33549999999999996</v>
      </c>
      <c r="J101" s="11">
        <f>IF('O. Virgen'!$D$29=$R$100,'TAM Automático'!J163,'TAM Automático'!J168)</f>
        <v>0.41359999999999997</v>
      </c>
      <c r="K101" s="11">
        <f>IF('O. Virgen'!$D$29=$R$100,'TAM Automático'!K163,'TAM Automático'!K168)</f>
        <v>0.2888</v>
      </c>
      <c r="L101" s="11">
        <f>IF('O. Virgen'!$D$29=$R$100,'TAM Automático'!L163,'TAM Automático'!L168)</f>
        <v>0.24940000000000001</v>
      </c>
      <c r="M101" s="11">
        <f>IF('O. Virgen'!$D$29=$R$100,'TAM Automático'!M163,'TAM Automático'!M168)</f>
        <v>0.27210000000000001</v>
      </c>
      <c r="N101" s="11">
        <f>IF('O. Virgen'!$D$29=$R$100,'TAM Automático'!N163,'TAM Automático'!N168)</f>
        <v>0.32400000000000001</v>
      </c>
      <c r="O101" s="11">
        <f>IF('O. Virgen'!$D$29=$R$100,'TAM Automático'!O163,'TAM Automático'!O168)</f>
        <v>0.26280000000000003</v>
      </c>
      <c r="P101" s="11">
        <f>IF('O. Virgen'!$D$29=$R$100,'TAM Automático'!P163,'TAM Automático'!P168)</f>
        <v>0.40860000000000002</v>
      </c>
      <c r="R101">
        <v>2</v>
      </c>
      <c r="S101" s="14" t="s">
        <v>52</v>
      </c>
    </row>
    <row r="103" spans="2:20" ht="15.75" x14ac:dyDescent="0.25">
      <c r="B103" s="13"/>
      <c r="C103" s="14" t="s">
        <v>53</v>
      </c>
      <c r="D103" s="13"/>
      <c r="E103" s="13"/>
      <c r="F103" s="13"/>
      <c r="G103" s="13"/>
      <c r="H103" s="13"/>
      <c r="I103" s="13"/>
      <c r="J103" s="13"/>
      <c r="K103" s="13"/>
      <c r="L103" s="13"/>
      <c r="M103" s="13"/>
      <c r="N103" s="13"/>
      <c r="O103" s="13"/>
      <c r="P103" s="13"/>
      <c r="R103" s="13"/>
      <c r="S103" s="13"/>
      <c r="T103" s="13"/>
    </row>
    <row r="104" spans="2:20" ht="16.5" thickBot="1" x14ac:dyDescent="0.3">
      <c r="C104" s="2"/>
      <c r="D104" s="53">
        <f>D99</f>
        <v>45505</v>
      </c>
      <c r="E104" s="53">
        <f t="shared" ref="E104:P104" si="13">E99</f>
        <v>45536</v>
      </c>
      <c r="F104" s="53">
        <f t="shared" si="13"/>
        <v>45566</v>
      </c>
      <c r="G104" s="53">
        <f t="shared" si="13"/>
        <v>45597</v>
      </c>
      <c r="H104" s="53">
        <f t="shared" si="13"/>
        <v>45627</v>
      </c>
      <c r="I104" s="53">
        <f t="shared" si="13"/>
        <v>45658</v>
      </c>
      <c r="J104" s="53">
        <f t="shared" si="13"/>
        <v>45689</v>
      </c>
      <c r="K104" s="53">
        <f t="shared" si="13"/>
        <v>45717</v>
      </c>
      <c r="L104" s="53">
        <f t="shared" si="13"/>
        <v>45748</v>
      </c>
      <c r="M104" s="53">
        <f t="shared" si="13"/>
        <v>45778</v>
      </c>
      <c r="N104" s="53">
        <f t="shared" si="13"/>
        <v>45809</v>
      </c>
      <c r="O104" s="53">
        <f t="shared" si="13"/>
        <v>45839</v>
      </c>
      <c r="P104" s="53">
        <f t="shared" si="13"/>
        <v>45870</v>
      </c>
      <c r="R104">
        <v>1</v>
      </c>
      <c r="S104" s="14" t="s">
        <v>54</v>
      </c>
    </row>
    <row r="105" spans="2:20" ht="15.75" x14ac:dyDescent="0.25">
      <c r="C105" s="10" t="s">
        <v>39</v>
      </c>
      <c r="D105" s="11">
        <f>IF('O. Virgen'!$N$29=$R$104,'TAM Automático'!D172,IF('O. Virgen'!$N$29=$R$106,'TAM Automático'!D182,IF('O. Virgen'!$N$29=$R$105,'TAM Automático'!D177,'TAM Automático'!D187)))</f>
        <v>0.97187792938235595</v>
      </c>
      <c r="E105" s="11">
        <f>IF('O. Virgen'!$N$29=$R$104,'TAM Automático'!E172,IF('O. Virgen'!$N$29=$R$106,'TAM Automático'!E182,IF('O. Virgen'!$N$29=$R$105,'TAM Automático'!E177,'TAM Automático'!E187)))</f>
        <v>0.96074357572443958</v>
      </c>
      <c r="F105" s="11">
        <f>IF('O. Virgen'!$N$29=$R$104,'TAM Automático'!F172,IF('O. Virgen'!$N$29=$R$106,'TAM Automático'!F182,IF('O. Virgen'!$N$29=$R$105,'TAM Automático'!F177,'TAM Automático'!F187)))</f>
        <v>0.9575451418744626</v>
      </c>
      <c r="G105" s="11">
        <f>IF('O. Virgen'!$N$29=$R$104,'TAM Automático'!G172,IF('O. Virgen'!$N$29=$R$106,'TAM Automático'!G182,IF('O. Virgen'!$N$29=$R$105,'TAM Automático'!G177,'TAM Automático'!G187)))</f>
        <v>0.98010471204188476</v>
      </c>
      <c r="H105" s="11">
        <f>IF('O. Virgen'!$N$29=$R$104,'TAM Automático'!H172,IF('O. Virgen'!$N$29=$R$106,'TAM Automático'!H182,IF('O. Virgen'!$N$29=$R$105,'TAM Automático'!H177,'TAM Automático'!H187)))</f>
        <v>0.99459999999999993</v>
      </c>
      <c r="I105" s="11">
        <f>IF('O. Virgen'!$N$29=$R$104,'TAM Automático'!I172,IF('O. Virgen'!$N$29=$R$106,'TAM Automático'!I182,IF('O. Virgen'!$N$29=$R$105,'TAM Automático'!I177,'TAM Automático'!I187)))</f>
        <v>0.97680000000000011</v>
      </c>
      <c r="J105" s="11">
        <f>IF('O. Virgen'!$N$29=$R$104,'TAM Automático'!J172,IF('O. Virgen'!$N$29=$R$106,'TAM Automático'!J182,IF('O. Virgen'!$N$29=$R$105,'TAM Automático'!J177,'TAM Automático'!J187)))</f>
        <v>0.98950000000000005</v>
      </c>
      <c r="K105" s="11">
        <f>IF('O. Virgen'!$N$29=$R$104,'TAM Automático'!K172,IF('O. Virgen'!$N$29=$R$106,'TAM Automático'!K182,IF('O. Virgen'!$N$29=$R$105,'TAM Automático'!K177,'TAM Automático'!K187)))</f>
        <v>0.97519999999999996</v>
      </c>
      <c r="L105" s="11">
        <f>IF('O. Virgen'!$N$29=$R$104,'TAM Automático'!L172,IF('O. Virgen'!$N$29=$R$106,'TAM Automático'!L182,IF('O. Virgen'!$N$29=$R$105,'TAM Automático'!L177,'TAM Automático'!L187)))</f>
        <v>0.9729000000000001</v>
      </c>
      <c r="M105" s="11">
        <f>IF('O. Virgen'!$N$29=$R$104,'TAM Automático'!M172,IF('O. Virgen'!$N$29=$R$106,'TAM Automático'!M182,IF('O. Virgen'!$N$29=$R$105,'TAM Automático'!M177,'TAM Automático'!M187)))</f>
        <v>0.98450000000000004</v>
      </c>
      <c r="N105" s="11">
        <f>IF('O. Virgen'!$N$29=$R$104,'TAM Automático'!N172,IF('O. Virgen'!$N$29=$R$106,'TAM Automático'!N182,IF('O. Virgen'!$N$29=$R$105,'TAM Automático'!N177,'TAM Automático'!N187)))</f>
        <v>0.96650000000000003</v>
      </c>
      <c r="O105" s="11">
        <f>IF('O. Virgen'!$N$29=$R$104,'TAM Automático'!O172,IF('O. Virgen'!$N$29=$R$106,'TAM Automático'!O182,IF('O. Virgen'!$N$29=$R$105,'TAM Automático'!O177,'TAM Automático'!O187)))</f>
        <v>0.97430000000000005</v>
      </c>
      <c r="P105" s="11">
        <f>IF('O. Virgen'!$N$29=$R$104,'TAM Automático'!P172,IF('O. Virgen'!$N$29=$R$106,'TAM Automático'!P182,IF('O. Virgen'!$N$29=$R$105,'TAM Automático'!P177,'TAM Automático'!P187)))</f>
        <v>0.96799999999999997</v>
      </c>
      <c r="R105">
        <v>2</v>
      </c>
      <c r="S105" s="7" t="s">
        <v>55</v>
      </c>
    </row>
    <row r="106" spans="2:20" ht="15.75" x14ac:dyDescent="0.25">
      <c r="C106" s="10" t="s">
        <v>40</v>
      </c>
      <c r="D106" s="11">
        <f>IF('O. Virgen'!$N$29=$R$104,'TAM Automático'!D173,IF('O. Virgen'!$N$29=$R$106,'TAM Automático'!D183,IF('O. Virgen'!$N$29=$R$105,'TAM Automático'!D178,'TAM Automático'!D188)))</f>
        <v>2.8122070617643997E-2</v>
      </c>
      <c r="E106" s="11">
        <f>IF('O. Virgen'!$N$29=$R$104,'TAM Automático'!E173,IF('O. Virgen'!$N$29=$R$106,'TAM Automático'!E183,IF('O. Virgen'!$N$29=$R$105,'TAM Automático'!E178,'TAM Automático'!E188)))</f>
        <v>3.9256424275560413E-2</v>
      </c>
      <c r="F106" s="11">
        <f>IF('O. Virgen'!$N$29=$R$104,'TAM Automático'!F173,IF('O. Virgen'!$N$29=$R$106,'TAM Automático'!F183,IF('O. Virgen'!$N$29=$R$105,'TAM Automático'!F178,'TAM Automático'!F188)))</f>
        <v>4.2454858125537405E-2</v>
      </c>
      <c r="G106" s="11">
        <f>IF('O. Virgen'!$N$29=$R$104,'TAM Automático'!G173,IF('O. Virgen'!$N$29=$R$106,'TAM Automático'!G183,IF('O. Virgen'!$N$29=$R$105,'TAM Automático'!G178,'TAM Automático'!G188)))</f>
        <v>1.9895287958115182E-2</v>
      </c>
      <c r="H106" s="11">
        <f>IF('O. Virgen'!$N$29=$R$104,'TAM Automático'!H173,IF('O. Virgen'!$N$29=$R$106,'TAM Automático'!H183,IF('O. Virgen'!$N$29=$R$105,'TAM Automático'!H178,'TAM Automático'!H188)))</f>
        <v>5.4000000000000003E-3</v>
      </c>
      <c r="I106" s="11">
        <f>IF('O. Virgen'!$N$29=$R$104,'TAM Automático'!I173,IF('O. Virgen'!$N$29=$R$106,'TAM Automático'!I183,IF('O. Virgen'!$N$29=$R$105,'TAM Automático'!I178,'TAM Automático'!I188)))</f>
        <v>2.3199999999999998E-2</v>
      </c>
      <c r="J106" s="11">
        <f>IF('O. Virgen'!$N$29=$R$104,'TAM Automático'!J173,IF('O. Virgen'!$N$29=$R$106,'TAM Automático'!J183,IF('O. Virgen'!$N$29=$R$105,'TAM Automático'!J178,'TAM Automático'!J188)))</f>
        <v>1.0500000000000001E-2</v>
      </c>
      <c r="K106" s="11">
        <f>IF('O. Virgen'!$N$29=$R$104,'TAM Automático'!K173,IF('O. Virgen'!$N$29=$R$106,'TAM Automático'!K183,IF('O. Virgen'!$N$29=$R$105,'TAM Automático'!K178,'TAM Automático'!K188)))</f>
        <v>2.4799999999999999E-2</v>
      </c>
      <c r="L106" s="11">
        <f>IF('O. Virgen'!$N$29=$R$104,'TAM Automático'!L173,IF('O. Virgen'!$N$29=$R$106,'TAM Automático'!L183,IF('O. Virgen'!$N$29=$R$105,'TAM Automático'!L178,'TAM Automático'!L188)))</f>
        <v>2.7099999999999999E-2</v>
      </c>
      <c r="M106" s="11">
        <f>IF('O. Virgen'!$N$29=$R$104,'TAM Automático'!M173,IF('O. Virgen'!$N$29=$R$106,'TAM Automático'!M183,IF('O. Virgen'!$N$29=$R$105,'TAM Automático'!M178,'TAM Automático'!M188)))</f>
        <v>1.55E-2</v>
      </c>
      <c r="N106" s="11">
        <f>IF('O. Virgen'!$N$29=$R$104,'TAM Automático'!N173,IF('O. Virgen'!$N$29=$R$106,'TAM Automático'!N183,IF('O. Virgen'!$N$29=$R$105,'TAM Automático'!N178,'TAM Automático'!N188)))</f>
        <v>3.3500000000000002E-2</v>
      </c>
      <c r="O106" s="11">
        <f>IF('O. Virgen'!$N$29=$R$104,'TAM Automático'!O173,IF('O. Virgen'!$N$29=$R$106,'TAM Automático'!O183,IF('O. Virgen'!$N$29=$R$105,'TAM Automático'!O178,'TAM Automático'!O188)))</f>
        <v>2.5699999999999997E-2</v>
      </c>
      <c r="P106" s="11">
        <f>IF('O. Virgen'!$N$29=$R$104,'TAM Automático'!P173,IF('O. Virgen'!$N$29=$R$106,'TAM Automático'!P183,IF('O. Virgen'!$N$29=$R$105,'TAM Automático'!P178,'TAM Automático'!P188)))</f>
        <v>3.2000000000000001E-2</v>
      </c>
      <c r="R106">
        <v>3</v>
      </c>
      <c r="S106" s="7" t="s">
        <v>56</v>
      </c>
    </row>
    <row r="107" spans="2:20" ht="15.75" x14ac:dyDescent="0.25">
      <c r="S107" s="7" t="s">
        <v>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U51" sqref="U51"/>
    </sheetView>
  </sheetViews>
  <sheetFormatPr baseColWidth="10" defaultColWidth="11.42578125" defaultRowHeight="15" x14ac:dyDescent="0.25"/>
  <cols>
    <col min="1" max="1" width="3.140625" customWidth="1"/>
    <col min="2" max="2" width="2.7109375" customWidth="1"/>
    <col min="3" max="3" width="4.28515625" style="48" customWidth="1"/>
    <col min="4" max="4" width="90.42578125" customWidth="1"/>
  </cols>
  <sheetData>
    <row r="3" spans="2:9" ht="14.1" customHeight="1" thickBot="1" x14ac:dyDescent="0.3">
      <c r="B3" s="45"/>
      <c r="C3" s="46" t="s">
        <v>58</v>
      </c>
      <c r="F3" s="47" t="s">
        <v>59</v>
      </c>
    </row>
    <row r="4" spans="2:9" x14ac:dyDescent="0.25">
      <c r="F4" s="66" t="s">
        <v>60</v>
      </c>
      <c r="G4" s="67"/>
      <c r="H4" s="67"/>
      <c r="I4" s="68"/>
    </row>
    <row r="5" spans="2:9" s="13" customFormat="1" ht="20.100000000000001" customHeight="1" x14ac:dyDescent="0.25">
      <c r="C5" s="49" t="s">
        <v>61</v>
      </c>
      <c r="D5" s="13" t="s">
        <v>62</v>
      </c>
      <c r="F5" s="69"/>
      <c r="G5" s="70"/>
      <c r="H5" s="70"/>
      <c r="I5" s="71"/>
    </row>
    <row r="6" spans="2:9" s="13" customFormat="1" ht="20.100000000000001" customHeight="1" x14ac:dyDescent="0.25">
      <c r="C6" s="49" t="s">
        <v>63</v>
      </c>
      <c r="D6" s="13" t="s">
        <v>64</v>
      </c>
      <c r="F6" s="69"/>
      <c r="G6" s="70"/>
      <c r="H6" s="70"/>
      <c r="I6" s="71"/>
    </row>
    <row r="7" spans="2:9" s="13" customFormat="1" ht="20.100000000000001" customHeight="1" x14ac:dyDescent="0.25">
      <c r="C7" s="49" t="s">
        <v>65</v>
      </c>
      <c r="D7" s="13" t="s">
        <v>66</v>
      </c>
      <c r="F7" s="69"/>
      <c r="G7" s="70"/>
      <c r="H7" s="70"/>
      <c r="I7" s="71"/>
    </row>
    <row r="8" spans="2:9" s="13" customFormat="1" ht="20.100000000000001" customHeight="1" x14ac:dyDescent="0.25">
      <c r="C8" s="49" t="s">
        <v>67</v>
      </c>
      <c r="D8" s="13" t="s">
        <v>68</v>
      </c>
      <c r="F8" s="69"/>
      <c r="G8" s="70"/>
      <c r="H8" s="70"/>
      <c r="I8" s="71"/>
    </row>
    <row r="9" spans="2:9" ht="20.100000000000001" customHeight="1" x14ac:dyDescent="0.25">
      <c r="C9" s="49" t="s">
        <v>67</v>
      </c>
      <c r="D9" s="13" t="s">
        <v>69</v>
      </c>
      <c r="F9" s="69"/>
      <c r="G9" s="70"/>
      <c r="H9" s="70"/>
      <c r="I9" s="71"/>
    </row>
    <row r="10" spans="2:9" ht="20.100000000000001" customHeight="1" x14ac:dyDescent="0.25">
      <c r="C10" s="49" t="s">
        <v>70</v>
      </c>
      <c r="D10" s="13" t="s">
        <v>71</v>
      </c>
      <c r="F10" s="69"/>
      <c r="G10" s="70"/>
      <c r="H10" s="70"/>
      <c r="I10" s="71"/>
    </row>
    <row r="11" spans="2:9" x14ac:dyDescent="0.25">
      <c r="C11" s="49"/>
      <c r="F11" s="69"/>
      <c r="G11" s="70"/>
      <c r="H11" s="70"/>
      <c r="I11" s="71"/>
    </row>
    <row r="12" spans="2:9" ht="15.75" thickBot="1" x14ac:dyDescent="0.3">
      <c r="F12" s="72"/>
      <c r="G12" s="73"/>
      <c r="H12" s="73"/>
      <c r="I12" s="74"/>
    </row>
    <row r="16" spans="2:9" ht="14.1" customHeight="1" x14ac:dyDescent="0.25">
      <c r="B16" s="45"/>
      <c r="C16" s="46" t="s">
        <v>72</v>
      </c>
    </row>
    <row r="18" spans="3:4" x14ac:dyDescent="0.25">
      <c r="D18" s="50" t="s">
        <v>73</v>
      </c>
    </row>
    <row r="19" spans="3:4" x14ac:dyDescent="0.25">
      <c r="C19" s="49"/>
      <c r="D19" t="s">
        <v>74</v>
      </c>
    </row>
    <row r="20" spans="3:4" x14ac:dyDescent="0.25">
      <c r="C20" s="49"/>
      <c r="D20" t="s">
        <v>75</v>
      </c>
    </row>
    <row r="21" spans="3:4" x14ac:dyDescent="0.25">
      <c r="C21" s="49"/>
      <c r="D21" t="s">
        <v>76</v>
      </c>
    </row>
    <row r="22" spans="3:4" ht="3.75" customHeight="1" x14ac:dyDescent="0.25">
      <c r="C22" s="49"/>
    </row>
    <row r="23" spans="3:4" ht="15.75" x14ac:dyDescent="0.25">
      <c r="C23" s="49"/>
      <c r="D23" s="51" t="s">
        <v>77</v>
      </c>
    </row>
    <row r="24" spans="3:4" x14ac:dyDescent="0.25">
      <c r="C24" s="49"/>
      <c r="D24" s="52" t="s">
        <v>78</v>
      </c>
    </row>
    <row r="27" spans="3:4" x14ac:dyDescent="0.25">
      <c r="D27" s="50" t="s">
        <v>79</v>
      </c>
    </row>
    <row r="28" spans="3:4" x14ac:dyDescent="0.25">
      <c r="D28" t="s">
        <v>80</v>
      </c>
    </row>
    <row r="29" spans="3:4" x14ac:dyDescent="0.25">
      <c r="D29" t="s">
        <v>81</v>
      </c>
    </row>
    <row r="30" spans="3:4" x14ac:dyDescent="0.25">
      <c r="D30" t="s">
        <v>82</v>
      </c>
    </row>
    <row r="33" spans="4:4" x14ac:dyDescent="0.25">
      <c r="D33" s="50" t="s">
        <v>83</v>
      </c>
    </row>
    <row r="34" spans="4:4" x14ac:dyDescent="0.25">
      <c r="D34" t="s">
        <v>84</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2578125" defaultRowHeight="15" x14ac:dyDescent="0.25"/>
  <sheetData>
    <row r="2" spans="2:2" ht="21" x14ac:dyDescent="0.35">
      <c r="B2" s="3" t="s">
        <v>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70" zoomScaleNormal="70"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55" zoomScaleNormal="55" workbookViewId="0"/>
  </sheetViews>
  <sheetFormatPr baseColWidth="10" defaultColWidth="11.42578125" defaultRowHeight="15" x14ac:dyDescent="0.25"/>
  <cols>
    <col min="1" max="1" width="5.7109375" customWidth="1"/>
    <col min="10" max="10" width="14.28515625" customWidth="1"/>
  </cols>
  <sheetData>
    <row r="1" ht="18.75" customHeight="1" x14ac:dyDescent="0.25"/>
    <row r="25" spans="1:14" ht="26.25" customHeight="1" x14ac:dyDescent="0.25"/>
    <row r="27" spans="1:14" ht="21" customHeight="1" x14ac:dyDescent="0.25"/>
    <row r="28" spans="1:14" ht="24" customHeight="1" x14ac:dyDescent="0.25">
      <c r="A28" s="19" t="s">
        <v>0</v>
      </c>
      <c r="B28" s="20"/>
      <c r="K28" s="18" t="s">
        <v>1</v>
      </c>
    </row>
    <row r="29" spans="1:14" ht="44.45" customHeight="1" x14ac:dyDescent="0.25">
      <c r="D29" s="57">
        <v>1</v>
      </c>
      <c r="N29" s="57">
        <v>4</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view="pageBreakPreview" zoomScale="60" zoomScaleNormal="55" workbookViewId="0"/>
  </sheetViews>
  <sheetFormatPr baseColWidth="10" defaultColWidth="11.42578125" defaultRowHeight="15" x14ac:dyDescent="0.25"/>
  <cols>
    <col min="1" max="1" width="5.7109375" customWidth="1"/>
    <col min="10" max="10" width="14.28515625" customWidth="1"/>
  </cols>
  <sheetData>
    <row r="1" spans="19:19" ht="4.5" customHeight="1" x14ac:dyDescent="0.25"/>
    <row r="8" spans="19:19" ht="30" x14ac:dyDescent="0.25">
      <c r="S8" s="55" t="s">
        <v>3</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1</v>
      </c>
    </row>
    <row r="30" spans="1:14" ht="18.75" customHeight="1" x14ac:dyDescent="0.25">
      <c r="B30" s="23" t="s">
        <v>2</v>
      </c>
      <c r="K30" s="22" t="s">
        <v>2</v>
      </c>
    </row>
    <row r="33" spans="25:25" x14ac:dyDescent="0.25">
      <c r="Y33" s="54"/>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55" zoomScaleNormal="55" zoomScaleSheetLayoutView="50" workbookViewId="0"/>
  </sheetViews>
  <sheetFormatPr baseColWidth="10" defaultColWidth="11.42578125" defaultRowHeight="15" x14ac:dyDescent="0.25"/>
  <cols>
    <col min="1" max="1" width="5.7109375" customWidth="1"/>
    <col min="10" max="10" width="14.28515625" customWidth="1"/>
  </cols>
  <sheetData>
    <row r="1" spans="1:1" ht="4.5" customHeight="1" x14ac:dyDescent="0.25">
      <c r="A1">
        <v>25</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3</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55" zoomScaleNormal="55" workbookViewId="0">
      <selection activeCell="AA17" sqref="AA17"/>
    </sheetView>
  </sheetViews>
  <sheetFormatPr baseColWidth="10" defaultColWidth="11.42578125" defaultRowHeight="15" x14ac:dyDescent="0.25"/>
  <cols>
    <col min="1" max="1" width="5.7109375" customWidth="1"/>
    <col min="10" max="10" width="14.28515625" customWidth="1"/>
  </cols>
  <sheetData>
    <row r="1" spans="1:20" ht="4.5" customHeight="1" x14ac:dyDescent="0.25"/>
    <row r="8" spans="1:20" x14ac:dyDescent="0.25">
      <c r="A8" s="63"/>
      <c r="B8" s="63"/>
      <c r="C8" s="63"/>
      <c r="D8" s="63"/>
      <c r="E8" s="63"/>
      <c r="F8" s="63"/>
      <c r="G8" s="63"/>
      <c r="H8" s="63"/>
      <c r="I8" s="63"/>
      <c r="J8" s="63"/>
      <c r="K8" s="63"/>
      <c r="L8" s="63"/>
      <c r="M8" s="63"/>
      <c r="N8" s="63"/>
      <c r="O8" s="63"/>
      <c r="P8" s="63"/>
      <c r="Q8" s="63"/>
      <c r="R8" s="63"/>
      <c r="S8" s="63"/>
      <c r="T8" s="63"/>
    </row>
    <row r="9" spans="1:20" x14ac:dyDescent="0.25">
      <c r="A9" s="63"/>
      <c r="B9" s="63"/>
      <c r="C9" s="63"/>
      <c r="D9" s="63"/>
      <c r="E9" s="63"/>
      <c r="F9" s="63"/>
      <c r="G9" s="63"/>
      <c r="H9" s="63"/>
      <c r="I9" s="63"/>
      <c r="J9" s="63"/>
      <c r="K9" s="63"/>
      <c r="L9" s="63"/>
      <c r="M9" s="63"/>
      <c r="N9" s="63"/>
      <c r="O9" s="63"/>
      <c r="P9" s="63"/>
      <c r="Q9" s="63"/>
      <c r="R9" s="63"/>
      <c r="S9" s="63"/>
      <c r="T9" s="63"/>
    </row>
    <row r="10" spans="1:20" x14ac:dyDescent="0.25">
      <c r="A10" s="63"/>
      <c r="B10" s="63"/>
      <c r="C10" s="63"/>
      <c r="D10" s="63"/>
      <c r="E10" s="63"/>
      <c r="F10" s="63"/>
      <c r="G10" s="63"/>
      <c r="H10" s="63"/>
      <c r="I10" s="63"/>
      <c r="J10" s="63"/>
      <c r="K10" s="63"/>
      <c r="L10" s="63"/>
      <c r="M10" s="63"/>
      <c r="N10" s="63"/>
      <c r="O10" s="63"/>
      <c r="P10" s="63"/>
      <c r="Q10" s="63"/>
      <c r="R10" s="63"/>
      <c r="S10" s="63"/>
      <c r="T10" s="63"/>
    </row>
    <row r="11" spans="1:20" x14ac:dyDescent="0.25">
      <c r="A11" s="63"/>
      <c r="B11" s="63"/>
      <c r="C11" s="63"/>
      <c r="D11" s="63"/>
      <c r="E11" s="63"/>
      <c r="F11" s="63"/>
      <c r="G11" s="63"/>
      <c r="H11" s="63"/>
      <c r="I11" s="63"/>
      <c r="J11" s="63"/>
      <c r="K11" s="63"/>
      <c r="L11" s="63"/>
      <c r="M11" s="63"/>
      <c r="N11" s="63"/>
      <c r="O11" s="63"/>
      <c r="P11" s="63"/>
      <c r="Q11" s="63"/>
      <c r="R11" s="63"/>
      <c r="S11" s="63"/>
      <c r="T11" s="63"/>
    </row>
    <row r="12" spans="1:20" x14ac:dyDescent="0.25">
      <c r="A12" s="63"/>
      <c r="B12" s="63"/>
      <c r="C12" s="63"/>
      <c r="D12" s="63"/>
      <c r="E12" s="63"/>
      <c r="F12" s="63"/>
      <c r="G12" s="63"/>
      <c r="H12" s="63"/>
      <c r="I12" s="63"/>
      <c r="J12" s="63"/>
      <c r="K12" s="63"/>
      <c r="L12" s="63"/>
      <c r="M12" s="63"/>
      <c r="N12" s="63"/>
      <c r="O12" s="63"/>
      <c r="P12" s="63"/>
      <c r="Q12" s="63"/>
      <c r="R12" s="63"/>
      <c r="S12" s="63"/>
      <c r="T12" s="63"/>
    </row>
    <row r="13" spans="1:20" x14ac:dyDescent="0.25">
      <c r="A13" s="63"/>
      <c r="B13" s="63"/>
      <c r="C13" s="63"/>
      <c r="D13" s="63"/>
      <c r="E13" s="63"/>
      <c r="F13" s="63"/>
      <c r="G13" s="63"/>
      <c r="H13" s="63"/>
      <c r="I13" s="63"/>
      <c r="J13" s="63"/>
      <c r="K13" s="63"/>
      <c r="L13" s="63"/>
      <c r="M13" s="63"/>
      <c r="N13" s="63"/>
      <c r="O13" s="63"/>
      <c r="P13" s="63"/>
      <c r="Q13" s="63"/>
      <c r="R13" s="63"/>
      <c r="S13" s="63"/>
      <c r="T13" s="63"/>
    </row>
    <row r="14" spans="1:20" x14ac:dyDescent="0.25">
      <c r="A14" s="63"/>
      <c r="B14" s="63"/>
      <c r="C14" s="63"/>
      <c r="D14" s="63"/>
      <c r="E14" s="63"/>
      <c r="F14" s="63"/>
      <c r="G14" s="63"/>
      <c r="H14" s="63"/>
      <c r="I14" s="63"/>
      <c r="J14" s="63"/>
      <c r="K14" s="63"/>
      <c r="L14" s="63"/>
      <c r="M14" s="63"/>
      <c r="N14" s="63"/>
      <c r="O14" s="63"/>
      <c r="P14" s="63"/>
      <c r="Q14" s="63"/>
      <c r="R14" s="63"/>
      <c r="S14" s="63"/>
      <c r="T14" s="63"/>
    </row>
    <row r="15" spans="1:20" x14ac:dyDescent="0.25">
      <c r="A15" s="63"/>
      <c r="B15" s="63"/>
      <c r="C15" s="63"/>
      <c r="D15" s="63"/>
      <c r="E15" s="63"/>
      <c r="F15" s="63"/>
      <c r="G15" s="63"/>
      <c r="H15" s="63"/>
      <c r="I15" s="63"/>
      <c r="J15" s="63"/>
      <c r="K15" s="63"/>
      <c r="L15" s="63"/>
      <c r="M15" s="63"/>
      <c r="N15" s="63"/>
      <c r="O15" s="63"/>
      <c r="P15" s="63"/>
      <c r="Q15" s="63"/>
      <c r="R15" s="63"/>
      <c r="S15" s="63"/>
      <c r="T15" s="63"/>
    </row>
    <row r="16" spans="1:20" x14ac:dyDescent="0.25">
      <c r="A16" s="63"/>
      <c r="B16" s="63"/>
      <c r="C16" s="63"/>
      <c r="D16" s="63"/>
      <c r="E16" s="63"/>
      <c r="F16" s="63"/>
      <c r="G16" s="63"/>
      <c r="H16" s="63"/>
      <c r="I16" s="63"/>
      <c r="J16" s="63"/>
      <c r="K16" s="63"/>
      <c r="L16" s="63"/>
      <c r="M16" s="63"/>
      <c r="N16" s="63"/>
      <c r="O16" s="63"/>
      <c r="P16" s="63"/>
      <c r="Q16" s="63"/>
      <c r="R16" s="63"/>
      <c r="S16" s="63"/>
      <c r="T16" s="63"/>
    </row>
    <row r="17" spans="1:21" x14ac:dyDescent="0.25">
      <c r="A17" s="63"/>
      <c r="B17" s="63"/>
      <c r="C17" s="63"/>
      <c r="D17" s="63"/>
      <c r="E17" s="63"/>
      <c r="F17" s="63"/>
      <c r="G17" s="63"/>
      <c r="H17" s="63"/>
      <c r="I17" s="63"/>
      <c r="J17" s="63"/>
      <c r="K17" s="63"/>
      <c r="L17" s="63"/>
      <c r="M17" s="63"/>
      <c r="N17" s="63"/>
      <c r="O17" s="63"/>
      <c r="P17" s="63"/>
      <c r="Q17" s="63"/>
      <c r="R17" s="63"/>
      <c r="S17" s="63"/>
      <c r="T17" s="63"/>
    </row>
    <row r="18" spans="1:21" x14ac:dyDescent="0.25">
      <c r="A18" s="63"/>
      <c r="B18" s="63"/>
      <c r="C18" s="63"/>
      <c r="D18" s="63"/>
      <c r="E18" s="63"/>
      <c r="F18" s="63"/>
      <c r="G18" s="63"/>
      <c r="H18" s="63"/>
      <c r="I18" s="63"/>
      <c r="J18" s="63"/>
      <c r="K18" s="63"/>
      <c r="L18" s="63"/>
      <c r="M18" s="63"/>
      <c r="N18" s="63"/>
      <c r="O18" s="63"/>
      <c r="P18" s="63"/>
      <c r="Q18" s="63"/>
      <c r="R18" s="63"/>
      <c r="S18" s="63"/>
      <c r="T18" s="63"/>
    </row>
    <row r="19" spans="1:21" x14ac:dyDescent="0.25">
      <c r="A19" s="63"/>
      <c r="B19" s="63"/>
      <c r="C19" s="63"/>
      <c r="D19" s="63"/>
      <c r="E19" s="63"/>
      <c r="F19" s="63"/>
      <c r="G19" s="63"/>
      <c r="H19" s="63"/>
      <c r="I19" s="63"/>
      <c r="J19" s="63"/>
      <c r="K19" s="63"/>
      <c r="L19" s="63"/>
      <c r="M19" s="63"/>
      <c r="N19" s="63"/>
      <c r="O19" s="63"/>
      <c r="P19" s="63"/>
      <c r="Q19" s="63"/>
      <c r="R19" s="63"/>
      <c r="S19" s="63"/>
      <c r="T19" s="63"/>
    </row>
    <row r="20" spans="1:21" x14ac:dyDescent="0.25">
      <c r="A20" s="63"/>
      <c r="B20" s="63"/>
      <c r="C20" s="63"/>
      <c r="D20" s="63"/>
      <c r="E20" s="63"/>
      <c r="F20" s="63"/>
      <c r="G20" s="63"/>
      <c r="H20" s="63"/>
      <c r="I20" s="63"/>
      <c r="J20" s="63"/>
      <c r="K20" s="63"/>
      <c r="L20" s="63"/>
      <c r="M20" s="63"/>
      <c r="N20" s="63"/>
      <c r="O20" s="63"/>
      <c r="P20" s="63"/>
      <c r="Q20" s="63"/>
      <c r="R20" s="63"/>
      <c r="S20" s="63"/>
      <c r="T20" s="63"/>
    </row>
    <row r="21" spans="1:21" x14ac:dyDescent="0.25">
      <c r="A21" s="63"/>
      <c r="B21" s="63"/>
      <c r="C21" s="63"/>
      <c r="D21" s="63"/>
      <c r="E21" s="63"/>
      <c r="F21" s="63"/>
      <c r="G21" s="63"/>
      <c r="H21" s="63"/>
      <c r="I21" s="63"/>
      <c r="J21" s="63"/>
      <c r="K21" s="63"/>
      <c r="L21" s="63"/>
      <c r="M21" s="63"/>
      <c r="N21" s="63"/>
      <c r="O21" s="63"/>
      <c r="P21" s="63"/>
      <c r="Q21" s="63"/>
      <c r="R21" s="63"/>
      <c r="S21" s="63"/>
      <c r="T21" s="63"/>
    </row>
    <row r="22" spans="1:21" x14ac:dyDescent="0.25">
      <c r="A22" s="63"/>
      <c r="B22" s="63"/>
      <c r="C22" s="63"/>
      <c r="D22" s="63"/>
      <c r="E22" s="63"/>
      <c r="F22" s="63"/>
      <c r="G22" s="63"/>
      <c r="H22" s="63"/>
      <c r="I22" s="63"/>
      <c r="J22" s="63"/>
      <c r="K22" s="63"/>
      <c r="L22" s="63"/>
      <c r="M22" s="63"/>
      <c r="N22" s="63"/>
      <c r="O22" s="63"/>
      <c r="P22" s="63"/>
      <c r="Q22" s="63"/>
      <c r="R22" s="63"/>
      <c r="S22" s="63"/>
      <c r="T22" s="63"/>
    </row>
    <row r="23" spans="1:21" x14ac:dyDescent="0.25">
      <c r="A23" s="63"/>
      <c r="B23" s="63"/>
      <c r="C23" s="63"/>
      <c r="D23" s="63"/>
      <c r="E23" s="63"/>
      <c r="F23" s="63"/>
      <c r="G23" s="63"/>
      <c r="H23" s="63"/>
      <c r="I23" s="63"/>
      <c r="J23" s="63"/>
      <c r="K23" s="63"/>
      <c r="L23" s="63"/>
      <c r="M23" s="63"/>
      <c r="N23" s="63"/>
      <c r="O23" s="63"/>
      <c r="P23" s="63"/>
      <c r="Q23" s="63"/>
      <c r="R23" s="63"/>
      <c r="S23" s="63"/>
      <c r="T23" s="63"/>
    </row>
    <row r="24" spans="1:21" x14ac:dyDescent="0.25">
      <c r="A24" s="63"/>
      <c r="B24" s="63"/>
      <c r="C24" s="63"/>
      <c r="D24" s="63"/>
      <c r="E24" s="63"/>
      <c r="F24" s="63"/>
      <c r="G24" s="63"/>
      <c r="H24" s="63"/>
      <c r="I24" s="63"/>
      <c r="J24" s="63"/>
      <c r="K24" s="63"/>
      <c r="L24" s="63"/>
      <c r="M24" s="63"/>
      <c r="N24" s="63"/>
      <c r="O24" s="63"/>
      <c r="P24" s="63"/>
      <c r="Q24" s="63"/>
      <c r="R24" s="63"/>
      <c r="S24" s="63"/>
      <c r="T24" s="63"/>
    </row>
    <row r="25" spans="1:21" ht="26.25" customHeight="1" x14ac:dyDescent="0.25"/>
    <row r="27" spans="1:21" ht="21" customHeight="1" x14ac:dyDescent="0.25"/>
    <row r="28" spans="1:21" ht="24" customHeight="1" x14ac:dyDescent="0.25">
      <c r="A28" s="19" t="s">
        <v>0</v>
      </c>
      <c r="B28" s="20"/>
      <c r="K28" s="18" t="s">
        <v>1</v>
      </c>
    </row>
    <row r="29" spans="1:21" ht="7.5" customHeight="1" x14ac:dyDescent="0.25">
      <c r="D29" s="57">
        <v>2</v>
      </c>
      <c r="N29" s="57">
        <v>1</v>
      </c>
    </row>
    <row r="30" spans="1:21" ht="18.75" customHeight="1" x14ac:dyDescent="0.25">
      <c r="B30" s="23" t="s">
        <v>2</v>
      </c>
      <c r="K30" s="22" t="s">
        <v>2</v>
      </c>
    </row>
    <row r="32" spans="1:21" x14ac:dyDescent="0.25">
      <c r="A32" s="63"/>
      <c r="B32" s="63"/>
      <c r="C32" s="63"/>
      <c r="D32" s="63"/>
      <c r="E32" s="63"/>
      <c r="F32" s="63"/>
      <c r="G32" s="63"/>
      <c r="H32" s="63"/>
      <c r="I32" s="63"/>
      <c r="J32" s="63"/>
      <c r="K32" s="63"/>
      <c r="L32" s="63"/>
      <c r="M32" s="63"/>
      <c r="N32" s="63"/>
      <c r="O32" s="63"/>
      <c r="P32" s="63"/>
      <c r="Q32" s="63"/>
      <c r="R32" s="63"/>
      <c r="S32" s="63"/>
      <c r="T32" s="63"/>
      <c r="U32" s="63"/>
    </row>
    <row r="33" spans="1:21" x14ac:dyDescent="0.25">
      <c r="A33" s="63"/>
      <c r="B33" s="63"/>
      <c r="C33" s="63"/>
      <c r="D33" s="63"/>
      <c r="E33" s="63"/>
      <c r="F33" s="63"/>
      <c r="G33" s="63"/>
      <c r="H33" s="63"/>
      <c r="I33" s="63"/>
      <c r="J33" s="63"/>
      <c r="K33" s="63"/>
      <c r="L33" s="63"/>
      <c r="M33" s="63"/>
      <c r="N33" s="63"/>
      <c r="O33" s="63"/>
      <c r="P33" s="63"/>
      <c r="Q33" s="63"/>
      <c r="R33" s="63"/>
      <c r="S33" s="63"/>
      <c r="T33" s="63"/>
      <c r="U33" s="63"/>
    </row>
    <row r="34" spans="1:21" x14ac:dyDescent="0.25">
      <c r="A34" s="63"/>
      <c r="B34" s="63"/>
      <c r="C34" s="63"/>
      <c r="D34" s="63"/>
      <c r="E34" s="63"/>
      <c r="F34" s="63"/>
      <c r="G34" s="63"/>
      <c r="H34" s="63"/>
      <c r="I34" s="63"/>
      <c r="J34" s="63"/>
      <c r="K34" s="63"/>
      <c r="L34" s="63"/>
      <c r="M34" s="63"/>
      <c r="N34" s="63"/>
      <c r="O34" s="63"/>
      <c r="P34" s="63"/>
      <c r="Q34" s="63"/>
      <c r="R34" s="63"/>
      <c r="S34" s="63"/>
      <c r="T34" s="63"/>
      <c r="U34" s="63"/>
    </row>
    <row r="35" spans="1:21" x14ac:dyDescent="0.25">
      <c r="A35" s="63"/>
      <c r="B35" s="63"/>
      <c r="C35" s="63"/>
      <c r="D35" s="63"/>
      <c r="E35" s="63"/>
      <c r="F35" s="63"/>
      <c r="G35" s="63"/>
      <c r="H35" s="63"/>
      <c r="I35" s="63"/>
      <c r="J35" s="63"/>
      <c r="K35" s="63"/>
      <c r="L35" s="63"/>
      <c r="M35" s="63"/>
      <c r="N35" s="63"/>
      <c r="O35" s="63"/>
      <c r="P35" s="63"/>
      <c r="Q35" s="63"/>
      <c r="R35" s="63"/>
      <c r="S35" s="63"/>
      <c r="T35" s="63"/>
      <c r="U35" s="63"/>
    </row>
    <row r="36" spans="1:21" x14ac:dyDescent="0.25">
      <c r="A36" s="63"/>
      <c r="B36" s="63"/>
      <c r="C36" s="63"/>
      <c r="D36" s="63"/>
      <c r="E36" s="63"/>
      <c r="F36" s="63"/>
      <c r="G36" s="63"/>
      <c r="H36" s="63"/>
      <c r="I36" s="63"/>
      <c r="J36" s="63"/>
      <c r="K36" s="63"/>
      <c r="L36" s="63"/>
      <c r="M36" s="63"/>
      <c r="N36" s="63"/>
      <c r="O36" s="63"/>
      <c r="P36" s="63"/>
      <c r="Q36" s="63"/>
      <c r="R36" s="63"/>
      <c r="S36" s="63"/>
      <c r="T36" s="63"/>
      <c r="U36" s="63"/>
    </row>
    <row r="37" spans="1:21" x14ac:dyDescent="0.25">
      <c r="A37" s="63"/>
      <c r="B37" s="63"/>
      <c r="C37" s="63"/>
      <c r="D37" s="63"/>
      <c r="E37" s="63"/>
      <c r="F37" s="63"/>
      <c r="G37" s="63"/>
      <c r="H37" s="63"/>
      <c r="I37" s="63"/>
      <c r="J37" s="63"/>
      <c r="K37" s="63"/>
      <c r="L37" s="63"/>
      <c r="M37" s="63"/>
      <c r="N37" s="63"/>
      <c r="O37" s="63"/>
      <c r="P37" s="63"/>
      <c r="Q37" s="63"/>
      <c r="R37" s="63"/>
      <c r="S37" s="63"/>
      <c r="T37" s="63"/>
      <c r="U37" s="63"/>
    </row>
    <row r="38" spans="1:21" x14ac:dyDescent="0.25">
      <c r="A38" s="63"/>
      <c r="B38" s="63"/>
      <c r="C38" s="63"/>
      <c r="D38" s="63"/>
      <c r="E38" s="63"/>
      <c r="F38" s="63"/>
      <c r="G38" s="63"/>
      <c r="H38" s="63"/>
      <c r="I38" s="63"/>
      <c r="J38" s="63"/>
      <c r="K38" s="63"/>
      <c r="L38" s="63"/>
      <c r="M38" s="63"/>
      <c r="N38" s="63"/>
      <c r="O38" s="63"/>
      <c r="P38" s="63"/>
      <c r="Q38" s="63"/>
      <c r="R38" s="63"/>
      <c r="S38" s="63"/>
      <c r="T38" s="63"/>
      <c r="U38" s="63"/>
    </row>
    <row r="39" spans="1:21" x14ac:dyDescent="0.25">
      <c r="A39" s="63"/>
      <c r="B39" s="63"/>
      <c r="C39" s="63"/>
      <c r="D39" s="63"/>
      <c r="E39" s="63"/>
      <c r="F39" s="63"/>
      <c r="G39" s="63"/>
      <c r="H39" s="63"/>
      <c r="I39" s="63"/>
      <c r="J39" s="63"/>
      <c r="K39" s="63"/>
      <c r="L39" s="63"/>
      <c r="M39" s="63"/>
      <c r="N39" s="63"/>
      <c r="O39" s="63"/>
      <c r="P39" s="63"/>
      <c r="Q39" s="63"/>
      <c r="R39" s="63"/>
      <c r="S39" s="63"/>
      <c r="T39" s="63"/>
      <c r="U39" s="63"/>
    </row>
    <row r="40" spans="1:21" x14ac:dyDescent="0.25">
      <c r="A40" s="63"/>
      <c r="B40" s="63"/>
      <c r="C40" s="63"/>
      <c r="D40" s="63"/>
      <c r="E40" s="63"/>
      <c r="F40" s="63"/>
      <c r="G40" s="63"/>
      <c r="H40" s="63"/>
      <c r="I40" s="63"/>
      <c r="J40" s="63"/>
      <c r="K40" s="63"/>
      <c r="L40" s="63"/>
      <c r="M40" s="63"/>
      <c r="N40" s="63"/>
      <c r="O40" s="63"/>
      <c r="P40" s="63"/>
      <c r="Q40" s="63"/>
      <c r="R40" s="63"/>
      <c r="S40" s="63"/>
      <c r="T40" s="63"/>
      <c r="U40" s="63"/>
    </row>
    <row r="41" spans="1:21" x14ac:dyDescent="0.25">
      <c r="A41" s="63"/>
      <c r="B41" s="63"/>
      <c r="C41" s="63"/>
      <c r="D41" s="63"/>
      <c r="E41" s="63"/>
      <c r="F41" s="63"/>
      <c r="G41" s="63"/>
      <c r="H41" s="63"/>
      <c r="I41" s="63"/>
      <c r="J41" s="63"/>
      <c r="K41" s="63"/>
      <c r="L41" s="63"/>
      <c r="M41" s="63"/>
      <c r="N41" s="63"/>
      <c r="O41" s="63"/>
      <c r="P41" s="63"/>
      <c r="Q41" s="63"/>
      <c r="R41" s="63"/>
      <c r="S41" s="63"/>
      <c r="T41" s="63"/>
      <c r="U41" s="63"/>
    </row>
    <row r="42" spans="1:21" x14ac:dyDescent="0.25">
      <c r="A42" s="63"/>
      <c r="B42" s="63"/>
      <c r="C42" s="63"/>
      <c r="D42" s="63"/>
      <c r="E42" s="63"/>
      <c r="F42" s="63"/>
      <c r="G42" s="63"/>
      <c r="H42" s="63"/>
      <c r="I42" s="63"/>
      <c r="J42" s="63"/>
      <c r="K42" s="63"/>
      <c r="L42" s="63"/>
      <c r="M42" s="63"/>
      <c r="N42" s="63"/>
      <c r="O42" s="63"/>
      <c r="P42" s="63"/>
      <c r="Q42" s="63"/>
      <c r="R42" s="63"/>
      <c r="S42" s="63"/>
      <c r="T42" s="63"/>
      <c r="U42" s="63"/>
    </row>
    <row r="43" spans="1:21" x14ac:dyDescent="0.25">
      <c r="A43" s="63"/>
      <c r="B43" s="63"/>
      <c r="C43" s="63"/>
      <c r="D43" s="63"/>
      <c r="E43" s="63"/>
      <c r="F43" s="63"/>
      <c r="G43" s="63"/>
      <c r="H43" s="63"/>
      <c r="I43" s="63"/>
      <c r="J43" s="63"/>
      <c r="K43" s="63"/>
      <c r="L43" s="63"/>
      <c r="M43" s="63"/>
      <c r="N43" s="63"/>
      <c r="O43" s="63"/>
      <c r="P43" s="63"/>
      <c r="Q43" s="63"/>
      <c r="R43" s="63"/>
      <c r="S43" s="63"/>
      <c r="T43" s="63"/>
      <c r="U43" s="63"/>
    </row>
    <row r="44" spans="1:21" x14ac:dyDescent="0.25">
      <c r="A44" s="63"/>
      <c r="B44" s="63"/>
      <c r="C44" s="63"/>
      <c r="D44" s="63"/>
      <c r="E44" s="63"/>
      <c r="F44" s="63"/>
      <c r="G44" s="63"/>
      <c r="H44" s="63"/>
      <c r="I44" s="63"/>
      <c r="J44" s="63"/>
      <c r="K44" s="63"/>
      <c r="L44" s="63"/>
      <c r="M44" s="63"/>
      <c r="N44" s="63"/>
      <c r="O44" s="63"/>
      <c r="P44" s="63"/>
      <c r="Q44" s="63"/>
      <c r="R44" s="63"/>
      <c r="S44" s="63"/>
      <c r="T44" s="63"/>
      <c r="U44" s="63"/>
    </row>
    <row r="45" spans="1:21" x14ac:dyDescent="0.25">
      <c r="A45" s="63"/>
      <c r="B45" s="63"/>
      <c r="C45" s="63"/>
      <c r="D45" s="63"/>
      <c r="E45" s="63"/>
      <c r="F45" s="63"/>
      <c r="G45" s="63"/>
      <c r="H45" s="63"/>
      <c r="I45" s="63"/>
      <c r="J45" s="63"/>
      <c r="K45" s="63"/>
      <c r="L45" s="63"/>
      <c r="M45" s="63"/>
      <c r="N45" s="63"/>
      <c r="O45" s="63"/>
      <c r="P45" s="63"/>
      <c r="Q45" s="63"/>
      <c r="R45" s="63"/>
      <c r="S45" s="63"/>
      <c r="T45" s="63"/>
      <c r="U45" s="63"/>
    </row>
    <row r="46" spans="1:21" x14ac:dyDescent="0.25">
      <c r="A46" s="63"/>
      <c r="B46" s="63"/>
      <c r="C46" s="63"/>
      <c r="D46" s="63"/>
      <c r="E46" s="63"/>
      <c r="F46" s="63"/>
      <c r="G46" s="63"/>
      <c r="H46" s="63"/>
      <c r="I46" s="63"/>
      <c r="J46" s="63"/>
      <c r="K46" s="63"/>
      <c r="L46" s="63"/>
      <c r="M46" s="63"/>
      <c r="N46" s="63"/>
      <c r="O46" s="63"/>
      <c r="P46" s="63"/>
      <c r="Q46" s="63"/>
      <c r="R46" s="63"/>
      <c r="S46" s="63"/>
      <c r="T46" s="63"/>
      <c r="U46" s="63"/>
    </row>
    <row r="47" spans="1:21" x14ac:dyDescent="0.25">
      <c r="A47" s="63"/>
      <c r="B47" s="63"/>
      <c r="C47" s="63"/>
      <c r="D47" s="63"/>
      <c r="E47" s="63"/>
      <c r="F47" s="63"/>
      <c r="G47" s="63"/>
      <c r="H47" s="63"/>
      <c r="I47" s="63"/>
      <c r="J47" s="63"/>
      <c r="K47" s="63"/>
      <c r="L47" s="63"/>
      <c r="M47" s="63"/>
      <c r="N47" s="63"/>
      <c r="O47" s="63"/>
      <c r="P47" s="63"/>
      <c r="Q47" s="63"/>
      <c r="R47" s="63"/>
      <c r="S47" s="63"/>
      <c r="T47" s="63"/>
      <c r="U47" s="63"/>
    </row>
    <row r="48" spans="1:21" x14ac:dyDescent="0.25">
      <c r="A48" s="63"/>
      <c r="B48" s="63"/>
      <c r="C48" s="63"/>
      <c r="D48" s="63"/>
      <c r="E48" s="63"/>
      <c r="F48" s="63"/>
      <c r="G48" s="63"/>
      <c r="H48" s="63"/>
      <c r="I48" s="63"/>
      <c r="J48" s="63"/>
      <c r="K48" s="63"/>
      <c r="L48" s="63"/>
      <c r="M48" s="63"/>
      <c r="N48" s="63"/>
      <c r="O48" s="63"/>
      <c r="P48" s="63"/>
      <c r="Q48" s="63"/>
      <c r="R48" s="63"/>
      <c r="S48" s="63"/>
      <c r="T48" s="63"/>
      <c r="U48" s="63"/>
    </row>
    <row r="49" spans="1:21" x14ac:dyDescent="0.25">
      <c r="A49" s="63"/>
      <c r="B49" s="63"/>
      <c r="C49" s="63"/>
      <c r="D49" s="63"/>
      <c r="E49" s="63"/>
      <c r="F49" s="63"/>
      <c r="G49" s="63"/>
      <c r="H49" s="63"/>
      <c r="I49" s="63"/>
      <c r="J49" s="63"/>
      <c r="K49" s="63"/>
      <c r="L49" s="63"/>
      <c r="M49" s="63"/>
      <c r="N49" s="63"/>
      <c r="O49" s="63"/>
      <c r="P49" s="63"/>
      <c r="Q49" s="63"/>
      <c r="R49" s="63"/>
      <c r="S49" s="63"/>
      <c r="T49" s="63"/>
      <c r="U49" s="63"/>
    </row>
    <row r="50" spans="1:21" x14ac:dyDescent="0.25">
      <c r="A50" s="63"/>
      <c r="B50" s="63"/>
      <c r="C50" s="63"/>
      <c r="D50" s="63"/>
      <c r="E50" s="63"/>
      <c r="F50" s="63"/>
      <c r="G50" s="63"/>
      <c r="H50" s="63"/>
      <c r="I50" s="63"/>
      <c r="J50" s="63"/>
      <c r="K50" s="63"/>
      <c r="L50" s="63"/>
      <c r="M50" s="63"/>
      <c r="N50" s="63"/>
      <c r="O50" s="63"/>
      <c r="P50" s="63"/>
      <c r="Q50" s="63"/>
      <c r="R50" s="63"/>
      <c r="S50" s="63"/>
      <c r="T50" s="63"/>
      <c r="U50" s="63"/>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zoomScale="55" zoomScaleNormal="55" workbookViewId="0"/>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4"/>
  <sheetViews>
    <sheetView showGridLines="0" showRowColHeaders="0" zoomScale="70" zoomScaleNormal="70" zoomScaleSheetLayoutView="80" workbookViewId="0">
      <selection activeCell="D19" sqref="D19"/>
    </sheetView>
  </sheetViews>
  <sheetFormatPr baseColWidth="10" defaultColWidth="11.42578125" defaultRowHeight="15" x14ac:dyDescent="0.25"/>
  <cols>
    <col min="1" max="1" width="2.85546875" customWidth="1"/>
    <col min="2" max="13" width="12.28515625" customWidth="1"/>
    <col min="14" max="14" width="2.140625" customWidth="1"/>
  </cols>
  <sheetData>
    <row r="6" spans="2:16" x14ac:dyDescent="0.25">
      <c r="B6" s="15" t="s">
        <v>4</v>
      </c>
    </row>
    <row r="7" spans="2:16" ht="8.4499999999999993" customHeight="1" thickBot="1" x14ac:dyDescent="0.3">
      <c r="B7" s="15"/>
    </row>
    <row r="8" spans="2:16" ht="201" customHeight="1" x14ac:dyDescent="0.25">
      <c r="B8" s="64" t="s">
        <v>86</v>
      </c>
      <c r="C8" s="64"/>
      <c r="D8" s="64"/>
      <c r="E8" s="64"/>
      <c r="F8" s="64"/>
      <c r="G8" s="64"/>
      <c r="H8" s="64"/>
      <c r="I8" s="64"/>
      <c r="J8" s="64"/>
      <c r="K8" s="64"/>
      <c r="L8" s="64"/>
      <c r="M8" s="64"/>
      <c r="P8" s="55"/>
    </row>
    <row r="9" spans="2:16" ht="164.1" customHeight="1" x14ac:dyDescent="0.25">
      <c r="B9" s="65"/>
      <c r="C9" s="65"/>
      <c r="D9" s="65"/>
      <c r="E9" s="65"/>
      <c r="F9" s="65"/>
      <c r="G9" s="65"/>
      <c r="H9" s="65"/>
      <c r="I9" s="65"/>
      <c r="J9" s="65"/>
      <c r="K9" s="65"/>
      <c r="L9" s="65"/>
      <c r="M9" s="65"/>
    </row>
    <row r="10" spans="2:16" x14ac:dyDescent="0.25">
      <c r="B10" s="65"/>
      <c r="C10" s="65"/>
      <c r="D10" s="65"/>
      <c r="E10" s="65"/>
      <c r="F10" s="65"/>
      <c r="G10" s="65"/>
      <c r="H10" s="65"/>
      <c r="I10" s="65"/>
      <c r="J10" s="65"/>
      <c r="K10" s="65"/>
      <c r="L10" s="65"/>
      <c r="M10" s="65"/>
    </row>
    <row r="11" spans="2:16" x14ac:dyDescent="0.25">
      <c r="B11" s="65"/>
      <c r="C11" s="65"/>
      <c r="D11" s="65"/>
      <c r="E11" s="65"/>
      <c r="F11" s="65"/>
      <c r="G11" s="65"/>
      <c r="H11" s="65"/>
      <c r="I11" s="65"/>
      <c r="J11" s="65"/>
      <c r="K11" s="65"/>
      <c r="L11" s="65"/>
      <c r="M11" s="65"/>
    </row>
    <row r="12" spans="2:16" x14ac:dyDescent="0.25">
      <c r="B12" s="65"/>
      <c r="C12" s="65"/>
      <c r="D12" s="65"/>
      <c r="E12" s="65"/>
      <c r="F12" s="65"/>
      <c r="G12" s="65"/>
      <c r="H12" s="65"/>
      <c r="I12" s="65"/>
      <c r="J12" s="65"/>
      <c r="K12" s="65"/>
      <c r="L12" s="65"/>
      <c r="M12" s="65"/>
    </row>
    <row r="13" spans="2:16" x14ac:dyDescent="0.25">
      <c r="B13" s="65"/>
      <c r="C13" s="65"/>
      <c r="D13" s="65"/>
      <c r="E13" s="65"/>
      <c r="F13" s="65"/>
      <c r="G13" s="65"/>
      <c r="H13" s="65"/>
      <c r="I13" s="65"/>
      <c r="J13" s="65"/>
      <c r="K13" s="65"/>
      <c r="L13" s="65"/>
      <c r="M13" s="65"/>
    </row>
    <row r="14" spans="2:16" ht="71.45" customHeight="1" x14ac:dyDescent="0.25">
      <c r="B14" s="65"/>
      <c r="C14" s="65"/>
      <c r="D14" s="65"/>
      <c r="E14" s="65"/>
      <c r="F14" s="65"/>
      <c r="G14" s="65"/>
      <c r="H14" s="65"/>
      <c r="I14" s="65"/>
      <c r="J14" s="65"/>
      <c r="K14" s="65"/>
      <c r="L14" s="65"/>
      <c r="M14" s="65"/>
    </row>
  </sheetData>
  <mergeCells count="1">
    <mergeCell ref="B8:M14"/>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E398"/>
  <sheetViews>
    <sheetView showGridLines="0" zoomScale="85" zoomScaleNormal="85" workbookViewId="0">
      <pane xSplit="1" ySplit="4" topLeftCell="J117" activePane="bottomRight" state="frozen"/>
      <selection pane="topRight" activeCell="U51" sqref="U51"/>
      <selection pane="bottomLeft" activeCell="U51" sqref="U51"/>
      <selection pane="bottomRight" activeCell="W116" sqref="W116"/>
    </sheetView>
  </sheetViews>
  <sheetFormatPr baseColWidth="10" defaultColWidth="11.42578125" defaultRowHeight="15" x14ac:dyDescent="0.25"/>
  <cols>
    <col min="1" max="1" width="38.42578125" bestFit="1" customWidth="1"/>
    <col min="2" max="14" width="12.7109375" customWidth="1"/>
    <col min="16" max="19" width="10.85546875"/>
    <col min="21" max="21" width="11.42578125" style="59"/>
    <col min="29" max="29" width="20.140625" customWidth="1"/>
  </cols>
  <sheetData>
    <row r="1" spans="1:31" x14ac:dyDescent="0.25">
      <c r="A1" t="s">
        <v>5</v>
      </c>
    </row>
    <row r="2" spans="1:31" x14ac:dyDescent="0.25">
      <c r="A2" t="s">
        <v>6</v>
      </c>
    </row>
    <row r="3" spans="1:31" x14ac:dyDescent="0.25">
      <c r="A3" t="s">
        <v>7</v>
      </c>
    </row>
    <row r="4" spans="1:31" x14ac:dyDescent="0.25">
      <c r="A4" t="s">
        <v>8</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V4" s="1"/>
      <c r="W4" s="1"/>
      <c r="X4" s="1"/>
      <c r="Y4" s="1"/>
      <c r="Z4" s="1"/>
      <c r="AA4" s="1"/>
      <c r="AB4" s="1"/>
      <c r="AC4" s="1"/>
      <c r="AD4" s="1"/>
      <c r="AE4" s="1"/>
    </row>
    <row r="5" spans="1:31" x14ac:dyDescent="0.25">
      <c r="A5" t="s">
        <v>9</v>
      </c>
    </row>
    <row r="6" spans="1:31" x14ac:dyDescent="0.25">
      <c r="A6" t="s">
        <v>10</v>
      </c>
      <c r="B6">
        <v>100</v>
      </c>
      <c r="C6">
        <v>100</v>
      </c>
      <c r="D6">
        <v>100</v>
      </c>
      <c r="E6">
        <v>100</v>
      </c>
      <c r="F6">
        <v>100</v>
      </c>
      <c r="G6">
        <v>100</v>
      </c>
      <c r="H6">
        <v>100</v>
      </c>
      <c r="I6">
        <v>100</v>
      </c>
      <c r="J6">
        <v>100</v>
      </c>
      <c r="K6">
        <v>100</v>
      </c>
      <c r="L6">
        <v>100</v>
      </c>
      <c r="M6">
        <v>100</v>
      </c>
      <c r="N6">
        <v>100</v>
      </c>
      <c r="O6">
        <v>100</v>
      </c>
      <c r="P6">
        <v>100</v>
      </c>
      <c r="Q6">
        <v>100</v>
      </c>
      <c r="R6">
        <v>100</v>
      </c>
      <c r="S6">
        <v>100</v>
      </c>
      <c r="T6">
        <v>100</v>
      </c>
    </row>
    <row r="7" spans="1:31" x14ac:dyDescent="0.25">
      <c r="A7" t="s">
        <v>11</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row>
    <row r="8" spans="1:31" x14ac:dyDescent="0.25">
      <c r="A8" t="s">
        <v>12</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row>
    <row r="10" spans="1:31" x14ac:dyDescent="0.25">
      <c r="A10" t="s">
        <v>13</v>
      </c>
    </row>
    <row r="11" spans="1:31" x14ac:dyDescent="0.25">
      <c r="A11" t="s">
        <v>14</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row>
    <row r="12" spans="1:31" x14ac:dyDescent="0.25">
      <c r="A12" t="s">
        <v>15</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row>
    <row r="13" spans="1:31" x14ac:dyDescent="0.25">
      <c r="A13" t="s">
        <v>16</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row>
    <row r="15" spans="1:31" x14ac:dyDescent="0.25">
      <c r="A15" t="s">
        <v>17</v>
      </c>
    </row>
    <row r="16" spans="1:31" x14ac:dyDescent="0.25">
      <c r="A16" t="s">
        <v>14</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row>
    <row r="17" spans="1:31" x14ac:dyDescent="0.25">
      <c r="A17" t="s">
        <v>15</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row>
    <row r="18" spans="1:31" x14ac:dyDescent="0.25">
      <c r="A18" t="s">
        <v>16</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row>
    <row r="20" spans="1:31" x14ac:dyDescent="0.25">
      <c r="A20" t="s">
        <v>18</v>
      </c>
    </row>
    <row r="21" spans="1:31" x14ac:dyDescent="0.25">
      <c r="A21" t="s">
        <v>14</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row>
    <row r="22" spans="1:31" x14ac:dyDescent="0.25">
      <c r="A22" t="s">
        <v>15</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row>
    <row r="23" spans="1:31" x14ac:dyDescent="0.25">
      <c r="A23" t="s">
        <v>16</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row>
    <row r="26" spans="1:31" x14ac:dyDescent="0.25">
      <c r="A26" t="s">
        <v>5</v>
      </c>
    </row>
    <row r="27" spans="1:31" x14ac:dyDescent="0.25">
      <c r="A27" t="s">
        <v>6</v>
      </c>
    </row>
    <row r="28" spans="1:31" x14ac:dyDescent="0.25">
      <c r="A28" t="s">
        <v>19</v>
      </c>
    </row>
    <row r="29" spans="1:31" x14ac:dyDescent="0.25">
      <c r="A29" t="s">
        <v>8</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V29" s="1"/>
      <c r="W29" s="1"/>
      <c r="X29" s="1"/>
      <c r="Y29" s="1"/>
      <c r="Z29" s="1"/>
      <c r="AA29" s="1"/>
      <c r="AB29" s="1"/>
      <c r="AC29" s="1"/>
      <c r="AD29" s="1"/>
      <c r="AE29" s="1"/>
    </row>
    <row r="30" spans="1:31" x14ac:dyDescent="0.25">
      <c r="A30" t="s">
        <v>9</v>
      </c>
    </row>
    <row r="31" spans="1:31" x14ac:dyDescent="0.25">
      <c r="A31" t="s">
        <v>10</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row>
    <row r="32" spans="1:31" x14ac:dyDescent="0.25">
      <c r="A32" t="s">
        <v>11</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row>
    <row r="33" spans="1:20" x14ac:dyDescent="0.25">
      <c r="A33" t="s">
        <v>12</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row>
    <row r="35" spans="1:20" x14ac:dyDescent="0.25">
      <c r="A35" t="s">
        <v>13</v>
      </c>
    </row>
    <row r="36" spans="1:20" x14ac:dyDescent="0.25">
      <c r="A36" t="s">
        <v>14</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row>
    <row r="37" spans="1:20" x14ac:dyDescent="0.25">
      <c r="A37" t="s">
        <v>15</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row>
    <row r="38" spans="1:20" x14ac:dyDescent="0.25">
      <c r="A38" t="s">
        <v>16</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row>
    <row r="40" spans="1:20" x14ac:dyDescent="0.25">
      <c r="A40" t="s">
        <v>17</v>
      </c>
    </row>
    <row r="41" spans="1:20" x14ac:dyDescent="0.25">
      <c r="A41" t="s">
        <v>14</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row>
    <row r="42" spans="1:20" x14ac:dyDescent="0.25">
      <c r="A42" t="s">
        <v>15</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row>
    <row r="43" spans="1:20" x14ac:dyDescent="0.25">
      <c r="A43" t="s">
        <v>16</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row>
    <row r="45" spans="1:20" x14ac:dyDescent="0.25">
      <c r="A45" t="s">
        <v>18</v>
      </c>
    </row>
    <row r="46" spans="1:20" x14ac:dyDescent="0.25">
      <c r="A46" t="s">
        <v>14</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row>
    <row r="47" spans="1:20" x14ac:dyDescent="0.25">
      <c r="A47" t="s">
        <v>15</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row>
    <row r="48" spans="1:20" x14ac:dyDescent="0.25">
      <c r="A48" t="s">
        <v>16</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row>
    <row r="51" spans="1:31" x14ac:dyDescent="0.25">
      <c r="A51" t="s">
        <v>5</v>
      </c>
    </row>
    <row r="52" spans="1:31" x14ac:dyDescent="0.25">
      <c r="A52" t="s">
        <v>6</v>
      </c>
    </row>
    <row r="53" spans="1:31" x14ac:dyDescent="0.25">
      <c r="A53" s="59" t="s">
        <v>20</v>
      </c>
    </row>
    <row r="54" spans="1:31" x14ac:dyDescent="0.25">
      <c r="A54" t="s">
        <v>8</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V54" s="1"/>
      <c r="W54" s="1"/>
      <c r="X54" s="1"/>
      <c r="Y54" s="1"/>
      <c r="Z54" s="1"/>
      <c r="AA54" s="1"/>
      <c r="AB54" s="1"/>
      <c r="AC54" s="1"/>
      <c r="AD54" s="1"/>
      <c r="AE54" s="1"/>
    </row>
    <row r="55" spans="1:31" x14ac:dyDescent="0.25">
      <c r="A55" t="s">
        <v>9</v>
      </c>
    </row>
    <row r="56" spans="1:31" x14ac:dyDescent="0.25">
      <c r="A56" t="s">
        <v>10</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row>
    <row r="57" spans="1:31" x14ac:dyDescent="0.25">
      <c r="A57" t="s">
        <v>11</v>
      </c>
      <c r="B57">
        <v>79</v>
      </c>
      <c r="C57">
        <v>81.540000000000006</v>
      </c>
      <c r="D57">
        <v>80.11</v>
      </c>
      <c r="E57">
        <v>80.36</v>
      </c>
      <c r="F57">
        <v>80.92</v>
      </c>
      <c r="G57">
        <v>84</v>
      </c>
      <c r="H57">
        <v>84.9</v>
      </c>
      <c r="I57">
        <v>85.39</v>
      </c>
      <c r="J57" s="61">
        <v>86.6</v>
      </c>
      <c r="K57">
        <v>87.96</v>
      </c>
      <c r="L57">
        <v>94.51</v>
      </c>
      <c r="M57">
        <v>92.04</v>
      </c>
      <c r="N57">
        <v>89.66</v>
      </c>
      <c r="O57">
        <v>89.17</v>
      </c>
      <c r="P57">
        <v>89.33</v>
      </c>
      <c r="Q57">
        <v>87.65</v>
      </c>
      <c r="R57">
        <v>86</v>
      </c>
      <c r="S57">
        <v>91.37</v>
      </c>
      <c r="T57">
        <v>91.1</v>
      </c>
    </row>
    <row r="58" spans="1:31" x14ac:dyDescent="0.25">
      <c r="A58" t="s">
        <v>12</v>
      </c>
      <c r="B58">
        <v>6.64</v>
      </c>
      <c r="C58">
        <v>4.5999999999999996</v>
      </c>
      <c r="D58">
        <v>6.27</v>
      </c>
      <c r="E58">
        <v>5.71</v>
      </c>
      <c r="F58">
        <v>5.28</v>
      </c>
      <c r="G58">
        <v>5.96</v>
      </c>
      <c r="H58">
        <v>5.6</v>
      </c>
      <c r="I58">
        <v>6.69</v>
      </c>
      <c r="J58" s="61">
        <v>7.53</v>
      </c>
      <c r="K58">
        <v>6.33</v>
      </c>
      <c r="L58">
        <v>5.49</v>
      </c>
      <c r="M58">
        <v>7.96</v>
      </c>
      <c r="N58">
        <v>10.34</v>
      </c>
      <c r="O58">
        <v>10.83</v>
      </c>
      <c r="P58">
        <v>10.68</v>
      </c>
      <c r="Q58">
        <v>12.35</v>
      </c>
      <c r="R58">
        <v>14</v>
      </c>
      <c r="S58">
        <v>8.6300000000000008</v>
      </c>
      <c r="T58">
        <v>8.9</v>
      </c>
    </row>
    <row r="60" spans="1:31" x14ac:dyDescent="0.25">
      <c r="A60" t="s">
        <v>13</v>
      </c>
    </row>
    <row r="61" spans="1:31" x14ac:dyDescent="0.25">
      <c r="A61" t="s">
        <v>14</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row>
    <row r="62" spans="1:31" x14ac:dyDescent="0.25">
      <c r="A62" t="s">
        <v>15</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row>
    <row r="63" spans="1:31" x14ac:dyDescent="0.25">
      <c r="A63" t="s">
        <v>16</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row>
    <row r="65" spans="1:31" x14ac:dyDescent="0.25">
      <c r="A65" t="s">
        <v>17</v>
      </c>
    </row>
    <row r="66" spans="1:31" x14ac:dyDescent="0.25">
      <c r="A66" t="s">
        <v>14</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row>
    <row r="67" spans="1:31" x14ac:dyDescent="0.25">
      <c r="A67" t="s">
        <v>15</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row>
    <row r="68" spans="1:31" x14ac:dyDescent="0.25">
      <c r="A68" t="s">
        <v>16</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row>
    <row r="70" spans="1:31" x14ac:dyDescent="0.25">
      <c r="A70" t="s">
        <v>18</v>
      </c>
    </row>
    <row r="71" spans="1:31" x14ac:dyDescent="0.25">
      <c r="A71" t="s">
        <v>14</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row>
    <row r="72" spans="1:31" x14ac:dyDescent="0.25">
      <c r="A72" t="s">
        <v>15</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row>
    <row r="73" spans="1:31" x14ac:dyDescent="0.25">
      <c r="A73" t="s">
        <v>16</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row>
    <row r="76" spans="1:31" x14ac:dyDescent="0.25">
      <c r="A76" t="s">
        <v>5</v>
      </c>
    </row>
    <row r="77" spans="1:31" x14ac:dyDescent="0.25">
      <c r="A77" t="s">
        <v>6</v>
      </c>
    </row>
    <row r="78" spans="1:31" x14ac:dyDescent="0.25">
      <c r="A78" t="s">
        <v>21</v>
      </c>
    </row>
    <row r="79" spans="1:31" x14ac:dyDescent="0.25">
      <c r="A79" t="s">
        <v>8</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V79" s="1"/>
      <c r="W79" s="1"/>
      <c r="X79" s="1"/>
      <c r="Y79" s="1"/>
      <c r="Z79" s="1"/>
      <c r="AA79" s="1"/>
      <c r="AB79" s="1"/>
      <c r="AC79" s="1"/>
      <c r="AD79" s="1"/>
      <c r="AE79" s="1"/>
    </row>
    <row r="80" spans="1:31" x14ac:dyDescent="0.25">
      <c r="A80" t="s">
        <v>9</v>
      </c>
    </row>
    <row r="81" spans="1:20" x14ac:dyDescent="0.25">
      <c r="A81" t="s">
        <v>10</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row>
    <row r="82" spans="1:20" x14ac:dyDescent="0.25">
      <c r="A82" t="s">
        <v>11</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row>
    <row r="83" spans="1:20" x14ac:dyDescent="0.25">
      <c r="A83" t="s">
        <v>12</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row>
    <row r="85" spans="1:20" x14ac:dyDescent="0.25">
      <c r="A85" t="s">
        <v>13</v>
      </c>
    </row>
    <row r="86" spans="1:20" x14ac:dyDescent="0.25">
      <c r="A86" t="s">
        <v>14</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row>
    <row r="87" spans="1:20" x14ac:dyDescent="0.25">
      <c r="A87" t="s">
        <v>15</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row>
    <row r="88" spans="1:20" x14ac:dyDescent="0.25">
      <c r="A88" t="s">
        <v>16</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row>
    <row r="90" spans="1:20" x14ac:dyDescent="0.25">
      <c r="A90" t="s">
        <v>17</v>
      </c>
    </row>
    <row r="91" spans="1:20" x14ac:dyDescent="0.25">
      <c r="A91" t="s">
        <v>14</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row>
    <row r="92" spans="1:20" x14ac:dyDescent="0.25">
      <c r="A92" t="s">
        <v>15</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row>
    <row r="93" spans="1:20" x14ac:dyDescent="0.25">
      <c r="A93" t="s">
        <v>16</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row>
    <row r="95" spans="1:20" x14ac:dyDescent="0.25">
      <c r="A95" t="s">
        <v>18</v>
      </c>
    </row>
    <row r="96" spans="1:20" x14ac:dyDescent="0.25">
      <c r="A96" t="s">
        <v>14</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row>
    <row r="97" spans="1:31" x14ac:dyDescent="0.25">
      <c r="A97" t="s">
        <v>15</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row>
    <row r="98" spans="1:31" x14ac:dyDescent="0.25">
      <c r="A98" t="s">
        <v>16</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row>
    <row r="101" spans="1:31" x14ac:dyDescent="0.25">
      <c r="A101" t="s">
        <v>5</v>
      </c>
    </row>
    <row r="102" spans="1:31" x14ac:dyDescent="0.25">
      <c r="A102" t="s">
        <v>6</v>
      </c>
    </row>
    <row r="103" spans="1:31" x14ac:dyDescent="0.25">
      <c r="A103" s="59" t="s">
        <v>22</v>
      </c>
    </row>
    <row r="104" spans="1:31" x14ac:dyDescent="0.25">
      <c r="A104" t="s">
        <v>8</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V104" s="1"/>
      <c r="W104" s="1"/>
      <c r="X104" s="1"/>
      <c r="Y104" s="1"/>
      <c r="Z104" s="1"/>
      <c r="AA104" s="1"/>
      <c r="AB104" s="1"/>
      <c r="AC104" s="1"/>
      <c r="AD104" s="1"/>
      <c r="AE104" s="1"/>
    </row>
    <row r="105" spans="1:31" x14ac:dyDescent="0.25">
      <c r="A105" t="s">
        <v>9</v>
      </c>
    </row>
    <row r="106" spans="1:31" x14ac:dyDescent="0.25">
      <c r="A106" t="s">
        <v>10</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row>
    <row r="107" spans="1:31" x14ac:dyDescent="0.25">
      <c r="A107" t="s">
        <v>11</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row>
    <row r="108" spans="1:31" x14ac:dyDescent="0.25">
      <c r="A108" t="s">
        <v>12</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row>
    <row r="110" spans="1:31" x14ac:dyDescent="0.25">
      <c r="A110" t="s">
        <v>13</v>
      </c>
    </row>
    <row r="111" spans="1:31" x14ac:dyDescent="0.25">
      <c r="A111" t="s">
        <v>14</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row>
    <row r="112" spans="1:31" x14ac:dyDescent="0.25">
      <c r="A112" t="s">
        <v>15</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row>
    <row r="113" spans="1:20" x14ac:dyDescent="0.25">
      <c r="A113" t="s">
        <v>16</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row>
    <row r="115" spans="1:20" x14ac:dyDescent="0.25">
      <c r="A115" t="s">
        <v>17</v>
      </c>
    </row>
    <row r="116" spans="1:20" x14ac:dyDescent="0.25">
      <c r="A116" t="s">
        <v>14</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row>
    <row r="117" spans="1:20" x14ac:dyDescent="0.25">
      <c r="A117" t="s">
        <v>15</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row>
    <row r="118" spans="1:20" x14ac:dyDescent="0.25">
      <c r="A118" t="s">
        <v>16</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row>
    <row r="120" spans="1:20" x14ac:dyDescent="0.25">
      <c r="A120" t="s">
        <v>18</v>
      </c>
    </row>
    <row r="121" spans="1:20" x14ac:dyDescent="0.25">
      <c r="A121" t="s">
        <v>14</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row>
    <row r="122" spans="1:20" x14ac:dyDescent="0.25">
      <c r="A122" t="s">
        <v>15</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row>
    <row r="123" spans="1:20" x14ac:dyDescent="0.25">
      <c r="A123" t="s">
        <v>16</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row>
    <row r="126" spans="1:20" x14ac:dyDescent="0.25">
      <c r="A126" t="s">
        <v>5</v>
      </c>
    </row>
    <row r="127" spans="1:20" x14ac:dyDescent="0.25">
      <c r="A127" t="s">
        <v>6</v>
      </c>
    </row>
    <row r="128" spans="1:20" x14ac:dyDescent="0.25">
      <c r="A128" s="59" t="s">
        <v>23</v>
      </c>
    </row>
    <row r="129" spans="1:31" x14ac:dyDescent="0.25">
      <c r="A129" t="s">
        <v>8</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V129" s="1"/>
      <c r="W129" s="1"/>
      <c r="X129" s="1"/>
      <c r="Y129" s="1"/>
      <c r="Z129" s="1"/>
      <c r="AA129" s="1"/>
      <c r="AB129" s="1"/>
      <c r="AC129" s="1"/>
      <c r="AD129" s="1"/>
      <c r="AE129" s="1"/>
    </row>
    <row r="130" spans="1:31" x14ac:dyDescent="0.25">
      <c r="A130" t="s">
        <v>9</v>
      </c>
    </row>
    <row r="131" spans="1:31" x14ac:dyDescent="0.25">
      <c r="A131" t="s">
        <v>10</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row>
    <row r="132" spans="1:31" x14ac:dyDescent="0.25">
      <c r="A132" t="s">
        <v>11</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row>
    <row r="133" spans="1:31" x14ac:dyDescent="0.25">
      <c r="A133" t="s">
        <v>12</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row>
    <row r="135" spans="1:31" x14ac:dyDescent="0.25">
      <c r="A135" t="s">
        <v>13</v>
      </c>
    </row>
    <row r="136" spans="1:31" x14ac:dyDescent="0.25">
      <c r="A136" t="s">
        <v>14</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row>
    <row r="137" spans="1:31" x14ac:dyDescent="0.25">
      <c r="A137" t="s">
        <v>15</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row>
    <row r="138" spans="1:31" x14ac:dyDescent="0.25">
      <c r="A138" t="s">
        <v>16</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row>
    <row r="140" spans="1:31" x14ac:dyDescent="0.25">
      <c r="A140" t="s">
        <v>17</v>
      </c>
    </row>
    <row r="141" spans="1:31" x14ac:dyDescent="0.25">
      <c r="A141" t="s">
        <v>14</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row>
    <row r="142" spans="1:31" x14ac:dyDescent="0.25">
      <c r="A142" t="s">
        <v>15</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row>
    <row r="143" spans="1:31" x14ac:dyDescent="0.25">
      <c r="A143" t="s">
        <v>16</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row>
    <row r="145" spans="1:31" x14ac:dyDescent="0.25">
      <c r="A145" t="s">
        <v>18</v>
      </c>
    </row>
    <row r="146" spans="1:31" x14ac:dyDescent="0.25">
      <c r="A146" t="s">
        <v>14</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row>
    <row r="147" spans="1:31" x14ac:dyDescent="0.25">
      <c r="A147" t="s">
        <v>15</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row>
    <row r="148" spans="1:31" x14ac:dyDescent="0.25">
      <c r="A148" t="s">
        <v>16</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row>
    <row r="151" spans="1:31" x14ac:dyDescent="0.25">
      <c r="A151" t="s">
        <v>5</v>
      </c>
    </row>
    <row r="152" spans="1:31" x14ac:dyDescent="0.25">
      <c r="A152" t="s">
        <v>6</v>
      </c>
    </row>
    <row r="153" spans="1:31" x14ac:dyDescent="0.25">
      <c r="A153" s="59" t="s">
        <v>24</v>
      </c>
    </row>
    <row r="154" spans="1:31" x14ac:dyDescent="0.25">
      <c r="A154" t="s">
        <v>8</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V154" s="1"/>
      <c r="W154" s="1"/>
      <c r="X154" s="1"/>
      <c r="Y154" s="1"/>
      <c r="Z154" s="1"/>
      <c r="AA154" s="1"/>
      <c r="AB154" s="1"/>
      <c r="AC154" s="1"/>
      <c r="AD154" s="1"/>
      <c r="AE154" s="1"/>
    </row>
    <row r="155" spans="1:31" x14ac:dyDescent="0.25">
      <c r="A155" t="s">
        <v>9</v>
      </c>
    </row>
    <row r="156" spans="1:31" x14ac:dyDescent="0.25">
      <c r="A156" t="s">
        <v>10</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row>
    <row r="157" spans="1:31" x14ac:dyDescent="0.25">
      <c r="A157" t="s">
        <v>11</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row>
    <row r="158" spans="1:31" x14ac:dyDescent="0.25">
      <c r="A158" t="s">
        <v>12</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row>
    <row r="160" spans="1:31" x14ac:dyDescent="0.25">
      <c r="A160" t="s">
        <v>13</v>
      </c>
    </row>
    <row r="161" spans="1:20" x14ac:dyDescent="0.25">
      <c r="A161" t="s">
        <v>14</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row>
    <row r="162" spans="1:20" x14ac:dyDescent="0.25">
      <c r="A162" t="s">
        <v>15</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row>
    <row r="163" spans="1:20" x14ac:dyDescent="0.25">
      <c r="A163" t="s">
        <v>16</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row>
    <row r="165" spans="1:20" x14ac:dyDescent="0.25">
      <c r="A165" t="s">
        <v>17</v>
      </c>
    </row>
    <row r="166" spans="1:20" x14ac:dyDescent="0.25">
      <c r="A166" t="s">
        <v>14</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row>
    <row r="167" spans="1:20" x14ac:dyDescent="0.25">
      <c r="A167" t="s">
        <v>15</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row>
    <row r="168" spans="1:20" x14ac:dyDescent="0.25">
      <c r="A168" t="s">
        <v>16</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row>
    <row r="170" spans="1:20" x14ac:dyDescent="0.25">
      <c r="A170" t="s">
        <v>18</v>
      </c>
    </row>
    <row r="171" spans="1:20" x14ac:dyDescent="0.25">
      <c r="A171" t="s">
        <v>14</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row>
    <row r="172" spans="1:20" x14ac:dyDescent="0.25">
      <c r="A172" t="s">
        <v>15</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row>
    <row r="173" spans="1:20" x14ac:dyDescent="0.25">
      <c r="A173" t="s">
        <v>16</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row>
    <row r="176" spans="1:20" x14ac:dyDescent="0.25">
      <c r="A176" t="s">
        <v>5</v>
      </c>
    </row>
    <row r="177" spans="1:31" x14ac:dyDescent="0.25">
      <c r="A177" t="s">
        <v>6</v>
      </c>
    </row>
    <row r="178" spans="1:31" x14ac:dyDescent="0.25">
      <c r="A178" t="s">
        <v>25</v>
      </c>
    </row>
    <row r="179" spans="1:31" x14ac:dyDescent="0.25">
      <c r="A179" t="s">
        <v>8</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V179" s="1"/>
      <c r="W179" s="1"/>
      <c r="X179" s="1"/>
      <c r="Y179" s="1"/>
      <c r="Z179" s="1"/>
      <c r="AA179" s="1"/>
      <c r="AB179" s="1"/>
      <c r="AC179" s="1"/>
      <c r="AD179" s="1"/>
      <c r="AE179" s="1"/>
    </row>
    <row r="180" spans="1:31" x14ac:dyDescent="0.25">
      <c r="A180" t="s">
        <v>9</v>
      </c>
    </row>
    <row r="181" spans="1:31" x14ac:dyDescent="0.25">
      <c r="A181" t="s">
        <v>10</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row>
    <row r="182" spans="1:31" x14ac:dyDescent="0.25">
      <c r="A182" t="s">
        <v>11</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row>
    <row r="183" spans="1:31" x14ac:dyDescent="0.25">
      <c r="A183" t="s">
        <v>12</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row>
    <row r="185" spans="1:31" x14ac:dyDescent="0.25">
      <c r="A185" t="s">
        <v>13</v>
      </c>
    </row>
    <row r="186" spans="1:31" x14ac:dyDescent="0.25">
      <c r="A186" t="s">
        <v>14</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row>
    <row r="187" spans="1:31" x14ac:dyDescent="0.25">
      <c r="A187" t="s">
        <v>15</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row>
    <row r="188" spans="1:31" x14ac:dyDescent="0.25">
      <c r="A188" t="s">
        <v>16</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row>
    <row r="190" spans="1:31" x14ac:dyDescent="0.25">
      <c r="A190" t="s">
        <v>17</v>
      </c>
    </row>
    <row r="191" spans="1:31" x14ac:dyDescent="0.25">
      <c r="A191" t="s">
        <v>14</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row>
    <row r="192" spans="1:31" x14ac:dyDescent="0.25">
      <c r="A192" t="s">
        <v>15</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row>
    <row r="193" spans="1:31" x14ac:dyDescent="0.25">
      <c r="A193" t="s">
        <v>16</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row>
    <row r="195" spans="1:31" x14ac:dyDescent="0.25">
      <c r="A195" t="s">
        <v>18</v>
      </c>
    </row>
    <row r="196" spans="1:31" x14ac:dyDescent="0.25">
      <c r="A196" t="s">
        <v>14</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row>
    <row r="197" spans="1:31" x14ac:dyDescent="0.25">
      <c r="A197" t="s">
        <v>15</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row>
    <row r="198" spans="1:31" x14ac:dyDescent="0.25">
      <c r="A198" t="s">
        <v>16</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row>
    <row r="201" spans="1:31" x14ac:dyDescent="0.25">
      <c r="A201" t="s">
        <v>5</v>
      </c>
    </row>
    <row r="202" spans="1:31" x14ac:dyDescent="0.25">
      <c r="A202" t="s">
        <v>26</v>
      </c>
    </row>
    <row r="203" spans="1:31" x14ac:dyDescent="0.25">
      <c r="A203" t="s">
        <v>7</v>
      </c>
    </row>
    <row r="204" spans="1:31" x14ac:dyDescent="0.25">
      <c r="A204" t="s">
        <v>8</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V204" s="1"/>
      <c r="W204" s="1"/>
      <c r="X204" s="1"/>
      <c r="Y204" s="1"/>
      <c r="Z204" s="1"/>
      <c r="AA204" s="1"/>
      <c r="AB204" s="1"/>
      <c r="AC204" s="1"/>
      <c r="AD204" s="1"/>
      <c r="AE204" s="1"/>
    </row>
    <row r="205" spans="1:31" x14ac:dyDescent="0.25">
      <c r="A205" t="s">
        <v>27</v>
      </c>
    </row>
    <row r="206" spans="1:31" x14ac:dyDescent="0.25">
      <c r="A206" t="s">
        <v>28</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row>
    <row r="207" spans="1:31" x14ac:dyDescent="0.25">
      <c r="A207" t="s">
        <v>29</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row>
    <row r="208" spans="1:31" x14ac:dyDescent="0.25">
      <c r="A208" t="s">
        <v>30</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row>
    <row r="210" spans="1:20" x14ac:dyDescent="0.25">
      <c r="A210" s="60" t="s">
        <v>31</v>
      </c>
    </row>
    <row r="211" spans="1:20" x14ac:dyDescent="0.25">
      <c r="A211" s="60" t="s">
        <v>28</v>
      </c>
      <c r="P211">
        <v>100</v>
      </c>
      <c r="Q211">
        <v>100</v>
      </c>
      <c r="R211">
        <v>100</v>
      </c>
      <c r="S211">
        <v>100</v>
      </c>
      <c r="T211">
        <v>100</v>
      </c>
    </row>
    <row r="212" spans="1:20" x14ac:dyDescent="0.25">
      <c r="A212" s="60" t="s">
        <v>29</v>
      </c>
      <c r="P212">
        <v>99.25</v>
      </c>
      <c r="Q212">
        <v>99.2</v>
      </c>
      <c r="R212">
        <v>98.3</v>
      </c>
      <c r="S212">
        <v>98.59</v>
      </c>
      <c r="T212">
        <v>99.01</v>
      </c>
    </row>
    <row r="213" spans="1:20" x14ac:dyDescent="0.25">
      <c r="A213" s="60" t="s">
        <v>30</v>
      </c>
      <c r="P213">
        <v>0.75</v>
      </c>
      <c r="Q213">
        <v>0.8</v>
      </c>
      <c r="R213">
        <v>1.7</v>
      </c>
      <c r="S213">
        <v>1.41</v>
      </c>
      <c r="T213">
        <v>0.99</v>
      </c>
    </row>
    <row r="215" spans="1:20" x14ac:dyDescent="0.25">
      <c r="A215" t="s">
        <v>32</v>
      </c>
    </row>
    <row r="216" spans="1:20" x14ac:dyDescent="0.25">
      <c r="A216" t="s">
        <v>33</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row>
    <row r="217" spans="1:20" x14ac:dyDescent="0.25">
      <c r="A217" t="s">
        <v>34</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row>
    <row r="218" spans="1:20" x14ac:dyDescent="0.25">
      <c r="A218" t="s">
        <v>35</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row>
    <row r="220" spans="1:20" x14ac:dyDescent="0.25">
      <c r="A220" t="s">
        <v>36</v>
      </c>
    </row>
    <row r="221" spans="1:20" x14ac:dyDescent="0.25">
      <c r="A221" t="s">
        <v>33</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row>
    <row r="222" spans="1:20" x14ac:dyDescent="0.25">
      <c r="A222" t="s">
        <v>34</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row>
    <row r="223" spans="1:20" x14ac:dyDescent="0.25">
      <c r="A223" t="s">
        <v>35</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row>
    <row r="224" spans="1:20" x14ac:dyDescent="0.25">
      <c r="P224" s="1"/>
    </row>
    <row r="226" spans="1:31" x14ac:dyDescent="0.25">
      <c r="A226" t="s">
        <v>5</v>
      </c>
    </row>
    <row r="227" spans="1:31" x14ac:dyDescent="0.25">
      <c r="A227" t="s">
        <v>26</v>
      </c>
      <c r="T227" s="1"/>
    </row>
    <row r="228" spans="1:31" x14ac:dyDescent="0.25">
      <c r="A228" t="s">
        <v>19</v>
      </c>
    </row>
    <row r="229" spans="1:31" x14ac:dyDescent="0.25">
      <c r="A229" t="s">
        <v>8</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V229" s="1"/>
      <c r="W229" s="1"/>
      <c r="X229" s="1"/>
      <c r="Y229" s="1"/>
      <c r="Z229" s="1"/>
      <c r="AA229" s="1"/>
      <c r="AB229" s="1"/>
      <c r="AC229" s="1"/>
      <c r="AD229" s="1"/>
      <c r="AE229" s="1"/>
    </row>
    <row r="230" spans="1:31" x14ac:dyDescent="0.25">
      <c r="A230" t="s">
        <v>27</v>
      </c>
    </row>
    <row r="231" spans="1:31" x14ac:dyDescent="0.25">
      <c r="A231" t="s">
        <v>28</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row>
    <row r="232" spans="1:31" x14ac:dyDescent="0.25">
      <c r="A232" t="s">
        <v>29</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row>
    <row r="233" spans="1:31" x14ac:dyDescent="0.25">
      <c r="A233" t="s">
        <v>30</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row>
    <row r="235" spans="1:31" x14ac:dyDescent="0.25">
      <c r="A235" s="60" t="s">
        <v>31</v>
      </c>
    </row>
    <row r="236" spans="1:31" x14ac:dyDescent="0.25">
      <c r="A236" s="60" t="s">
        <v>28</v>
      </c>
      <c r="P236">
        <v>100</v>
      </c>
      <c r="Q236">
        <v>100</v>
      </c>
      <c r="R236">
        <v>100</v>
      </c>
      <c r="S236">
        <v>100</v>
      </c>
      <c r="T236">
        <v>100</v>
      </c>
    </row>
    <row r="237" spans="1:31" x14ac:dyDescent="0.25">
      <c r="A237" s="60" t="s">
        <v>29</v>
      </c>
      <c r="P237">
        <v>96.02</v>
      </c>
      <c r="Q237">
        <v>95.83</v>
      </c>
      <c r="R237">
        <v>95.76</v>
      </c>
      <c r="S237">
        <v>95.64</v>
      </c>
      <c r="T237">
        <v>96.03</v>
      </c>
    </row>
    <row r="238" spans="1:31" x14ac:dyDescent="0.25">
      <c r="A238" s="60" t="s">
        <v>30</v>
      </c>
      <c r="P238">
        <v>3.98</v>
      </c>
      <c r="Q238">
        <v>4.17</v>
      </c>
      <c r="R238">
        <v>4.24</v>
      </c>
      <c r="S238">
        <v>4.3600000000000003</v>
      </c>
      <c r="T238">
        <v>3.97</v>
      </c>
    </row>
    <row r="240" spans="1:31" x14ac:dyDescent="0.25">
      <c r="A240" t="s">
        <v>32</v>
      </c>
    </row>
    <row r="241" spans="1:31" x14ac:dyDescent="0.25">
      <c r="A241" t="s">
        <v>33</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row>
    <row r="242" spans="1:31" x14ac:dyDescent="0.25">
      <c r="A242" t="s">
        <v>34</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row>
    <row r="243" spans="1:31" x14ac:dyDescent="0.25">
      <c r="A243" t="s">
        <v>35</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row>
    <row r="244" spans="1:31" x14ac:dyDescent="0.25">
      <c r="P244" s="1"/>
    </row>
    <row r="245" spans="1:31" x14ac:dyDescent="0.25">
      <c r="A245" t="s">
        <v>36</v>
      </c>
    </row>
    <row r="246" spans="1:31" x14ac:dyDescent="0.25">
      <c r="A246" t="s">
        <v>33</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row>
    <row r="247" spans="1:31" x14ac:dyDescent="0.25">
      <c r="A247" t="s">
        <v>34</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row>
    <row r="248" spans="1:31" x14ac:dyDescent="0.25">
      <c r="A248" t="s">
        <v>35</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row>
    <row r="251" spans="1:31" x14ac:dyDescent="0.25">
      <c r="A251" t="s">
        <v>5</v>
      </c>
    </row>
    <row r="252" spans="1:31" x14ac:dyDescent="0.25">
      <c r="A252" t="s">
        <v>26</v>
      </c>
      <c r="T252" s="1"/>
    </row>
    <row r="253" spans="1:31" x14ac:dyDescent="0.25">
      <c r="A253" t="s">
        <v>20</v>
      </c>
    </row>
    <row r="254" spans="1:31" x14ac:dyDescent="0.25">
      <c r="A254" t="s">
        <v>8</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V254" s="1"/>
      <c r="W254" s="1"/>
      <c r="X254" s="1"/>
      <c r="Y254" s="1"/>
      <c r="Z254" s="1"/>
      <c r="AA254" s="1"/>
      <c r="AB254" s="1"/>
      <c r="AC254" s="1"/>
      <c r="AD254" s="1"/>
      <c r="AE254" s="1"/>
    </row>
    <row r="255" spans="1:31" x14ac:dyDescent="0.25">
      <c r="A255" t="s">
        <v>27</v>
      </c>
    </row>
    <row r="256" spans="1:31" x14ac:dyDescent="0.25">
      <c r="A256" t="s">
        <v>28</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row>
    <row r="257" spans="1:20" x14ac:dyDescent="0.25">
      <c r="A257" t="s">
        <v>29</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row>
    <row r="258" spans="1:20" x14ac:dyDescent="0.25">
      <c r="A258" t="s">
        <v>30</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row>
    <row r="260" spans="1:20" x14ac:dyDescent="0.25">
      <c r="A260" s="60" t="s">
        <v>31</v>
      </c>
    </row>
    <row r="261" spans="1:20" x14ac:dyDescent="0.25">
      <c r="A261" s="60" t="s">
        <v>28</v>
      </c>
      <c r="P261">
        <v>100</v>
      </c>
      <c r="Q261">
        <v>100</v>
      </c>
      <c r="R261">
        <v>100</v>
      </c>
      <c r="S261">
        <v>100</v>
      </c>
      <c r="T261">
        <v>100</v>
      </c>
    </row>
    <row r="262" spans="1:20" x14ac:dyDescent="0.25">
      <c r="A262" s="60" t="s">
        <v>29</v>
      </c>
      <c r="P262">
        <v>92.56</v>
      </c>
      <c r="Q262">
        <v>92.27</v>
      </c>
      <c r="R262">
        <v>92.5</v>
      </c>
      <c r="S262">
        <v>96.49</v>
      </c>
      <c r="T262">
        <v>96.52</v>
      </c>
    </row>
    <row r="263" spans="1:20" x14ac:dyDescent="0.25">
      <c r="A263" s="60" t="s">
        <v>30</v>
      </c>
      <c r="P263">
        <v>7.44</v>
      </c>
      <c r="Q263">
        <v>7.73</v>
      </c>
      <c r="R263">
        <v>7.5</v>
      </c>
      <c r="S263">
        <v>3.51</v>
      </c>
      <c r="T263">
        <v>3.48</v>
      </c>
    </row>
    <row r="264" spans="1:20" x14ac:dyDescent="0.25">
      <c r="P264" s="1"/>
    </row>
    <row r="265" spans="1:20" x14ac:dyDescent="0.25">
      <c r="A265" t="s">
        <v>32</v>
      </c>
    </row>
    <row r="266" spans="1:20" x14ac:dyDescent="0.25">
      <c r="A266" t="s">
        <v>33</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row>
    <row r="267" spans="1:20" x14ac:dyDescent="0.25">
      <c r="A267" t="s">
        <v>34</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row>
    <row r="268" spans="1:20" x14ac:dyDescent="0.25">
      <c r="A268" t="s">
        <v>35</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row>
    <row r="270" spans="1:20" x14ac:dyDescent="0.25">
      <c r="A270" t="s">
        <v>36</v>
      </c>
    </row>
    <row r="271" spans="1:20" x14ac:dyDescent="0.25">
      <c r="A271" t="s">
        <v>33</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row>
    <row r="272" spans="1:20" x14ac:dyDescent="0.25">
      <c r="A272" t="s">
        <v>34</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row>
    <row r="273" spans="1:31" x14ac:dyDescent="0.25">
      <c r="A273" t="s">
        <v>35</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row>
    <row r="276" spans="1:31" x14ac:dyDescent="0.25">
      <c r="A276" t="s">
        <v>5</v>
      </c>
    </row>
    <row r="277" spans="1:31" x14ac:dyDescent="0.25">
      <c r="A277" t="s">
        <v>26</v>
      </c>
      <c r="T277" s="1"/>
    </row>
    <row r="278" spans="1:31" x14ac:dyDescent="0.25">
      <c r="A278" t="s">
        <v>21</v>
      </c>
    </row>
    <row r="279" spans="1:31" x14ac:dyDescent="0.25">
      <c r="A279" t="s">
        <v>8</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V279" s="1"/>
      <c r="W279" s="1"/>
      <c r="X279" s="1"/>
      <c r="Y279" s="1"/>
      <c r="Z279" s="1"/>
      <c r="AA279" s="1"/>
      <c r="AB279" s="1"/>
      <c r="AC279" s="1"/>
      <c r="AD279" s="1"/>
      <c r="AE279" s="1"/>
    </row>
    <row r="280" spans="1:31" x14ac:dyDescent="0.25">
      <c r="A280" t="s">
        <v>27</v>
      </c>
    </row>
    <row r="281" spans="1:31" x14ac:dyDescent="0.25">
      <c r="A281" t="s">
        <v>28</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row>
    <row r="282" spans="1:31" x14ac:dyDescent="0.25">
      <c r="A282" t="s">
        <v>29</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row>
    <row r="283" spans="1:31" x14ac:dyDescent="0.25">
      <c r="A283" t="s">
        <v>30</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row>
    <row r="284" spans="1:31" x14ac:dyDescent="0.25">
      <c r="P284" s="1"/>
    </row>
    <row r="285" spans="1:31" x14ac:dyDescent="0.25">
      <c r="A285" s="60" t="s">
        <v>31</v>
      </c>
    </row>
    <row r="286" spans="1:31" x14ac:dyDescent="0.25">
      <c r="A286" s="60" t="s">
        <v>28</v>
      </c>
      <c r="P286">
        <v>100</v>
      </c>
      <c r="Q286">
        <v>100</v>
      </c>
      <c r="R286">
        <v>100</v>
      </c>
      <c r="S286">
        <v>100</v>
      </c>
      <c r="T286">
        <v>100</v>
      </c>
    </row>
    <row r="287" spans="1:31" x14ac:dyDescent="0.25">
      <c r="A287" s="60" t="s">
        <v>29</v>
      </c>
      <c r="P287">
        <v>93.67</v>
      </c>
      <c r="Q287">
        <v>90.81</v>
      </c>
      <c r="R287">
        <v>93.61</v>
      </c>
      <c r="S287">
        <v>96.89</v>
      </c>
      <c r="T287">
        <v>96.97</v>
      </c>
    </row>
    <row r="288" spans="1:31" x14ac:dyDescent="0.25">
      <c r="A288" s="60" t="s">
        <v>30</v>
      </c>
      <c r="P288">
        <v>6.33</v>
      </c>
      <c r="Q288">
        <v>9.19</v>
      </c>
      <c r="R288">
        <v>6.39</v>
      </c>
      <c r="S288">
        <v>3.11</v>
      </c>
      <c r="T288">
        <v>3.03</v>
      </c>
    </row>
    <row r="290" spans="1:31" x14ac:dyDescent="0.25">
      <c r="A290" t="s">
        <v>32</v>
      </c>
    </row>
    <row r="291" spans="1:31" x14ac:dyDescent="0.25">
      <c r="A291" t="s">
        <v>33</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row>
    <row r="292" spans="1:31" x14ac:dyDescent="0.25">
      <c r="A292" t="s">
        <v>34</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row>
    <row r="293" spans="1:31" x14ac:dyDescent="0.25">
      <c r="A293" t="s">
        <v>35</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row>
    <row r="295" spans="1:31" x14ac:dyDescent="0.25">
      <c r="A295" t="s">
        <v>36</v>
      </c>
    </row>
    <row r="296" spans="1:31" x14ac:dyDescent="0.25">
      <c r="A296" t="s">
        <v>33</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row>
    <row r="297" spans="1:31" x14ac:dyDescent="0.25">
      <c r="A297" t="s">
        <v>34</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row>
    <row r="298" spans="1:31" x14ac:dyDescent="0.25">
      <c r="A298" t="s">
        <v>35</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row>
    <row r="301" spans="1:31" x14ac:dyDescent="0.25">
      <c r="A301" t="s">
        <v>5</v>
      </c>
    </row>
    <row r="302" spans="1:31" x14ac:dyDescent="0.25">
      <c r="A302" t="s">
        <v>26</v>
      </c>
      <c r="T302" s="1"/>
    </row>
    <row r="303" spans="1:31" x14ac:dyDescent="0.25">
      <c r="A303" t="s">
        <v>22</v>
      </c>
    </row>
    <row r="304" spans="1:31" x14ac:dyDescent="0.25">
      <c r="A304" t="s">
        <v>8</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V304" s="1"/>
      <c r="W304" s="1"/>
      <c r="X304" s="1"/>
      <c r="Y304" s="1"/>
      <c r="Z304" s="1"/>
      <c r="AA304" s="1"/>
      <c r="AB304" s="1"/>
      <c r="AC304" s="1"/>
      <c r="AD304" s="1"/>
      <c r="AE304" s="1"/>
    </row>
    <row r="305" spans="1:20" x14ac:dyDescent="0.25">
      <c r="A305" t="s">
        <v>27</v>
      </c>
    </row>
    <row r="306" spans="1:20" x14ac:dyDescent="0.25">
      <c r="A306" t="s">
        <v>28</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row>
    <row r="307" spans="1:20" x14ac:dyDescent="0.25">
      <c r="A307" t="s">
        <v>29</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row>
    <row r="308" spans="1:20" x14ac:dyDescent="0.25">
      <c r="A308" t="s">
        <v>30</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row>
    <row r="310" spans="1:20" x14ac:dyDescent="0.25">
      <c r="A310" s="60" t="s">
        <v>31</v>
      </c>
    </row>
    <row r="311" spans="1:20" x14ac:dyDescent="0.25">
      <c r="A311" s="60" t="s">
        <v>28</v>
      </c>
      <c r="P311">
        <v>100</v>
      </c>
      <c r="Q311">
        <v>100</v>
      </c>
      <c r="R311">
        <v>100</v>
      </c>
      <c r="S311">
        <v>100</v>
      </c>
      <c r="T311">
        <v>100</v>
      </c>
    </row>
    <row r="312" spans="1:20" x14ac:dyDescent="0.25">
      <c r="A312" s="60" t="s">
        <v>29</v>
      </c>
      <c r="P312">
        <v>97.95</v>
      </c>
      <c r="Q312">
        <v>98.76</v>
      </c>
      <c r="R312">
        <v>96.14</v>
      </c>
      <c r="S312">
        <v>96.93</v>
      </c>
      <c r="T312">
        <v>97.4</v>
      </c>
    </row>
    <row r="313" spans="1:20" x14ac:dyDescent="0.25">
      <c r="A313" s="60" t="s">
        <v>30</v>
      </c>
      <c r="P313">
        <v>2.0499999999999998</v>
      </c>
      <c r="Q313">
        <v>1.24</v>
      </c>
      <c r="R313">
        <v>3.86</v>
      </c>
      <c r="S313">
        <v>3.07</v>
      </c>
      <c r="T313">
        <v>2.6</v>
      </c>
    </row>
    <row r="315" spans="1:20" x14ac:dyDescent="0.25">
      <c r="A315" t="s">
        <v>32</v>
      </c>
    </row>
    <row r="316" spans="1:20" x14ac:dyDescent="0.25">
      <c r="A316" t="s">
        <v>33</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row>
    <row r="317" spans="1:20" x14ac:dyDescent="0.25">
      <c r="A317" t="s">
        <v>34</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row>
    <row r="318" spans="1:20" x14ac:dyDescent="0.25">
      <c r="A318" t="s">
        <v>35</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row>
    <row r="320" spans="1:20" x14ac:dyDescent="0.25">
      <c r="A320" t="s">
        <v>36</v>
      </c>
    </row>
    <row r="321" spans="1:31" x14ac:dyDescent="0.25">
      <c r="A321" t="s">
        <v>33</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row>
    <row r="322" spans="1:31" x14ac:dyDescent="0.25">
      <c r="A322" t="s">
        <v>34</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row>
    <row r="323" spans="1:31" x14ac:dyDescent="0.25">
      <c r="A323" t="s">
        <v>35</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row>
    <row r="324" spans="1:31" x14ac:dyDescent="0.25">
      <c r="P324" s="1"/>
    </row>
    <row r="326" spans="1:31" x14ac:dyDescent="0.25">
      <c r="A326" t="s">
        <v>5</v>
      </c>
    </row>
    <row r="327" spans="1:31" x14ac:dyDescent="0.25">
      <c r="A327" t="s">
        <v>26</v>
      </c>
      <c r="T327" s="1"/>
    </row>
    <row r="328" spans="1:31" x14ac:dyDescent="0.25">
      <c r="A328" t="s">
        <v>23</v>
      </c>
    </row>
    <row r="329" spans="1:31" x14ac:dyDescent="0.25">
      <c r="A329" t="s">
        <v>8</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V329" s="1"/>
      <c r="W329" s="1"/>
      <c r="X329" s="1"/>
      <c r="Y329" s="1"/>
      <c r="Z329" s="1"/>
      <c r="AA329" s="1"/>
      <c r="AB329" s="1"/>
      <c r="AC329" s="1"/>
      <c r="AD329" s="1"/>
      <c r="AE329" s="1"/>
    </row>
    <row r="330" spans="1:31" x14ac:dyDescent="0.25">
      <c r="A330" t="s">
        <v>27</v>
      </c>
    </row>
    <row r="331" spans="1:31" x14ac:dyDescent="0.25">
      <c r="A331" t="s">
        <v>28</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row>
    <row r="332" spans="1:31" x14ac:dyDescent="0.25">
      <c r="A332" t="s">
        <v>29</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row>
    <row r="333" spans="1:31" x14ac:dyDescent="0.25">
      <c r="A333" t="s">
        <v>30</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row>
    <row r="335" spans="1:31" x14ac:dyDescent="0.25">
      <c r="A335" s="60" t="s">
        <v>31</v>
      </c>
    </row>
    <row r="336" spans="1:31" x14ac:dyDescent="0.25">
      <c r="A336" s="60" t="s">
        <v>28</v>
      </c>
      <c r="P336">
        <v>100</v>
      </c>
      <c r="Q336">
        <v>100</v>
      </c>
      <c r="R336">
        <v>100</v>
      </c>
      <c r="S336">
        <v>100</v>
      </c>
      <c r="T336">
        <v>100</v>
      </c>
    </row>
    <row r="337" spans="1:20" x14ac:dyDescent="0.25">
      <c r="A337" s="60" t="s">
        <v>29</v>
      </c>
      <c r="P337">
        <v>91.97</v>
      </c>
      <c r="Q337">
        <v>88.33</v>
      </c>
      <c r="R337">
        <v>92.55</v>
      </c>
      <c r="S337">
        <v>96.88</v>
      </c>
      <c r="T337">
        <v>96.83</v>
      </c>
    </row>
    <row r="338" spans="1:20" x14ac:dyDescent="0.25">
      <c r="A338" s="60" t="s">
        <v>30</v>
      </c>
      <c r="P338">
        <v>8.0299999999999994</v>
      </c>
      <c r="Q338">
        <v>11.67</v>
      </c>
      <c r="R338">
        <v>7.45</v>
      </c>
      <c r="S338">
        <v>3.12</v>
      </c>
      <c r="T338">
        <v>3.17</v>
      </c>
    </row>
    <row r="340" spans="1:20" x14ac:dyDescent="0.25">
      <c r="A340" t="s">
        <v>32</v>
      </c>
    </row>
    <row r="341" spans="1:20" x14ac:dyDescent="0.25">
      <c r="A341" t="s">
        <v>33</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row>
    <row r="342" spans="1:20" x14ac:dyDescent="0.25">
      <c r="A342" t="s">
        <v>34</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row>
    <row r="343" spans="1:20" x14ac:dyDescent="0.25">
      <c r="A343" t="s">
        <v>35</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row>
    <row r="345" spans="1:20" x14ac:dyDescent="0.25">
      <c r="A345" t="s">
        <v>36</v>
      </c>
    </row>
    <row r="346" spans="1:20" x14ac:dyDescent="0.25">
      <c r="A346" t="s">
        <v>33</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row>
    <row r="347" spans="1:20" x14ac:dyDescent="0.25">
      <c r="A347" t="s">
        <v>34</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row>
    <row r="348" spans="1:20" x14ac:dyDescent="0.25">
      <c r="A348" t="s">
        <v>35</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row>
    <row r="351" spans="1:20" x14ac:dyDescent="0.25">
      <c r="A351" t="s">
        <v>5</v>
      </c>
    </row>
    <row r="352" spans="1:20" x14ac:dyDescent="0.25">
      <c r="A352" t="s">
        <v>26</v>
      </c>
      <c r="T352" s="1"/>
    </row>
    <row r="353" spans="1:31" x14ac:dyDescent="0.25">
      <c r="A353" t="s">
        <v>24</v>
      </c>
    </row>
    <row r="354" spans="1:31" x14ac:dyDescent="0.25">
      <c r="A354" t="s">
        <v>8</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V354" s="1"/>
      <c r="W354" s="1"/>
      <c r="X354" s="1"/>
      <c r="Y354" s="1"/>
      <c r="Z354" s="1"/>
      <c r="AA354" s="1"/>
      <c r="AB354" s="1"/>
      <c r="AC354" s="1"/>
      <c r="AD354" s="1"/>
      <c r="AE354" s="1"/>
    </row>
    <row r="355" spans="1:31" x14ac:dyDescent="0.25">
      <c r="A355" t="s">
        <v>27</v>
      </c>
    </row>
    <row r="356" spans="1:31" x14ac:dyDescent="0.25">
      <c r="A356" t="s">
        <v>28</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row>
    <row r="357" spans="1:31" x14ac:dyDescent="0.25">
      <c r="A357" t="s">
        <v>29</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row>
    <row r="358" spans="1:31" x14ac:dyDescent="0.25">
      <c r="A358" t="s">
        <v>30</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row>
    <row r="360" spans="1:31" x14ac:dyDescent="0.25">
      <c r="A360" s="60" t="s">
        <v>31</v>
      </c>
    </row>
    <row r="361" spans="1:31" x14ac:dyDescent="0.25">
      <c r="A361" s="60" t="s">
        <v>28</v>
      </c>
      <c r="P361">
        <v>100</v>
      </c>
      <c r="Q361">
        <v>100</v>
      </c>
      <c r="R361">
        <v>100</v>
      </c>
      <c r="S361">
        <v>100</v>
      </c>
      <c r="T361">
        <v>100</v>
      </c>
    </row>
    <row r="362" spans="1:31" x14ac:dyDescent="0.25">
      <c r="A362" s="60" t="s">
        <v>29</v>
      </c>
      <c r="P362">
        <v>91.85</v>
      </c>
      <c r="Q362">
        <v>91.22</v>
      </c>
      <c r="R362">
        <v>95.83</v>
      </c>
      <c r="S362">
        <v>94.1</v>
      </c>
      <c r="T362">
        <v>92.08</v>
      </c>
    </row>
    <row r="363" spans="1:31" x14ac:dyDescent="0.25">
      <c r="A363" s="60" t="s">
        <v>30</v>
      </c>
      <c r="P363">
        <v>8.15</v>
      </c>
      <c r="Q363">
        <v>8.7799999999999994</v>
      </c>
      <c r="R363">
        <v>4.17</v>
      </c>
      <c r="S363">
        <v>5.9</v>
      </c>
      <c r="T363">
        <v>7.92</v>
      </c>
    </row>
    <row r="365" spans="1:31" x14ac:dyDescent="0.25">
      <c r="A365" t="s">
        <v>32</v>
      </c>
    </row>
    <row r="366" spans="1:31" x14ac:dyDescent="0.25">
      <c r="A366" t="s">
        <v>33</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row>
    <row r="367" spans="1:31" x14ac:dyDescent="0.25">
      <c r="A367" t="s">
        <v>34</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row>
    <row r="368" spans="1:31" x14ac:dyDescent="0.25">
      <c r="A368" t="s">
        <v>35</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row>
    <row r="370" spans="1:31" x14ac:dyDescent="0.25">
      <c r="A370" t="s">
        <v>36</v>
      </c>
    </row>
    <row r="371" spans="1:31" x14ac:dyDescent="0.25">
      <c r="A371" t="s">
        <v>33</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row>
    <row r="372" spans="1:31" x14ac:dyDescent="0.25">
      <c r="A372" t="s">
        <v>34</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row>
    <row r="373" spans="1:31" x14ac:dyDescent="0.25">
      <c r="A373" t="s">
        <v>35</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row>
    <row r="376" spans="1:31" x14ac:dyDescent="0.25">
      <c r="A376" t="s">
        <v>5</v>
      </c>
    </row>
    <row r="377" spans="1:31" x14ac:dyDescent="0.25">
      <c r="A377" t="s">
        <v>26</v>
      </c>
      <c r="T377" s="1"/>
    </row>
    <row r="378" spans="1:31" x14ac:dyDescent="0.25">
      <c r="A378" t="s">
        <v>25</v>
      </c>
    </row>
    <row r="379" spans="1:31" x14ac:dyDescent="0.25">
      <c r="A379" t="s">
        <v>8</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V379" s="1"/>
      <c r="W379" s="1"/>
      <c r="X379" s="1"/>
      <c r="Y379" s="1"/>
      <c r="Z379" s="1"/>
      <c r="AA379" s="1"/>
      <c r="AB379" s="1"/>
      <c r="AC379" s="1"/>
      <c r="AD379" s="1"/>
      <c r="AE379" s="1"/>
    </row>
    <row r="380" spans="1:31" x14ac:dyDescent="0.25">
      <c r="A380" t="s">
        <v>27</v>
      </c>
    </row>
    <row r="381" spans="1:31" x14ac:dyDescent="0.25">
      <c r="A381" t="s">
        <v>28</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row>
    <row r="382" spans="1:31" x14ac:dyDescent="0.25">
      <c r="A382" t="s">
        <v>29</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row>
    <row r="383" spans="1:31" x14ac:dyDescent="0.25">
      <c r="A383" t="s">
        <v>30</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row>
    <row r="385" spans="1:20" x14ac:dyDescent="0.25">
      <c r="A385" s="60" t="s">
        <v>31</v>
      </c>
    </row>
    <row r="386" spans="1:20" x14ac:dyDescent="0.25">
      <c r="A386" s="60" t="s">
        <v>28</v>
      </c>
      <c r="P386">
        <v>100</v>
      </c>
      <c r="Q386">
        <v>100</v>
      </c>
      <c r="R386">
        <v>100</v>
      </c>
      <c r="S386">
        <v>100</v>
      </c>
      <c r="T386">
        <v>100</v>
      </c>
    </row>
    <row r="387" spans="1:20" x14ac:dyDescent="0.25">
      <c r="A387" s="60" t="s">
        <v>29</v>
      </c>
      <c r="P387">
        <v>91.65</v>
      </c>
      <c r="Q387">
        <v>93.39</v>
      </c>
      <c r="R387">
        <v>89.25</v>
      </c>
      <c r="S387">
        <v>97.56</v>
      </c>
      <c r="T387">
        <v>98.75</v>
      </c>
    </row>
    <row r="388" spans="1:20" x14ac:dyDescent="0.25">
      <c r="A388" s="60" t="s">
        <v>30</v>
      </c>
      <c r="P388">
        <v>8.35</v>
      </c>
      <c r="Q388">
        <v>6.61</v>
      </c>
      <c r="R388">
        <v>10.75</v>
      </c>
      <c r="S388">
        <v>2.44</v>
      </c>
      <c r="T388">
        <v>1.25</v>
      </c>
    </row>
    <row r="390" spans="1:20" x14ac:dyDescent="0.25">
      <c r="A390" t="s">
        <v>32</v>
      </c>
    </row>
    <row r="391" spans="1:20" x14ac:dyDescent="0.25">
      <c r="A391" t="s">
        <v>33</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row>
    <row r="392" spans="1:20" x14ac:dyDescent="0.25">
      <c r="A392" t="s">
        <v>34</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row>
    <row r="393" spans="1:20" x14ac:dyDescent="0.25">
      <c r="A393" t="s">
        <v>35</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row>
    <row r="395" spans="1:20" x14ac:dyDescent="0.25">
      <c r="A395" t="s">
        <v>36</v>
      </c>
    </row>
    <row r="396" spans="1:20" x14ac:dyDescent="0.25">
      <c r="A396" t="s">
        <v>33</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row>
    <row r="397" spans="1:20" x14ac:dyDescent="0.25">
      <c r="A397" t="s">
        <v>34</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row>
    <row r="398" spans="1:20" x14ac:dyDescent="0.25">
      <c r="A398" t="s">
        <v>35</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AE0EE-F8C3-4549-89A6-B7E84F13180B}">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customXml/itemProps2.xml><?xml version="1.0" encoding="utf-8"?>
<ds:datastoreItem xmlns:ds="http://schemas.openxmlformats.org/officeDocument/2006/customXml" ds:itemID="{D1E66425-1C2A-4BD4-A9D4-198396556655}">
  <ds:schemaRefs>
    <ds:schemaRef ds:uri="http://schemas.microsoft.com/sharepoint/v3/contenttype/forms"/>
  </ds:schemaRefs>
</ds:datastoreItem>
</file>

<file path=customXml/itemProps3.xml><?xml version="1.0" encoding="utf-8"?>
<ds:datastoreItem xmlns:ds="http://schemas.openxmlformats.org/officeDocument/2006/customXml" ds:itemID="{C4DE83E5-C2DC-4A95-BDED-903E74457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vt:lpstr>
      <vt:lpstr>O. Virgen + Extra</vt:lpstr>
      <vt:lpstr>O. Virgen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2018-06-15T07:55:04Z</dcterms:created>
  <dcterms:modified xsi:type="dcterms:W3CDTF">2025-12-15T15:39:31Z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