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5\"/>
    </mc:Choice>
  </mc:AlternateContent>
  <xr:revisionPtr revIDLastSave="0" documentId="13_ncr:1_{C3250451-BD41-49D3-BD8B-44999972A800}" xr6:coauthVersionLast="47" xr6:coauthVersionMax="47" xr10:uidLastSave="{00000000-0000-0000-0000-000000000000}"/>
  <workbookProtection workbookAlgorithmName="SHA-512" workbookHashValue="dX0Khc1QEbgkm/nzJf0DeGH3Xz8lnTVuth2b7A/VvSMu2gYlR3mchSjvfxIUcjqYBGhtQYYQ1c5prL7yZeIRCw==" workbookSaltValue="aYrlGO+SO7mSjjpS9w32og==" workbookSpinCount="100000" lockStructure="1"/>
  <bookViews>
    <workbookView showSheetTabs="0" xWindow="2730" yWindow="2730" windowWidth="21600" windowHeight="11295" tabRatio="854" xr2:uid="{00000000-000D-0000-FFFF-FFFF00000000}"/>
  </bookViews>
  <sheets>
    <sheet name="Portada" sheetId="7" r:id="rId1"/>
    <sheet name="Contenido" sheetId="9" r:id="rId2"/>
    <sheet name="Total Aceite" sheetId="8" r:id="rId3"/>
    <sheet name="A. Oliva" sheetId="11" r:id="rId4"/>
    <sheet name="O. Virgen" sheetId="13" r:id="rId5"/>
    <sheet name="O. Virgen + Extra" sheetId="10" r:id="rId6"/>
    <sheet name="O. Virgen Extra" sheetId="12"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Conclusiones!$A$1:$N$11</definedName>
    <definedName name="_xlnm.Print_Area" localSheetId="4">'O. Virgen'!$A$1:$U$52</definedName>
    <definedName name="_xlnm.Print_Area" localSheetId="5">'O. Virgen + Extra'!$A$1:$U$52</definedName>
    <definedName name="_xlnm.Print_Area" localSheetId="6">'O. Virgen Extra'!$A$1:$U$52</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6" i="2" l="1" a="1"/>
  <c r="K176" i="2" s="1"/>
  <c r="L176" i="2" a="1"/>
  <c r="L176" i="2" s="1"/>
  <c r="M176" i="2" a="1"/>
  <c r="M176" i="2" s="1"/>
  <c r="N176" i="2" a="1"/>
  <c r="N176" i="2" s="1"/>
  <c r="K139" i="2" a="1"/>
  <c r="K139" i="2" s="1"/>
  <c r="L139" i="2" a="1"/>
  <c r="L139" i="2" s="1"/>
  <c r="M139" i="2" a="1"/>
  <c r="M139" i="2" s="1"/>
  <c r="N139" i="2" a="1"/>
  <c r="N139" i="2" s="1"/>
  <c r="K102" i="2" a="1"/>
  <c r="K102" i="2" s="1"/>
  <c r="L102" i="2" a="1"/>
  <c r="L102" i="2" s="1"/>
  <c r="M102" i="2" a="1"/>
  <c r="M102" i="2" s="1"/>
  <c r="N102" i="2" a="1"/>
  <c r="N102" i="2" s="1"/>
  <c r="K65" i="2" a="1"/>
  <c r="K65" i="2" s="1"/>
  <c r="L65" i="2" a="1"/>
  <c r="L65" i="2" s="1"/>
  <c r="M65" i="2" a="1"/>
  <c r="M65" i="2" s="1"/>
  <c r="N65" i="2" a="1"/>
  <c r="N65" i="2" s="1"/>
  <c r="K27" i="2" a="1"/>
  <c r="K27" i="2" s="1"/>
  <c r="L27" i="2" a="1"/>
  <c r="L27" i="2" s="1"/>
  <c r="M27" i="2" a="1"/>
  <c r="M27" i="2" s="1"/>
  <c r="N27" i="2" a="1"/>
  <c r="N27" i="2" s="1"/>
  <c r="O176" i="2"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M67" i="2" l="1" a="1"/>
  <c r="M67" i="2" s="1"/>
  <c r="M66" i="2" a="1"/>
  <c r="M66" i="2" s="1"/>
  <c r="O28" i="2" a="1"/>
  <c r="O28" i="2" s="1"/>
  <c r="L66" i="2" a="1"/>
  <c r="L66" i="2" s="1"/>
  <c r="L67" i="2" a="1"/>
  <c r="L67" i="2" s="1"/>
  <c r="M104" i="2" a="1"/>
  <c r="M104" i="2" s="1"/>
  <c r="M103" i="2" a="1"/>
  <c r="M103" i="2" s="1"/>
  <c r="M140" i="2" a="1"/>
  <c r="M140" i="2" s="1"/>
  <c r="M141" i="2" a="1"/>
  <c r="M141" i="2" s="1"/>
  <c r="N178" i="2" a="1"/>
  <c r="N178" i="2" s="1"/>
  <c r="N177" i="2" a="1"/>
  <c r="N177" i="2" s="1"/>
  <c r="M178" i="2" a="1"/>
  <c r="M178" i="2" s="1"/>
  <c r="M177" i="2" a="1"/>
  <c r="M177" i="2" s="1"/>
  <c r="L178" i="2" a="1"/>
  <c r="L178" i="2" s="1"/>
  <c r="L177" i="2" a="1"/>
  <c r="L177" i="2" s="1"/>
  <c r="K178" i="2" a="1"/>
  <c r="K178" i="2" s="1"/>
  <c r="K177" i="2" a="1"/>
  <c r="K177" i="2" s="1"/>
  <c r="N141" i="2" a="1"/>
  <c r="N141" i="2" s="1"/>
  <c r="N140" i="2" a="1"/>
  <c r="N140" i="2" s="1"/>
  <c r="L140" i="2" a="1"/>
  <c r="L140" i="2" s="1"/>
  <c r="L141" i="2" a="1"/>
  <c r="L141" i="2" s="1"/>
  <c r="K140" i="2" a="1"/>
  <c r="K140" i="2" s="1"/>
  <c r="K141" i="2" a="1"/>
  <c r="K141" i="2" s="1"/>
  <c r="N104" i="2" a="1"/>
  <c r="N104" i="2" s="1"/>
  <c r="N103" i="2" a="1"/>
  <c r="N103" i="2" s="1"/>
  <c r="L104" i="2" a="1"/>
  <c r="L104" i="2" s="1"/>
  <c r="L103" i="2" a="1"/>
  <c r="L103" i="2" s="1"/>
  <c r="K104" i="2" a="1"/>
  <c r="K104" i="2" s="1"/>
  <c r="K103" i="2" a="1"/>
  <c r="K103" i="2" s="1"/>
  <c r="K67" i="2" a="1"/>
  <c r="K67" i="2" s="1"/>
  <c r="K66" i="2" a="1"/>
  <c r="K66" i="2" s="1"/>
  <c r="N67" i="2" a="1"/>
  <c r="N67" i="2" s="1"/>
  <c r="N66" i="2" a="1"/>
  <c r="N66" i="2" s="1"/>
  <c r="M29" i="2" a="1"/>
  <c r="M29" i="2" s="1"/>
  <c r="M28" i="2" a="1"/>
  <c r="M28" i="2" s="1"/>
  <c r="L29" i="2" a="1"/>
  <c r="L29" i="2" s="1"/>
  <c r="L28" i="2" a="1"/>
  <c r="L28" i="2" s="1"/>
  <c r="K29" i="2" a="1"/>
  <c r="K29" i="2" s="1"/>
  <c r="K28" i="2" a="1"/>
  <c r="K28" i="2" s="1"/>
  <c r="N28" i="2" a="1"/>
  <c r="N28" i="2" s="1"/>
  <c r="N29" i="2" a="1"/>
  <c r="N29"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P28" i="2" s="1" a="1"/>
  <c r="P28"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P84" i="5"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L40" i="5" s="1"/>
  <c r="K60" i="2" a="1"/>
  <c r="K60" i="2" s="1"/>
  <c r="J60" i="2" a="1"/>
  <c r="J60" i="2" s="1"/>
  <c r="I60" i="2" a="1"/>
  <c r="I60" i="2" s="1"/>
  <c r="H60" i="2" a="1"/>
  <c r="H60" i="2" s="1"/>
  <c r="H62" i="2" s="1" a="1"/>
  <c r="H62" i="2" s="1"/>
  <c r="H40" i="5" s="1"/>
  <c r="G60" i="2" a="1"/>
  <c r="G60" i="2" s="1"/>
  <c r="G61" i="2" s="1" a="1"/>
  <c r="G61" i="2" s="1"/>
  <c r="G39" i="5" s="1"/>
  <c r="F60" i="2" a="1"/>
  <c r="F60" i="2" s="1"/>
  <c r="F61" i="2" s="1" a="1"/>
  <c r="F61" i="2" s="1"/>
  <c r="F39" i="5" s="1"/>
  <c r="E60" i="2" a="1"/>
  <c r="E60" i="2" s="1"/>
  <c r="D60" i="2" a="1"/>
  <c r="D60" i="2" s="1"/>
  <c r="D61" i="2" s="1" a="1"/>
  <c r="D61" i="2" s="1"/>
  <c r="D39" i="5"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N83" i="5" l="1"/>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H39" i="5"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J105" i="5" s="1"/>
  <c r="N146" i="2" a="1"/>
  <c r="N146" i="2" s="1"/>
  <c r="N145" i="2" a="1"/>
  <c r="N145" i="2" s="1"/>
  <c r="L157" i="2" a="1"/>
  <c r="L157" i="2" s="1"/>
  <c r="L158" i="2" a="1"/>
  <c r="L158" i="2" s="1"/>
  <c r="N126" i="2" a="1"/>
  <c r="N126" i="2" s="1"/>
  <c r="N125" i="2" a="1"/>
  <c r="N125" i="2" s="1"/>
  <c r="L108" i="2" a="1"/>
  <c r="L108" i="2" s="1"/>
  <c r="L109" i="2" a="1"/>
  <c r="L109" i="2" s="1"/>
  <c r="K61" i="2" a="1"/>
  <c r="K61" i="2" s="1"/>
  <c r="K39" i="5" s="1"/>
  <c r="K62" i="2" a="1"/>
  <c r="K62" i="2" s="1"/>
  <c r="K40" i="5"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K84" i="5"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F121" i="2" a="1"/>
  <c r="F121" i="2" s="1"/>
  <c r="K150" i="2" a="1"/>
  <c r="K150" i="2" s="1"/>
  <c r="K83" i="5"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83" i="5" s="1"/>
  <c r="E151" i="2" a="1"/>
  <c r="E151" i="2" s="1"/>
  <c r="F150" i="2" a="1"/>
  <c r="F150" i="2" s="1"/>
  <c r="F83" i="5" s="1"/>
  <c r="M163" i="2" a="1"/>
  <c r="M163" i="2" s="1"/>
  <c r="K173" i="2" a="1"/>
  <c r="K173" i="2" s="1"/>
  <c r="M51" i="2" a="1"/>
  <c r="M51" i="2" s="1"/>
  <c r="M52" i="2" a="1"/>
  <c r="M52" i="2" s="1"/>
  <c r="F13" i="2" a="1"/>
  <c r="F13" i="2" s="1"/>
  <c r="I61" i="2" a="1"/>
  <c r="I61" i="2" s="1"/>
  <c r="I39" i="5" s="1"/>
  <c r="I62" i="2" a="1"/>
  <c r="I62" i="2" s="1"/>
  <c r="I40" i="5" s="1"/>
  <c r="K57" i="2" a="1"/>
  <c r="K57" i="2" s="1"/>
  <c r="K56" i="2" a="1"/>
  <c r="K56" i="2" s="1"/>
  <c r="P150" i="2" a="1"/>
  <c r="P150" i="2" s="1"/>
  <c r="L19" i="2" a="1"/>
  <c r="L19" i="2" s="1"/>
  <c r="L18" i="2" a="1"/>
  <c r="L18" i="2" s="1"/>
  <c r="L183" i="2" a="1"/>
  <c r="L183" i="2" s="1"/>
  <c r="L182" i="2" a="1"/>
  <c r="L182" i="2"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M84" i="5"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H105" i="5"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L84" i="5"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40" i="5" s="1"/>
  <c r="N61" i="2" a="1"/>
  <c r="N61" i="2" s="1"/>
  <c r="N39" i="5" s="1"/>
  <c r="K77" i="2" a="1"/>
  <c r="K77" i="2" s="1"/>
  <c r="K76" i="2" a="1"/>
  <c r="K76" i="2" s="1"/>
  <c r="I182" i="2" a="1"/>
  <c r="I182" i="2" s="1"/>
  <c r="I183" i="2" a="1"/>
  <c r="I183" i="2" s="1"/>
  <c r="M13" i="2" a="1"/>
  <c r="M13" i="2" s="1"/>
  <c r="M14" i="2" a="1"/>
  <c r="M14" i="2" s="1"/>
  <c r="E23" i="2" a="1"/>
  <c r="E23" i="2" s="1"/>
  <c r="E24" i="2" a="1"/>
  <c r="E24" i="2" s="1"/>
  <c r="L76" i="2" a="1"/>
  <c r="L76" i="2" s="1"/>
  <c r="L77" i="2" a="1"/>
  <c r="L77" i="2"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F106" i="5" s="1"/>
  <c r="P19" i="2" a="1"/>
  <c r="P19" i="2" s="1"/>
  <c r="M23" i="2" a="1"/>
  <c r="M23" i="2" s="1"/>
  <c r="P52" i="2" a="1"/>
  <c r="P52" i="2" s="1"/>
  <c r="L61" i="2" a="1"/>
  <c r="L61" i="2" s="1"/>
  <c r="L39" i="5"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06" i="5"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84" i="5"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40" i="5" s="1"/>
  <c r="E61" i="2" a="1"/>
  <c r="E61" i="2" s="1"/>
  <c r="E39" i="5" s="1"/>
  <c r="L47" i="2" a="1"/>
  <c r="L47" i="2" s="1"/>
  <c r="L46" i="2" a="1"/>
  <c r="L46" i="2" s="1"/>
  <c r="H33" i="2" a="1"/>
  <c r="H33" i="2" s="1"/>
  <c r="I19" i="2" a="1"/>
  <c r="I19" i="2" s="1"/>
  <c r="I18" i="2" a="1"/>
  <c r="I18" i="2" s="1"/>
  <c r="D109" i="2" a="1"/>
  <c r="D109" i="2" s="1"/>
  <c r="D108" i="2" a="1"/>
  <c r="D108" i="2" s="1"/>
  <c r="O121" i="2" a="1"/>
  <c r="O121" i="2" s="1"/>
  <c r="O120" i="2" a="1"/>
  <c r="O120" i="2" s="1"/>
  <c r="O173" i="2" a="1"/>
  <c r="O173" i="2" s="1"/>
  <c r="O106" i="5"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83" i="5" s="1"/>
  <c r="O136" i="2" a="1"/>
  <c r="O136" i="2" s="1"/>
  <c r="O13" i="2" a="1"/>
  <c r="O13" i="2" s="1"/>
  <c r="P24" i="2" a="1"/>
  <c r="P24" i="2" s="1"/>
  <c r="E72" i="2" a="1"/>
  <c r="E72" i="2" s="1"/>
  <c r="E131" i="2" a="1"/>
  <c r="E131" i="2" s="1"/>
  <c r="I151" i="2" a="1"/>
  <c r="I151" i="2" s="1"/>
  <c r="I150" i="2" a="1"/>
  <c r="I150" i="2" s="1"/>
  <c r="I83" i="5" s="1"/>
  <c r="M46" i="2" a="1"/>
  <c r="M46" i="2" s="1"/>
  <c r="J113" i="2" a="1"/>
  <c r="J113" i="2" s="1"/>
  <c r="L121" i="2" a="1"/>
  <c r="L121" i="2" s="1"/>
  <c r="L120" i="2" a="1"/>
  <c r="L120" i="2" s="1"/>
  <c r="F131" i="2" a="1"/>
  <c r="F131" i="2" s="1"/>
  <c r="F130" i="2" a="1"/>
  <c r="F130" i="2" s="1"/>
  <c r="D172" i="2" a="1"/>
  <c r="D172" i="2" s="1"/>
  <c r="D173" i="2" a="1"/>
  <c r="D173" i="2" s="1"/>
  <c r="D106" i="5"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F40" i="5"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O105" i="5"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L105" i="5" l="1"/>
  <c r="K105" i="5"/>
  <c r="P61" i="5"/>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<sst xmlns="http://schemas.openxmlformats.org/spreadsheetml/2006/main" count="697" uniqueCount="88">
  <si>
    <t>Marca</t>
  </si>
  <si>
    <t>Canal</t>
  </si>
  <si>
    <t>Seleccionar:</t>
  </si>
  <si>
    <t xml:space="preserve">
</t>
  </si>
  <si>
    <t>Conclusiones</t>
  </si>
  <si>
    <t>Measures = Weighted PURCHS Vert %</t>
  </si>
  <si>
    <t>CANA2 = Total CANA2</t>
  </si>
  <si>
    <t>PRODS = LECHE ENVASADA\Total PRODS</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</si>
  <si>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</si>
  <si>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</si>
  <si>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</si>
  <si>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</si>
  <si>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</si>
  <si>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</si>
  <si>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</si>
  <si>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</si>
  <si>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</si>
  <si>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</si>
  <si>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</si>
  <si>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</si>
  <si>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</si>
  <si>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</si>
  <si>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</si>
  <si>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</si>
  <si>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</si>
  <si>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</si>
  <si>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</si>
  <si>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</si>
  <si>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</si>
  <si>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</si>
  <si>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</si>
  <si>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</si>
  <si>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</si>
  <si>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</si>
  <si>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</si>
  <si>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</si>
  <si>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</si>
  <si>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</si>
  <si>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</si>
  <si>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</si>
  <si>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</si>
  <si>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</si>
  <si>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</si>
  <si>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</si>
  <si>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</si>
  <si>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</si>
  <si>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</si>
  <si>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</si>
  <si>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</si>
  <si>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</si>
  <si>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</si>
  <si>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</si>
  <si>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</si>
  <si>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</si>
  <si>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</si>
  <si>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</si>
  <si>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</si>
  <si>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</si>
  <si>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</si>
  <si>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</si>
  <si>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</si>
  <si>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</si>
  <si>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</si>
  <si>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</si>
  <si>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</si>
  <si>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</si>
  <si>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</si>
  <si>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</si>
  <si>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</si>
  <si>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</si>
  <si>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</si>
  <si>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</si>
  <si>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</si>
  <si>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</si>
  <si>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</si>
  <si>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</si>
  <si>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</si>
  <si>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</si>
  <si>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</si>
  <si>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</si>
  <si>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</si>
  <si>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</si>
  <si>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</si>
  <si>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t>S360MAPA - PROMO - 21/10/2025 13:56:24</t>
  </si>
  <si>
    <t xml:space="preserve"> SUPERMERCADOS  </t>
  </si>
  <si>
    <t xml:space="preserve">SUPERMERCADOS  </t>
  </si>
  <si>
    <t xml:space="preserve"> SUPERMERCADOS</t>
  </si>
  <si>
    <r>
      <t xml:space="preserve">
</t>
    </r>
    <r>
      <rPr>
        <b/>
        <sz val="11"/>
        <color rgb="FF000000"/>
        <rFont val="Calibri"/>
        <family val="2"/>
      </rPr>
      <t>El mercado del aceite modera la presión promocional, pero el aceite de oliva desafía la tendencia.</t>
    </r>
    <r>
      <rPr>
        <sz val="11"/>
        <color rgb="FF000000"/>
        <rFont val="Calibri"/>
        <family val="2"/>
      </rPr>
      <t xml:space="preserve">
* En octubre 2025, la categoría de aceite reduce la actividad promocional, mientras el aceite de oliva y el canal hipermercado realizan un movimiento contrario de intensificación de la misma. 
* La presión promocional en la categoría de aceites se reduce en octubre, pasando del 8,0 % al 7,2 %, lo que refleja una situación conservadora en el sector. Sin embargo, el comportamiento no es homogéneo, ya que las marcas de fabricante intensifican la presión promocional, mientras las marcas de distribuidor se retraen.
Las marcas de distribuidor, apenas destinan 0,4 % del volumen a promoción, frente al 3,1 % de octubre 2024. Mientras que, las marcas de fabricante, incrementan el peso hasta el 26,9 % del volumen, frente al 20,8 % del décimo mes del año 2024.
Por canales, el hipermercado se consolida como el núcleo promocional, aumentando del 15,9 % al 26,1 %, mientras supermercados (1,8 %) y discount (5,4 %) reducen el peso de la promoción.
* El aceite de oliva es la excepción que confirma la regla. Contrario a la tendencia general, el aceite de oliva aumenta la presión promocional, destinando un 11,1 % frente al 9,1 % de octubre de 2024. Las marcas de fabricante son responsables de este movimiento alcista con un 33,8 % del volumen en promoción (vs 21,5 % de octubre 2024). El hipermercado y el discount impulsan el crecimiento (31,0 % y 14,3 %), mientras el supermercado retrocede (3,2 %).
* El aceite de oliva virgen extra y aceite de oliva virgen, cierran en octubre 2025 con retroceso en promoción.
El tipo de aceite virgen extra reduce la promoción: 10,4 % vs 12,0 %, donde las marcas de distribuidor están casi desaparecidas con un 0,4 % de volumen destinado a promoción y donde las marcas de fabricantes mantienen la fuerza con casi un tercio de volumen destinado a reclamo promocional (32,2 %). El aceite de oliva virgen también retrocede y disminuye la promoción, con una cuota del 5,8 % vs 7,1 %, con menor intensidad tanto en marcas de fabricantes como en distribuidor.
En ambos casos, el hipermercado sigue siendo el canal clave, con cuotas superiores al 29 %.
* La categoría de aceite disminuye el peso promocional, donde las marcas de distribuidor pierden peso en promociónes, dejando espacio a las de fabricantes.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</si>
</sst>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1"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
      <b/>
      <sz val="11"/>
      <color rgb="FF000000"/>
      <name val="Calibri"/>
      <family val="2"/>
    </font>
    <font>
      <b/>
      <sz val="11"/>
      <name val="Verdana"/>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30" fillId="0" borderId="0" xfId="0" applyFont="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graficos'!$D$11:$P$11</c:f>
              <c:numCache>
                <c:formatCode>0.0%</c:formatCode>
                <c:ptCount val="13"/>
                <c:pt idx="0">
                  <c:v>0.79249706916764362</c:v>
                </c:pt>
                <c:pt idx="1">
                  <c:v>0.81847861573620639</c:v>
                </c:pt>
                <c:pt idx="2">
                  <c:v>0.755</c:v>
                </c:pt>
                <c:pt idx="3">
                  <c:v>0.78689999999999993</c:v>
                </c:pt>
                <c:pt idx="4">
                  <c:v>0.68420000000000003</c:v>
                </c:pt>
                <c:pt idx="5">
                  <c:v>0.75629999999999997</c:v>
                </c:pt>
                <c:pt idx="6">
                  <c:v>0.70189999999999997</c:v>
                </c:pt>
                <c:pt idx="7">
                  <c:v>0.66610000000000003</c:v>
                </c:pt>
                <c:pt idx="8">
                  <c:v>0.66170000000000007</c:v>
                </c:pt>
                <c:pt idx="9">
                  <c:v>0.74180000000000001</c:v>
                </c:pt>
                <c:pt idx="10">
                  <c:v>0.69469999999999998</c:v>
                </c:pt>
                <c:pt idx="11">
                  <c:v>0.7</c:v>
                </c:pt>
                <c:pt idx="12">
                  <c:v>0.73089999999999999</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graficos'!$D$12:$P$12</c:f>
              <c:numCache>
                <c:formatCode>0.0%</c:formatCode>
                <c:ptCount val="13"/>
                <c:pt idx="0">
                  <c:v>0.20750293083235638</c:v>
                </c:pt>
                <c:pt idx="1">
                  <c:v>0.18152138426379369</c:v>
                </c:pt>
                <c:pt idx="2">
                  <c:v>0.245</c:v>
                </c:pt>
                <c:pt idx="3">
                  <c:v>0.21309999999999998</c:v>
                </c:pt>
                <c:pt idx="4">
                  <c:v>0.31579999999999997</c:v>
                </c:pt>
                <c:pt idx="5">
                  <c:v>0.2437</c:v>
                </c:pt>
                <c:pt idx="6">
                  <c:v>0.29809999999999998</c:v>
                </c:pt>
                <c:pt idx="7">
                  <c:v>0.33390000000000003</c:v>
                </c:pt>
                <c:pt idx="8">
                  <c:v>0.33829999999999999</c:v>
                </c:pt>
                <c:pt idx="9">
                  <c:v>0.25819999999999999</c:v>
                </c:pt>
                <c:pt idx="10">
                  <c:v>0.30530000000000002</c:v>
                </c:pt>
                <c:pt idx="11">
                  <c:v>0.3</c:v>
                </c:pt>
                <c:pt idx="12">
                  <c:v>0.26910000000000001</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graficos'!$D$34:$P$34</c:f>
              <c:numCache>
                <c:formatCode>0.0%</c:formatCode>
                <c:ptCount val="13"/>
                <c:pt idx="0">
                  <c:v>0.70935752716531275</c:v>
                </c:pt>
                <c:pt idx="1">
                  <c:v>0.77770498962768864</c:v>
                </c:pt>
                <c:pt idx="2">
                  <c:v>0.72640000000000005</c:v>
                </c:pt>
                <c:pt idx="3">
                  <c:v>0.75709999999999988</c:v>
                </c:pt>
                <c:pt idx="4">
                  <c:v>0.60299999999999998</c:v>
                </c:pt>
                <c:pt idx="5">
                  <c:v>0.74950000000000006</c:v>
                </c:pt>
                <c:pt idx="6">
                  <c:v>0.70609999999999995</c:v>
                </c:pt>
                <c:pt idx="7">
                  <c:v>0.5726</c:v>
                </c:pt>
                <c:pt idx="8">
                  <c:v>0.57030000000000003</c:v>
                </c:pt>
                <c:pt idx="9">
                  <c:v>0.74819999999999998</c:v>
                </c:pt>
                <c:pt idx="10">
                  <c:v>0.69159999999999999</c:v>
                </c:pt>
                <c:pt idx="11">
                  <c:v>0.68819999999999992</c:v>
                </c:pt>
                <c:pt idx="12">
                  <c:v>0.70430000000000004</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graficos'!$D$35:$P$35</c:f>
              <c:numCache>
                <c:formatCode>0.0%</c:formatCode>
                <c:ptCount val="13"/>
                <c:pt idx="0">
                  <c:v>0.29064247283468725</c:v>
                </c:pt>
                <c:pt idx="1">
                  <c:v>0.22229501037231136</c:v>
                </c:pt>
                <c:pt idx="2">
                  <c:v>0.27360000000000001</c:v>
                </c:pt>
                <c:pt idx="3">
                  <c:v>0.2429</c:v>
                </c:pt>
                <c:pt idx="4">
                  <c:v>0.39700000000000002</c:v>
                </c:pt>
                <c:pt idx="5">
                  <c:v>0.2505</c:v>
                </c:pt>
                <c:pt idx="6">
                  <c:v>0.29389999999999999</c:v>
                </c:pt>
                <c:pt idx="7">
                  <c:v>0.4274</c:v>
                </c:pt>
                <c:pt idx="8">
                  <c:v>0.42969999999999997</c:v>
                </c:pt>
                <c:pt idx="9">
                  <c:v>0.25180000000000002</c:v>
                </c:pt>
                <c:pt idx="10">
                  <c:v>0.30840000000000001</c:v>
                </c:pt>
                <c:pt idx="11">
                  <c:v>0.31180000000000002</c:v>
                </c:pt>
                <c:pt idx="12">
                  <c:v>0.29570000000000002</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graficos'!$D$29:$P$29</c:f>
              <c:numCache>
                <c:formatCode>0.0%</c:formatCode>
                <c:ptCount val="13"/>
                <c:pt idx="0">
                  <c:v>0.89397615782255513</c:v>
                </c:pt>
                <c:pt idx="1">
                  <c:v>0.90444159726670936</c:v>
                </c:pt>
                <c:pt idx="2">
                  <c:v>0.92330000000000001</c:v>
                </c:pt>
                <c:pt idx="3">
                  <c:v>0.90500000000000003</c:v>
                </c:pt>
                <c:pt idx="4">
                  <c:v>0.82989999999999997</c:v>
                </c:pt>
                <c:pt idx="5">
                  <c:v>0.88390000000000002</c:v>
                </c:pt>
                <c:pt idx="6">
                  <c:v>0.88700000000000001</c:v>
                </c:pt>
                <c:pt idx="7">
                  <c:v>0.81940000000000002</c:v>
                </c:pt>
                <c:pt idx="8">
                  <c:v>0.81900000000000006</c:v>
                </c:pt>
                <c:pt idx="9">
                  <c:v>0.88760000000000006</c:v>
                </c:pt>
                <c:pt idx="10">
                  <c:v>0.87849999999999995</c:v>
                </c:pt>
                <c:pt idx="11">
                  <c:v>0.85510000000000008</c:v>
                </c:pt>
                <c:pt idx="12">
                  <c:v>0.90780000000000005</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graficos'!$D$30:$P$30</c:f>
              <c:numCache>
                <c:formatCode>0.0%</c:formatCode>
                <c:ptCount val="13"/>
                <c:pt idx="0">
                  <c:v>0.1060238421774449</c:v>
                </c:pt>
                <c:pt idx="1">
                  <c:v>9.5558402733290623E-2</c:v>
                </c:pt>
                <c:pt idx="2">
                  <c:v>7.6700000000000004E-2</c:v>
                </c:pt>
                <c:pt idx="3">
                  <c:v>9.5000000000000001E-2</c:v>
                </c:pt>
                <c:pt idx="4">
                  <c:v>0.17010000000000003</c:v>
                </c:pt>
                <c:pt idx="5">
                  <c:v>0.11609999999999999</c:v>
                </c:pt>
                <c:pt idx="6">
                  <c:v>0.113</c:v>
                </c:pt>
                <c:pt idx="7">
                  <c:v>0.18059999999999998</c:v>
                </c:pt>
                <c:pt idx="8">
                  <c:v>0.18100000000000002</c:v>
                </c:pt>
                <c:pt idx="9">
                  <c:v>0.1124</c:v>
                </c:pt>
                <c:pt idx="10">
                  <c:v>0.1215</c:v>
                </c:pt>
                <c:pt idx="11">
                  <c:v>0.1449</c:v>
                </c:pt>
                <c:pt idx="12">
                  <c:v>9.2200000000000004E-2</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graficos'!$D$39:$P$39</c:f>
              <c:numCache>
                <c:formatCode>0.0%</c:formatCode>
                <c:ptCount val="13"/>
                <c:pt idx="0">
                  <c:v>0.94653830397378125</c:v>
                </c:pt>
                <c:pt idx="1">
                  <c:v>0.90334958000622201</c:v>
                </c:pt>
                <c:pt idx="2">
                  <c:v>1</c:v>
                </c:pt>
                <c:pt idx="3">
                  <c:v>0.98519999999999996</c:v>
                </c:pt>
                <c:pt idx="4">
                  <c:v>0.94209999999999994</c:v>
                </c:pt>
                <c:pt idx="5">
                  <c:v>0.96299999999999997</c:v>
                </c:pt>
                <c:pt idx="6">
                  <c:v>0.87390000000000001</c:v>
                </c:pt>
                <c:pt idx="7">
                  <c:v>0.77139999999999997</c:v>
                </c:pt>
                <c:pt idx="8">
                  <c:v>0.93340000000000001</c:v>
                </c:pt>
                <c:pt idx="9">
                  <c:v>0.94499999999999995</c:v>
                </c:pt>
                <c:pt idx="10">
                  <c:v>0.99170000000000003</c:v>
                </c:pt>
                <c:pt idx="11">
                  <c:v>0.84650000000000003</c:v>
                </c:pt>
                <c:pt idx="12">
                  <c:v>0.95269999999999999</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graficos'!$D$40:$P$40</c:f>
              <c:numCache>
                <c:formatCode>0.0%</c:formatCode>
                <c:ptCount val="13"/>
                <c:pt idx="0">
                  <c:v>5.3461696026218759E-2</c:v>
                </c:pt>
                <c:pt idx="1">
                  <c:v>9.6650419993777867E-2</c:v>
                </c:pt>
                <c:pt idx="2">
                  <c:v>0</c:v>
                </c:pt>
                <c:pt idx="3">
                  <c:v>1.4800000000000001E-2</c:v>
                </c:pt>
                <c:pt idx="4">
                  <c:v>5.79E-2</c:v>
                </c:pt>
                <c:pt idx="5">
                  <c:v>3.7000000000000005E-2</c:v>
                </c:pt>
                <c:pt idx="6">
                  <c:v>0.12609999999999999</c:v>
                </c:pt>
                <c:pt idx="7">
                  <c:v>0.2286</c:v>
                </c:pt>
                <c:pt idx="8">
                  <c:v>6.6600000000000006E-2</c:v>
                </c:pt>
                <c:pt idx="9">
                  <c:v>5.5E-2</c:v>
                </c:pt>
                <c:pt idx="10">
                  <c:v>8.3000000000000001E-3</c:v>
                </c:pt>
                <c:pt idx="11">
                  <c:v>0.1535</c:v>
                </c:pt>
                <c:pt idx="12">
                  <c:v>4.7300000000000002E-2</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graficos'!$D$78:$P$78</c:f>
              <c:numCache>
                <c:formatCode>0.0%</c:formatCode>
                <c:ptCount val="13"/>
                <c:pt idx="0">
                  <c:v>0.99052731291442997</c:v>
                </c:pt>
                <c:pt idx="1">
                  <c:v>0.96408636124275937</c:v>
                </c:pt>
                <c:pt idx="2">
                  <c:v>0.99580000000000002</c:v>
                </c:pt>
                <c:pt idx="3">
                  <c:v>0.97819999999999996</c:v>
                </c:pt>
                <c:pt idx="4">
                  <c:v>0.9889</c:v>
                </c:pt>
                <c:pt idx="5">
                  <c:v>0.97680000000000011</c:v>
                </c:pt>
                <c:pt idx="6">
                  <c:v>0.95669999999999999</c:v>
                </c:pt>
                <c:pt idx="7">
                  <c:v>0.95909999999999995</c:v>
                </c:pt>
                <c:pt idx="8">
                  <c:v>0.96409999999999996</c:v>
                </c:pt>
                <c:pt idx="9">
                  <c:v>0.98309999999999997</c:v>
                </c:pt>
                <c:pt idx="10">
                  <c:v>0.98450000000000004</c:v>
                </c:pt>
                <c:pt idx="11">
                  <c:v>0.96810000000000007</c:v>
                </c:pt>
                <c:pt idx="12">
                  <c:v>0.99609999999999999</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graficos'!$D$79:$P$79</c:f>
              <c:numCache>
                <c:formatCode>0.0%</c:formatCode>
                <c:ptCount val="13"/>
                <c:pt idx="0">
                  <c:v>9.4726870855699405E-3</c:v>
                </c:pt>
                <c:pt idx="1">
                  <c:v>3.5913638757240657E-2</c:v>
                </c:pt>
                <c:pt idx="2">
                  <c:v>4.1999999999999997E-3</c:v>
                </c:pt>
                <c:pt idx="3">
                  <c:v>2.18E-2</c:v>
                </c:pt>
                <c:pt idx="4">
                  <c:v>1.11E-2</c:v>
                </c:pt>
                <c:pt idx="5">
                  <c:v>2.3199999999999998E-2</c:v>
                </c:pt>
                <c:pt idx="6">
                  <c:v>4.3299999999999998E-2</c:v>
                </c:pt>
                <c:pt idx="7">
                  <c:v>4.0899999999999999E-2</c:v>
                </c:pt>
                <c:pt idx="8">
                  <c:v>3.5900000000000001E-2</c:v>
                </c:pt>
                <c:pt idx="9">
                  <c:v>1.6899999999999998E-2</c:v>
                </c:pt>
                <c:pt idx="10">
                  <c:v>1.55E-2</c:v>
                </c:pt>
                <c:pt idx="11">
                  <c:v>3.1899999999999998E-2</c:v>
                </c:pt>
                <c:pt idx="12">
                  <c:v>3.9000000000000003E-3</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graficos'!$D$73:$P$73</c:f>
              <c:numCache>
                <c:formatCode>0.0%</c:formatCode>
                <c:ptCount val="13"/>
                <c:pt idx="0">
                  <c:v>0.87999999999999989</c:v>
                </c:pt>
                <c:pt idx="1">
                  <c:v>0.88494241739317625</c:v>
                </c:pt>
                <c:pt idx="2">
                  <c:v>0.91810000000000003</c:v>
                </c:pt>
                <c:pt idx="3">
                  <c:v>0.9</c:v>
                </c:pt>
                <c:pt idx="4">
                  <c:v>0.80819999999999992</c:v>
                </c:pt>
                <c:pt idx="5">
                  <c:v>0.86730000000000007</c:v>
                </c:pt>
                <c:pt idx="6">
                  <c:v>0.86430000000000007</c:v>
                </c:pt>
                <c:pt idx="7">
                  <c:v>0.79159999999999997</c:v>
                </c:pt>
                <c:pt idx="8">
                  <c:v>0.7923</c:v>
                </c:pt>
                <c:pt idx="9">
                  <c:v>0.87470000000000003</c:v>
                </c:pt>
                <c:pt idx="10">
                  <c:v>0.88060000000000005</c:v>
                </c:pt>
                <c:pt idx="11">
                  <c:v>0.84629999999999994</c:v>
                </c:pt>
                <c:pt idx="12">
                  <c:v>0.89579999999999993</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graficos'!$D$74:$P$74</c:f>
              <c:numCache>
                <c:formatCode>0.0%</c:formatCode>
                <c:ptCount val="13"/>
                <c:pt idx="0">
                  <c:v>0.12</c:v>
                </c:pt>
                <c:pt idx="1">
                  <c:v>0.11505758260682381</c:v>
                </c:pt>
                <c:pt idx="2">
                  <c:v>8.1900000000000001E-2</c:v>
                </c:pt>
                <c:pt idx="3">
                  <c:v>0.1</c:v>
                </c:pt>
                <c:pt idx="4">
                  <c:v>0.1918</c:v>
                </c:pt>
                <c:pt idx="5">
                  <c:v>0.13269999999999998</c:v>
                </c:pt>
                <c:pt idx="6">
                  <c:v>0.13570000000000002</c:v>
                </c:pt>
                <c:pt idx="7">
                  <c:v>0.2084</c:v>
                </c:pt>
                <c:pt idx="8">
                  <c:v>0.2077</c:v>
                </c:pt>
                <c:pt idx="9">
                  <c:v>0.12529999999999999</c:v>
                </c:pt>
                <c:pt idx="10">
                  <c:v>0.11939999999999999</c:v>
                </c:pt>
                <c:pt idx="11">
                  <c:v>0.1537</c:v>
                </c:pt>
                <c:pt idx="12">
                  <c:v>0.1042</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graficos'!$D$83:$P$83</c:f>
              <c:numCache>
                <c:formatCode>0.0%</c:formatCode>
                <c:ptCount val="13"/>
                <c:pt idx="0">
                  <c:v>0.77276060764798327</c:v>
                </c:pt>
                <c:pt idx="1">
                  <c:v>0.8078852210428088</c:v>
                </c:pt>
                <c:pt idx="2">
                  <c:v>0.75739999999999996</c:v>
                </c:pt>
                <c:pt idx="3">
                  <c:v>0.73760000000000003</c:v>
                </c:pt>
                <c:pt idx="4">
                  <c:v>0.55090000000000006</c:v>
                </c:pt>
                <c:pt idx="5">
                  <c:v>0.69120000000000004</c:v>
                </c:pt>
                <c:pt idx="6">
                  <c:v>0.67890000000000006</c:v>
                </c:pt>
                <c:pt idx="7">
                  <c:v>0.55700000000000005</c:v>
                </c:pt>
                <c:pt idx="8">
                  <c:v>0.46820000000000001</c:v>
                </c:pt>
                <c:pt idx="9">
                  <c:v>0.63129999999999997</c:v>
                </c:pt>
                <c:pt idx="10">
                  <c:v>0.62939999999999996</c:v>
                </c:pt>
                <c:pt idx="11">
                  <c:v>0.61630000000000007</c:v>
                </c:pt>
                <c:pt idx="12">
                  <c:v>0.70450000000000002</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graficos'!$D$84:$P$84</c:f>
              <c:numCache>
                <c:formatCode>0.0%</c:formatCode>
                <c:ptCount val="13"/>
                <c:pt idx="0">
                  <c:v>0.22723939235201676</c:v>
                </c:pt>
                <c:pt idx="1">
                  <c:v>0.19211477895719115</c:v>
                </c:pt>
                <c:pt idx="2">
                  <c:v>0.24260000000000001</c:v>
                </c:pt>
                <c:pt idx="3">
                  <c:v>0.26239999999999997</c:v>
                </c:pt>
                <c:pt idx="4">
                  <c:v>0.44909999999999994</c:v>
                </c:pt>
                <c:pt idx="5">
                  <c:v>0.30879999999999996</c:v>
                </c:pt>
                <c:pt idx="6">
                  <c:v>0.3211</c:v>
                </c:pt>
                <c:pt idx="7">
                  <c:v>0.44299999999999995</c:v>
                </c:pt>
                <c:pt idx="8">
                  <c:v>0.53180000000000005</c:v>
                </c:pt>
                <c:pt idx="9">
                  <c:v>0.36869999999999997</c:v>
                </c:pt>
                <c:pt idx="10">
                  <c:v>0.37060000000000004</c:v>
                </c:pt>
                <c:pt idx="11">
                  <c:v>0.38369999999999999</c:v>
                </c:pt>
                <c:pt idx="12">
                  <c:v>0.29549999999999998</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graficos'!$D$6:$P$6</c:f>
              <c:numCache>
                <c:formatCode>0.0%</c:formatCode>
                <c:ptCount val="13"/>
                <c:pt idx="0">
                  <c:v>0.92000424944226067</c:v>
                </c:pt>
                <c:pt idx="1">
                  <c:v>0.93286668787782379</c:v>
                </c:pt>
                <c:pt idx="2">
                  <c:v>0.94510000000000005</c:v>
                </c:pt>
                <c:pt idx="3">
                  <c:v>0.92040000000000011</c:v>
                </c:pt>
                <c:pt idx="4">
                  <c:v>0.89659999999999995</c:v>
                </c:pt>
                <c:pt idx="5">
                  <c:v>0.89170000000000005</c:v>
                </c:pt>
                <c:pt idx="6">
                  <c:v>0.89321067893210682</c:v>
                </c:pt>
                <c:pt idx="7">
                  <c:v>0.87650000000000006</c:v>
                </c:pt>
                <c:pt idx="8">
                  <c:v>0.86</c:v>
                </c:pt>
                <c:pt idx="9">
                  <c:v>0.91370000000000007</c:v>
                </c:pt>
                <c:pt idx="10">
                  <c:v>0.91099999999999992</c:v>
                </c:pt>
                <c:pt idx="11">
                  <c:v>0.89370000000000005</c:v>
                </c:pt>
                <c:pt idx="12">
                  <c:v>0.92779999999999996</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graficos'!$D$7:$P$7</c:f>
              <c:numCache>
                <c:formatCode>0.0%</c:formatCode>
                <c:ptCount val="13"/>
                <c:pt idx="0">
                  <c:v>7.9995750557739304E-2</c:v>
                </c:pt>
                <c:pt idx="1">
                  <c:v>6.713331212217627E-2</c:v>
                </c:pt>
                <c:pt idx="2">
                  <c:v>5.4900000000000004E-2</c:v>
                </c:pt>
                <c:pt idx="3">
                  <c:v>7.9600000000000004E-2</c:v>
                </c:pt>
                <c:pt idx="4">
                  <c:v>0.10339999999999999</c:v>
                </c:pt>
                <c:pt idx="5">
                  <c:v>0.10830000000000001</c:v>
                </c:pt>
                <c:pt idx="6">
                  <c:v>0.10678932106789321</c:v>
                </c:pt>
                <c:pt idx="7">
                  <c:v>0.1235</c:v>
                </c:pt>
                <c:pt idx="8">
                  <c:v>0.14000000000000001</c:v>
                </c:pt>
                <c:pt idx="9">
                  <c:v>8.6300000000000002E-2</c:v>
                </c:pt>
                <c:pt idx="10">
                  <c:v>8.900000000000001E-2</c:v>
                </c:pt>
                <c:pt idx="11">
                  <c:v>0.10630000000000001</c:v>
                </c:pt>
                <c:pt idx="12">
                  <c:v>7.22E-2</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graficos'!$D$16:$P$16</c:f>
              <c:numCache>
                <c:formatCode>0.0%</c:formatCode>
                <c:ptCount val="13"/>
                <c:pt idx="0">
                  <c:v>0.84106876729827562</c:v>
                </c:pt>
                <c:pt idx="1">
                  <c:v>0.86916925810750778</c:v>
                </c:pt>
                <c:pt idx="2">
                  <c:v>0.78170000000000006</c:v>
                </c:pt>
                <c:pt idx="3">
                  <c:v>0.78900000000000003</c:v>
                </c:pt>
                <c:pt idx="4">
                  <c:v>0.67079999999999995</c:v>
                </c:pt>
                <c:pt idx="5">
                  <c:v>0.74719999999999998</c:v>
                </c:pt>
                <c:pt idx="6">
                  <c:v>0.74790000000000001</c:v>
                </c:pt>
                <c:pt idx="7">
                  <c:v>0.70650000000000002</c:v>
                </c:pt>
                <c:pt idx="8">
                  <c:v>0.61080000000000001</c:v>
                </c:pt>
                <c:pt idx="9">
                  <c:v>0.7145999999999999</c:v>
                </c:pt>
                <c:pt idx="10">
                  <c:v>0.6895</c:v>
                </c:pt>
                <c:pt idx="11">
                  <c:v>0.68579999999999997</c:v>
                </c:pt>
                <c:pt idx="12">
                  <c:v>0.73909999999999998</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graficos'!$D$17:$P$17</c:f>
              <c:numCache>
                <c:formatCode>0.0%</c:formatCode>
                <c:ptCount val="13"/>
                <c:pt idx="0">
                  <c:v>0.15893123270172452</c:v>
                </c:pt>
                <c:pt idx="1">
                  <c:v>0.13083074189249222</c:v>
                </c:pt>
                <c:pt idx="2">
                  <c:v>0.21829999999999999</c:v>
                </c:pt>
                <c:pt idx="3">
                  <c:v>0.21100000000000002</c:v>
                </c:pt>
                <c:pt idx="4">
                  <c:v>0.32919999999999999</c:v>
                </c:pt>
                <c:pt idx="5">
                  <c:v>0.25280000000000002</c:v>
                </c:pt>
                <c:pt idx="6">
                  <c:v>0.25209999999999999</c:v>
                </c:pt>
                <c:pt idx="7">
                  <c:v>0.29350000000000004</c:v>
                </c:pt>
                <c:pt idx="8">
                  <c:v>0.38919999999999999</c:v>
                </c:pt>
                <c:pt idx="9">
                  <c:v>0.28539999999999999</c:v>
                </c:pt>
                <c:pt idx="10">
                  <c:v>0.3105</c:v>
                </c:pt>
                <c:pt idx="11">
                  <c:v>0.31420000000000003</c:v>
                </c:pt>
                <c:pt idx="12">
                  <c:v>0.26090000000000002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graficos'!$D$56:$P$56</c:f>
              <c:numCache>
                <c:formatCode>0.0%</c:formatCode>
                <c:ptCount val="13"/>
                <c:pt idx="0">
                  <c:v>0.78531750353991936</c:v>
                </c:pt>
                <c:pt idx="1">
                  <c:v>0.78550247116968697</c:v>
                </c:pt>
                <c:pt idx="2">
                  <c:v>0.65910000000000002</c:v>
                </c:pt>
                <c:pt idx="3">
                  <c:v>0.72120000000000006</c:v>
                </c:pt>
                <c:pt idx="4">
                  <c:v>0.6581999999999999</c:v>
                </c:pt>
                <c:pt idx="5">
                  <c:v>0.67280000000000006</c:v>
                </c:pt>
                <c:pt idx="6">
                  <c:v>0.57630000000000003</c:v>
                </c:pt>
                <c:pt idx="7">
                  <c:v>0.64569999999999994</c:v>
                </c:pt>
                <c:pt idx="8">
                  <c:v>0.64379999999999993</c:v>
                </c:pt>
                <c:pt idx="9">
                  <c:v>0.67700000000000005</c:v>
                </c:pt>
                <c:pt idx="10">
                  <c:v>0.6048</c:v>
                </c:pt>
                <c:pt idx="11">
                  <c:v>0.65689999999999993</c:v>
                </c:pt>
                <c:pt idx="12">
                  <c:v>0.66180000000000005</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graficos'!$D$57:$P$57</c:f>
              <c:numCache>
                <c:formatCode>0.0%</c:formatCode>
                <c:ptCount val="13"/>
                <c:pt idx="0">
                  <c:v>0.21468249646008061</c:v>
                </c:pt>
                <c:pt idx="1">
                  <c:v>0.21449752883031303</c:v>
                </c:pt>
                <c:pt idx="2">
                  <c:v>0.34090000000000004</c:v>
                </c:pt>
                <c:pt idx="3">
                  <c:v>0.27879999999999999</c:v>
                </c:pt>
                <c:pt idx="4">
                  <c:v>0.34179999999999999</c:v>
                </c:pt>
                <c:pt idx="5">
                  <c:v>0.32719999999999999</c:v>
                </c:pt>
                <c:pt idx="6">
                  <c:v>0.42369999999999997</c:v>
                </c:pt>
                <c:pt idx="7">
                  <c:v>0.3543</c:v>
                </c:pt>
                <c:pt idx="8">
                  <c:v>0.35619999999999996</c:v>
                </c:pt>
                <c:pt idx="9">
                  <c:v>0.32299999999999995</c:v>
                </c:pt>
                <c:pt idx="10">
                  <c:v>0.39520000000000005</c:v>
                </c:pt>
                <c:pt idx="11">
                  <c:v>0.34310000000000002</c:v>
                </c:pt>
                <c:pt idx="12">
                  <c:v>0.3382</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graficos'!$D$51:$P$51</c:f>
              <c:numCache>
                <c:formatCode>0.0%</c:formatCode>
                <c:ptCount val="13"/>
                <c:pt idx="0">
                  <c:v>0.90907148199593968</c:v>
                </c:pt>
                <c:pt idx="1">
                  <c:v>0.90373931623931625</c:v>
                </c:pt>
                <c:pt idx="2">
                  <c:v>0.90720000000000001</c:v>
                </c:pt>
                <c:pt idx="3">
                  <c:v>0.91159999999999997</c:v>
                </c:pt>
                <c:pt idx="4">
                  <c:v>0.86510000000000009</c:v>
                </c:pt>
                <c:pt idx="5">
                  <c:v>0.85819999999999996</c:v>
                </c:pt>
                <c:pt idx="6">
                  <c:v>0.84689999999999999</c:v>
                </c:pt>
                <c:pt idx="7">
                  <c:v>0.84970000000000001</c:v>
                </c:pt>
                <c:pt idx="8">
                  <c:v>0.85530000000000006</c:v>
                </c:pt>
                <c:pt idx="9">
                  <c:v>0.87709999999999999</c:v>
                </c:pt>
                <c:pt idx="10">
                  <c:v>0.85370000000000001</c:v>
                </c:pt>
                <c:pt idx="11">
                  <c:v>0.85549999999999993</c:v>
                </c:pt>
                <c:pt idx="12">
                  <c:v>0.88900000000000001</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graficos'!$D$52:$P$52</c:f>
              <c:numCache>
                <c:formatCode>0.0%</c:formatCode>
                <c:ptCount val="13"/>
                <c:pt idx="0">
                  <c:v>9.0928518004060252E-2</c:v>
                </c:pt>
                <c:pt idx="1">
                  <c:v>9.6260683760683752E-2</c:v>
                </c:pt>
                <c:pt idx="2">
                  <c:v>9.2799999999999994E-2</c:v>
                </c:pt>
                <c:pt idx="3">
                  <c:v>8.8399999999999992E-2</c:v>
                </c:pt>
                <c:pt idx="4">
                  <c:v>0.13489999999999999</c:v>
                </c:pt>
                <c:pt idx="5">
                  <c:v>0.14180000000000001</c:v>
                </c:pt>
                <c:pt idx="6">
                  <c:v>0.15310000000000001</c:v>
                </c:pt>
                <c:pt idx="7">
                  <c:v>0.15029999999999999</c:v>
                </c:pt>
                <c:pt idx="8">
                  <c:v>0.1447</c:v>
                </c:pt>
                <c:pt idx="9">
                  <c:v>0.1229</c:v>
                </c:pt>
                <c:pt idx="10">
                  <c:v>0.14630000000000001</c:v>
                </c:pt>
                <c:pt idx="11">
                  <c:v>0.14449999999999999</c:v>
                </c:pt>
                <c:pt idx="12">
                  <c:v>0.111</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graficos'!$D$61:$P$61</c:f>
              <c:numCache>
                <c:formatCode>0.0%</c:formatCode>
                <c:ptCount val="13"/>
                <c:pt idx="0">
                  <c:v>0.83816107087996494</c:v>
                </c:pt>
                <c:pt idx="1">
                  <c:v>0.85086667393437265</c:v>
                </c:pt>
                <c:pt idx="2">
                  <c:v>0.6653</c:v>
                </c:pt>
                <c:pt idx="3">
                  <c:v>0.7390000000000001</c:v>
                </c:pt>
                <c:pt idx="4">
                  <c:v>0.59989999999999999</c:v>
                </c:pt>
                <c:pt idx="5">
                  <c:v>0.61970000000000003</c:v>
                </c:pt>
                <c:pt idx="6">
                  <c:v>0.60530000000000006</c:v>
                </c:pt>
                <c:pt idx="7">
                  <c:v>0.66459999999999997</c:v>
                </c:pt>
                <c:pt idx="8">
                  <c:v>0.504</c:v>
                </c:pt>
                <c:pt idx="9">
                  <c:v>0.65300000000000002</c:v>
                </c:pt>
                <c:pt idx="10">
                  <c:v>0.61460000000000004</c:v>
                </c:pt>
                <c:pt idx="11">
                  <c:v>0.62290000000000001</c:v>
                </c:pt>
                <c:pt idx="12">
                  <c:v>0.68980000000000008</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graficos'!$D$62:$P$62</c:f>
              <c:numCache>
                <c:formatCode>0.0%</c:formatCode>
                <c:ptCount val="13"/>
                <c:pt idx="0">
                  <c:v>0.16183892912003511</c:v>
                </c:pt>
                <c:pt idx="1">
                  <c:v>0.1491333260656274</c:v>
                </c:pt>
                <c:pt idx="2">
                  <c:v>0.3347</c:v>
                </c:pt>
                <c:pt idx="3">
                  <c:v>0.26100000000000001</c:v>
                </c:pt>
                <c:pt idx="4">
                  <c:v>0.40009999999999996</c:v>
                </c:pt>
                <c:pt idx="5">
                  <c:v>0.38030000000000003</c:v>
                </c:pt>
                <c:pt idx="6">
                  <c:v>0.3947</c:v>
                </c:pt>
                <c:pt idx="7">
                  <c:v>0.33539999999999998</c:v>
                </c:pt>
                <c:pt idx="8">
                  <c:v>0.496</c:v>
                </c:pt>
                <c:pt idx="9">
                  <c:v>0.34700000000000003</c:v>
                </c:pt>
                <c:pt idx="10">
                  <c:v>0.38539999999999996</c:v>
                </c:pt>
                <c:pt idx="11">
                  <c:v>0.37709999999999999</c:v>
                </c:pt>
                <c:pt idx="12">
                  <c:v>0.31019999999999998</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graficos'!$D$100:$P$100</c:f>
              <c:numCache>
                <c:formatCode>0.0%</c:formatCode>
                <c:ptCount val="13"/>
                <c:pt idx="0">
                  <c:v>0.75115554122326122</c:v>
                </c:pt>
                <c:pt idx="1">
                  <c:v>0.8235355648535565</c:v>
                </c:pt>
                <c:pt idx="2">
                  <c:v>0.65849999999999997</c:v>
                </c:pt>
                <c:pt idx="3">
                  <c:v>0.66449999999999998</c:v>
                </c:pt>
                <c:pt idx="4">
                  <c:v>0.58640000000000003</c:v>
                </c:pt>
                <c:pt idx="5">
                  <c:v>0.71120000000000005</c:v>
                </c:pt>
                <c:pt idx="6">
                  <c:v>0.75060000000000004</c:v>
                </c:pt>
                <c:pt idx="7">
                  <c:v>0.7279000000000001</c:v>
                </c:pt>
                <c:pt idx="8">
                  <c:v>0.67599999999999993</c:v>
                </c:pt>
                <c:pt idx="9">
                  <c:v>0.73719999999999997</c:v>
                </c:pt>
                <c:pt idx="10">
                  <c:v>0.59140000000000004</c:v>
                </c:pt>
                <c:pt idx="11">
                  <c:v>0.62729999999999997</c:v>
                </c:pt>
                <c:pt idx="12">
                  <c:v>0.78390000000000004</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graficos'!$D$101:$P$101</c:f>
              <c:numCache>
                <c:formatCode>0.0%</c:formatCode>
                <c:ptCount val="13"/>
                <c:pt idx="0">
                  <c:v>0.24884445877673866</c:v>
                </c:pt>
                <c:pt idx="1">
                  <c:v>0.1764644351464435</c:v>
                </c:pt>
                <c:pt idx="2">
                  <c:v>0.34149999999999997</c:v>
                </c:pt>
                <c:pt idx="3">
                  <c:v>0.33549999999999996</c:v>
                </c:pt>
                <c:pt idx="4">
                  <c:v>0.41359999999999997</c:v>
                </c:pt>
                <c:pt idx="5">
                  <c:v>0.2888</c:v>
                </c:pt>
                <c:pt idx="6">
                  <c:v>0.24940000000000001</c:v>
                </c:pt>
                <c:pt idx="7">
                  <c:v>0.27210000000000001</c:v>
                </c:pt>
                <c:pt idx="8">
                  <c:v>0.32400000000000001</c:v>
                </c:pt>
                <c:pt idx="9">
                  <c:v>0.26280000000000003</c:v>
                </c:pt>
                <c:pt idx="10">
                  <c:v>0.40860000000000002</c:v>
                </c:pt>
                <c:pt idx="11">
                  <c:v>0.37270000000000003</c:v>
                </c:pt>
                <c:pt idx="12">
                  <c:v>0.21609999999999999</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graficos'!$D$95:$P$95</c:f>
              <c:numCache>
                <c:formatCode>0.0%</c:formatCode>
                <c:ptCount val="13"/>
                <c:pt idx="0">
                  <c:v>0.92932635849258027</c:v>
                </c:pt>
                <c:pt idx="1">
                  <c:v>0.95951585976627718</c:v>
                </c:pt>
                <c:pt idx="2">
                  <c:v>0.94059999999999999</c:v>
                </c:pt>
                <c:pt idx="3">
                  <c:v>0.91790000000000005</c:v>
                </c:pt>
                <c:pt idx="4">
                  <c:v>0.89180000000000004</c:v>
                </c:pt>
                <c:pt idx="5">
                  <c:v>0.94</c:v>
                </c:pt>
                <c:pt idx="6">
                  <c:v>0.9516</c:v>
                </c:pt>
                <c:pt idx="7">
                  <c:v>0.9265000000000001</c:v>
                </c:pt>
                <c:pt idx="8">
                  <c:v>0.89780000000000004</c:v>
                </c:pt>
                <c:pt idx="9">
                  <c:v>0.93010000000000004</c:v>
                </c:pt>
                <c:pt idx="10">
                  <c:v>0.87129999999999996</c:v>
                </c:pt>
                <c:pt idx="11">
                  <c:v>0.88069999999999993</c:v>
                </c:pt>
                <c:pt idx="12">
                  <c:v>0.94159999999999999</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graficos'!$D$96:$P$96</c:f>
              <c:numCache>
                <c:formatCode>0.0%</c:formatCode>
                <c:ptCount val="13"/>
                <c:pt idx="0">
                  <c:v>7.0673641507419671E-2</c:v>
                </c:pt>
                <c:pt idx="1">
                  <c:v>4.0484140233722876E-2</c:v>
                </c:pt>
                <c:pt idx="2">
                  <c:v>5.9400000000000001E-2</c:v>
                </c:pt>
                <c:pt idx="3">
                  <c:v>8.2100000000000006E-2</c:v>
                </c:pt>
                <c:pt idx="4">
                  <c:v>0.1082</c:v>
                </c:pt>
                <c:pt idx="5">
                  <c:v>0.06</c:v>
                </c:pt>
                <c:pt idx="6">
                  <c:v>4.8399999999999999E-2</c:v>
                </c:pt>
                <c:pt idx="7">
                  <c:v>7.3499999999999996E-2</c:v>
                </c:pt>
                <c:pt idx="8">
                  <c:v>0.10220000000000001</c:v>
                </c:pt>
                <c:pt idx="9">
                  <c:v>6.9900000000000004E-2</c:v>
                </c:pt>
                <c:pt idx="10">
                  <c:v>0.12869999999999998</c:v>
                </c:pt>
                <c:pt idx="11">
                  <c:v>0.1193</c:v>
                </c:pt>
                <c:pt idx="12">
                  <c:v>5.8400000000000001E-2</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graficos'!$D$105:$P$105</c:f>
              <c:numCache>
                <c:formatCode>0.0%</c:formatCode>
                <c:ptCount val="13"/>
                <c:pt idx="0">
                  <c:v>1</c:v>
                </c:pt>
                <c:pt idx="1">
                  <c:v>0.93600562587904357</c:v>
                </c:pt>
                <c:pt idx="2">
                  <c:v>1</c:v>
                </c:pt>
                <c:pt idx="3">
                  <c:v>1</c:v>
                </c:pt>
                <c:pt idx="4">
                  <c:v>0.85760000000000003</c:v>
                </c:pt>
                <c:pt idx="5">
                  <c:v>0.96219999999999994</c:v>
                </c:pt>
                <c:pt idx="6">
                  <c:v>1</c:v>
                </c:pt>
                <c:pt idx="7">
                  <c:v>1</c:v>
                </c:pt>
                <c:pt idx="8">
                  <c:v>0.94590000000000007</c:v>
                </c:pt>
                <c:pt idx="9">
                  <c:v>0.94950000000000001</c:v>
                </c:pt>
                <c:pt idx="10">
                  <c:v>1</c:v>
                </c:pt>
                <c:pt idx="11">
                  <c:v>0.86280000000000001</c:v>
                </c:pt>
                <c:pt idx="12">
                  <c:v>1</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45566</c:v>
                </c:pt>
                <c:pt idx="1">
                  <c:v>45597</c:v>
                </c:pt>
                <c:pt idx="2">
                  <c:v>45627</c:v>
                </c:pt>
                <c:pt idx="3">
                  <c:v>45658</c:v>
                </c:pt>
                <c:pt idx="4">
                  <c:v>45689</c:v>
                </c:pt>
                <c:pt idx="5">
                  <c:v>45717</c:v>
                </c:pt>
                <c:pt idx="6">
                  <c:v>45748</c:v>
                </c:pt>
                <c:pt idx="7">
                  <c:v>45778</c:v>
                </c:pt>
                <c:pt idx="8">
                  <c:v>45809</c:v>
                </c:pt>
                <c:pt idx="9">
                  <c:v>45839</c:v>
                </c:pt>
                <c:pt idx="10">
                  <c:v>45870</c:v>
                </c:pt>
                <c:pt idx="11">
                  <c:v>45901</c:v>
                </c:pt>
                <c:pt idx="12">
                  <c:v>45931</c:v>
                </c:pt>
              </c:numCache>
            </c:numRef>
          </c:cat>
          <c:val>
            <c:numRef>
              <c:f>'Back Data graficos'!$D$106:$P$106</c:f>
              <c:numCache>
                <c:formatCode>0.0%</c:formatCode>
                <c:ptCount val="13"/>
                <c:pt idx="0">
                  <c:v>0</c:v>
                </c:pt>
                <c:pt idx="1">
                  <c:v>6.399437412095639E-2</c:v>
                </c:pt>
                <c:pt idx="2">
                  <c:v>0</c:v>
                </c:pt>
                <c:pt idx="3">
                  <c:v>0</c:v>
                </c:pt>
                <c:pt idx="4">
                  <c:v>0.1424</c:v>
                </c:pt>
                <c:pt idx="5">
                  <c:v>3.78E-2</c:v>
                </c:pt>
                <c:pt idx="6">
                  <c:v>0</c:v>
                </c:pt>
                <c:pt idx="7">
                  <c:v>0</c:v>
                </c:pt>
                <c:pt idx="8">
                  <c:v>5.4100000000000002E-2</c:v>
                </c:pt>
                <c:pt idx="9">
                  <c:v>5.0499999999999996E-2</c:v>
                </c:pt>
                <c:pt idx="10">
                  <c:v>0</c:v>
                </c:pt>
                <c:pt idx="11">
                  <c:v>0.13720000000000002</c:v>
                </c:pt>
                <c:pt idx="12">
                  <c:v>0</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10.xml><?xml version="1.0" encoding="utf-8"?>
<formControlPr xmlns="http://schemas.microsoft.com/office/spreadsheetml/2009/9/main" objectType="Drop" dropStyle="combo" dx="16" fmlaLink="$N$29" fmlaRange="'Back Data graficos'!$S$82:$S$85" noThreeD="1" sel="1" val="0"/>
</file>

<file path=xl/ctrlProps/ctrlProp2.xml><?xml version="1.0" encoding="utf-8"?>
<formControlPr xmlns="http://schemas.microsoft.com/office/spreadsheetml/2009/9/main" objectType="Drop" dropStyle="combo" dx="16" fmlaLink="$N$29" fmlaRange="'Back Data graficos'!$S$15:$S$18" noThreeD="1" sel="1"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60:$S$63" noThreeD="1" sel="1" val="0"/>
</file>

<file path=xl/ctrlProps/ctrlProp5.xml><?xml version="1.0" encoding="utf-8"?>
<formControlPr xmlns="http://schemas.microsoft.com/office/spreadsheetml/2009/9/main" objectType="Drop" dropStyle="combo" dx="16" fmlaLink="$D$29" fmlaRange="'Back Data graficos'!$S$11:$S$12" noThreeD="1" sel="1" val="0"/>
</file>

<file path=xl/ctrlProps/ctrlProp6.xml><?xml version="1.0" encoding="utf-8"?>
<formControlPr xmlns="http://schemas.microsoft.com/office/spreadsheetml/2009/9/main" objectType="Drop" dropStyle="combo" dx="16" fmlaLink="$N$29" fmlaRange="'Back Data graficos'!$S$104:$S$107" noThreeD="1" sel="4" val="0"/>
</file>

<file path=xl/ctrlProps/ctrlProp7.xml><?xml version="1.0" encoding="utf-8"?>
<formControlPr xmlns="http://schemas.microsoft.com/office/spreadsheetml/2009/9/main" objectType="Drop" dropStyle="combo" dx="16" fmlaLink="$D$29" fmlaRange="'Back Data graficos'!$S$11:$S$12" noThreeD="1" sel="1" val="0"/>
</file>

<file path=xl/ctrlProps/ctrlProp8.xml><?xml version="1.0" encoding="utf-8"?>
<formControlPr xmlns="http://schemas.microsoft.com/office/spreadsheetml/2009/9/main" objectType="Drop" dropStyle="combo" dx="16" fmlaLink="$N$29" fmlaRange="'Back Data graficos'!$S$38:$S$41" noThreeD="1" sel="4" val="0"/>
</file>

<file path=xl/ctrlProps/ctrlProp9.xml><?xml version="1.0" encoding="utf-8"?>
<formControlPr xmlns="http://schemas.microsoft.com/office/spreadsheetml/2009/9/main" objectType="Drop" dropStyle="combo" dx="16" fmlaLink="$D$29" fmlaRange="'Back Data graficos'!$S$11:$S$12"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144695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041071"/>
          <a:ext cx="9412060"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octubre 2025</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592317"/>
          <a:ext cx="659768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74463"/>
          <a:ext cx="659768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10652"/>
          <a:ext cx="659768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28986"/>
          <a:ext cx="659768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37795"/>
          <a:ext cx="659768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456129"/>
          <a:ext cx="659768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892800"/>
          <a:ext cx="659768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504825</xdr:colOff>
      <xdr:row>1</xdr:row>
      <xdr:rowOff>66675</xdr:rowOff>
    </xdr:from>
    <xdr:to>
      <xdr:col>12</xdr:col>
      <xdr:colOff>619125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790825" y="257175"/>
          <a:ext cx="69723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tabSelected="1" zoomScale="75" zoomScaleNormal="75" workbookViewId="0"/>
  </sheetViews>
  <sheetFormatPr baseColWidth="10" defaultColWidth="11.42578125" defaultRowHeight="15" x14ac:dyDescent="0.25"/>
  <sheetData/>
  <sheetProtection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56" activePane="bottomRight" state="frozen"/>
      <selection activeCell="AD405" sqref="AD405"/>
      <selection pane="topRight" activeCell="AD405" sqref="AD405"/>
      <selection pane="bottomLeft" activeCell="AD405" sqref="AD405"/>
      <selection pane="bottomRight" activeCell="AD405" sqref="AD405"/>
    </sheetView>
  </sheetViews>
  <sheetFormatPr baseColWidth="10" defaultColWidth="11.42578125" defaultRowHeight="15.75" x14ac:dyDescent="0.25"/>
  <cols>
    <col min="1" max="1" width="25.140625" style="2" customWidth="1"/>
    <col min="2" max="2" width="24.42578125" style="5" customWidth="1"/>
    <col min="3" max="3" width="23.42578125" style="2" bestFit="1" customWidth="1"/>
    <col min="4" max="16" width="19.85546875" style="2" customWidth="1"/>
    <col min="17" max="16384" width="11.42578125" style="2"/>
  </cols>
  <sheetData>
    <row r="3" spans="1:18" ht="36.75" customHeight="1" x14ac:dyDescent="0.25"/>
    <row r="4" spans="1:18" ht="36.75" customHeight="1" x14ac:dyDescent="0.25"/>
    <row r="5" spans="1:18" ht="36.75" customHeight="1" thickBot="1" x14ac:dyDescent="0.3">
      <c r="A5" s="4"/>
      <c r="B5" s="4"/>
      <c r="D5" s="58" cm="1">
        <f t="array" ref="D5">INDEX('Back data'!$A$4:$AR$4,MAX(IF('Back data'!$A$4:$AR$4&lt;&gt;"",COLUMN('Back data'!$A$4:$AR$4)))-D6)</f>
        <v>45566</v>
      </c>
      <c r="E5" s="58" cm="1">
        <f t="array" ref="E5">INDEX('Back data'!$A$4:$AR$4,MAX(IF('Back data'!$A$4:$AR$4&lt;&gt;"",COLUMN('Back data'!$A$4:$AR$4)))-E6)</f>
        <v>45597</v>
      </c>
      <c r="F5" s="58" cm="1">
        <f t="array" ref="F5">INDEX('Back data'!$A$4:$AR$4,MAX(IF('Back data'!$A$4:$AR$4&lt;&gt;"",COLUMN('Back data'!$A$4:$AR$4)))-F6)</f>
        <v>45627</v>
      </c>
      <c r="G5" s="58" cm="1">
        <f t="array" ref="G5">INDEX('Back data'!$A$4:$AR$4,MAX(IF('Back data'!$A$4:$AR$4&lt;&gt;"",COLUMN('Back data'!$A$4:$AR$4)))-G6)</f>
        <v>45658</v>
      </c>
      <c r="H5" s="58" cm="1">
        <f t="array" ref="H5">INDEX('Back data'!$A$4:$AR$4,MAX(IF('Back data'!$A$4:$AR$4&lt;&gt;"",COLUMN('Back data'!$A$4:$AR$4)))-H6)</f>
        <v>45689</v>
      </c>
      <c r="I5" s="58" cm="1">
        <f t="array" ref="I5">INDEX('Back data'!$A$4:$AR$4,MAX(IF('Back data'!$A$4:$AR$4&lt;&gt;"",COLUMN('Back data'!$A$4:$AR$4)))-I6)</f>
        <v>45717</v>
      </c>
      <c r="J5" s="58" cm="1">
        <f t="array" ref="J5">INDEX('Back data'!$A$4:$AR$4,MAX(IF('Back data'!$A$4:$AR$4&lt;&gt;"",COLUMN('Back data'!$A$4:$AR$4)))-J6)</f>
        <v>45748</v>
      </c>
      <c r="K5" s="58" cm="1">
        <f t="array" ref="K5">INDEX('Back data'!$A$4:$AR$4,MAX(IF('Back data'!$A$4:$AR$4&lt;&gt;"",COLUMN('Back data'!$A$4:$AR$4)))-K6)</f>
        <v>45778</v>
      </c>
      <c r="L5" s="58" cm="1">
        <f t="array" ref="L5">INDEX('Back data'!$A$4:$AR$4,MAX(IF('Back data'!$A$4:$AR$4&lt;&gt;"",COLUMN('Back data'!$A$4:$AR$4)))-L6)</f>
        <v>45809</v>
      </c>
      <c r="M5" s="58" cm="1">
        <f t="array" ref="M5">INDEX('Back data'!$A$4:$AR$4,MAX(IF('Back data'!$A$4:$AR$4&lt;&gt;"",COLUMN('Back data'!$A$4:$AR$4)))-M6)</f>
        <v>45839</v>
      </c>
      <c r="N5" s="58" cm="1">
        <f t="array" ref="N5">INDEX('Back data'!$A$4:$AR$4,MAX(IF('Back data'!$A$4:$AR$4&lt;&gt;"",COLUMN('Back data'!$A$4:$AR$4)))-N6)</f>
        <v>45870</v>
      </c>
      <c r="O5" s="58" cm="1">
        <f t="array" ref="O5">INDEX('Back data'!$A$4:$AR$4,MAX(IF('Back data'!$A$4:$AR$4&lt;&gt;"",COLUMN('Back data'!$A$4:$AR$4)))-O6)</f>
        <v>45901</v>
      </c>
      <c r="P5" s="58" cm="1">
        <f t="array" ref="P5">INDEX('Back data'!$A$4:$AR$4,MAX(IF('Back data'!$A$4:$AR$4&lt;&gt;"",COLUMN('Back data'!$A$4:$AR$4)))-P6)</f>
        <v>45931</v>
      </c>
    </row>
    <row r="6" spans="1:18" x14ac:dyDescent="0.25">
      <c r="D6" s="2">
        <v>12</v>
      </c>
      <c r="E6" s="2">
        <v>11</v>
      </c>
      <c r="F6" s="2">
        <v>10</v>
      </c>
      <c r="G6" s="2">
        <v>9</v>
      </c>
      <c r="H6" s="2">
        <v>8</v>
      </c>
      <c r="I6" s="2">
        <v>7</v>
      </c>
      <c r="J6" s="2">
        <v>6</v>
      </c>
      <c r="K6" s="2">
        <v>5</v>
      </c>
      <c r="L6" s="2">
        <v>4</v>
      </c>
      <c r="M6" s="2">
        <v>3</v>
      </c>
      <c r="N6" s="2">
        <v>2</v>
      </c>
      <c r="O6" s="2">
        <v>1</v>
      </c>
      <c r="P6" s="2">
        <v>0</v>
      </c>
    </row>
    <row r="7" spans="1:18" x14ac:dyDescent="0.25">
      <c r="A7" s="6"/>
      <c r="B7" s="7"/>
      <c r="C7" s="8" t="s">
        <v>35</v>
      </c>
      <c r="D7" s="9" cm="1">
        <f t="array" ref="D7">INDEX('Back data'!$A57:$BD57,,MAX(IF('Back data'!$A57:$BD57&lt;&gt;"",COLUMN('Back data'!$A57:$BD57)))-D$6)+INDEX('Back data'!$A58:$BD58,,MAX(IF('Back data'!$A58:$BD$58&lt;&gt;"",COLUMN('Back data'!$A58:$BD58)))-D$6)</f>
        <v>94.13</v>
      </c>
      <c r="E7" s="9" cm="1">
        <f t="array" ref="E7">INDEX('Back data'!$A57:$BD57,,MAX(IF('Back data'!$A57:$BD57&lt;&gt;"",COLUMN('Back data'!$A57:$BD57)))-E$6)+INDEX('Back data'!$A58:$BD58,,MAX(IF('Back data'!$A58:$BD$58&lt;&gt;"",COLUMN('Back data'!$A58:$BD58)))-E$6)</f>
        <v>94.289999999999992</v>
      </c>
      <c r="F7" s="9" cm="1">
        <f t="array" ref="F7">INDEX('Back data'!$A57:$BD57,,MAX(IF('Back data'!$A57:$BD57&lt;&gt;"",COLUMN('Back data'!$A57:$BD57)))-F$6)+INDEX('Back data'!$A58:$BD58,,MAX(IF('Back data'!$A58:$BD$58&lt;&gt;"",COLUMN('Back data'!$A58:$BD58)))-F$6)</f>
        <v>100</v>
      </c>
      <c r="G7" s="9" cm="1">
        <f t="array" ref="G7">INDEX('Back data'!$A57:$BD57,,MAX(IF('Back data'!$A57:$BD57&lt;&gt;"",COLUMN('Back data'!$A57:$BD57)))-G$6)+INDEX('Back data'!$A58:$BD58,,MAX(IF('Back data'!$A58:$BD$58&lt;&gt;"",COLUMN('Back data'!$A58:$BD58)))-G$6)</f>
        <v>100</v>
      </c>
      <c r="H7" s="9" cm="1">
        <f t="array" ref="H7">INDEX('Back data'!$A57:$BD57,,MAX(IF('Back data'!$A57:$BD57&lt;&gt;"",COLUMN('Back data'!$A57:$BD57)))-H$6)+INDEX('Back data'!$A58:$BD58,,MAX(IF('Back data'!$A58:$BD$58&lt;&gt;"",COLUMN('Back data'!$A58:$BD58)))-H$6)</f>
        <v>100</v>
      </c>
      <c r="I7" s="9" cm="1">
        <f t="array" ref="I7">INDEX('Back data'!$A57:$BD57,,MAX(IF('Back data'!$A57:$BD57&lt;&gt;"",COLUMN('Back data'!$A57:$BD57)))-I$6)+INDEX('Back data'!$A58:$BD58,,MAX(IF('Back data'!$A58:$BD$58&lt;&gt;"",COLUMN('Back data'!$A58:$BD58)))-I$6)</f>
        <v>100</v>
      </c>
      <c r="J7" s="9" cm="1">
        <f t="array" ref="J7">INDEX('Back data'!$A57:$BD57,,MAX(IF('Back data'!$A57:$BD57&lt;&gt;"",COLUMN('Back data'!$A57:$BD57)))-J$6)+INDEX('Back data'!$A58:$BD58,,MAX(IF('Back data'!$A58:$BD$58&lt;&gt;"",COLUMN('Back data'!$A58:$BD58)))-J$6)</f>
        <v>100.00999999999999</v>
      </c>
      <c r="K7" s="9" cm="1">
        <f t="array" ref="K7">INDEX('Back data'!$A57:$BD57,,MAX(IF('Back data'!$A57:$BD57&lt;&gt;"",COLUMN('Back data'!$A57:$BD57)))-K$6)+INDEX('Back data'!$A58:$BD58,,MAX(IF('Back data'!$A58:$BD$58&lt;&gt;"",COLUMN('Back data'!$A58:$BD58)))-K$6)</f>
        <v>100</v>
      </c>
      <c r="L7" s="9" cm="1">
        <f t="array" ref="L7">INDEX('Back data'!$A57:$BD57,,MAX(IF('Back data'!$A57:$BD57&lt;&gt;"",COLUMN('Back data'!$A57:$BD57)))-L$6)+INDEX('Back data'!$A58:$BD58,,MAX(IF('Back data'!$A58:$BD$58&lt;&gt;"",COLUMN('Back data'!$A58:$BD58)))-L$6)</f>
        <v>100</v>
      </c>
      <c r="M7" s="9" cm="1">
        <f t="array" ref="M7">INDEX('Back data'!$A57:$BD57,,MAX(IF('Back data'!$A57:$BD57&lt;&gt;"",COLUMN('Back data'!$A57:$BD57)))-M$6)+INDEX('Back data'!$A58:$BD58,,MAX(IF('Back data'!$A58:$BD$58&lt;&gt;"",COLUMN('Back data'!$A58:$BD58)))-M$6)</f>
        <v>100</v>
      </c>
      <c r="N7" s="9" cm="1">
        <f t="array" ref="N7">INDEX('Back data'!$A57:$BD57,,MAX(IF('Back data'!$A57:$BD57&lt;&gt;"",COLUMN('Back data'!$A57:$BD57)))-N$6)+INDEX('Back data'!$A58:$BD58,,MAX(IF('Back data'!$A58:$BD$58&lt;&gt;"",COLUMN('Back data'!$A58:$BD58)))-N$6)</f>
        <v>100</v>
      </c>
      <c r="O7" s="9" cm="1">
        <f t="array" ref="O7">INDEX('Back data'!$A57:$BD57,,MAX(IF('Back data'!$A57:$BD57&lt;&gt;"",COLUMN('Back data'!$A57:$BD57)))-O$6)+INDEX('Back data'!$A58:$BD58,,MAX(IF('Back data'!$A58:$BD$58&lt;&gt;"",COLUMN('Back data'!$A58:$BD58)))-O$6)</f>
        <v>100</v>
      </c>
      <c r="P7" s="61" cm="1">
        <f t="array" ref="P7">INDEX('Back data'!$A57:$BD57,,MAX(IF('Back data'!$A57:$BD57&lt;&gt;"",COLUMN('Back data'!$A57:$BD57)))-P$6)+INDEX('Back data'!$A58:$BD58,,MAX(IF('Back data'!$A58:$BD$58&lt;&gt;"",COLUMN('Back data'!$A58:$BD58)))-P$6)</f>
        <v>100</v>
      </c>
    </row>
    <row r="8" spans="1:18" x14ac:dyDescent="0.25">
      <c r="A8" s="24" t="s">
        <v>36</v>
      </c>
      <c r="B8" s="25" t="s">
        <v>36</v>
      </c>
      <c r="C8" s="10" t="s">
        <v>37</v>
      </c>
      <c r="D8" s="11" cm="1">
        <f t="array" ref="D8">INDEX('Back data'!$A$57:$BD$57,,MAX(IF('Back data'!$A$57:$BD$57&lt;&gt;"",COLUMN('Back data'!$A$57:$BD$57)))-D$6)/D7</f>
        <v>0.92000424944226067</v>
      </c>
      <c r="E8" s="11" cm="1">
        <f t="array" ref="E8">INDEX('Back data'!$A$57:$BD$57,,MAX(IF('Back data'!$A$57:$BD$57&lt;&gt;"",COLUMN('Back data'!$A$57:$BD$57)))-E$6)/E7</f>
        <v>0.93286668787782379</v>
      </c>
      <c r="F8" s="11" cm="1">
        <f t="array" ref="F8">INDEX('Back data'!$A$57:$BD$57,,MAX(IF('Back data'!$A$57:$BD$57&lt;&gt;"",COLUMN('Back data'!$A$57:$BD$57)))-F$6)/F7</f>
        <v>0.94510000000000005</v>
      </c>
      <c r="G8" s="11" cm="1">
        <f t="array" ref="G8">INDEX('Back data'!$A$57:$BD$57,,MAX(IF('Back data'!$A$57:$BD$57&lt;&gt;"",COLUMN('Back data'!$A$57:$BD$57)))-G$6)/G7</f>
        <v>0.92040000000000011</v>
      </c>
      <c r="H8" s="11" cm="1">
        <f t="array" ref="H8">INDEX('Back data'!$A$57:$BD$57,,MAX(IF('Back data'!$A$57:$BD$57&lt;&gt;"",COLUMN('Back data'!$A$57:$BD$57)))-H$6)/H7</f>
        <v>0.89659999999999995</v>
      </c>
      <c r="I8" s="11" cm="1">
        <f t="array" ref="I8">INDEX('Back data'!$A$57:$BD$57,,MAX(IF('Back data'!$A$57:$BD$57&lt;&gt;"",COLUMN('Back data'!$A$57:$BD$57)))-I$6)/I7</f>
        <v>0.89170000000000005</v>
      </c>
      <c r="J8" s="11" cm="1">
        <f t="array" ref="J8">INDEX('Back data'!$A$57:$BD$57,,MAX(IF('Back data'!$A$57:$BD$57&lt;&gt;"",COLUMN('Back data'!$A$57:$BD$57)))-J$6)/J7</f>
        <v>0.89321067893210682</v>
      </c>
      <c r="K8" s="11" cm="1">
        <f t="array" ref="K8">INDEX('Back data'!$A$57:$BD$57,,MAX(IF('Back data'!$A$57:$BD$57&lt;&gt;"",COLUMN('Back data'!$A$57:$BD$57)))-K$6)/K7</f>
        <v>0.87650000000000006</v>
      </c>
      <c r="L8" s="11" cm="1">
        <f t="array" ref="L8">INDEX('Back data'!$A$57:$BD$57,,MAX(IF('Back data'!$A$57:$BD$57&lt;&gt;"",COLUMN('Back data'!$A$57:$BD$57)))-L$6)/L7</f>
        <v>0.86</v>
      </c>
      <c r="M8" s="11" cm="1">
        <f t="array" ref="M8">INDEX('Back data'!$A$57:$BD$57,,MAX(IF('Back data'!$A$57:$BD$57&lt;&gt;"",COLUMN('Back data'!$A$57:$BD$57)))-M$6)/M7</f>
        <v>0.91370000000000007</v>
      </c>
      <c r="N8" s="11" cm="1">
        <f t="array" ref="N8">INDEX('Back data'!$A$57:$BD$57,,MAX(IF('Back data'!$A$57:$BD$57&lt;&gt;"",COLUMN('Back data'!$A$57:$BD$57)))-N$6)/N7</f>
        <v>0.91099999999999992</v>
      </c>
      <c r="O8" s="11" cm="1">
        <f t="array" ref="O8">INDEX('Back data'!$A$57:$BD$57,,MAX(IF('Back data'!$A$57:$BD$57&lt;&gt;"",COLUMN('Back data'!$A$57:$BD$57)))-O$6)/O7</f>
        <v>0.89370000000000005</v>
      </c>
      <c r="P8" s="11" cm="1">
        <f t="array" ref="P8">INDEX('Back data'!$A$57:$BD$57,,MAX(IF('Back data'!$A$57:$BD$57&lt;&gt;"",COLUMN('Back data'!$A$57:$BD$57)))-P$6)/P7</f>
        <v>0.92779999999999996</v>
      </c>
    </row>
    <row r="9" spans="1:18" x14ac:dyDescent="0.25">
      <c r="A9" s="24" t="s">
        <v>36</v>
      </c>
      <c r="B9" s="25" t="s">
        <v>36</v>
      </c>
      <c r="C9" s="10" t="s">
        <v>38</v>
      </c>
      <c r="D9" s="11" cm="1">
        <f t="array" ref="D9">INDEX('Back data'!$A$58:$BD$58,,MAX(IF('Back data'!$A$58:$BD$58&lt;&gt;"",COLUMN('Back data'!$A$58:$BD$58)))-D$6)/D7</f>
        <v>7.9995750557739304E-2</v>
      </c>
      <c r="E9" s="11" cm="1">
        <f t="array" ref="E9">INDEX('Back data'!$A$58:$BD$58,,MAX(IF('Back data'!$A$58:$BD$58&lt;&gt;"",COLUMN('Back data'!$A$58:$BD$58)))-E$6)/E7</f>
        <v>6.713331212217627E-2</v>
      </c>
      <c r="F9" s="11" cm="1">
        <f t="array" ref="F9">INDEX('Back data'!$A$58:$BD$58,,MAX(IF('Back data'!$A$58:$BD$58&lt;&gt;"",COLUMN('Back data'!$A$58:$BD$58)))-F$6)/F7</f>
        <v>5.4900000000000004E-2</v>
      </c>
      <c r="G9" s="11" cm="1">
        <f t="array" ref="G9">INDEX('Back data'!$A$58:$BD$58,,MAX(IF('Back data'!$A$58:$BD$58&lt;&gt;"",COLUMN('Back data'!$A$58:$BD$58)))-G$6)/G7</f>
        <v>7.9600000000000004E-2</v>
      </c>
      <c r="H9" s="11" cm="1">
        <f t="array" ref="H9">INDEX('Back data'!$A$58:$BD$58,,MAX(IF('Back data'!$A$58:$BD$58&lt;&gt;"",COLUMN('Back data'!$A$58:$BD$58)))-H$6)/H7</f>
        <v>0.10339999999999999</v>
      </c>
      <c r="I9" s="11" cm="1">
        <f t="array" ref="I9">INDEX('Back data'!$A$58:$BD$58,,MAX(IF('Back data'!$A$58:$BD$58&lt;&gt;"",COLUMN('Back data'!$A$58:$BD$58)))-I$6)/I7</f>
        <v>0.10830000000000001</v>
      </c>
      <c r="J9" s="11" cm="1">
        <f t="array" ref="J9">INDEX('Back data'!$A$58:$BD$58,,MAX(IF('Back data'!$A$58:$BD$58&lt;&gt;"",COLUMN('Back data'!$A$58:$BD$58)))-J$6)/J7</f>
        <v>0.10678932106789321</v>
      </c>
      <c r="K9" s="11" cm="1">
        <f t="array" ref="K9">INDEX('Back data'!$A$58:$BD$58,,MAX(IF('Back data'!$A$58:$BD$58&lt;&gt;"",COLUMN('Back data'!$A$58:$BD$58)))-K$6)/K7</f>
        <v>0.1235</v>
      </c>
      <c r="L9" s="11" cm="1">
        <f t="array" ref="L9">INDEX('Back data'!$A$58:$BD$58,,MAX(IF('Back data'!$A$58:$BD$58&lt;&gt;"",COLUMN('Back data'!$A$58:$BD$58)))-L$6)/L7</f>
        <v>0.14000000000000001</v>
      </c>
      <c r="M9" s="11" cm="1">
        <f t="array" ref="M9">INDEX('Back data'!$A$58:$BD$58,,MAX(IF('Back data'!$A$58:$BD$58&lt;&gt;"",COLUMN('Back data'!$A$58:$BD$58)))-M$6)/M7</f>
        <v>8.6300000000000002E-2</v>
      </c>
      <c r="N9" s="11" cm="1">
        <f t="array" ref="N9">INDEX('Back data'!$A$58:$BD$58,,MAX(IF('Back data'!$A$58:$BD$58&lt;&gt;"",COLUMN('Back data'!$A$58:$BD$58)))-N$6)/N7</f>
        <v>8.900000000000001E-2</v>
      </c>
      <c r="O9" s="11" cm="1">
        <f t="array" ref="O9">INDEX('Back data'!$A$58:$BD$58,,MAX(IF('Back data'!$A$58:$BD$58&lt;&gt;"",COLUMN('Back data'!$A$58:$BD$58)))-O$6)/O7</f>
        <v>0.10630000000000001</v>
      </c>
      <c r="P9" s="11" cm="1">
        <f t="array" ref="P9">INDEX('Back data'!$A$58:$BD$58,,MAX(IF('Back data'!$A$58:$BD$58&lt;&gt;"",COLUMN('Back data'!$A$58:$BD$58)))-P$6)/P7</f>
        <v>7.22E-2</v>
      </c>
      <c r="Q9" s="56"/>
      <c r="R9" s="56"/>
    </row>
    <row r="10" spans="1:18" x14ac:dyDescent="0.25">
      <c r="B10" s="26"/>
    </row>
    <row r="11" spans="1:18" x14ac:dyDescent="0.25">
      <c r="B11" s="26"/>
    </row>
    <row r="12" spans="1:18" x14ac:dyDescent="0.25">
      <c r="B12" s="26"/>
      <c r="C12" s="8" t="s">
        <v>35</v>
      </c>
      <c r="D12" s="9" cm="1">
        <f t="array" ref="D12">INDEX('Back data'!$A$62:$BD$62,,MAX(IF('Back data'!$A$62:$BD$62&lt;&gt;"",COLUMN('Back data'!$A$62:$BD$62)))-D$6)+INDEX('Back data'!$A$63:$BD$63,,MAX(IF('Back data'!$A$63:$BD$63&lt;&gt;"",COLUMN('Back data'!$A$63:$BD$63)))-D$6)</f>
        <v>93.83</v>
      </c>
      <c r="E12" s="9" cm="1">
        <f t="array" ref="E12">INDEX('Back data'!$A$62:$BD$62,,MAX(IF('Back data'!$A$62:$BD$62&lt;&gt;"",COLUMN('Back data'!$A$62:$BD$62)))-E$6)+INDEX('Back data'!$A$63:$BD$63,,MAX(IF('Back data'!$A$63:$BD$63&lt;&gt;"",COLUMN('Back data'!$A$63:$BD$63)))-E$6)</f>
        <v>91.889999999999986</v>
      </c>
      <c r="F12" s="9" cm="1">
        <f t="array" ref="F12">INDEX('Back data'!$A$62:$BD$62,,MAX(IF('Back data'!$A$62:$BD$62&lt;&gt;"",COLUMN('Back data'!$A$62:$BD$62)))-F$6)+INDEX('Back data'!$A$63:$BD$63,,MAX(IF('Back data'!$A$63:$BD$63&lt;&gt;"",COLUMN('Back data'!$A$63:$BD$63)))-F$6)</f>
        <v>100</v>
      </c>
      <c r="G12" s="9" cm="1">
        <f t="array" ref="G12">INDEX('Back data'!$A$62:$BD$62,,MAX(IF('Back data'!$A$62:$BD$62&lt;&gt;"",COLUMN('Back data'!$A$62:$BD$62)))-G$6)+INDEX('Back data'!$A$63:$BD$63,,MAX(IF('Back data'!$A$63:$BD$63&lt;&gt;"",COLUMN('Back data'!$A$63:$BD$63)))-G$6)</f>
        <v>100</v>
      </c>
      <c r="H12" s="9" cm="1">
        <f t="array" ref="H12">INDEX('Back data'!$A$62:$BD$62,,MAX(IF('Back data'!$A$62:$BD$62&lt;&gt;"",COLUMN('Back data'!$A$62:$BD$62)))-H$6)+INDEX('Back data'!$A$63:$BD$63,,MAX(IF('Back data'!$A$63:$BD$63&lt;&gt;"",COLUMN('Back data'!$A$63:$BD$63)))-H$6)</f>
        <v>100</v>
      </c>
      <c r="I12" s="9" cm="1">
        <f t="array" ref="I12">INDEX('Back data'!$A$62:$BD$62,,MAX(IF('Back data'!$A$62:$BD$62&lt;&gt;"",COLUMN('Back data'!$A$62:$BD$62)))-I$6)+INDEX('Back data'!$A$63:$BD$63,,MAX(IF('Back data'!$A$63:$BD$63&lt;&gt;"",COLUMN('Back data'!$A$63:$BD$63)))-I$6)</f>
        <v>100</v>
      </c>
      <c r="J12" s="9" cm="1">
        <f t="array" ref="J12">INDEX('Back data'!$A$62:$BD$62,,MAX(IF('Back data'!$A$62:$BD$62&lt;&gt;"",COLUMN('Back data'!$A$62:$BD$62)))-J$6)+INDEX('Back data'!$A$63:$BD$63,,MAX(IF('Back data'!$A$63:$BD$63&lt;&gt;"",COLUMN('Back data'!$A$63:$BD$63)))-J$6)</f>
        <v>100</v>
      </c>
      <c r="K12" s="9" cm="1">
        <f t="array" ref="K12">INDEX('Back data'!$A$62:$BD$62,,MAX(IF('Back data'!$A$62:$BD$62&lt;&gt;"",COLUMN('Back data'!$A$62:$BD$62)))-K$6)+INDEX('Back data'!$A$63:$BD$63,,MAX(IF('Back data'!$A$63:$BD$63&lt;&gt;"",COLUMN('Back data'!$A$63:$BD$63)))-K$6)</f>
        <v>100</v>
      </c>
      <c r="L12" s="9" cm="1">
        <f t="array" ref="L12">INDEX('Back data'!$A$62:$BD$62,,MAX(IF('Back data'!$A$62:$BD$62&lt;&gt;"",COLUMN('Back data'!$A$62:$BD$62)))-L$6)+INDEX('Back data'!$A$63:$BD$63,,MAX(IF('Back data'!$A$63:$BD$63&lt;&gt;"",COLUMN('Back data'!$A$63:$BD$63)))-L$6)</f>
        <v>100</v>
      </c>
      <c r="M12" s="9" cm="1">
        <f t="array" ref="M12">INDEX('Back data'!$A$62:$BD$62,,MAX(IF('Back data'!$A$62:$BD$62&lt;&gt;"",COLUMN('Back data'!$A$62:$BD$62)))-M$6)+INDEX('Back data'!$A$63:$BD$63,,MAX(IF('Back data'!$A$63:$BD$63&lt;&gt;"",COLUMN('Back data'!$A$63:$BD$63)))-M$6)</f>
        <v>100</v>
      </c>
      <c r="N12" s="9" cm="1">
        <f t="array" ref="N12">INDEX('Back data'!$A$62:$BD$62,,MAX(IF('Back data'!$A$62:$BD$62&lt;&gt;"",COLUMN('Back data'!$A$62:$BD$62)))-N$6)+INDEX('Back data'!$A$63:$BD$63,,MAX(IF('Back data'!$A$63:$BD$63&lt;&gt;"",COLUMN('Back data'!$A$63:$BD$63)))-N$6)</f>
        <v>100</v>
      </c>
      <c r="O12" s="9" cm="1">
        <f t="array" ref="O12">INDEX('Back data'!$A$62:$BD$62,,MAX(IF('Back data'!$A$62:$BD$62&lt;&gt;"",COLUMN('Back data'!$A$62:$BD$62)))-O$6)+INDEX('Back data'!$A$63:$BD$63,,MAX(IF('Back data'!$A$63:$BD$63&lt;&gt;"",COLUMN('Back data'!$A$63:$BD$63)))-O$6)</f>
        <v>100</v>
      </c>
      <c r="P12" s="9" cm="1">
        <f t="array" ref="P12">INDEX('Back data'!$A$62:$BD$62,,MAX(IF('Back data'!$A$62:$BD$62&lt;&gt;"",COLUMN('Back data'!$A$62:$BD$62)))-P$6)+INDEX('Back data'!$A$63:$BD$63,,MAX(IF('Back data'!$A$63:$BD$63&lt;&gt;"",COLUMN('Back data'!$A$63:$BD$63)))-P$6)</f>
        <v>100</v>
      </c>
    </row>
    <row r="13" spans="1:18" x14ac:dyDescent="0.25">
      <c r="A13" s="24" t="s">
        <v>36</v>
      </c>
      <c r="B13" s="27" t="s">
        <v>39</v>
      </c>
      <c r="C13" s="10" t="s">
        <v>37</v>
      </c>
      <c r="D13" s="11" cm="1">
        <f t="array" ref="D13">INDEX('Back data'!$A$62:$BD$62,,MAX(IF('Back data'!$A$62:$BD$62&lt;&gt;"",COLUMN('Back data'!$A$62:$BD$62)))-D$6)/D$12</f>
        <v>0.79249706916764362</v>
      </c>
      <c r="E13" s="11" cm="1">
        <f t="array" ref="E13">INDEX('Back data'!$A$62:$BD$62,,MAX(IF('Back data'!$A$62:$BD$62&lt;&gt;"",COLUMN('Back data'!$A$62:$BD$62)))-E$6)/E$12</f>
        <v>0.81847861573620639</v>
      </c>
      <c r="F13" s="11" cm="1">
        <f t="array" ref="F13">INDEX('Back data'!$A$62:$BD$62,,MAX(IF('Back data'!$A$62:$BD$62&lt;&gt;"",COLUMN('Back data'!$A$62:$BD$62)))-F$6)/F$12</f>
        <v>0.755</v>
      </c>
      <c r="G13" s="11" cm="1">
        <f t="array" ref="G13">INDEX('Back data'!$A$62:$BD$62,,MAX(IF('Back data'!$A$62:$BD$62&lt;&gt;"",COLUMN('Back data'!$A$62:$BD$62)))-G$6)/G$12</f>
        <v>0.78689999999999993</v>
      </c>
      <c r="H13" s="11" cm="1">
        <f t="array" ref="H13">INDEX('Back data'!$A$62:$BD$62,,MAX(IF('Back data'!$A$62:$BD$62&lt;&gt;"",COLUMN('Back data'!$A$62:$BD$62)))-H$6)/H$12</f>
        <v>0.68420000000000003</v>
      </c>
      <c r="I13" s="11" cm="1">
        <f t="array" ref="I13">INDEX('Back data'!$A$62:$BD$62,,MAX(IF('Back data'!$A$62:$BD$62&lt;&gt;"",COLUMN('Back data'!$A$62:$BD$62)))-I$6)/I$12</f>
        <v>0.75629999999999997</v>
      </c>
      <c r="J13" s="11" cm="1">
        <f t="array" ref="J13">INDEX('Back data'!$A$62:$BD$62,,MAX(IF('Back data'!$A$62:$BD$62&lt;&gt;"",COLUMN('Back data'!$A$62:$BD$62)))-J$6)/J$12</f>
        <v>0.70189999999999997</v>
      </c>
      <c r="K13" s="11" cm="1">
        <f t="array" ref="K13">INDEX('Back data'!$A$62:$BD$62,,MAX(IF('Back data'!$A$62:$BD$62&lt;&gt;"",COLUMN('Back data'!$A$62:$BD$62)))-K$6)/K$12</f>
        <v>0.66610000000000003</v>
      </c>
      <c r="L13" s="11" cm="1">
        <f t="array" ref="L13">INDEX('Back data'!$A$62:$BD$62,,MAX(IF('Back data'!$A$62:$BD$62&lt;&gt;"",COLUMN('Back data'!$A$62:$BD$62)))-L$6)/L$12</f>
        <v>0.66170000000000007</v>
      </c>
      <c r="M13" s="11" cm="1">
        <f t="array" ref="M13">INDEX('Back data'!$A$62:$BD$62,,MAX(IF('Back data'!$A$62:$BD$62&lt;&gt;"",COLUMN('Back data'!$A$62:$BD$62)))-M$6)/M$12</f>
        <v>0.74180000000000001</v>
      </c>
      <c r="N13" s="11" cm="1">
        <f t="array" ref="N13">INDEX('Back data'!$A$62:$BD$62,,MAX(IF('Back data'!$A$62:$BD$62&lt;&gt;"",COLUMN('Back data'!$A$62:$BD$62)))-N$6)/N$12</f>
        <v>0.69469999999999998</v>
      </c>
      <c r="O13" s="11" cm="1">
        <f t="array" ref="O13">INDEX('Back data'!$A$62:$BD$62,,MAX(IF('Back data'!$A$62:$BD$62&lt;&gt;"",COLUMN('Back data'!$A$62:$BD$62)))-O$6)/O$12</f>
        <v>0.7</v>
      </c>
      <c r="P13" s="11" cm="1">
        <f t="array" ref="P13">INDEX('Back data'!$A$62:$BD$62,,MAX(IF('Back data'!$A$62:$BD$62&lt;&gt;"",COLUMN('Back data'!$A$62:$BD$62)))-P$6)/P$12</f>
        <v>0.73089999999999999</v>
      </c>
    </row>
    <row r="14" spans="1:18" x14ac:dyDescent="0.25">
      <c r="A14" s="24" t="s">
        <v>36</v>
      </c>
      <c r="B14" s="27" t="s">
        <v>39</v>
      </c>
      <c r="C14" s="10" t="s">
        <v>38</v>
      </c>
      <c r="D14" s="11" cm="1">
        <f t="array" ref="D14">+INDEX('Back data'!$A$63:$BD$63,,MAX(IF('Back data'!$A$63:$BD$63&lt;&gt;"",COLUMN('Back data'!$A$63:$BD$63)))-D$6)/D12</f>
        <v>0.20750293083235638</v>
      </c>
      <c r="E14" s="11" cm="1">
        <f t="array" ref="E14">+INDEX('Back data'!$A$63:$BD$63,,MAX(IF('Back data'!$A$63:$BD$63&lt;&gt;"",COLUMN('Back data'!$A$63:$BD$63)))-E$6)/E12</f>
        <v>0.18152138426379369</v>
      </c>
      <c r="F14" s="11" cm="1">
        <f t="array" ref="F14">+INDEX('Back data'!$A$63:$BD$63,,MAX(IF('Back data'!$A$63:$BD$63&lt;&gt;"",COLUMN('Back data'!$A$63:$BD$63)))-F$6)/F12</f>
        <v>0.245</v>
      </c>
      <c r="G14" s="11" cm="1">
        <f t="array" ref="G14">+INDEX('Back data'!$A$63:$BD$63,,MAX(IF('Back data'!$A$63:$BD$63&lt;&gt;"",COLUMN('Back data'!$A$63:$BD$63)))-G$6)/G12</f>
        <v>0.21309999999999998</v>
      </c>
      <c r="H14" s="11" cm="1">
        <f t="array" ref="H14">+INDEX('Back data'!$A$63:$BD$63,,MAX(IF('Back data'!$A$63:$BD$63&lt;&gt;"",COLUMN('Back data'!$A$63:$BD$63)))-H$6)/H12</f>
        <v>0.31579999999999997</v>
      </c>
      <c r="I14" s="11" cm="1">
        <f t="array" ref="I14">+INDEX('Back data'!$A$63:$BD$63,,MAX(IF('Back data'!$A$63:$BD$63&lt;&gt;"",COLUMN('Back data'!$A$63:$BD$63)))-I$6)/I12</f>
        <v>0.2437</v>
      </c>
      <c r="J14" s="11" cm="1">
        <f t="array" ref="J14">+INDEX('Back data'!$A$63:$BD$63,,MAX(IF('Back data'!$A$63:$BD$63&lt;&gt;"",COLUMN('Back data'!$A$63:$BD$63)))-J$6)/J12</f>
        <v>0.29809999999999998</v>
      </c>
      <c r="K14" s="11" cm="1">
        <f t="array" ref="K14">+INDEX('Back data'!$A$63:$BD$63,,MAX(IF('Back data'!$A$63:$BD$63&lt;&gt;"",COLUMN('Back data'!$A$63:$BD$63)))-K$6)/K12</f>
        <v>0.33390000000000003</v>
      </c>
      <c r="L14" s="11" cm="1">
        <f t="array" ref="L14">+INDEX('Back data'!$A$63:$BD$63,,MAX(IF('Back data'!$A$63:$BD$63&lt;&gt;"",COLUMN('Back data'!$A$63:$BD$63)))-L$6)/L12</f>
        <v>0.33829999999999999</v>
      </c>
      <c r="M14" s="11" cm="1">
        <f t="array" ref="M14">+INDEX('Back data'!$A$63:$BD$63,,MAX(IF('Back data'!$A$63:$BD$63&lt;&gt;"",COLUMN('Back data'!$A$63:$BD$63)))-M$6)/M12</f>
        <v>0.25819999999999999</v>
      </c>
      <c r="N14" s="11" cm="1">
        <f t="array" ref="N14">+INDEX('Back data'!$A$63:$BD$63,,MAX(IF('Back data'!$A$63:$BD$63&lt;&gt;"",COLUMN('Back data'!$A$63:$BD$63)))-N$6)/N12</f>
        <v>0.30530000000000002</v>
      </c>
      <c r="O14" s="11" cm="1">
        <f t="array" ref="O14">+INDEX('Back data'!$A$63:$BD$63,,MAX(IF('Back data'!$A$63:$BD$63&lt;&gt;"",COLUMN('Back data'!$A$63:$BD$63)))-O$6)/O12</f>
        <v>0.3</v>
      </c>
      <c r="P14" s="11" cm="1">
        <f t="array" ref="P14">+INDEX('Back data'!$A$63:$BD$63,,MAX(IF('Back data'!$A$63:$BD$63&lt;&gt;"",COLUMN('Back data'!$A$63:$BD$63)))-P$6)/P12</f>
        <v>0.26910000000000001</v>
      </c>
      <c r="R14" s="56"/>
    </row>
    <row r="16" spans="1:18" x14ac:dyDescent="0.25">
      <c r="C16" s="12"/>
    </row>
    <row r="17" spans="1:18" x14ac:dyDescent="0.25">
      <c r="C17" s="8" t="s">
        <v>35</v>
      </c>
      <c r="D17" s="9" cm="1">
        <f t="array" ref="D17">INDEX('Back data'!$A$67:$BD$67,,MAX(IF('Back data'!$A$67:$BD$67&lt;&gt;"",COLUMN('Back data'!$A$67:$BD$67)))-D$6)+INDEX('Back data'!$A$68:$BD$68,,MAX(IF('Back data'!$A$68:$BD$68&lt;&gt;"",COLUMN('Back data'!$A$68:$BD$68)))-D$6)</f>
        <v>94.06</v>
      </c>
      <c r="E17" s="9" cm="1">
        <f t="array" ref="E17">INDEX('Back data'!$A$67:$BD$67,,MAX(IF('Back data'!$A$67:$BD$67&lt;&gt;"",COLUMN('Back data'!$A$67:$BD$67)))-E$6)+INDEX('Back data'!$A$68:$BD$68,,MAX(IF('Back data'!$A$68:$BD$68&lt;&gt;"",COLUMN('Back data'!$A$68:$BD$68)))-E$6)</f>
        <v>95.35</v>
      </c>
      <c r="F17" s="9" cm="1">
        <f t="array" ref="F17">INDEX('Back data'!$A$67:$BD$67,,MAX(IF('Back data'!$A$67:$BD$67&lt;&gt;"",COLUMN('Back data'!$A$67:$BD$67)))-F$6)+INDEX('Back data'!$A$68:$BD$68,,MAX(IF('Back data'!$A$68:$BD$68&lt;&gt;"",COLUMN('Back data'!$A$68:$BD$68)))-F$6)</f>
        <v>100</v>
      </c>
      <c r="G17" s="9" cm="1">
        <f t="array" ref="G17">INDEX('Back data'!$A$67:$BD$67,,MAX(IF('Back data'!$A$67:$BD$67&lt;&gt;"",COLUMN('Back data'!$A$67:$BD$67)))-G$6)+INDEX('Back data'!$A$68:$BD$68,,MAX(IF('Back data'!$A$68:$BD$68&lt;&gt;"",COLUMN('Back data'!$A$68:$BD$68)))-G$6)</f>
        <v>100</v>
      </c>
      <c r="H17" s="9" cm="1">
        <f t="array" ref="H17">INDEX('Back data'!$A$67:$BD$67,,MAX(IF('Back data'!$A$67:$BD$67&lt;&gt;"",COLUMN('Back data'!$A$67:$BD$67)))-H$6)+INDEX('Back data'!$A$68:$BD$68,,MAX(IF('Back data'!$A$68:$BD$68&lt;&gt;"",COLUMN('Back data'!$A$68:$BD$68)))-H$6)</f>
        <v>100</v>
      </c>
      <c r="I17" s="9" cm="1">
        <f t="array" ref="I17">INDEX('Back data'!$A$67:$BD$67,,MAX(IF('Back data'!$A$67:$BD$67&lt;&gt;"",COLUMN('Back data'!$A$67:$BD$67)))-I$6)+INDEX('Back data'!$A$68:$BD$68,,MAX(IF('Back data'!$A$68:$BD$68&lt;&gt;"",COLUMN('Back data'!$A$68:$BD$68)))-I$6)</f>
        <v>100</v>
      </c>
      <c r="J17" s="9" cm="1">
        <f t="array" ref="J17">INDEX('Back data'!$A$67:$BD$67,,MAX(IF('Back data'!$A$67:$BD$67&lt;&gt;"",COLUMN('Back data'!$A$67:$BD$67)))-J$6)+INDEX('Back data'!$A$68:$BD$68,,MAX(IF('Back data'!$A$68:$BD$68&lt;&gt;"",COLUMN('Back data'!$A$68:$BD$68)))-J$6)</f>
        <v>100</v>
      </c>
      <c r="K17" s="9" cm="1">
        <f t="array" ref="K17">INDEX('Back data'!$A$67:$BD$67,,MAX(IF('Back data'!$A$67:$BD$67&lt;&gt;"",COLUMN('Back data'!$A$67:$BD$67)))-K$6)+INDEX('Back data'!$A$68:$BD$68,,MAX(IF('Back data'!$A$68:$BD$68&lt;&gt;"",COLUMN('Back data'!$A$68:$BD$68)))-K$6)</f>
        <v>100</v>
      </c>
      <c r="L17" s="9" cm="1">
        <f t="array" ref="L17">INDEX('Back data'!$A$67:$BD$67,,MAX(IF('Back data'!$A$67:$BD$67&lt;&gt;"",COLUMN('Back data'!$A$67:$BD$67)))-L$6)+INDEX('Back data'!$A$68:$BD$68,,MAX(IF('Back data'!$A$68:$BD$68&lt;&gt;"",COLUMN('Back data'!$A$68:$BD$68)))-L$6)</f>
        <v>100</v>
      </c>
      <c r="M17" s="9" cm="1">
        <f t="array" ref="M17">INDEX('Back data'!$A$67:$BD$67,,MAX(IF('Back data'!$A$67:$BD$67&lt;&gt;"",COLUMN('Back data'!$A$67:$BD$67)))-M$6)+INDEX('Back data'!$A$68:$BD$68,,MAX(IF('Back data'!$A$68:$BD$68&lt;&gt;"",COLUMN('Back data'!$A$68:$BD$68)))-M$6)</f>
        <v>100</v>
      </c>
      <c r="N17" s="9" cm="1">
        <f t="array" ref="N17">INDEX('Back data'!$A$67:$BD$67,,MAX(IF('Back data'!$A$67:$BD$67&lt;&gt;"",COLUMN('Back data'!$A$67:$BD$67)))-N$6)+INDEX('Back data'!$A$68:$BD$68,,MAX(IF('Back data'!$A$68:$BD$68&lt;&gt;"",COLUMN('Back data'!$A$68:$BD$68)))-N$6)</f>
        <v>100</v>
      </c>
      <c r="O17" s="9" cm="1">
        <f t="array" ref="O17">INDEX('Back data'!$A$67:$BD$67,,MAX(IF('Back data'!$A$67:$BD$67&lt;&gt;"",COLUMN('Back data'!$A$67:$BD$67)))-O$6)+INDEX('Back data'!$A$68:$BD$68,,MAX(IF('Back data'!$A$68:$BD$68&lt;&gt;"",COLUMN('Back data'!$A$68:$BD$68)))-O$6)</f>
        <v>100</v>
      </c>
      <c r="P17" s="9" cm="1">
        <f t="array" ref="P17">INDEX('Back data'!$A$67:$BD$67,,MAX(IF('Back data'!$A$67:$BD$67&lt;&gt;"",COLUMN('Back data'!$A$67:$BD$67)))-P$6)+INDEX('Back data'!$A$68:$BD$68,,MAX(IF('Back data'!$A$68:$BD$68&lt;&gt;"",COLUMN('Back data'!$A$68:$BD$68)))-P$6)</f>
        <v>100</v>
      </c>
    </row>
    <row r="18" spans="1:18" x14ac:dyDescent="0.25">
      <c r="A18" s="24" t="s">
        <v>36</v>
      </c>
      <c r="B18" s="27" t="s">
        <v>40</v>
      </c>
      <c r="C18" s="10" t="s">
        <v>37</v>
      </c>
      <c r="D18" s="11" cm="1">
        <f t="array" ref="D18">INDEX('Back data'!$A$67:$BD$67,,MAX(IF('Back data'!$A$67:$BD$67&lt;&gt;"",COLUMN('Back data'!$A$67:$BD$67)))-D$6)/D17</f>
        <v>0.96948756113119283</v>
      </c>
      <c r="E18" s="11" cm="1">
        <f t="array" ref="E18">INDEX('Back data'!$A$67:$BD$67,,MAX(IF('Back data'!$A$67:$BD$67&lt;&gt;"",COLUMN('Back data'!$A$67:$BD$67)))-E$6)/E17</f>
        <v>0.97682223387519673</v>
      </c>
      <c r="F18" s="11" cm="1">
        <f t="array" ref="F18">INDEX('Back data'!$A$67:$BD$67,,MAX(IF('Back data'!$A$67:$BD$67&lt;&gt;"",COLUMN('Back data'!$A$67:$BD$67)))-F$6)/F17</f>
        <v>0.99919999999999998</v>
      </c>
      <c r="G18" s="11" cm="1">
        <f t="array" ref="G18">INDEX('Back data'!$A$67:$BD$67,,MAX(IF('Back data'!$A$67:$BD$67&lt;&gt;"",COLUMN('Back data'!$A$67:$BD$67)))-G$6)/G17</f>
        <v>0.96569999999999989</v>
      </c>
      <c r="H18" s="11" cm="1">
        <f t="array" ref="H18">INDEX('Back data'!$A$67:$BD$67,,MAX(IF('Back data'!$A$67:$BD$67&lt;&gt;"",COLUMN('Back data'!$A$67:$BD$67)))-H$6)/H17</f>
        <v>0.98670000000000002</v>
      </c>
      <c r="I18" s="11" cm="1">
        <f t="array" ref="I18">INDEX('Back data'!$A$67:$BD$67,,MAX(IF('Back data'!$A$67:$BD$67&lt;&gt;"",COLUMN('Back data'!$A$67:$BD$67)))-I$6)/I17</f>
        <v>0.94269999999999998</v>
      </c>
      <c r="J18" s="11" cm="1">
        <f t="array" ref="J18">INDEX('Back data'!$A$67:$BD$67,,MAX(IF('Back data'!$A$67:$BD$67&lt;&gt;"",COLUMN('Back data'!$A$67:$BD$67)))-J$6)/J17</f>
        <v>0.95</v>
      </c>
      <c r="K18" s="11" cm="1">
        <f t="array" ref="K18">INDEX('Back data'!$A$67:$BD$67,,MAX(IF('Back data'!$A$67:$BD$67&lt;&gt;"",COLUMN('Back data'!$A$67:$BD$67)))-K$6)/K17</f>
        <v>0.9617</v>
      </c>
      <c r="L18" s="11" cm="1">
        <f t="array" ref="L18">INDEX('Back data'!$A$67:$BD$67,,MAX(IF('Back data'!$A$67:$BD$67&lt;&gt;"",COLUMN('Back data'!$A$67:$BD$67)))-L$6)/L17</f>
        <v>0.93290000000000006</v>
      </c>
      <c r="M18" s="11" cm="1">
        <f t="array" ref="M18">INDEX('Back data'!$A$67:$BD$67,,MAX(IF('Back data'!$A$67:$BD$67&lt;&gt;"",COLUMN('Back data'!$A$67:$BD$67)))-M$6)/M17</f>
        <v>0.99250000000000005</v>
      </c>
      <c r="N18" s="11" cm="1">
        <f t="array" ref="N18">INDEX('Back data'!$A$67:$BD$67,,MAX(IF('Back data'!$A$67:$BD$67&lt;&gt;"",COLUMN('Back data'!$A$67:$BD$67)))-N$6)/N17</f>
        <v>0.99690000000000001</v>
      </c>
      <c r="O18" s="11" cm="1">
        <f t="array" ref="O18">INDEX('Back data'!$A$67:$BD$67,,MAX(IF('Back data'!$A$67:$BD$67&lt;&gt;"",COLUMN('Back data'!$A$67:$BD$67)))-O$6)/O17</f>
        <v>0.98180000000000012</v>
      </c>
      <c r="P18" s="11" cm="1">
        <f t="array" ref="P18">INDEX('Back data'!$A$67:$BD$67,,MAX(IF('Back data'!$A$67:$BD$67&lt;&gt;"",COLUMN('Back data'!$A$67:$BD$67)))-P$6)/P17</f>
        <v>0.99620000000000009</v>
      </c>
    </row>
    <row r="19" spans="1:18" x14ac:dyDescent="0.25">
      <c r="A19" s="24" t="s">
        <v>36</v>
      </c>
      <c r="B19" s="27" t="s">
        <v>40</v>
      </c>
      <c r="C19" s="10" t="s">
        <v>38</v>
      </c>
      <c r="D19" s="11" cm="1">
        <f t="array" ref="D19">INDEX('Back data'!$A$68:$BD$68,,MAX(IF('Back data'!$A$68:$BD$68&lt;&gt;"",COLUMN('Back data'!$A$68:$BD$68)))-D$6)/D17</f>
        <v>3.0512438868807144E-2</v>
      </c>
      <c r="E19" s="11" cm="1">
        <f t="array" ref="E19">INDEX('Back data'!$A$68:$BD$68,,MAX(IF('Back data'!$A$68:$BD$68&lt;&gt;"",COLUMN('Back data'!$A$68:$BD$68)))-E$6)/E17</f>
        <v>2.3177766124803358E-2</v>
      </c>
      <c r="F19" s="11" cm="1">
        <f t="array" ref="F19">INDEX('Back data'!$A$68:$BD$68,,MAX(IF('Back data'!$A$68:$BD$68&lt;&gt;"",COLUMN('Back data'!$A$68:$BD$68)))-F$6)/F17</f>
        <v>8.0000000000000004E-4</v>
      </c>
      <c r="G19" s="11" cm="1">
        <f t="array" ref="G19">INDEX('Back data'!$A$68:$BD$68,,MAX(IF('Back data'!$A$68:$BD$68&lt;&gt;"",COLUMN('Back data'!$A$68:$BD$68)))-G$6)/G17</f>
        <v>3.4300000000000004E-2</v>
      </c>
      <c r="H19" s="11" cm="1">
        <f t="array" ref="H19">INDEX('Back data'!$A$68:$BD$68,,MAX(IF('Back data'!$A$68:$BD$68&lt;&gt;"",COLUMN('Back data'!$A$68:$BD$68)))-H$6)/H17</f>
        <v>1.3300000000000001E-2</v>
      </c>
      <c r="I19" s="11" cm="1">
        <f t="array" ref="I19">INDEX('Back data'!$A$68:$BD$68,,MAX(IF('Back data'!$A$68:$BD$68&lt;&gt;"",COLUMN('Back data'!$A$68:$BD$68)))-I$6)/I17</f>
        <v>5.7300000000000004E-2</v>
      </c>
      <c r="J19" s="11" cm="1">
        <f t="array" ref="J19">INDEX('Back data'!$A$68:$BD$68,,MAX(IF('Back data'!$A$68:$BD$68&lt;&gt;"",COLUMN('Back data'!$A$68:$BD$68)))-J$6)/J17</f>
        <v>0.05</v>
      </c>
      <c r="K19" s="11" cm="1">
        <f t="array" ref="K19">INDEX('Back data'!$A$68:$BD$68,,MAX(IF('Back data'!$A$68:$BD$68&lt;&gt;"",COLUMN('Back data'!$A$68:$BD$68)))-K$6)/K17</f>
        <v>3.8300000000000001E-2</v>
      </c>
      <c r="L19" s="11" cm="1">
        <f t="array" ref="L19">INDEX('Back data'!$A$68:$BD$68,,MAX(IF('Back data'!$A$68:$BD$68&lt;&gt;"",COLUMN('Back data'!$A$68:$BD$68)))-L$6)/L17</f>
        <v>6.7099999999999993E-2</v>
      </c>
      <c r="M19" s="11" cm="1">
        <f t="array" ref="M19">INDEX('Back data'!$A$68:$BD$68,,MAX(IF('Back data'!$A$68:$BD$68&lt;&gt;"",COLUMN('Back data'!$A$68:$BD$68)))-M$6)/M17</f>
        <v>7.4999999999999997E-3</v>
      </c>
      <c r="N19" s="11" cm="1">
        <f t="array" ref="N19">INDEX('Back data'!$A$68:$BD$68,,MAX(IF('Back data'!$A$68:$BD$68&lt;&gt;"",COLUMN('Back data'!$A$68:$BD$68)))-N$6)/N17</f>
        <v>3.0999999999999999E-3</v>
      </c>
      <c r="O19" s="11" cm="1">
        <f t="array" ref="O19">INDEX('Back data'!$A$68:$BD$68,,MAX(IF('Back data'!$A$68:$BD$68&lt;&gt;"",COLUMN('Back data'!$A$68:$BD$68)))-O$6)/O17</f>
        <v>1.8200000000000001E-2</v>
      </c>
      <c r="P19" s="11" cm="1">
        <f t="array" ref="P19">INDEX('Back data'!$A$68:$BD$68,,MAX(IF('Back data'!$A$68:$BD$68&lt;&gt;"",COLUMN('Back data'!$A$68:$BD$68)))-P$6)/P17</f>
        <v>3.8E-3</v>
      </c>
      <c r="R19" s="56"/>
    </row>
    <row r="22" spans="1:18" x14ac:dyDescent="0.25">
      <c r="C22" s="8" t="s">
        <v>35</v>
      </c>
      <c r="D22" s="9" cm="1">
        <f t="array" ref="D22">INDEX('Back data'!$A$257:$BD$257,,MAX(IF('Back data'!$A$257:$BD$257&lt;&gt;"",COLUMN('Back data'!$A$257:$BD$257)))-D$6)+INDEX('Back data'!$A$258:$BD$258,,MAX(IF('Back data'!$A$258:$BD$258&lt;&gt;"",COLUMN('Back data'!$A$258:$BD$258)))-D$6)</f>
        <v>93.94</v>
      </c>
      <c r="E22" s="9" cm="1">
        <f t="array" ref="E22">INDEX('Back data'!$A$257:$BD$257,,MAX(IF('Back data'!$A$257:$BD$257&lt;&gt;"",COLUMN('Back data'!$A$257:$BD$257)))-E$6)+INDEX('Back data'!$A$258:$BD$258,,MAX(IF('Back data'!$A$258:$BD$258&lt;&gt;"",COLUMN('Back data'!$A$258:$BD$258)))-E$6)</f>
        <v>90.04</v>
      </c>
      <c r="F22" s="9" cm="1">
        <f t="array" ref="F22">INDEX('Back data'!$A$257:$BD$257,,MAX(IF('Back data'!$A$257:$BD$257&lt;&gt;"",COLUMN('Back data'!$A$257:$BD$257)))-F$6)+INDEX('Back data'!$A$258:$BD$258,,MAX(IF('Back data'!$A$258:$BD$258&lt;&gt;"",COLUMN('Back data'!$A$258:$BD$258)))-F$6)</f>
        <v>100</v>
      </c>
      <c r="G22" s="9" cm="1">
        <f t="array" ref="G22">INDEX('Back data'!$A$257:$BD$257,,MAX(IF('Back data'!$A$257:$BD$257&lt;&gt;"",COLUMN('Back data'!$A$257:$BD$257)))-G$6)+INDEX('Back data'!$A$258:$BD$258,,MAX(IF('Back data'!$A$258:$BD$258&lt;&gt;"",COLUMN('Back data'!$A$258:$BD$258)))-G$6)</f>
        <v>100</v>
      </c>
      <c r="H22" s="9" cm="1">
        <f t="array" ref="H22">INDEX('Back data'!$A$257:$BD$257,,MAX(IF('Back data'!$A$257:$BD$257&lt;&gt;"",COLUMN('Back data'!$A$257:$BD$257)))-H$6)+INDEX('Back data'!$A$258:$BD$258,,MAX(IF('Back data'!$A$258:$BD$258&lt;&gt;"",COLUMN('Back data'!$A$258:$BD$258)))-H$6)</f>
        <v>100</v>
      </c>
      <c r="I22" s="9" cm="1">
        <f t="array" ref="I22">INDEX('Back data'!$A$257:$BD$257,,MAX(IF('Back data'!$A$257:$BD$257&lt;&gt;"",COLUMN('Back data'!$A$257:$BD$257)))-I$6)+INDEX('Back data'!$A$258:$BD$258,,MAX(IF('Back data'!$A$258:$BD$258&lt;&gt;"",COLUMN('Back data'!$A$258:$BD$258)))-I$6)</f>
        <v>100</v>
      </c>
      <c r="J22" s="9" cm="1">
        <f t="array" ref="J22">INDEX('Back data'!$A$257:$BD$257,,MAX(IF('Back data'!$A$257:$BD$257&lt;&gt;"",COLUMN('Back data'!$A$257:$BD$257)))-J$6)+INDEX('Back data'!$A$258:$BD$258,,MAX(IF('Back data'!$A$258:$BD$258&lt;&gt;"",COLUMN('Back data'!$A$258:$BD$258)))-J$6)</f>
        <v>100</v>
      </c>
      <c r="K22" s="9" cm="1">
        <f t="array" ref="K22">INDEX('Back data'!$A$257:$BD$257,,MAX(IF('Back data'!$A$257:$BD$257&lt;&gt;"",COLUMN('Back data'!$A$257:$BD$257)))-K$6)+INDEX('Back data'!$A$258:$BD$258,,MAX(IF('Back data'!$A$258:$BD$258&lt;&gt;"",COLUMN('Back data'!$A$258:$BD$258)))-K$6)</f>
        <v>100</v>
      </c>
      <c r="L22" s="9" cm="1">
        <f t="array" ref="L22">INDEX('Back data'!$A$257:$BD$257,,MAX(IF('Back data'!$A$257:$BD$257&lt;&gt;"",COLUMN('Back data'!$A$257:$BD$257)))-L$6)+INDEX('Back data'!$A$258:$BD$258,,MAX(IF('Back data'!$A$258:$BD$258&lt;&gt;"",COLUMN('Back data'!$A$258:$BD$258)))-L$6)</f>
        <v>100</v>
      </c>
      <c r="M22" s="9" cm="1">
        <f t="array" ref="M22">INDEX('Back data'!$A$257:$BD$257,,MAX(IF('Back data'!$A$257:$BD$257&lt;&gt;"",COLUMN('Back data'!$A$257:$BD$257)))-M$6)+INDEX('Back data'!$A$258:$BD$258,,MAX(IF('Back data'!$A$258:$BD$258&lt;&gt;"",COLUMN('Back data'!$A$258:$BD$258)))-M$6)</f>
        <v>100</v>
      </c>
      <c r="N22" s="9" cm="1">
        <f t="array" ref="N22">INDEX('Back data'!$A$257:$BD$257,,MAX(IF('Back data'!$A$257:$BD$257&lt;&gt;"",COLUMN('Back data'!$A$257:$BD$257)))-N$6)+INDEX('Back data'!$A$258:$BD$258,,MAX(IF('Back data'!$A$258:$BD$258&lt;&gt;"",COLUMN('Back data'!$A$258:$BD$258)))-N$6)</f>
        <v>100</v>
      </c>
      <c r="O22" s="9" cm="1">
        <f t="array" ref="O22">INDEX('Back data'!$A$257:$BD$257,,MAX(IF('Back data'!$A$257:$BD$257&lt;&gt;"",COLUMN('Back data'!$A$257:$BD$257)))-O$6)+INDEX('Back data'!$A$258:$BD$258,,MAX(IF('Back data'!$A$258:$BD$258&lt;&gt;"",COLUMN('Back data'!$A$258:$BD$258)))-O$6)</f>
        <v>100</v>
      </c>
      <c r="P22" s="9" cm="1">
        <f t="array" ref="P22">INDEX('Back data'!$A$257:$BD$257,,MAX(IF('Back data'!$A$257:$BD$257&lt;&gt;"",COLUMN('Back data'!$A$257:$BD$257)))-P$6)+INDEX('Back data'!$A$258:$BD$258,,MAX(IF('Back data'!$A$258:$BD$258&lt;&gt;"",COLUMN('Back data'!$A$258:$BD$258)))-P$6)</f>
        <v>100</v>
      </c>
    </row>
    <row r="23" spans="1:18" x14ac:dyDescent="0.25">
      <c r="A23" s="24" t="s">
        <v>36</v>
      </c>
      <c r="B23" s="27" t="s">
        <v>26</v>
      </c>
      <c r="C23" s="10" t="s">
        <v>37</v>
      </c>
      <c r="D23" s="11" cm="1">
        <f t="array" ref="D23">INDEX('Back data'!$A$257:$BD$257,,MAX(IF('Back data'!$A$257:$BD$257&lt;&gt;"",COLUMN('Back data'!$A$257:$BD$257)))-D$6)/D22</f>
        <v>0.84106876729827562</v>
      </c>
      <c r="E23" s="11" cm="1">
        <f t="array" ref="E23">INDEX('Back data'!$A$257:$BD$257,,MAX(IF('Back data'!$A$257:$BD$257&lt;&gt;"",COLUMN('Back data'!$A$257:$BD$257)))-E$6)/E22</f>
        <v>0.86916925810750778</v>
      </c>
      <c r="F23" s="11" cm="1">
        <f t="array" ref="F23">INDEX('Back data'!$A$257:$BD$257,,MAX(IF('Back data'!$A$257:$BD$257&lt;&gt;"",COLUMN('Back data'!$A$257:$BD$257)))-F$6)/F22</f>
        <v>0.78170000000000006</v>
      </c>
      <c r="G23" s="11" cm="1">
        <f t="array" ref="G23">INDEX('Back data'!$A$257:$BD$257,,MAX(IF('Back data'!$A$257:$BD$257&lt;&gt;"",COLUMN('Back data'!$A$257:$BD$257)))-G$6)/G22</f>
        <v>0.78900000000000003</v>
      </c>
      <c r="H23" s="11" cm="1">
        <f t="array" ref="H23">INDEX('Back data'!$A$257:$BD$257,,MAX(IF('Back data'!$A$257:$BD$257&lt;&gt;"",COLUMN('Back data'!$A$257:$BD$257)))-H$6)/H22</f>
        <v>0.67079999999999995</v>
      </c>
      <c r="I23" s="11" cm="1">
        <f t="array" ref="I23">INDEX('Back data'!$A$257:$BD$257,,MAX(IF('Back data'!$A$257:$BD$257&lt;&gt;"",COLUMN('Back data'!$A$257:$BD$257)))-I$6)/I22</f>
        <v>0.74719999999999998</v>
      </c>
      <c r="J23" s="11" cm="1">
        <f t="array" ref="J23">INDEX('Back data'!$A$257:$BD$257,,MAX(IF('Back data'!$A$257:$BD$257&lt;&gt;"",COLUMN('Back data'!$A$257:$BD$257)))-J$6)/J22</f>
        <v>0.74790000000000001</v>
      </c>
      <c r="K23" s="11" cm="1">
        <f t="array" ref="K23">INDEX('Back data'!$A$257:$BD$257,,MAX(IF('Back data'!$A$257:$BD$257&lt;&gt;"",COLUMN('Back data'!$A$257:$BD$257)))-K$6)/K22</f>
        <v>0.70650000000000002</v>
      </c>
      <c r="L23" s="11" cm="1">
        <f t="array" ref="L23">INDEX('Back data'!$A$257:$BD$257,,MAX(IF('Back data'!$A$257:$BD$257&lt;&gt;"",COLUMN('Back data'!$A$257:$BD$257)))-L$6)/L22</f>
        <v>0.61080000000000001</v>
      </c>
      <c r="M23" s="11" cm="1">
        <f t="array" ref="M23">INDEX('Back data'!$A$257:$BD$257,,MAX(IF('Back data'!$A$257:$BD$257&lt;&gt;"",COLUMN('Back data'!$A$257:$BD$257)))-M$6)/M22</f>
        <v>0.7145999999999999</v>
      </c>
      <c r="N23" s="11" cm="1">
        <f t="array" ref="N23">INDEX('Back data'!$A$257:$BD$257,,MAX(IF('Back data'!$A$257:$BD$257&lt;&gt;"",COLUMN('Back data'!$A$257:$BD$257)))-N$6)/N22</f>
        <v>0.6895</v>
      </c>
      <c r="O23" s="11" cm="1">
        <f t="array" ref="O23">INDEX('Back data'!$A$257:$BD$257,,MAX(IF('Back data'!$A$257:$BD$257&lt;&gt;"",COLUMN('Back data'!$A$257:$BD$257)))-O$6)/O22</f>
        <v>0.68579999999999997</v>
      </c>
      <c r="P23" s="11" cm="1">
        <f t="array" ref="P23">INDEX('Back data'!$A$257:$BD$257,,MAX(IF('Back data'!$A$257:$BD$257&lt;&gt;"",COLUMN('Back data'!$A$257:$BD$257)))-P$6)/P22</f>
        <v>0.73909999999999998</v>
      </c>
    </row>
    <row r="24" spans="1:18" x14ac:dyDescent="0.25">
      <c r="A24" s="24" t="s">
        <v>36</v>
      </c>
      <c r="B24" s="27" t="s">
        <v>26</v>
      </c>
      <c r="C24" s="10" t="s">
        <v>38</v>
      </c>
      <c r="D24" s="11" cm="1">
        <f t="array" ref="D24">+INDEX('Back data'!$A$258:$BD$258,,MAX(IF('Back data'!$A$258:$BD$258&lt;&gt;"",COLUMN('Back data'!$A$258:$BD$258)))-D$6)/D22</f>
        <v>0.15893123270172452</v>
      </c>
      <c r="E24" s="11" cm="1">
        <f t="array" ref="E24">+INDEX('Back data'!$A$258:$BD$258,,MAX(IF('Back data'!$A$258:$BD$258&lt;&gt;"",COLUMN('Back data'!$A$258:$BD$258)))-E$6)/E22</f>
        <v>0.13083074189249222</v>
      </c>
      <c r="F24" s="11" cm="1">
        <f t="array" ref="F24">+INDEX('Back data'!$A$258:$BD$258,,MAX(IF('Back data'!$A$258:$BD$258&lt;&gt;"",COLUMN('Back data'!$A$258:$BD$258)))-F$6)/F22</f>
        <v>0.21829999999999999</v>
      </c>
      <c r="G24" s="11" cm="1">
        <f t="array" ref="G24">+INDEX('Back data'!$A$258:$BD$258,,MAX(IF('Back data'!$A$258:$BD$258&lt;&gt;"",COLUMN('Back data'!$A$258:$BD$258)))-G$6)/G22</f>
        <v>0.21100000000000002</v>
      </c>
      <c r="H24" s="11" cm="1">
        <f t="array" ref="H24">+INDEX('Back data'!$A$258:$BD$258,,MAX(IF('Back data'!$A$258:$BD$258&lt;&gt;"",COLUMN('Back data'!$A$258:$BD$258)))-H$6)/H22</f>
        <v>0.32919999999999999</v>
      </c>
      <c r="I24" s="11" cm="1">
        <f t="array" ref="I24">+INDEX('Back data'!$A$258:$BD$258,,MAX(IF('Back data'!$A$258:$BD$258&lt;&gt;"",COLUMN('Back data'!$A$258:$BD$258)))-I$6)/I22</f>
        <v>0.25280000000000002</v>
      </c>
      <c r="J24" s="11" cm="1">
        <f t="array" ref="J24">+INDEX('Back data'!$A$258:$BD$258,,MAX(IF('Back data'!$A$258:$BD$258&lt;&gt;"",COLUMN('Back data'!$A$258:$BD$258)))-J$6)/J22</f>
        <v>0.25209999999999999</v>
      </c>
      <c r="K24" s="11" cm="1">
        <f t="array" ref="K24">+INDEX('Back data'!$A$258:$BD$258,,MAX(IF('Back data'!$A$258:$BD$258&lt;&gt;"",COLUMN('Back data'!$A$258:$BD$258)))-K$6)/K22</f>
        <v>0.29350000000000004</v>
      </c>
      <c r="L24" s="11" cm="1">
        <f t="array" ref="L24">+INDEX('Back data'!$A$258:$BD$258,,MAX(IF('Back data'!$A$258:$BD$258&lt;&gt;"",COLUMN('Back data'!$A$258:$BD$258)))-L$6)/L22</f>
        <v>0.38919999999999999</v>
      </c>
      <c r="M24" s="11" cm="1">
        <f t="array" ref="M24">+INDEX('Back data'!$A$258:$BD$258,,MAX(IF('Back data'!$A$258:$BD$258&lt;&gt;"",COLUMN('Back data'!$A$258:$BD$258)))-M$6)/M22</f>
        <v>0.28539999999999999</v>
      </c>
      <c r="N24" s="11" cm="1">
        <f t="array" ref="N24">+INDEX('Back data'!$A$258:$BD$258,,MAX(IF('Back data'!$A$258:$BD$258&lt;&gt;"",COLUMN('Back data'!$A$258:$BD$258)))-N$6)/N22</f>
        <v>0.3105</v>
      </c>
      <c r="O24" s="11" cm="1">
        <f t="array" ref="O24">+INDEX('Back data'!$A$258:$BD$258,,MAX(IF('Back data'!$A$258:$BD$258&lt;&gt;"",COLUMN('Back data'!$A$258:$BD$258)))-O$6)/O22</f>
        <v>0.31420000000000003</v>
      </c>
      <c r="P24" s="11" cm="1">
        <f t="array" ref="P24">+INDEX('Back data'!$A$258:$BD$258,,MAX(IF('Back data'!$A$258:$BD$258&lt;&gt;"",COLUMN('Back data'!$A$258:$BD$258)))-P$6)/P22</f>
        <v>0.26090000000000002</v>
      </c>
      <c r="R24" s="56"/>
    </row>
    <row r="25" spans="1:18" x14ac:dyDescent="0.25">
      <c r="A25" s="30"/>
      <c r="B25" s="27"/>
      <c r="C25" s="31"/>
      <c r="D25" s="32"/>
      <c r="E25" s="32"/>
      <c r="F25" s="32"/>
      <c r="G25" s="32"/>
      <c r="H25" s="32"/>
      <c r="I25" s="32"/>
      <c r="J25" s="32"/>
      <c r="K25" s="32"/>
      <c r="L25" s="32"/>
      <c r="M25" s="32"/>
      <c r="N25" s="32"/>
      <c r="O25" s="32"/>
      <c r="P25" s="32"/>
      <c r="R25" s="56"/>
    </row>
    <row r="26" spans="1:18" x14ac:dyDescent="0.25">
      <c r="A26" s="30"/>
      <c r="B26" s="27"/>
      <c r="C26" s="31"/>
      <c r="D26" s="32"/>
      <c r="E26" s="32"/>
      <c r="F26" s="32"/>
      <c r="G26" s="32"/>
      <c r="H26" s="32"/>
      <c r="I26" s="32"/>
      <c r="J26" s="32"/>
      <c r="K26" s="32"/>
      <c r="L26" s="32"/>
      <c r="M26" s="32"/>
      <c r="N26" s="32"/>
      <c r="O26" s="32"/>
      <c r="P26" s="32"/>
      <c r="R26" s="56"/>
    </row>
    <row r="27" spans="1:18" x14ac:dyDescent="0.25">
      <c r="A27" s="30"/>
      <c r="B27" s="27"/>
      <c r="C27" s="8" t="s">
        <v>35</v>
      </c>
      <c r="D27" s="9"/>
      <c r="E27" s="9"/>
      <c r="F27" s="9"/>
      <c r="G27" s="9"/>
      <c r="H27" s="9"/>
      <c r="I27" s="9"/>
      <c r="J27" s="9"/>
      <c r="K27" s="9" cm="1">
        <f t="array" ref="K27">INDEX('Back data'!$A$262:$BD$262,,MAX(IF('Back data'!$A$262:$BD$262&lt;&gt;"",COLUMN('Back data'!$A$262:$BD$262)))-K$6)+INDEX('Back data'!$A$263:$BD$263,,MAX(IF('Back data'!$A$263:$BD$263&lt;&gt;"",COLUMN('Back data'!$A$263:$BD$263)))-K$6)</f>
        <v>100</v>
      </c>
      <c r="L27" s="9" cm="1">
        <f t="array" ref="L27">INDEX('Back data'!$A$262:$BD$262,,MAX(IF('Back data'!$A$262:$BD$262&lt;&gt;"",COLUMN('Back data'!$A$262:$BD$262)))-L$6)+INDEX('Back data'!$A$263:$BD$263,,MAX(IF('Back data'!$A$263:$BD$263&lt;&gt;"",COLUMN('Back data'!$A$263:$BD$263)))-L$6)</f>
        <v>100</v>
      </c>
      <c r="M27" s="9" cm="1">
        <f t="array" ref="M27">INDEX('Back data'!$A$262:$BD$262,,MAX(IF('Back data'!$A$262:$BD$262&lt;&gt;"",COLUMN('Back data'!$A$262:$BD$262)))-M$6)+INDEX('Back data'!$A$263:$BD$263,,MAX(IF('Back data'!$A$263:$BD$263&lt;&gt;"",COLUMN('Back data'!$A$263:$BD$263)))-M$6)</f>
        <v>100</v>
      </c>
      <c r="N27" s="9" cm="1">
        <f t="array" ref="N27">INDEX('Back data'!$A$262:$BD$262,,MAX(IF('Back data'!$A$262:$BD$262&lt;&gt;"",COLUMN('Back data'!$A$262:$BD$262)))-N$6)+INDEX('Back data'!$A$263:$BD$263,,MAX(IF('Back data'!$A$263:$BD$263&lt;&gt;"",COLUMN('Back data'!$A$263:$BD$263)))-N$6)</f>
        <v>100</v>
      </c>
      <c r="O27" s="9" cm="1">
        <f t="array" ref="O27">INDEX('Back data'!$A$262:$BD$262,,MAX(IF('Back data'!$A$262:$BD$262&lt;&gt;"",COLUMN('Back data'!$A$262:$BD$262)))-O$6)+INDEX('Back data'!$A$263:$BD$263,,MAX(IF('Back data'!$A$263:$BD$263&lt;&gt;"",COLUMN('Back data'!$A$263:$BD$263)))-O$6)</f>
        <v>100</v>
      </c>
      <c r="P27" s="9" cm="1">
        <f t="array" ref="P27">INDEX('Back data'!$A$262:$BD$262,,MAX(IF('Back data'!$A$262:$BD$262&lt;&gt;"",COLUMN('Back data'!$A$262:$BD$262)))-P$6)+INDEX('Back data'!$A$263:$BD$263,,MAX(IF('Back data'!$A$263:$BD$263&lt;&gt;"",COLUMN('Back data'!$A$263:$BD$263)))-P$6)</f>
        <v>100</v>
      </c>
      <c r="R27" s="56"/>
    </row>
    <row r="28" spans="1:18" x14ac:dyDescent="0.25">
      <c r="A28" s="24" t="s">
        <v>36</v>
      </c>
      <c r="B28" s="27" t="s">
        <v>86</v>
      </c>
      <c r="C28" s="10" t="s">
        <v>37</v>
      </c>
      <c r="D28" s="11"/>
      <c r="E28" s="11"/>
      <c r="F28" s="11"/>
      <c r="G28" s="11"/>
      <c r="H28" s="11"/>
      <c r="I28" s="11"/>
      <c r="J28" s="11"/>
      <c r="K28" s="11" cm="1">
        <f t="array" ref="K28">INDEX('Back data'!$A$262:$BD$262,,MAX(IF('Back data'!$A$262:$BD$262&lt;&gt;"",COLUMN('Back data'!$A$262:$BD$262)))-K$6)/K27</f>
        <v>0.92269999999999996</v>
      </c>
      <c r="L28" s="11" cm="1">
        <f t="array" ref="L28">INDEX('Back data'!$A$262:$BD$262,,MAX(IF('Back data'!$A$262:$BD$262&lt;&gt;"",COLUMN('Back data'!$A$262:$BD$262)))-L$6)/L27</f>
        <v>0.92500000000000004</v>
      </c>
      <c r="M28" s="11" cm="1">
        <f t="array" ref="M28">INDEX('Back data'!$A$262:$BD$262,,MAX(IF('Back data'!$A$262:$BD$262&lt;&gt;"",COLUMN('Back data'!$A$262:$BD$262)))-M$6)/M27</f>
        <v>0.96489999999999998</v>
      </c>
      <c r="N28" s="11" cm="1">
        <f t="array" ref="N28">INDEX('Back data'!$A$262:$BD$262,,MAX(IF('Back data'!$A$262:$BD$262&lt;&gt;"",COLUMN('Back data'!$A$262:$BD$262)))-N$6)/N27</f>
        <v>0.96519999999999995</v>
      </c>
      <c r="O28" s="11" cm="1">
        <f t="array" ref="O28">INDEX('Back data'!$A$262:$BD$262,,MAX(IF('Back data'!$A$262:$BD$262&lt;&gt;"",COLUMN('Back data'!$A$262:$BD$262)))-O$6)/O27</f>
        <v>0.94540000000000002</v>
      </c>
      <c r="P28" s="11" cm="1">
        <f t="array" ref="P28">INDEX('Back data'!$A$262:$BD$262,,MAX(IF('Back data'!$A$262:$BD$262&lt;&gt;"",COLUMN('Back data'!$A$262:$BD$262)))-P$6)/P27</f>
        <v>0.9738</v>
      </c>
      <c r="R28" s="56"/>
    </row>
    <row r="29" spans="1:18" x14ac:dyDescent="0.25">
      <c r="A29" s="24" t="s">
        <v>36</v>
      </c>
      <c r="B29" s="27" t="s">
        <v>86</v>
      </c>
      <c r="C29" s="10" t="s">
        <v>38</v>
      </c>
      <c r="D29" s="11"/>
      <c r="E29" s="11"/>
      <c r="F29" s="11"/>
      <c r="G29" s="11"/>
      <c r="H29" s="11"/>
      <c r="I29" s="11"/>
      <c r="J29" s="11"/>
      <c r="K29" s="11" cm="1">
        <f t="array" ref="K29">+INDEX('Back data'!$A$263:$BD$263,,MAX(IF('Back data'!$A$263:$BD$263&lt;&gt;"",COLUMN('Back data'!$A$263:$BD$263)))-K$6)/K27</f>
        <v>7.7300000000000008E-2</v>
      </c>
      <c r="L29" s="11" cm="1">
        <f t="array" ref="L29">+INDEX('Back data'!$A$263:$BD$263,,MAX(IF('Back data'!$A$263:$BD$263&lt;&gt;"",COLUMN('Back data'!$A$263:$BD$263)))-L$6)/L27</f>
        <v>7.4999999999999997E-2</v>
      </c>
      <c r="M29" s="11" cm="1">
        <f t="array" ref="M29">+INDEX('Back data'!$A$263:$BD$263,,MAX(IF('Back data'!$A$263:$BD$263&lt;&gt;"",COLUMN('Back data'!$A$263:$BD$263)))-M$6)/M27</f>
        <v>3.5099999999999999E-2</v>
      </c>
      <c r="N29" s="11" cm="1">
        <f t="array" ref="N29">+INDEX('Back data'!$A$263:$BD$263,,MAX(IF('Back data'!$A$263:$BD$263&lt;&gt;"",COLUMN('Back data'!$A$263:$BD$263)))-N$6)/N27</f>
        <v>3.4799999999999998E-2</v>
      </c>
      <c r="O29" s="11" cm="1">
        <f t="array" ref="O29">+INDEX('Back data'!$A$263:$BD$263,,MAX(IF('Back data'!$A$263:$BD$263&lt;&gt;"",COLUMN('Back data'!$A$263:$BD$263)))-O$6)/O27</f>
        <v>5.4600000000000003E-2</v>
      </c>
      <c r="P29" s="11" cm="1">
        <f t="array" ref="P29">+INDEX('Back data'!$A$263:$BD$263,,MAX(IF('Back data'!$A$263:$BD$263&lt;&gt;"",COLUMN('Back data'!$A$263:$BD$263)))-P$6)/P27</f>
        <v>2.6200000000000001E-2</v>
      </c>
      <c r="R29" s="56"/>
    </row>
    <row r="32" spans="1:18" x14ac:dyDescent="0.25">
      <c r="C32" s="8" t="s">
        <v>35</v>
      </c>
      <c r="D32" s="9" cm="1">
        <f t="array" ref="D32">INDEX('Back data'!$A$267:$BD$267,,MAX(IF('Back data'!$A$267:$BD$267&lt;&gt;"",COLUMN('Back data'!$A$267:$BD$267)))-D$6)+INDEX('Back data'!$A$268:$BD$268,,MAX(IF('Back data'!$A$268:$BD$268&lt;&gt;"",COLUMN('Back data'!$A$268:$BD$268)))-D$6)</f>
        <v>94.36999999999999</v>
      </c>
      <c r="E32" s="9" cm="1">
        <f t="array" ref="E32">INDEX('Back data'!$A$267:$BD$267,,MAX(IF('Back data'!$A$267:$BD$267&lt;&gt;"",COLUMN('Back data'!$A$267:$BD$267)))-E$6)+INDEX('Back data'!$A$268:$BD$268,,MAX(IF('Back data'!$A$268:$BD$268&lt;&gt;"",COLUMN('Back data'!$A$268:$BD$268)))-E$6)</f>
        <v>95.4</v>
      </c>
      <c r="F32" s="9" cm="1">
        <f t="array" ref="F32">INDEX('Back data'!$A$267:$BD$267,,MAX(IF('Back data'!$A$267:$BD$267&lt;&gt;"",COLUMN('Back data'!$A$267:$BD$267)))-F$6)+INDEX('Back data'!$A$268:$BD$268,,MAX(IF('Back data'!$A$268:$BD$268&lt;&gt;"",COLUMN('Back data'!$A$268:$BD$268)))-F$6)</f>
        <v>100</v>
      </c>
      <c r="G32" s="9" cm="1">
        <f t="array" ref="G32">INDEX('Back data'!$A$267:$BD$267,,MAX(IF('Back data'!$A$267:$BD$267&lt;&gt;"",COLUMN('Back data'!$A$267:$BD$267)))-G$6)+INDEX('Back data'!$A$268:$BD$268,,MAX(IF('Back data'!$A$268:$BD$268&lt;&gt;"",COLUMN('Back data'!$A$268:$BD$268)))-G$6)</f>
        <v>100</v>
      </c>
      <c r="H32" s="9" cm="1">
        <f t="array" ref="H32">INDEX('Back data'!$A$267:$BD$267,,MAX(IF('Back data'!$A$267:$BD$267&lt;&gt;"",COLUMN('Back data'!$A$267:$BD$267)))-H$6)+INDEX('Back data'!$A$268:$BD$268,,MAX(IF('Back data'!$A$268:$BD$268&lt;&gt;"",COLUMN('Back data'!$A$268:$BD$268)))-H$6)</f>
        <v>100</v>
      </c>
      <c r="I32" s="9" cm="1">
        <f t="array" ref="I32">INDEX('Back data'!$A$267:$BD$267,,MAX(IF('Back data'!$A$267:$BD$267&lt;&gt;"",COLUMN('Back data'!$A$267:$BD$267)))-I$6)+INDEX('Back data'!$A$268:$BD$268,,MAX(IF('Back data'!$A$268:$BD$268&lt;&gt;"",COLUMN('Back data'!$A$268:$BD$268)))-I$6)</f>
        <v>100</v>
      </c>
      <c r="J32" s="9" cm="1">
        <f t="array" ref="J32">INDEX('Back data'!$A$267:$BD$267,,MAX(IF('Back data'!$A$267:$BD$267&lt;&gt;"",COLUMN('Back data'!$A$267:$BD$267)))-J$6)+INDEX('Back data'!$A$268:$BD$268,,MAX(IF('Back data'!$A$268:$BD$268&lt;&gt;"",COLUMN('Back data'!$A$268:$BD$268)))-J$6)</f>
        <v>100</v>
      </c>
      <c r="K32" s="9" cm="1">
        <f t="array" ref="K32">INDEX('Back data'!$A$267:$BD$267,,MAX(IF('Back data'!$A$267:$BD$267&lt;&gt;"",COLUMN('Back data'!$A$267:$BD$267)))-K$6)+INDEX('Back data'!$A$268:$BD$268,,MAX(IF('Back data'!$A$268:$BD$268&lt;&gt;"",COLUMN('Back data'!$A$268:$BD$268)))-K$6)</f>
        <v>100</v>
      </c>
      <c r="L32" s="9" cm="1">
        <f t="array" ref="L32">INDEX('Back data'!$A$267:$BD$267,,MAX(IF('Back data'!$A$267:$BD$267&lt;&gt;"",COLUMN('Back data'!$A$267:$BD$267)))-L$6)+INDEX('Back data'!$A$268:$BD$268,,MAX(IF('Back data'!$A$268:$BD$268&lt;&gt;"",COLUMN('Back data'!$A$268:$BD$268)))-L$6)</f>
        <v>100</v>
      </c>
      <c r="M32" s="9" cm="1">
        <f t="array" ref="M32">INDEX('Back data'!$A$267:$BD$267,,MAX(IF('Back data'!$A$267:$BD$267&lt;&gt;"",COLUMN('Back data'!$A$267:$BD$267)))-M$6)+INDEX('Back data'!$A$268:$BD$268,,MAX(IF('Back data'!$A$268:$BD$268&lt;&gt;"",COLUMN('Back data'!$A$268:$BD$268)))-M$6)</f>
        <v>100</v>
      </c>
      <c r="N32" s="9" cm="1">
        <f t="array" ref="N32">INDEX('Back data'!$A$267:$BD$267,,MAX(IF('Back data'!$A$267:$BD$267&lt;&gt;"",COLUMN('Back data'!$A$267:$BD$267)))-N$6)+INDEX('Back data'!$A$268:$BD$268,,MAX(IF('Back data'!$A$268:$BD$268&lt;&gt;"",COLUMN('Back data'!$A$268:$BD$268)))-N$6)</f>
        <v>100</v>
      </c>
      <c r="O32" s="9" cm="1">
        <f t="array" ref="O32">INDEX('Back data'!$A$267:$BD$267,,MAX(IF('Back data'!$A$267:$BD$267&lt;&gt;"",COLUMN('Back data'!$A$267:$BD$267)))-O$6)+INDEX('Back data'!$A$268:$BD$268,,MAX(IF('Back data'!$A$268:$BD$268&lt;&gt;"",COLUMN('Back data'!$A$268:$BD$268)))-O$6)</f>
        <v>100</v>
      </c>
      <c r="P32" s="9" cm="1">
        <f t="array" ref="P32">INDEX('Back data'!$A$267:$BD$267,,MAX(IF('Back data'!$A$267:$BD$267&lt;&gt;"",COLUMN('Back data'!$A$267:$BD$267)))-P$6)+INDEX('Back data'!$A$268:$BD$268,,MAX(IF('Back data'!$A$268:$BD$268&lt;&gt;"",COLUMN('Back data'!$A$268:$BD$268)))-P$6)</f>
        <v>100</v>
      </c>
    </row>
    <row r="33" spans="1:18" x14ac:dyDescent="0.25">
      <c r="A33" s="24" t="s">
        <v>36</v>
      </c>
      <c r="B33" s="27" t="s">
        <v>30</v>
      </c>
      <c r="C33" s="10" t="s">
        <v>37</v>
      </c>
      <c r="D33" s="11" cm="1">
        <f t="array" ref="D33">INDEX('Back data'!$A$267:$BD$267,,MAX(IF('Back data'!$A$267:$BD$267&lt;&gt;"",COLUMN('Back data'!$A$267:$BD$267)))-D$6)/D32</f>
        <v>0.95538836494648727</v>
      </c>
      <c r="E33" s="11" cm="1">
        <f t="array" ref="E33">INDEX('Back data'!$A$267:$BD$267,,MAX(IF('Back data'!$A$267:$BD$267&lt;&gt;"",COLUMN('Back data'!$A$267:$BD$267)))-E$6)/E32</f>
        <v>0.94947589098532492</v>
      </c>
      <c r="F33" s="11" cm="1">
        <f t="array" ref="F33">INDEX('Back data'!$A$267:$BD$267,,MAX(IF('Back data'!$A$267:$BD$267&lt;&gt;"",COLUMN('Back data'!$A$267:$BD$267)))-F$6)/F32</f>
        <v>0.98790000000000011</v>
      </c>
      <c r="G33" s="11" cm="1">
        <f t="array" ref="G33">INDEX('Back data'!$A$267:$BD$267,,MAX(IF('Back data'!$A$267:$BD$267&lt;&gt;"",COLUMN('Back data'!$A$267:$BD$267)))-G$6)/G32</f>
        <v>0.97770000000000001</v>
      </c>
      <c r="H33" s="11" cm="1">
        <f t="array" ref="H33">INDEX('Back data'!$A$267:$BD$267,,MAX(IF('Back data'!$A$267:$BD$267&lt;&gt;"",COLUMN('Back data'!$A$267:$BD$267)))-H$6)/H32</f>
        <v>0.97470000000000001</v>
      </c>
      <c r="I33" s="11" cm="1">
        <f t="array" ref="I33">INDEX('Back data'!$A$267:$BD$267,,MAX(IF('Back data'!$A$267:$BD$267&lt;&gt;"",COLUMN('Back data'!$A$267:$BD$267)))-I$6)/I32</f>
        <v>0.97430000000000005</v>
      </c>
      <c r="J33" s="11" cm="1">
        <f t="array" ref="J33">INDEX('Back data'!$A$267:$BD$267,,MAX(IF('Back data'!$A$267:$BD$267&lt;&gt;"",COLUMN('Back data'!$A$267:$BD$267)))-J$6)/J32</f>
        <v>0.96689999999999998</v>
      </c>
      <c r="K33" s="11" cm="1">
        <f t="array" ref="K33">INDEX('Back data'!$A$267:$BD$267,,MAX(IF('Back data'!$A$267:$BD$267&lt;&gt;"",COLUMN('Back data'!$A$267:$BD$267)))-K$6)/K32</f>
        <v>0.9618000000000001</v>
      </c>
      <c r="L33" s="11" cm="1">
        <f t="array" ref="L33">INDEX('Back data'!$A$267:$BD$267,,MAX(IF('Back data'!$A$267:$BD$267&lt;&gt;"",COLUMN('Back data'!$A$267:$BD$267)))-L$6)/L32</f>
        <v>0.96109999999999995</v>
      </c>
      <c r="M33" s="11" cm="1">
        <f t="array" ref="M33">INDEX('Back data'!$A$267:$BD$267,,MAX(IF('Back data'!$A$267:$BD$267&lt;&gt;"",COLUMN('Back data'!$A$267:$BD$267)))-M$6)/M32</f>
        <v>0.97680000000000011</v>
      </c>
      <c r="N33" s="11" cm="1">
        <f t="array" ref="N33">INDEX('Back data'!$A$267:$BD$267,,MAX(IF('Back data'!$A$267:$BD$267&lt;&gt;"",COLUMN('Back data'!$A$267:$BD$267)))-N$6)/N32</f>
        <v>0.96909999999999996</v>
      </c>
      <c r="O33" s="11" cm="1">
        <f t="array" ref="O33">INDEX('Back data'!$A$267:$BD$267,,MAX(IF('Back data'!$A$267:$BD$267&lt;&gt;"",COLUMN('Back data'!$A$267:$BD$267)))-O$6)/O32</f>
        <v>0.96860000000000002</v>
      </c>
      <c r="P33" s="11" cm="1">
        <f t="array" ref="P33">INDEX('Back data'!$A$267:$BD$267,,MAX(IF('Back data'!$A$267:$BD$267&lt;&gt;"",COLUMN('Back data'!$A$267:$BD$267)))-P$6)/P32</f>
        <v>0.98219999999999996</v>
      </c>
    </row>
    <row r="34" spans="1:18" x14ac:dyDescent="0.25">
      <c r="A34" s="24" t="s">
        <v>36</v>
      </c>
      <c r="B34" s="27" t="s">
        <v>30</v>
      </c>
      <c r="C34" s="10" t="s">
        <v>38</v>
      </c>
      <c r="D34" s="11" cm="1">
        <f t="array" ref="D34">+INDEX('Back data'!$A$268:$BD$268,,MAX(IF('Back data'!$A$268:$BD$268&lt;&gt;"",COLUMN('Back data'!$A$268:$BD$268)))-D$6)/D32</f>
        <v>4.4611635053512774E-2</v>
      </c>
      <c r="E34" s="11" cm="1">
        <f t="array" ref="E34">+INDEX('Back data'!$A$268:$BD$268,,MAX(IF('Back data'!$A$268:$BD$268&lt;&gt;"",COLUMN('Back data'!$A$268:$BD$268)))-E$6)/E32</f>
        <v>5.052410901467505E-2</v>
      </c>
      <c r="F34" s="11" cm="1">
        <f t="array" ref="F34">+INDEX('Back data'!$A$268:$BD$268,,MAX(IF('Back data'!$A$268:$BD$268&lt;&gt;"",COLUMN('Back data'!$A$268:$BD$268)))-F$6)/F32</f>
        <v>1.21E-2</v>
      </c>
      <c r="G34" s="11" cm="1">
        <f t="array" ref="G34">+INDEX('Back data'!$A$268:$BD$268,,MAX(IF('Back data'!$A$268:$BD$268&lt;&gt;"",COLUMN('Back data'!$A$268:$BD$268)))-G$6)/G32</f>
        <v>2.23E-2</v>
      </c>
      <c r="H34" s="11" cm="1">
        <f t="array" ref="H34">+INDEX('Back data'!$A$268:$BD$268,,MAX(IF('Back data'!$A$268:$BD$268&lt;&gt;"",COLUMN('Back data'!$A$268:$BD$268)))-H$6)/H32</f>
        <v>2.53E-2</v>
      </c>
      <c r="I34" s="11" cm="1">
        <f t="array" ref="I34">+INDEX('Back data'!$A$268:$BD$268,,MAX(IF('Back data'!$A$268:$BD$268&lt;&gt;"",COLUMN('Back data'!$A$268:$BD$268)))-I$6)/I32</f>
        <v>2.5699999999999997E-2</v>
      </c>
      <c r="J34" s="11" cm="1">
        <f t="array" ref="J34">+INDEX('Back data'!$A$268:$BD$268,,MAX(IF('Back data'!$A$268:$BD$268&lt;&gt;"",COLUMN('Back data'!$A$268:$BD$268)))-J$6)/J32</f>
        <v>3.3099999999999997E-2</v>
      </c>
      <c r="K34" s="11" cm="1">
        <f t="array" ref="K34">+INDEX('Back data'!$A$268:$BD$268,,MAX(IF('Back data'!$A$268:$BD$268&lt;&gt;"",COLUMN('Back data'!$A$268:$BD$268)))-K$6)/K32</f>
        <v>3.8199999999999998E-2</v>
      </c>
      <c r="L34" s="11" cm="1">
        <f t="array" ref="L34">+INDEX('Back data'!$A$268:$BD$268,,MAX(IF('Back data'!$A$268:$BD$268&lt;&gt;"",COLUMN('Back data'!$A$268:$BD$268)))-L$6)/L32</f>
        <v>3.8900000000000004E-2</v>
      </c>
      <c r="M34" s="11" cm="1">
        <f t="array" ref="M34">+INDEX('Back data'!$A$268:$BD$268,,MAX(IF('Back data'!$A$268:$BD$268&lt;&gt;"",COLUMN('Back data'!$A$268:$BD$268)))-M$6)/M32</f>
        <v>2.3199999999999998E-2</v>
      </c>
      <c r="N34" s="11" cm="1">
        <f t="array" ref="N34">+INDEX('Back data'!$A$268:$BD$268,,MAX(IF('Back data'!$A$268:$BD$268&lt;&gt;"",COLUMN('Back data'!$A$268:$BD$268)))-N$6)/N32</f>
        <v>3.0899999999999997E-2</v>
      </c>
      <c r="O34" s="11" cm="1">
        <f t="array" ref="O34">+INDEX('Back data'!$A$268:$BD$268,,MAX(IF('Back data'!$A$268:$BD$268&lt;&gt;"",COLUMN('Back data'!$A$268:$BD$268)))-O$6)/O32</f>
        <v>3.1400000000000004E-2</v>
      </c>
      <c r="P34" s="11" cm="1">
        <f t="array" ref="P34">+INDEX('Back data'!$A$268:$BD$268,,MAX(IF('Back data'!$A$268:$BD$268&lt;&gt;"",COLUMN('Back data'!$A$268:$BD$268)))-P$6)/P32</f>
        <v>1.78E-2</v>
      </c>
      <c r="R34" s="56"/>
    </row>
    <row r="37" spans="1:18" x14ac:dyDescent="0.25">
      <c r="C37" s="8" t="s">
        <v>35</v>
      </c>
      <c r="D37" s="9" cm="1">
        <f t="array" ref="D37">INDEX('Back data'!$A$272:$BD$272,,MAX(IF('Back data'!$A$272:$BD$272&lt;&gt;"",COLUMN('Back data'!$A$272:$BD$272)))-D$6)+INDEX('Back data'!$A$273:$BD$273,,MAX(IF('Back data'!$A$273:$BD$273&lt;&gt;"",COLUMN('Back data'!$A$273:$BD$273)))-D$6)</f>
        <v>93.51</v>
      </c>
      <c r="E37" s="9" cm="1">
        <f t="array" ref="E37">INDEX('Back data'!$A$272:$BD$272,,MAX(IF('Back data'!$A$272:$BD$272&lt;&gt;"",COLUMN('Back data'!$A$272:$BD$272)))-E$6)+INDEX('Back data'!$A$273:$BD$273,,MAX(IF('Back data'!$A$273:$BD$273&lt;&gt;"",COLUMN('Back data'!$A$273:$BD$273)))-E$6)</f>
        <v>95.16</v>
      </c>
      <c r="F37" s="9" cm="1">
        <f t="array" ref="F37">INDEX('Back data'!$A$272:$BD$272,,MAX(IF('Back data'!$A$272:$BD$272&lt;&gt;"",COLUMN('Back data'!$A$272:$BD$272)))-F$6)+INDEX('Back data'!$A$273:$BD$273,,MAX(IF('Back data'!$A$273:$BD$273&lt;&gt;"",COLUMN('Back data'!$A$273:$BD$273)))-F$6)</f>
        <v>100</v>
      </c>
      <c r="G37" s="9" cm="1">
        <f t="array" ref="G37">INDEX('Back data'!$A$272:$BD$272,,MAX(IF('Back data'!$A$272:$BD$272&lt;&gt;"",COLUMN('Back data'!$A$272:$BD$272)))-G$6)+INDEX('Back data'!$A$273:$BD$273,,MAX(IF('Back data'!$A$273:$BD$273&lt;&gt;"",COLUMN('Back data'!$A$273:$BD$273)))-G$6)</f>
        <v>100</v>
      </c>
      <c r="H37" s="9" cm="1">
        <f t="array" ref="H37">INDEX('Back data'!$A$272:$BD$272,,MAX(IF('Back data'!$A$272:$BD$272&lt;&gt;"",COLUMN('Back data'!$A$272:$BD$272)))-H$6)+INDEX('Back data'!$A$273:$BD$273,,MAX(IF('Back data'!$A$273:$BD$273&lt;&gt;"",COLUMN('Back data'!$A$273:$BD$273)))-H$6)</f>
        <v>100</v>
      </c>
      <c r="I37" s="9" cm="1">
        <f t="array" ref="I37">INDEX('Back data'!$A$272:$BD$272,,MAX(IF('Back data'!$A$272:$BD$272&lt;&gt;"",COLUMN('Back data'!$A$272:$BD$272)))-I$6)+INDEX('Back data'!$A$273:$BD$273,,MAX(IF('Back data'!$A$273:$BD$273&lt;&gt;"",COLUMN('Back data'!$A$273:$BD$273)))-I$6)</f>
        <v>100</v>
      </c>
      <c r="J37" s="9" cm="1">
        <f t="array" ref="J37">INDEX('Back data'!$A$272:$BD$272,,MAX(IF('Back data'!$A$272:$BD$272&lt;&gt;"",COLUMN('Back data'!$A$272:$BD$272)))-J$6)+INDEX('Back data'!$A$273:$BD$273,,MAX(IF('Back data'!$A$273:$BD$273&lt;&gt;"",COLUMN('Back data'!$A$273:$BD$273)))-J$6)</f>
        <v>100</v>
      </c>
      <c r="K37" s="9" cm="1">
        <f t="array" ref="K37">INDEX('Back data'!$A$272:$BD$272,,MAX(IF('Back data'!$A$272:$BD$272&lt;&gt;"",COLUMN('Back data'!$A$272:$BD$272)))-K$6)+INDEX('Back data'!$A$273:$BD$273,,MAX(IF('Back data'!$A$273:$BD$273&lt;&gt;"",COLUMN('Back data'!$A$273:$BD$273)))-K$6)</f>
        <v>100</v>
      </c>
      <c r="L37" s="9" cm="1">
        <f t="array" ref="L37">INDEX('Back data'!$A$272:$BD$272,,MAX(IF('Back data'!$A$272:$BD$272&lt;&gt;"",COLUMN('Back data'!$A$272:$BD$272)))-L$6)+INDEX('Back data'!$A$273:$BD$273,,MAX(IF('Back data'!$A$273:$BD$273&lt;&gt;"",COLUMN('Back data'!$A$273:$BD$273)))-L$6)</f>
        <v>100</v>
      </c>
      <c r="M37" s="9" cm="1">
        <f t="array" ref="M37">INDEX('Back data'!$A$272:$BD$272,,MAX(IF('Back data'!$A$272:$BD$272&lt;&gt;"",COLUMN('Back data'!$A$272:$BD$272)))-M$6)+INDEX('Back data'!$A$273:$BD$273,,MAX(IF('Back data'!$A$273:$BD$273&lt;&gt;"",COLUMN('Back data'!$A$273:$BD$273)))-M$6)</f>
        <v>100</v>
      </c>
      <c r="N37" s="9" cm="1">
        <f t="array" ref="N37">INDEX('Back data'!$A$272:$BD$272,,MAX(IF('Back data'!$A$272:$BD$272&lt;&gt;"",COLUMN('Back data'!$A$272:$BD$272)))-N$6)+INDEX('Back data'!$A$273:$BD$273,,MAX(IF('Back data'!$A$273:$BD$273&lt;&gt;"",COLUMN('Back data'!$A$273:$BD$273)))-N$6)</f>
        <v>100</v>
      </c>
      <c r="O37" s="9" cm="1">
        <f t="array" ref="O37">INDEX('Back data'!$A$272:$BD$272,,MAX(IF('Back data'!$A$272:$BD$272&lt;&gt;"",COLUMN('Back data'!$A$272:$BD$272)))-O$6)+INDEX('Back data'!$A$273:$BD$273,,MAX(IF('Back data'!$A$273:$BD$273&lt;&gt;"",COLUMN('Back data'!$A$273:$BD$273)))-O$6)</f>
        <v>100</v>
      </c>
      <c r="P37" s="9" cm="1">
        <f t="array" ref="P37">INDEX('Back data'!$A$272:$BD$272,,MAX(IF('Back data'!$A$272:$BD$272&lt;&gt;"",COLUMN('Back data'!$A$272:$BD$272)))-P$6)+INDEX('Back data'!$A$273:$BD$273,,MAX(IF('Back data'!$A$273:$BD$273&lt;&gt;"",COLUMN('Back data'!$A$273:$BD$273)))-P$6)</f>
        <v>100</v>
      </c>
    </row>
    <row r="38" spans="1:18" x14ac:dyDescent="0.25">
      <c r="A38" s="24" t="s">
        <v>36</v>
      </c>
      <c r="B38" s="27" t="s">
        <v>34</v>
      </c>
      <c r="C38" s="10" t="s">
        <v>37</v>
      </c>
      <c r="D38" s="11" cm="1">
        <f t="array" ref="D38">INDEX('Back data'!$A$272:$BD$272,,MAX(IF('Back data'!$A$272:$BD$272&lt;&gt;"",COLUMN('Back data'!$A$272:$BD$272)))-D$6)/D37</f>
        <v>0.88974441236231416</v>
      </c>
      <c r="E38" s="11" cm="1">
        <f t="array" ref="E38">INDEX('Back data'!$A$272:$BD$272,,MAX(IF('Back data'!$A$272:$BD$272&lt;&gt;"",COLUMN('Back data'!$A$272:$BD$272)))-E$6)/E37</f>
        <v>0.94167717528373274</v>
      </c>
      <c r="F38" s="11" cm="1">
        <f t="array" ref="F38">INDEX('Back data'!$A$272:$BD$272,,MAX(IF('Back data'!$A$272:$BD$272&lt;&gt;"",COLUMN('Back data'!$A$272:$BD$272)))-F$6)/F37</f>
        <v>0.98930000000000007</v>
      </c>
      <c r="G38" s="11" cm="1">
        <f t="array" ref="G38">INDEX('Back data'!$A$272:$BD$272,,MAX(IF('Back data'!$A$272:$BD$272&lt;&gt;"",COLUMN('Back data'!$A$272:$BD$272)))-G$6)/G37</f>
        <v>0.87930000000000008</v>
      </c>
      <c r="H38" s="11" cm="1">
        <f t="array" ref="H38">INDEX('Back data'!$A$272:$BD$272,,MAX(IF('Back data'!$A$272:$BD$272&lt;&gt;"",COLUMN('Back data'!$A$272:$BD$272)))-H$6)/H37</f>
        <v>0.92819999999999991</v>
      </c>
      <c r="I38" s="11" cm="1">
        <f t="array" ref="I38">INDEX('Back data'!$A$272:$BD$272,,MAX(IF('Back data'!$A$272:$BD$272&lt;&gt;"",COLUMN('Back data'!$A$272:$BD$272)))-I$6)/I37</f>
        <v>0.79110000000000003</v>
      </c>
      <c r="J38" s="11" cm="1">
        <f t="array" ref="J38">INDEX('Back data'!$A$272:$BD$272,,MAX(IF('Back data'!$A$272:$BD$272&lt;&gt;"",COLUMN('Back data'!$A$272:$BD$272)))-J$6)/J37</f>
        <v>0.79480000000000006</v>
      </c>
      <c r="K38" s="11" cm="1">
        <f t="array" ref="K38">INDEX('Back data'!$A$272:$BD$272,,MAX(IF('Back data'!$A$272:$BD$272&lt;&gt;"",COLUMN('Back data'!$A$272:$BD$272)))-K$6)/K37</f>
        <v>0.7923</v>
      </c>
      <c r="L38" s="11" cm="1">
        <f t="array" ref="L38">INDEX('Back data'!$A$272:$BD$272,,MAX(IF('Back data'!$A$272:$BD$272&lt;&gt;"",COLUMN('Back data'!$A$272:$BD$272)))-L$6)/L37</f>
        <v>0.80790000000000006</v>
      </c>
      <c r="M38" s="11" cm="1">
        <f t="array" ref="M38">INDEX('Back data'!$A$272:$BD$272,,MAX(IF('Back data'!$A$272:$BD$272&lt;&gt;"",COLUMN('Back data'!$A$272:$BD$272)))-M$6)/M37</f>
        <v>0.92049999999999998</v>
      </c>
      <c r="N38" s="11" cm="1">
        <f t="array" ref="N38">INDEX('Back data'!$A$272:$BD$272,,MAX(IF('Back data'!$A$272:$BD$272&lt;&gt;"",COLUMN('Back data'!$A$272:$BD$272)))-N$6)/N37</f>
        <v>0.94830000000000003</v>
      </c>
      <c r="O38" s="11" cm="1">
        <f t="array" ref="O38">INDEX('Back data'!$A$272:$BD$272,,MAX(IF('Back data'!$A$272:$BD$272&lt;&gt;"",COLUMN('Back data'!$A$272:$BD$272)))-O$6)/O37</f>
        <v>0.86819999999999997</v>
      </c>
      <c r="P38" s="11" cm="1">
        <f t="array" ref="P38">INDEX('Back data'!$A$272:$BD$272,,MAX(IF('Back data'!$A$272:$BD$272&lt;&gt;"",COLUMN('Back data'!$A$272:$BD$272)))-P$6)/P37</f>
        <v>0.9456</v>
      </c>
    </row>
    <row r="39" spans="1:18" x14ac:dyDescent="0.25">
      <c r="A39" s="24" t="s">
        <v>36</v>
      </c>
      <c r="B39" s="27" t="s">
        <v>34</v>
      </c>
      <c r="C39" s="10" t="s">
        <v>38</v>
      </c>
      <c r="D39" s="11" cm="1">
        <f t="array" ref="D39">+INDEX('Back data'!$A$273:$BD$273,,MAX(IF('Back data'!$A$273:$BD$273&lt;&gt;"",COLUMN('Back data'!$A$273:$BD$273)))-D$6)/D37</f>
        <v>0.11025558763768581</v>
      </c>
      <c r="E39" s="11" cm="1">
        <f t="array" ref="E39">+INDEX('Back data'!$A$273:$BD$273,,MAX(IF('Back data'!$A$273:$BD$273&lt;&gt;"",COLUMN('Back data'!$A$273:$BD$273)))-E$6)/E37</f>
        <v>5.8322824716267339E-2</v>
      </c>
      <c r="F39" s="11" cm="1">
        <f t="array" ref="F39">+INDEX('Back data'!$A$273:$BD$273,,MAX(IF('Back data'!$A$273:$BD$273&lt;&gt;"",COLUMN('Back data'!$A$273:$BD$273)))-F$6)/F37</f>
        <v>1.0700000000000001E-2</v>
      </c>
      <c r="G39" s="11" cm="1">
        <f t="array" ref="G39">+INDEX('Back data'!$A$273:$BD$273,,MAX(IF('Back data'!$A$273:$BD$273&lt;&gt;"",COLUMN('Back data'!$A$273:$BD$273)))-G$6)/G37</f>
        <v>0.1207</v>
      </c>
      <c r="H39" s="11" cm="1">
        <f t="array" ref="H39">+INDEX('Back data'!$A$273:$BD$273,,MAX(IF('Back data'!$A$273:$BD$273&lt;&gt;"",COLUMN('Back data'!$A$273:$BD$273)))-H$6)/H37</f>
        <v>7.1800000000000003E-2</v>
      </c>
      <c r="I39" s="11" cm="1">
        <f t="array" ref="I39">+INDEX('Back data'!$A$273:$BD$273,,MAX(IF('Back data'!$A$273:$BD$273&lt;&gt;"",COLUMN('Back data'!$A$273:$BD$273)))-I$6)/I37</f>
        <v>0.2089</v>
      </c>
      <c r="J39" s="11" cm="1">
        <f t="array" ref="J39">+INDEX('Back data'!$A$273:$BD$273,,MAX(IF('Back data'!$A$273:$BD$273&lt;&gt;"",COLUMN('Back data'!$A$273:$BD$273)))-J$6)/J37</f>
        <v>0.20519999999999999</v>
      </c>
      <c r="K39" s="11" cm="1">
        <f t="array" ref="K39">+INDEX('Back data'!$A$273:$BD$273,,MAX(IF('Back data'!$A$273:$BD$273&lt;&gt;"",COLUMN('Back data'!$A$273:$BD$273)))-K$6)/K37</f>
        <v>0.2077</v>
      </c>
      <c r="L39" s="11" cm="1">
        <f t="array" ref="L39">+INDEX('Back data'!$A$273:$BD$273,,MAX(IF('Back data'!$A$273:$BD$273&lt;&gt;"",COLUMN('Back data'!$A$273:$BD$273)))-L$6)/L37</f>
        <v>0.19210000000000002</v>
      </c>
      <c r="M39" s="11" cm="1">
        <f t="array" ref="M39">+INDEX('Back data'!$A$273:$BD$273,,MAX(IF('Back data'!$A$273:$BD$273&lt;&gt;"",COLUMN('Back data'!$A$273:$BD$273)))-M$6)/M37</f>
        <v>7.9500000000000001E-2</v>
      </c>
      <c r="N39" s="11" cm="1">
        <f t="array" ref="N39">+INDEX('Back data'!$A$273:$BD$273,,MAX(IF('Back data'!$A$273:$BD$273&lt;&gt;"",COLUMN('Back data'!$A$273:$BD$273)))-N$6)/N37</f>
        <v>5.1699999999999996E-2</v>
      </c>
      <c r="O39" s="11" cm="1">
        <f t="array" ref="O39">+INDEX('Back data'!$A$273:$BD$273,,MAX(IF('Back data'!$A$273:$BD$273&lt;&gt;"",COLUMN('Back data'!$A$273:$BD$273)))-O$6)/O37</f>
        <v>0.1318</v>
      </c>
      <c r="P39" s="11" cm="1">
        <f t="array" ref="P39">+INDEX('Back data'!$A$273:$BD$273,,MAX(IF('Back data'!$A$273:$BD$273&lt;&gt;"",COLUMN('Back data'!$A$273:$BD$273)))-P$6)/P37</f>
        <v>5.4400000000000004E-2</v>
      </c>
      <c r="R39" s="56"/>
    </row>
    <row r="45" spans="1:18" x14ac:dyDescent="0.25">
      <c r="A45" s="6"/>
      <c r="B45" s="7"/>
      <c r="C45" s="8" t="s">
        <v>35</v>
      </c>
      <c r="D45" s="9" cm="1">
        <f t="array" ref="D45">INDEX('Back data'!$A$82:$BD$82,,MAX(IF('Back data'!$A$82:$BD$82&lt;&gt;"",COLUMN('Back data'!$A$82:$BD$82)))-D$6)+INDEX('Back data'!$A$83:$BD$83,,MAX(IF('Back data'!$A$83:$BD$83&lt;&gt;"",COLUMN('Back data'!$A$83:$BD$83)))-D$6)</f>
        <v>94.789999999999992</v>
      </c>
      <c r="E45" s="9" cm="1">
        <f t="array" ref="E45">INDEX('Back data'!$A$82:$BD$82,,MAX(IF('Back data'!$A$82:$BD$82&lt;&gt;"",COLUMN('Back data'!$A$82:$BD$82)))-E$6)+INDEX('Back data'!$A$83:$BD$83,,MAX(IF('Back data'!$A$83:$BD$83&lt;&gt;"",COLUMN('Back data'!$A$83:$BD$83)))-E$6)</f>
        <v>93.66</v>
      </c>
      <c r="F45" s="9" cm="1">
        <f t="array" ref="F45">INDEX('Back data'!$A$82:$BD$82,,MAX(IF('Back data'!$A$82:$BD$82&lt;&gt;"",COLUMN('Back data'!$A$82:$BD$82)))-F$6)+INDEX('Back data'!$A$83:$BD$83,,MAX(IF('Back data'!$A$83:$BD$83&lt;&gt;"",COLUMN('Back data'!$A$83:$BD$83)))-F$6)</f>
        <v>100</v>
      </c>
      <c r="G45" s="9" cm="1">
        <f t="array" ref="G45">INDEX('Back data'!$A$82:$BD$82,,MAX(IF('Back data'!$A$82:$BD$82&lt;&gt;"",COLUMN('Back data'!$A$82:$BD$82)))-G$6)+INDEX('Back data'!$A$83:$BD$83,,MAX(IF('Back data'!$A$83:$BD$83&lt;&gt;"",COLUMN('Back data'!$A$83:$BD$83)))-G$6)</f>
        <v>100</v>
      </c>
      <c r="H45" s="9" cm="1">
        <f t="array" ref="H45">INDEX('Back data'!$A$82:$BD$82,,MAX(IF('Back data'!$A$82:$BD$82&lt;&gt;"",COLUMN('Back data'!$A$82:$BD$82)))-H$6)+INDEX('Back data'!$A$83:$BD$83,,MAX(IF('Back data'!$A$83:$BD$83&lt;&gt;"",COLUMN('Back data'!$A$83:$BD$83)))-H$6)</f>
        <v>100</v>
      </c>
      <c r="I45" s="9" cm="1">
        <f t="array" ref="I45">INDEX('Back data'!$A$82:$BD$82,,MAX(IF('Back data'!$A$82:$BD$82&lt;&gt;"",COLUMN('Back data'!$A$82:$BD$82)))-I$6)+INDEX('Back data'!$A$83:$BD$83,,MAX(IF('Back data'!$A$83:$BD$83&lt;&gt;"",COLUMN('Back data'!$A$83:$BD$83)))-I$6)</f>
        <v>100</v>
      </c>
      <c r="J45" s="9" cm="1">
        <f t="array" ref="J45">INDEX('Back data'!$A$82:$BD$82,,MAX(IF('Back data'!$A$82:$BD$82&lt;&gt;"",COLUMN('Back data'!$A$82:$BD$82)))-J$6)+INDEX('Back data'!$A$83:$BD$83,,MAX(IF('Back data'!$A$83:$BD$83&lt;&gt;"",COLUMN('Back data'!$A$83:$BD$83)))-J$6)</f>
        <v>100</v>
      </c>
      <c r="K45" s="9" cm="1">
        <f t="array" ref="K45">INDEX('Back data'!$A$82:$BD$82,,MAX(IF('Back data'!$A$82:$BD$82&lt;&gt;"",COLUMN('Back data'!$A$82:$BD$82)))-K$6)+INDEX('Back data'!$A$83:$BD$83,,MAX(IF('Back data'!$A$83:$BD$83&lt;&gt;"",COLUMN('Back data'!$A$83:$BD$83)))-K$6)</f>
        <v>100</v>
      </c>
      <c r="L45" s="9" cm="1">
        <f t="array" ref="L45">INDEX('Back data'!$A$82:$BD$82,,MAX(IF('Back data'!$A$82:$BD$82&lt;&gt;"",COLUMN('Back data'!$A$82:$BD$82)))-L$6)+INDEX('Back data'!$A$83:$BD$83,,MAX(IF('Back data'!$A$83:$BD$83&lt;&gt;"",COLUMN('Back data'!$A$83:$BD$83)))-L$6)</f>
        <v>100</v>
      </c>
      <c r="M45" s="9" cm="1">
        <f t="array" ref="M45">INDEX('Back data'!$A$82:$BD$82,,MAX(IF('Back data'!$A$82:$BD$82&lt;&gt;"",COLUMN('Back data'!$A$82:$BD$82)))-M$6)+INDEX('Back data'!$A$83:$BD$83,,MAX(IF('Back data'!$A$83:$BD$83&lt;&gt;"",COLUMN('Back data'!$A$83:$BD$83)))-M$6)</f>
        <v>100</v>
      </c>
      <c r="N45" s="9" cm="1">
        <f t="array" ref="N45">INDEX('Back data'!$A$82:$BD$82,,MAX(IF('Back data'!$A$82:$BD$82&lt;&gt;"",COLUMN('Back data'!$A$82:$BD$82)))-N$6)+INDEX('Back data'!$A$83:$BD$83,,MAX(IF('Back data'!$A$83:$BD$83&lt;&gt;"",COLUMN('Back data'!$A$83:$BD$83)))-N$6)</f>
        <v>100</v>
      </c>
      <c r="O45" s="9" cm="1">
        <f t="array" ref="O45">INDEX('Back data'!$A$82:$BD$82,,MAX(IF('Back data'!$A$82:$BD$82&lt;&gt;"",COLUMN('Back data'!$A$82:$BD$82)))-O$6)+INDEX('Back data'!$A$83:$BD$83,,MAX(IF('Back data'!$A$83:$BD$83&lt;&gt;"",COLUMN('Back data'!$A$83:$BD$83)))-O$6)</f>
        <v>100</v>
      </c>
      <c r="P45" s="9" cm="1">
        <f t="array" ref="P45">INDEX('Back data'!$A$82:$BD$82,,MAX(IF('Back data'!$A$82:$BD$82&lt;&gt;"",COLUMN('Back data'!$A$82:$BD$82)))-P$6)+INDEX('Back data'!$A$83:$BD$83,,MAX(IF('Back data'!$A$83:$BD$83&lt;&gt;"",COLUMN('Back data'!$A$83:$BD$83)))-P$6)</f>
        <v>100</v>
      </c>
    </row>
    <row r="46" spans="1:18" x14ac:dyDescent="0.25">
      <c r="A46" s="33" t="s">
        <v>41</v>
      </c>
      <c r="B46" s="25" t="s">
        <v>42</v>
      </c>
      <c r="C46" s="10" t="s">
        <v>37</v>
      </c>
      <c r="D46" s="11" cm="1">
        <f t="array" ref="D46">INDEX('Back data'!$A$82:$BD$82,,MAX(IF('Back data'!$A$82:$BD$82&lt;&gt;"",COLUMN('Back data'!$A$82:$BD$82)))-D$6)/D45</f>
        <v>0.89397615782255513</v>
      </c>
      <c r="E46" s="11" cm="1">
        <f t="array" ref="E46">INDEX('Back data'!$A$82:$BD$82,,MAX(IF('Back data'!$A$82:$BD$82&lt;&gt;"",COLUMN('Back data'!$A$82:$BD$82)))-E$6)/E45</f>
        <v>0.90444159726670936</v>
      </c>
      <c r="F46" s="11" cm="1">
        <f t="array" ref="F46">INDEX('Back data'!$A$82:$BD$82,,MAX(IF('Back data'!$A$82:$BD$82&lt;&gt;"",COLUMN('Back data'!$A$82:$BD$82)))-F$6)/F45</f>
        <v>0.92330000000000001</v>
      </c>
      <c r="G46" s="11" cm="1">
        <f t="array" ref="G46">INDEX('Back data'!$A$82:$BD$82,,MAX(IF('Back data'!$A$82:$BD$82&lt;&gt;"",COLUMN('Back data'!$A$82:$BD$82)))-G$6)/G45</f>
        <v>0.90500000000000003</v>
      </c>
      <c r="H46" s="11" cm="1">
        <f t="array" ref="H46">INDEX('Back data'!$A$82:$BD$82,,MAX(IF('Back data'!$A$82:$BD$82&lt;&gt;"",COLUMN('Back data'!$A$82:$BD$82)))-H$6)/H45</f>
        <v>0.82989999999999997</v>
      </c>
      <c r="I46" s="11" cm="1">
        <f t="array" ref="I46">INDEX('Back data'!$A$82:$BD$82,,MAX(IF('Back data'!$A$82:$BD$82&lt;&gt;"",COLUMN('Back data'!$A$82:$BD$82)))-I$6)/I45</f>
        <v>0.88390000000000002</v>
      </c>
      <c r="J46" s="11" cm="1">
        <f t="array" ref="J46">INDEX('Back data'!$A$82:$BD$82,,MAX(IF('Back data'!$A$82:$BD$82&lt;&gt;"",COLUMN('Back data'!$A$82:$BD$82)))-J$6)/J45</f>
        <v>0.88700000000000001</v>
      </c>
      <c r="K46" s="11" cm="1">
        <f t="array" ref="K46">INDEX('Back data'!$A$82:$BD$82,,MAX(IF('Back data'!$A$82:$BD$82&lt;&gt;"",COLUMN('Back data'!$A$82:$BD$82)))-K$6)/K45</f>
        <v>0.81940000000000002</v>
      </c>
      <c r="L46" s="11" cm="1">
        <f t="array" ref="L46">INDEX('Back data'!$A$82:$BD$82,,MAX(IF('Back data'!$A$82:$BD$82&lt;&gt;"",COLUMN('Back data'!$A$82:$BD$82)))-L$6)/L45</f>
        <v>0.81900000000000006</v>
      </c>
      <c r="M46" s="11" cm="1">
        <f t="array" ref="M46">INDEX('Back data'!$A$82:$BD$82,,MAX(IF('Back data'!$A$82:$BD$82&lt;&gt;"",COLUMN('Back data'!$A$82:$BD$82)))-M$6)/M45</f>
        <v>0.88760000000000006</v>
      </c>
      <c r="N46" s="11" cm="1">
        <f t="array" ref="N46">INDEX('Back data'!$A$82:$BD$82,,MAX(IF('Back data'!$A$82:$BD$82&lt;&gt;"",COLUMN('Back data'!$A$82:$BD$82)))-N$6)/N45</f>
        <v>0.87849999999999995</v>
      </c>
      <c r="O46" s="11" cm="1">
        <f t="array" ref="O46">INDEX('Back data'!$A$82:$BD$82,,MAX(IF('Back data'!$A$82:$BD$82&lt;&gt;"",COLUMN('Back data'!$A$82:$BD$82)))-O$6)/O45</f>
        <v>0.85510000000000008</v>
      </c>
      <c r="P46" s="11" cm="1">
        <f t="array" ref="P46">INDEX('Back data'!$A$82:$BD$82,,MAX(IF('Back data'!$A$82:$BD$82&lt;&gt;"",COLUMN('Back data'!$A$82:$BD$82)))-P$6)/P45</f>
        <v>0.90780000000000005</v>
      </c>
    </row>
    <row r="47" spans="1:18" x14ac:dyDescent="0.25">
      <c r="A47" s="33" t="s">
        <v>41</v>
      </c>
      <c r="B47" s="25" t="s">
        <v>43</v>
      </c>
      <c r="C47" s="10" t="s">
        <v>38</v>
      </c>
      <c r="D47" s="11" cm="1">
        <f t="array" ref="D47">INDEX('Back data'!$A$83:$BD$83,,MAX(IF('Back data'!$A$83:$BD$83&lt;&gt;"",COLUMN('Back data'!$A$83:$BD$83)))-D$6)/D45</f>
        <v>0.1060238421774449</v>
      </c>
      <c r="E47" s="11" cm="1">
        <f t="array" ref="E47">INDEX('Back data'!$A$83:$BD$83,,MAX(IF('Back data'!$A$83:$BD$83&lt;&gt;"",COLUMN('Back data'!$A$83:$BD$83)))-E$6)/E45</f>
        <v>9.5558402733290623E-2</v>
      </c>
      <c r="F47" s="11" cm="1">
        <f t="array" ref="F47">INDEX('Back data'!$A$83:$BD$83,,MAX(IF('Back data'!$A$83:$BD$83&lt;&gt;"",COLUMN('Back data'!$A$83:$BD$83)))-F$6)/F45</f>
        <v>7.6700000000000004E-2</v>
      </c>
      <c r="G47" s="11" cm="1">
        <f t="array" ref="G47">INDEX('Back data'!$A$83:$BD$83,,MAX(IF('Back data'!$A$83:$BD$83&lt;&gt;"",COLUMN('Back data'!$A$83:$BD$83)))-G$6)/G45</f>
        <v>9.5000000000000001E-2</v>
      </c>
      <c r="H47" s="11" cm="1">
        <f t="array" ref="H47">INDEX('Back data'!$A$83:$BD$83,,MAX(IF('Back data'!$A$83:$BD$83&lt;&gt;"",COLUMN('Back data'!$A$83:$BD$83)))-H$6)/H45</f>
        <v>0.17010000000000003</v>
      </c>
      <c r="I47" s="11" cm="1">
        <f t="array" ref="I47">INDEX('Back data'!$A$83:$BD$83,,MAX(IF('Back data'!$A$83:$BD$83&lt;&gt;"",COLUMN('Back data'!$A$83:$BD$83)))-I$6)/I45</f>
        <v>0.11609999999999999</v>
      </c>
      <c r="J47" s="11" cm="1">
        <f t="array" ref="J47">INDEX('Back data'!$A$83:$BD$83,,MAX(IF('Back data'!$A$83:$BD$83&lt;&gt;"",COLUMN('Back data'!$A$83:$BD$83)))-J$6)/J45</f>
        <v>0.113</v>
      </c>
      <c r="K47" s="11" cm="1">
        <f t="array" ref="K47">INDEX('Back data'!$A$83:$BD$83,,MAX(IF('Back data'!$A$83:$BD$83&lt;&gt;"",COLUMN('Back data'!$A$83:$BD$83)))-K$6)/K45</f>
        <v>0.18059999999999998</v>
      </c>
      <c r="L47" s="11" cm="1">
        <f t="array" ref="L47">INDEX('Back data'!$A$83:$BD$83,,MAX(IF('Back data'!$A$83:$BD$83&lt;&gt;"",COLUMN('Back data'!$A$83:$BD$83)))-L$6)/L45</f>
        <v>0.18100000000000002</v>
      </c>
      <c r="M47" s="11" cm="1">
        <f t="array" ref="M47">INDEX('Back data'!$A$83:$BD$83,,MAX(IF('Back data'!$A$83:$BD$83&lt;&gt;"",COLUMN('Back data'!$A$83:$BD$83)))-M$6)/M45</f>
        <v>0.1124</v>
      </c>
      <c r="N47" s="11" cm="1">
        <f t="array" ref="N47">INDEX('Back data'!$A$83:$BD$83,,MAX(IF('Back data'!$A$83:$BD$83&lt;&gt;"",COLUMN('Back data'!$A$83:$BD$83)))-N$6)/N45</f>
        <v>0.1215</v>
      </c>
      <c r="O47" s="11" cm="1">
        <f t="array" ref="O47">INDEX('Back data'!$A$83:$BD$83,,MAX(IF('Back data'!$A$83:$BD$83&lt;&gt;"",COLUMN('Back data'!$A$83:$BD$83)))-O$6)/O45</f>
        <v>0.1449</v>
      </c>
      <c r="P47" s="11" cm="1">
        <f t="array" ref="P47">INDEX('Back data'!$A$83:$BD$83,,MAX(IF('Back data'!$A$83:$BD$83&lt;&gt;"",COLUMN('Back data'!$A$83:$BD$83)))-P$6)/P45</f>
        <v>9.2200000000000004E-2</v>
      </c>
      <c r="R47" s="56"/>
    </row>
    <row r="48" spans="1:18" x14ac:dyDescent="0.25">
      <c r="B48" s="26"/>
    </row>
    <row r="49" spans="1:18" x14ac:dyDescent="0.25">
      <c r="B49" s="26"/>
    </row>
    <row r="50" spans="1:18" x14ac:dyDescent="0.25">
      <c r="B50" s="26"/>
      <c r="C50" s="8" t="s">
        <v>35</v>
      </c>
      <c r="D50" s="9" cm="1">
        <f t="array" ref="D50">INDEX('Back data'!$A$87:$BD$87,,MAX(IF('Back data'!$A$87:$BD$87&lt;&gt;"",COLUMN('Back data'!$A$87:$BD$87)))-D$6)+INDEX('Back data'!$A$88:$BD$88,,MAX(IF('Back data'!$A$88:$BD$88&lt;&gt;"",COLUMN('Back data'!$A$88:$BD$88)))-D$6)</f>
        <v>94.789999999999992</v>
      </c>
      <c r="E50" s="9" cm="1">
        <f t="array" ref="E50">INDEX('Back data'!$A$87:$BD$87,,MAX(IF('Back data'!$A$87:$BD$87&lt;&gt;"",COLUMN('Back data'!$A$87:$BD$87)))-E$6)+INDEX('Back data'!$A$88:$BD$88,,MAX(IF('Back data'!$A$88:$BD$88&lt;&gt;"",COLUMN('Back data'!$A$88:$BD$88)))-E$6)</f>
        <v>91.59</v>
      </c>
      <c r="F50" s="9" cm="1">
        <f t="array" ref="F50">INDEX('Back data'!$A$87:$BD$87,,MAX(IF('Back data'!$A$87:$BD$87&lt;&gt;"",COLUMN('Back data'!$A$87:$BD$87)))-F$6)+INDEX('Back data'!$A$88:$BD$88,,MAX(IF('Back data'!$A$88:$BD$88&lt;&gt;"",COLUMN('Back data'!$A$88:$BD$88)))-F$6)</f>
        <v>100</v>
      </c>
      <c r="G50" s="9" cm="1">
        <f t="array" ref="G50">INDEX('Back data'!$A$87:$BD$87,,MAX(IF('Back data'!$A$87:$BD$87&lt;&gt;"",COLUMN('Back data'!$A$87:$BD$87)))-G$6)+INDEX('Back data'!$A$88:$BD$88,,MAX(IF('Back data'!$A$88:$BD$88&lt;&gt;"",COLUMN('Back data'!$A$88:$BD$88)))-G$6)</f>
        <v>100</v>
      </c>
      <c r="H50" s="9" cm="1">
        <f t="array" ref="H50">INDEX('Back data'!$A$87:$BD$87,,MAX(IF('Back data'!$A$87:$BD$87&lt;&gt;"",COLUMN('Back data'!$A$87:$BD$87)))-H$6)+INDEX('Back data'!$A$88:$BD$88,,MAX(IF('Back data'!$A$88:$BD$88&lt;&gt;"",COLUMN('Back data'!$A$88:$BD$88)))-H$6)</f>
        <v>100</v>
      </c>
      <c r="I50" s="9" cm="1">
        <f t="array" ref="I50">INDEX('Back data'!$A$87:$BD$87,,MAX(IF('Back data'!$A$87:$BD$87&lt;&gt;"",COLUMN('Back data'!$A$87:$BD$87)))-I$6)+INDEX('Back data'!$A$88:$BD$88,,MAX(IF('Back data'!$A$88:$BD$88&lt;&gt;"",COLUMN('Back data'!$A$88:$BD$88)))-I$6)</f>
        <v>100</v>
      </c>
      <c r="J50" s="9" cm="1">
        <f t="array" ref="J50">INDEX('Back data'!$A$87:$BD$87,,MAX(IF('Back data'!$A$87:$BD$87&lt;&gt;"",COLUMN('Back data'!$A$87:$BD$87)))-J$6)+INDEX('Back data'!$A$88:$BD$88,,MAX(IF('Back data'!$A$88:$BD$88&lt;&gt;"",COLUMN('Back data'!$A$88:$BD$88)))-J$6)</f>
        <v>100</v>
      </c>
      <c r="K50" s="9" cm="1">
        <f t="array" ref="K50">INDEX('Back data'!$A$87:$BD$87,,MAX(IF('Back data'!$A$87:$BD$87&lt;&gt;"",COLUMN('Back data'!$A$87:$BD$87)))-K$6)+INDEX('Back data'!$A$88:$BD$88,,MAX(IF('Back data'!$A$88:$BD$88&lt;&gt;"",COLUMN('Back data'!$A$88:$BD$88)))-K$6)</f>
        <v>100</v>
      </c>
      <c r="L50" s="9" cm="1">
        <f t="array" ref="L50">INDEX('Back data'!$A$87:$BD$87,,MAX(IF('Back data'!$A$87:$BD$87&lt;&gt;"",COLUMN('Back data'!$A$87:$BD$87)))-L$6)+INDEX('Back data'!$A$88:$BD$88,,MAX(IF('Back data'!$A$88:$BD$88&lt;&gt;"",COLUMN('Back data'!$A$88:$BD$88)))-L$6)</f>
        <v>100</v>
      </c>
      <c r="M50" s="9" cm="1">
        <f t="array" ref="M50">INDEX('Back data'!$A$87:$BD$87,,MAX(IF('Back data'!$A$87:$BD$87&lt;&gt;"",COLUMN('Back data'!$A$87:$BD$87)))-M$6)+INDEX('Back data'!$A$88:$BD$88,,MAX(IF('Back data'!$A$88:$BD$88&lt;&gt;"",COLUMN('Back data'!$A$88:$BD$88)))-M$6)</f>
        <v>100</v>
      </c>
      <c r="N50" s="9" cm="1">
        <f t="array" ref="N50">INDEX('Back data'!$A$87:$BD$87,,MAX(IF('Back data'!$A$87:$BD$87&lt;&gt;"",COLUMN('Back data'!$A$87:$BD$87)))-N$6)+INDEX('Back data'!$A$88:$BD$88,,MAX(IF('Back data'!$A$88:$BD$88&lt;&gt;"",COLUMN('Back data'!$A$88:$BD$88)))-N$6)</f>
        <v>100</v>
      </c>
      <c r="O50" s="9" cm="1">
        <f t="array" ref="O50">INDEX('Back data'!$A$87:$BD$87,,MAX(IF('Back data'!$A$87:$BD$87&lt;&gt;"",COLUMN('Back data'!$A$87:$BD$87)))-O$6)+INDEX('Back data'!$A$88:$BD$88,,MAX(IF('Back data'!$A$88:$BD$88&lt;&gt;"",COLUMN('Back data'!$A$88:$BD$88)))-O$6)</f>
        <v>100</v>
      </c>
      <c r="P50" s="9" cm="1">
        <f t="array" ref="P50">INDEX('Back data'!$A$87:$BD$87,,MAX(IF('Back data'!$A$87:$BD$87&lt;&gt;"",COLUMN('Back data'!$A$87:$BD$87)))-P$6)+INDEX('Back data'!$A$88:$BD$88,,MAX(IF('Back data'!$A$88:$BD$88&lt;&gt;"",COLUMN('Back data'!$A$88:$BD$88)))-P$6)</f>
        <v>100</v>
      </c>
    </row>
    <row r="51" spans="1:18" x14ac:dyDescent="0.25">
      <c r="A51" s="33" t="s">
        <v>41</v>
      </c>
      <c r="B51" s="27" t="s">
        <v>39</v>
      </c>
      <c r="C51" s="10" t="s">
        <v>37</v>
      </c>
      <c r="D51" s="11" cm="1">
        <f t="array" ref="D51">INDEX('Back data'!$A$87:$BD$87,,MAX(IF('Back data'!$A$87:$BD$87&lt;&gt;"",COLUMN('Back data'!$A$87:$BD$87)))-D$6)/D50</f>
        <v>0.70935752716531275</v>
      </c>
      <c r="E51" s="11" cm="1">
        <f t="array" ref="E51">INDEX('Back data'!$A$87:$BD$87,,MAX(IF('Back data'!$A$87:$BD$87&lt;&gt;"",COLUMN('Back data'!$A$87:$BD$87)))-E$6)/E50</f>
        <v>0.77770498962768864</v>
      </c>
      <c r="F51" s="11" cm="1">
        <f t="array" ref="F51">INDEX('Back data'!$A$87:$BD$87,,MAX(IF('Back data'!$A$87:$BD$87&lt;&gt;"",COLUMN('Back data'!$A$87:$BD$87)))-F$6)/F50</f>
        <v>0.72640000000000005</v>
      </c>
      <c r="G51" s="11" cm="1">
        <f t="array" ref="G51">INDEX('Back data'!$A$87:$BD$87,,MAX(IF('Back data'!$A$87:$BD$87&lt;&gt;"",COLUMN('Back data'!$A$87:$BD$87)))-G$6)/G50</f>
        <v>0.75709999999999988</v>
      </c>
      <c r="H51" s="11" cm="1">
        <f t="array" ref="H51">INDEX('Back data'!$A$87:$BD$87,,MAX(IF('Back data'!$A$87:$BD$87&lt;&gt;"",COLUMN('Back data'!$A$87:$BD$87)))-H$6)/H50</f>
        <v>0.60299999999999998</v>
      </c>
      <c r="I51" s="11" cm="1">
        <f t="array" ref="I51">INDEX('Back data'!$A$87:$BD$87,,MAX(IF('Back data'!$A$87:$BD$87&lt;&gt;"",COLUMN('Back data'!$A$87:$BD$87)))-I$6)/I50</f>
        <v>0.74950000000000006</v>
      </c>
      <c r="J51" s="11" cm="1">
        <f t="array" ref="J51">INDEX('Back data'!$A$87:$BD$87,,MAX(IF('Back data'!$A$87:$BD$87&lt;&gt;"",COLUMN('Back data'!$A$87:$BD$87)))-J$6)/J50</f>
        <v>0.70609999999999995</v>
      </c>
      <c r="K51" s="11" cm="1">
        <f t="array" ref="K51">INDEX('Back data'!$A$87:$BD$87,,MAX(IF('Back data'!$A$87:$BD$87&lt;&gt;"",COLUMN('Back data'!$A$87:$BD$87)))-K$6)/K50</f>
        <v>0.5726</v>
      </c>
      <c r="L51" s="11" cm="1">
        <f t="array" ref="L51">INDEX('Back data'!$A$87:$BD$87,,MAX(IF('Back data'!$A$87:$BD$87&lt;&gt;"",COLUMN('Back data'!$A$87:$BD$87)))-L$6)/L50</f>
        <v>0.57030000000000003</v>
      </c>
      <c r="M51" s="11" cm="1">
        <f t="array" ref="M51">INDEX('Back data'!$A$87:$BD$87,,MAX(IF('Back data'!$A$87:$BD$87&lt;&gt;"",COLUMN('Back data'!$A$87:$BD$87)))-M$6)/M50</f>
        <v>0.74819999999999998</v>
      </c>
      <c r="N51" s="11" cm="1">
        <f t="array" ref="N51">INDEX('Back data'!$A$87:$BD$87,,MAX(IF('Back data'!$A$87:$BD$87&lt;&gt;"",COLUMN('Back data'!$A$87:$BD$87)))-N$6)/N50</f>
        <v>0.69159999999999999</v>
      </c>
      <c r="O51" s="11" cm="1">
        <f t="array" ref="O51">INDEX('Back data'!$A$87:$BD$87,,MAX(IF('Back data'!$A$87:$BD$87&lt;&gt;"",COLUMN('Back data'!$A$87:$BD$87)))-O$6)/O50</f>
        <v>0.68819999999999992</v>
      </c>
      <c r="P51" s="11" cm="1">
        <f t="array" ref="P51">INDEX('Back data'!$A$87:$BD$87,,MAX(IF('Back data'!$A$87:$BD$87&lt;&gt;"",COLUMN('Back data'!$A$87:$BD$87)))-P$6)/P50</f>
        <v>0.70430000000000004</v>
      </c>
    </row>
    <row r="52" spans="1:18" x14ac:dyDescent="0.25">
      <c r="A52" s="33" t="s">
        <v>41</v>
      </c>
      <c r="B52" s="27" t="s">
        <v>39</v>
      </c>
      <c r="C52" s="10" t="s">
        <v>38</v>
      </c>
      <c r="D52" s="11" cm="1">
        <f t="array" ref="D52">INDEX('Back data'!$A$88:$BD$88,,MAX(IF('Back data'!$A$88:$BD$88&lt;&gt;"",COLUMN('Back data'!$A$88:$BD$88)))-D$6)/D50</f>
        <v>0.29064247283468725</v>
      </c>
      <c r="E52" s="11" cm="1">
        <f t="array" ref="E52">INDEX('Back data'!$A$88:$BD$88,,MAX(IF('Back data'!$A$88:$BD$88&lt;&gt;"",COLUMN('Back data'!$A$88:$BD$88)))-E$6)/E50</f>
        <v>0.22229501037231136</v>
      </c>
      <c r="F52" s="11" cm="1">
        <f t="array" ref="F52">INDEX('Back data'!$A$88:$BD$88,,MAX(IF('Back data'!$A$88:$BD$88&lt;&gt;"",COLUMN('Back data'!$A$88:$BD$88)))-F$6)/F50</f>
        <v>0.27360000000000001</v>
      </c>
      <c r="G52" s="11" cm="1">
        <f t="array" ref="G52">INDEX('Back data'!$A$88:$BD$88,,MAX(IF('Back data'!$A$88:$BD$88&lt;&gt;"",COLUMN('Back data'!$A$88:$BD$88)))-G$6)/G50</f>
        <v>0.2429</v>
      </c>
      <c r="H52" s="11" cm="1">
        <f t="array" ref="H52">INDEX('Back data'!$A$88:$BD$88,,MAX(IF('Back data'!$A$88:$BD$88&lt;&gt;"",COLUMN('Back data'!$A$88:$BD$88)))-H$6)/H50</f>
        <v>0.39700000000000002</v>
      </c>
      <c r="I52" s="11" cm="1">
        <f t="array" ref="I52">INDEX('Back data'!$A$88:$BD$88,,MAX(IF('Back data'!$A$88:$BD$88&lt;&gt;"",COLUMN('Back data'!$A$88:$BD$88)))-I$6)/I50</f>
        <v>0.2505</v>
      </c>
      <c r="J52" s="11" cm="1">
        <f t="array" ref="J52">INDEX('Back data'!$A$88:$BD$88,,MAX(IF('Back data'!$A$88:$BD$88&lt;&gt;"",COLUMN('Back data'!$A$88:$BD$88)))-J$6)/J50</f>
        <v>0.29389999999999999</v>
      </c>
      <c r="K52" s="11" cm="1">
        <f t="array" ref="K52">INDEX('Back data'!$A$88:$BD$88,,MAX(IF('Back data'!$A$88:$BD$88&lt;&gt;"",COLUMN('Back data'!$A$88:$BD$88)))-K$6)/K50</f>
        <v>0.4274</v>
      </c>
      <c r="L52" s="11" cm="1">
        <f t="array" ref="L52">INDEX('Back data'!$A$88:$BD$88,,MAX(IF('Back data'!$A$88:$BD$88&lt;&gt;"",COLUMN('Back data'!$A$88:$BD$88)))-L$6)/L50</f>
        <v>0.42969999999999997</v>
      </c>
      <c r="M52" s="11" cm="1">
        <f t="array" ref="M52">INDEX('Back data'!$A$88:$BD$88,,MAX(IF('Back data'!$A$88:$BD$88&lt;&gt;"",COLUMN('Back data'!$A$88:$BD$88)))-M$6)/M50</f>
        <v>0.25180000000000002</v>
      </c>
      <c r="N52" s="11" cm="1">
        <f t="array" ref="N52">INDEX('Back data'!$A$88:$BD$88,,MAX(IF('Back data'!$A$88:$BD$88&lt;&gt;"",COLUMN('Back data'!$A$88:$BD$88)))-N$6)/N50</f>
        <v>0.30840000000000001</v>
      </c>
      <c r="O52" s="11" cm="1">
        <f t="array" ref="O52">INDEX('Back data'!$A$88:$BD$88,,MAX(IF('Back data'!$A$88:$BD$88&lt;&gt;"",COLUMN('Back data'!$A$88:$BD$88)))-O$6)/O50</f>
        <v>0.31180000000000002</v>
      </c>
      <c r="P52" s="11" cm="1">
        <f t="array" ref="P52">INDEX('Back data'!$A$88:$BD$88,,MAX(IF('Back data'!$A$88:$BD$88&lt;&gt;"",COLUMN('Back data'!$A$88:$BD$88)))-P$6)/P50</f>
        <v>0.29570000000000002</v>
      </c>
      <c r="R52" s="56"/>
    </row>
    <row r="54" spans="1:18" x14ac:dyDescent="0.25">
      <c r="C54" s="12"/>
    </row>
    <row r="55" spans="1:18" x14ac:dyDescent="0.25">
      <c r="C55" s="8" t="s">
        <v>35</v>
      </c>
      <c r="D55" s="9" cm="1">
        <f t="array" ref="D55">INDEX('Back data'!$A$92:$BD$92,,MAX(IF('Back data'!$A$92:$BD$92&lt;&gt;"",COLUMN('Back data'!$A$92:$BD$92)))-D$6)+INDEX('Back data'!$A$93:$BD$93,,MAX(IF('Back data'!$A$93:$BD$93&lt;&gt;"",COLUMN('Back data'!$A$93:$BD$93)))-D$6)</f>
        <v>94.67</v>
      </c>
      <c r="E55" s="9" cm="1">
        <f t="array" ref="E55">INDEX('Back data'!$A$92:$BD$92,,MAX(IF('Back data'!$A$92:$BD$92&lt;&gt;"",COLUMN('Back data'!$A$92:$BD$92)))-E$6)+INDEX('Back data'!$A$93:$BD$93,,MAX(IF('Back data'!$A$93:$BD$93&lt;&gt;"",COLUMN('Back data'!$A$93:$BD$93)))-E$6)</f>
        <v>95.44</v>
      </c>
      <c r="F55" s="9" cm="1">
        <f t="array" ref="F55">INDEX('Back data'!$A$92:$BD$92,,MAX(IF('Back data'!$A$92:$BD$92&lt;&gt;"",COLUMN('Back data'!$A$92:$BD$92)))-F$6)+INDEX('Back data'!$A$93:$BD$93,,MAX(IF('Back data'!$A$93:$BD$93&lt;&gt;"",COLUMN('Back data'!$A$93:$BD$93)))-F$6)</f>
        <v>100</v>
      </c>
      <c r="G55" s="9" cm="1">
        <f t="array" ref="G55">INDEX('Back data'!$A$92:$BD$92,,MAX(IF('Back data'!$A$92:$BD$92&lt;&gt;"",COLUMN('Back data'!$A$92:$BD$92)))-G$6)+INDEX('Back data'!$A$93:$BD$93,,MAX(IF('Back data'!$A$93:$BD$93&lt;&gt;"",COLUMN('Back data'!$A$93:$BD$93)))-G$6)</f>
        <v>100</v>
      </c>
      <c r="H55" s="9" cm="1">
        <f t="array" ref="H55">INDEX('Back data'!$A$92:$BD$92,,MAX(IF('Back data'!$A$92:$BD$92&lt;&gt;"",COLUMN('Back data'!$A$92:$BD$92)))-H$6)+INDEX('Back data'!$A$93:$BD$93,,MAX(IF('Back data'!$A$93:$BD$93&lt;&gt;"",COLUMN('Back data'!$A$93:$BD$93)))-H$6)</f>
        <v>100</v>
      </c>
      <c r="I55" s="9" cm="1">
        <f t="array" ref="I55">INDEX('Back data'!$A$92:$BD$92,,MAX(IF('Back data'!$A$92:$BD$92&lt;&gt;"",COLUMN('Back data'!$A$92:$BD$92)))-I$6)+INDEX('Back data'!$A$93:$BD$93,,MAX(IF('Back data'!$A$93:$BD$93&lt;&gt;"",COLUMN('Back data'!$A$93:$BD$93)))-I$6)</f>
        <v>100</v>
      </c>
      <c r="J55" s="9" cm="1">
        <f t="array" ref="J55">INDEX('Back data'!$A$92:$BD$92,,MAX(IF('Back data'!$A$92:$BD$92&lt;&gt;"",COLUMN('Back data'!$A$92:$BD$92)))-J$6)+INDEX('Back data'!$A$93:$BD$93,,MAX(IF('Back data'!$A$93:$BD$93&lt;&gt;"",COLUMN('Back data'!$A$93:$BD$93)))-J$6)</f>
        <v>100</v>
      </c>
      <c r="K55" s="9" cm="1">
        <f t="array" ref="K55">INDEX('Back data'!$A$92:$BD$92,,MAX(IF('Back data'!$A$92:$BD$92&lt;&gt;"",COLUMN('Back data'!$A$92:$BD$92)))-K$6)+INDEX('Back data'!$A$93:$BD$93,,MAX(IF('Back data'!$A$93:$BD$93&lt;&gt;"",COLUMN('Back data'!$A$93:$BD$93)))-K$6)</f>
        <v>100</v>
      </c>
      <c r="L55" s="9" cm="1">
        <f t="array" ref="L55">INDEX('Back data'!$A$92:$BD$92,,MAX(IF('Back data'!$A$92:$BD$92&lt;&gt;"",COLUMN('Back data'!$A$92:$BD$92)))-L$6)+INDEX('Back data'!$A$93:$BD$93,,MAX(IF('Back data'!$A$93:$BD$93&lt;&gt;"",COLUMN('Back data'!$A$93:$BD$93)))-L$6)</f>
        <v>100</v>
      </c>
      <c r="M55" s="9" cm="1">
        <f t="array" ref="M55">INDEX('Back data'!$A$92:$BD$92,,MAX(IF('Back data'!$A$92:$BD$92&lt;&gt;"",COLUMN('Back data'!$A$92:$BD$92)))-M$6)+INDEX('Back data'!$A$93:$BD$93,,MAX(IF('Back data'!$A$93:$BD$93&lt;&gt;"",COLUMN('Back data'!$A$93:$BD$93)))-M$6)</f>
        <v>100</v>
      </c>
      <c r="N55" s="9" cm="1">
        <f t="array" ref="N55">INDEX('Back data'!$A$92:$BD$92,,MAX(IF('Back data'!$A$92:$BD$92&lt;&gt;"",COLUMN('Back data'!$A$92:$BD$92)))-N$6)+INDEX('Back data'!$A$93:$BD$93,,MAX(IF('Back data'!$A$93:$BD$93&lt;&gt;"",COLUMN('Back data'!$A$93:$BD$93)))-N$6)</f>
        <v>100</v>
      </c>
      <c r="O55" s="9" cm="1">
        <f t="array" ref="O55">INDEX('Back data'!$A$92:$BD$92,,MAX(IF('Back data'!$A$92:$BD$92&lt;&gt;"",COLUMN('Back data'!$A$92:$BD$92)))-O$6)+INDEX('Back data'!$A$93:$BD$93,,MAX(IF('Back data'!$A$93:$BD$93&lt;&gt;"",COLUMN('Back data'!$A$93:$BD$93)))-O$6)</f>
        <v>100</v>
      </c>
      <c r="P55" s="9" cm="1">
        <f t="array" ref="P55">INDEX('Back data'!$A$92:$BD$92,,MAX(IF('Back data'!$A$92:$BD$92&lt;&gt;"",COLUMN('Back data'!$A$92:$BD$92)))-P$6)+INDEX('Back data'!$A$93:$BD$93,,MAX(IF('Back data'!$A$93:$BD$93&lt;&gt;"",COLUMN('Back data'!$A$93:$BD$93)))-P$6)</f>
        <v>100</v>
      </c>
    </row>
    <row r="56" spans="1:18" x14ac:dyDescent="0.25">
      <c r="A56" s="33" t="s">
        <v>41</v>
      </c>
      <c r="B56" s="27" t="s">
        <v>40</v>
      </c>
      <c r="C56" s="10" t="s">
        <v>37</v>
      </c>
      <c r="D56" s="11" cm="1">
        <f t="array" ref="D56">INDEX('Back data'!$A$92:$BD$92,,MAX(IF('Back data'!$A$92:$BD$92&lt;&gt;"",COLUMN('Back data'!$A$92:$BD$92)))-D$6)/D55</f>
        <v>0.99207774374141755</v>
      </c>
      <c r="E56" s="11" cm="1">
        <f t="array" ref="E56">INDEX('Back data'!$A$92:$BD$92,,MAX(IF('Back data'!$A$92:$BD$92&lt;&gt;"",COLUMN('Back data'!$A$92:$BD$92)))-E$6)/E55</f>
        <v>0.9717099748533109</v>
      </c>
      <c r="F56" s="11" cm="1">
        <f t="array" ref="F56">INDEX('Back data'!$A$92:$BD$92,,MAX(IF('Back data'!$A$92:$BD$92&lt;&gt;"",COLUMN('Back data'!$A$92:$BD$92)))-F$6)/F55</f>
        <v>0.997</v>
      </c>
      <c r="G56" s="11" cm="1">
        <f t="array" ref="G56">INDEX('Back data'!$A$92:$BD$92,,MAX(IF('Back data'!$A$92:$BD$92&lt;&gt;"",COLUMN('Back data'!$A$92:$BD$92)))-G$6)/G55</f>
        <v>0.98620000000000008</v>
      </c>
      <c r="H56" s="11" cm="1">
        <f t="array" ref="H56">INDEX('Back data'!$A$92:$BD$92,,MAX(IF('Back data'!$A$92:$BD$92&lt;&gt;"",COLUMN('Back data'!$A$92:$BD$92)))-H$6)/H55</f>
        <v>0.99280000000000002</v>
      </c>
      <c r="I56" s="11" cm="1">
        <f t="array" ref="I56">INDEX('Back data'!$A$92:$BD$92,,MAX(IF('Back data'!$A$92:$BD$92&lt;&gt;"",COLUMN('Back data'!$A$92:$BD$92)))-I$6)/I55</f>
        <v>0.98450000000000004</v>
      </c>
      <c r="J56" s="11" cm="1">
        <f t="array" ref="J56">INDEX('Back data'!$A$92:$BD$92,,MAX(IF('Back data'!$A$92:$BD$92&lt;&gt;"",COLUMN('Back data'!$A$92:$BD$92)))-J$6)/J55</f>
        <v>0.97199999999999998</v>
      </c>
      <c r="K56" s="11" cm="1">
        <f t="array" ref="K56">INDEX('Back data'!$A$92:$BD$92,,MAX(IF('Back data'!$A$92:$BD$92&lt;&gt;"",COLUMN('Back data'!$A$92:$BD$92)))-K$6)/K55</f>
        <v>0.96989999999999998</v>
      </c>
      <c r="L56" s="11" cm="1">
        <f t="array" ref="L56">INDEX('Back data'!$A$92:$BD$92,,MAX(IF('Back data'!$A$92:$BD$92&lt;&gt;"",COLUMN('Back data'!$A$92:$BD$92)))-L$6)/L55</f>
        <v>0.96909999999999996</v>
      </c>
      <c r="M56" s="11" cm="1">
        <f t="array" ref="M56">INDEX('Back data'!$A$92:$BD$92,,MAX(IF('Back data'!$A$92:$BD$92&lt;&gt;"",COLUMN('Back data'!$A$92:$BD$92)))-M$6)/M55</f>
        <v>0.98439999999999994</v>
      </c>
      <c r="N56" s="11" cm="1">
        <f t="array" ref="N56">INDEX('Back data'!$A$92:$BD$92,,MAX(IF('Back data'!$A$92:$BD$92&lt;&gt;"",COLUMN('Back data'!$A$92:$BD$92)))-N$6)/N55</f>
        <v>0.98849999999999993</v>
      </c>
      <c r="O56" s="11" cm="1">
        <f t="array" ref="O56">INDEX('Back data'!$A$92:$BD$92,,MAX(IF('Back data'!$A$92:$BD$92&lt;&gt;"",COLUMN('Back data'!$A$92:$BD$92)))-O$6)/O55</f>
        <v>0.97799999999999998</v>
      </c>
      <c r="P56" s="11" cm="1">
        <f t="array" ref="P56">INDEX('Back data'!$A$92:$BD$92,,MAX(IF('Back data'!$A$92:$BD$92&lt;&gt;"",COLUMN('Back data'!$A$92:$BD$92)))-P$6)/P55</f>
        <v>0.99730000000000008</v>
      </c>
    </row>
    <row r="57" spans="1:18" x14ac:dyDescent="0.25">
      <c r="A57" s="33" t="s">
        <v>41</v>
      </c>
      <c r="B57" s="27" t="s">
        <v>40</v>
      </c>
      <c r="C57" s="28" t="s">
        <v>38</v>
      </c>
      <c r="D57" s="29" cm="1">
        <f t="array" ref="D57">INDEX('Back data'!$A$93:$BD$93,,MAX(IF('Back data'!$A$93:$BD$93&lt;&gt;"",COLUMN('Back data'!$A$93:$BD$93)))-D$6)/D55</f>
        <v>7.9222562585824444E-3</v>
      </c>
      <c r="E57" s="29" cm="1">
        <f t="array" ref="E57">INDEX('Back data'!$A$93:$BD$93,,MAX(IF('Back data'!$A$93:$BD$93&lt;&gt;"",COLUMN('Back data'!$A$93:$BD$93)))-E$6)/E55</f>
        <v>2.8290025146689022E-2</v>
      </c>
      <c r="F57" s="29" cm="1">
        <f t="array" ref="F57">INDEX('Back data'!$A$93:$BD$93,,MAX(IF('Back data'!$A$93:$BD$93&lt;&gt;"",COLUMN('Back data'!$A$93:$BD$93)))-F$6)/F55</f>
        <v>3.0000000000000001E-3</v>
      </c>
      <c r="G57" s="29" cm="1">
        <f t="array" ref="G57">INDEX('Back data'!$A$93:$BD$93,,MAX(IF('Back data'!$A$93:$BD$93&lt;&gt;"",COLUMN('Back data'!$A$93:$BD$93)))-G$6)/G55</f>
        <v>1.38E-2</v>
      </c>
      <c r="H57" s="29" cm="1">
        <f t="array" ref="H57">INDEX('Back data'!$A$93:$BD$93,,MAX(IF('Back data'!$A$93:$BD$93&lt;&gt;"",COLUMN('Back data'!$A$93:$BD$93)))-H$6)/H55</f>
        <v>7.1999999999999998E-3</v>
      </c>
      <c r="I57" s="29" cm="1">
        <f t="array" ref="I57">INDEX('Back data'!$A$93:$BD$93,,MAX(IF('Back data'!$A$93:$BD$93&lt;&gt;"",COLUMN('Back data'!$A$93:$BD$93)))-I$6)/I55</f>
        <v>1.55E-2</v>
      </c>
      <c r="J57" s="29" cm="1">
        <f t="array" ref="J57">INDEX('Back data'!$A$93:$BD$93,,MAX(IF('Back data'!$A$93:$BD$93&lt;&gt;"",COLUMN('Back data'!$A$93:$BD$93)))-J$6)/J55</f>
        <v>2.7999999999999997E-2</v>
      </c>
      <c r="K57" s="29" cm="1">
        <f t="array" ref="K57">INDEX('Back data'!$A$93:$BD$93,,MAX(IF('Back data'!$A$93:$BD$93&lt;&gt;"",COLUMN('Back data'!$A$93:$BD$93)))-K$6)/K55</f>
        <v>3.0099999999999998E-2</v>
      </c>
      <c r="L57" s="29" cm="1">
        <f t="array" ref="L57">INDEX('Back data'!$A$93:$BD$93,,MAX(IF('Back data'!$A$93:$BD$93&lt;&gt;"",COLUMN('Back data'!$A$93:$BD$93)))-L$6)/L55</f>
        <v>3.0899999999999997E-2</v>
      </c>
      <c r="M57" s="29" cm="1">
        <f t="array" ref="M57">INDEX('Back data'!$A$93:$BD$93,,MAX(IF('Back data'!$A$93:$BD$93&lt;&gt;"",COLUMN('Back data'!$A$93:$BD$93)))-M$6)/M55</f>
        <v>1.5600000000000001E-2</v>
      </c>
      <c r="N57" s="29" cm="1">
        <f t="array" ref="N57">INDEX('Back data'!$A$93:$BD$93,,MAX(IF('Back data'!$A$93:$BD$93&lt;&gt;"",COLUMN('Back data'!$A$93:$BD$93)))-N$6)/N55</f>
        <v>1.15E-2</v>
      </c>
      <c r="O57" s="29" cm="1">
        <f t="array" ref="O57">INDEX('Back data'!$A$93:$BD$93,,MAX(IF('Back data'!$A$93:$BD$93&lt;&gt;"",COLUMN('Back data'!$A$93:$BD$93)))-O$6)/O55</f>
        <v>2.2000000000000002E-2</v>
      </c>
      <c r="P57" s="29" cm="1">
        <f t="array" ref="P57">INDEX('Back data'!$A$93:$BD$93,,MAX(IF('Back data'!$A$93:$BD$93&lt;&gt;"",COLUMN('Back data'!$A$93:$BD$93)))-P$6)/P55</f>
        <v>2.7000000000000001E-3</v>
      </c>
      <c r="R57" s="56"/>
    </row>
    <row r="58" spans="1:18" x14ac:dyDescent="0.25">
      <c r="A58" s="30"/>
      <c r="B58" s="27"/>
      <c r="C58" s="31"/>
      <c r="D58" s="32"/>
      <c r="E58" s="32"/>
      <c r="F58" s="32"/>
      <c r="G58" s="32"/>
      <c r="H58" s="32"/>
      <c r="I58" s="32"/>
      <c r="J58" s="32"/>
      <c r="K58" s="32"/>
      <c r="L58" s="32"/>
      <c r="M58" s="32"/>
      <c r="N58" s="32"/>
      <c r="O58" s="32"/>
      <c r="P58" s="32"/>
    </row>
    <row r="59" spans="1:18" x14ac:dyDescent="0.25">
      <c r="A59" s="30"/>
      <c r="B59" s="27"/>
      <c r="C59" s="31"/>
      <c r="D59" s="32"/>
      <c r="E59" s="32"/>
      <c r="F59" s="32"/>
      <c r="G59" s="32"/>
      <c r="H59" s="32"/>
      <c r="I59" s="32"/>
      <c r="J59" s="32"/>
      <c r="K59" s="32"/>
      <c r="L59" s="32"/>
      <c r="M59" s="32"/>
      <c r="N59" s="32"/>
      <c r="O59" s="32"/>
      <c r="P59" s="32"/>
    </row>
    <row r="60" spans="1:18" x14ac:dyDescent="0.25">
      <c r="C60" s="8" t="s">
        <v>35</v>
      </c>
      <c r="D60" s="9" cm="1">
        <f t="array" ref="D60">INDEX('Back data'!$A$282:$BD$282,,MAX(IF('Back data'!$A$282:$BD$282&lt;&gt;"",COLUMN('Back data'!$A$282:$BD$282)))-D$6)+INDEX('Back data'!$A$283:$BD$283,,MAX(IF('Back data'!$A$283:$BD$283&lt;&gt;"",COLUMN('Back data'!$A$283:$BD$283)))-D$6)</f>
        <v>95.050000000000011</v>
      </c>
      <c r="E60" s="9" cm="1">
        <f t="array" ref="E60">INDEX('Back data'!$A$282:$BD$282,,MAX(IF('Back data'!$A$282:$BD$282&lt;&gt;"",COLUMN('Back data'!$A$282:$BD$282)))-E$6)+INDEX('Back data'!$A$283:$BD$283,,MAX(IF('Back data'!$A$283:$BD$283&lt;&gt;"",COLUMN('Back data'!$A$283:$BD$283)))-E$6)</f>
        <v>86.83</v>
      </c>
      <c r="F60" s="9" cm="1">
        <f t="array" ref="F60">INDEX('Back data'!$A$282:$BD$282,,MAX(IF('Back data'!$A$282:$BD$282&lt;&gt;"",COLUMN('Back data'!$A$282:$BD$282)))-F$6)+INDEX('Back data'!$A$283:$BD$283,,MAX(IF('Back data'!$A$283:$BD$283&lt;&gt;"",COLUMN('Back data'!$A$283:$BD$283)))-F$6)</f>
        <v>100</v>
      </c>
      <c r="G60" s="9" cm="1">
        <f t="array" ref="G60">INDEX('Back data'!$A$282:$BD$282,,MAX(IF('Back data'!$A$282:$BD$282&lt;&gt;"",COLUMN('Back data'!$A$282:$BD$282)))-G$6)+INDEX('Back data'!$A$283:$BD$283,,MAX(IF('Back data'!$A$283:$BD$283&lt;&gt;"",COLUMN('Back data'!$A$283:$BD$283)))-G$6)</f>
        <v>100</v>
      </c>
      <c r="H60" s="9" cm="1">
        <f t="array" ref="H60">INDEX('Back data'!$A$282:$BD$282,,MAX(IF('Back data'!$A$282:$BD$282&lt;&gt;"",COLUMN('Back data'!$A$282:$BD$282)))-H$6)+INDEX('Back data'!$A$283:$BD$283,,MAX(IF('Back data'!$A$283:$BD$283&lt;&gt;"",COLUMN('Back data'!$A$283:$BD$283)))-H$6)</f>
        <v>100</v>
      </c>
      <c r="I60" s="9" cm="1">
        <f t="array" ref="I60">INDEX('Back data'!$A$282:$BD$282,,MAX(IF('Back data'!$A$282:$BD$282&lt;&gt;"",COLUMN('Back data'!$A$282:$BD$282)))-I$6)+INDEX('Back data'!$A$283:$BD$283,,MAX(IF('Back data'!$A$283:$BD$283&lt;&gt;"",COLUMN('Back data'!$A$283:$BD$283)))-I$6)</f>
        <v>100</v>
      </c>
      <c r="J60" s="9" cm="1">
        <f t="array" ref="J60">INDEX('Back data'!$A$282:$BD$282,,MAX(IF('Back data'!$A$282:$BD$282&lt;&gt;"",COLUMN('Back data'!$A$282:$BD$282)))-J$6)+INDEX('Back data'!$A$283:$BD$283,,MAX(IF('Back data'!$A$283:$BD$283&lt;&gt;"",COLUMN('Back data'!$A$283:$BD$283)))-J$6)</f>
        <v>100</v>
      </c>
      <c r="K60" s="9" cm="1">
        <f t="array" ref="K60">INDEX('Back data'!$A$282:$BD$282,,MAX(IF('Back data'!$A$282:$BD$282&lt;&gt;"",COLUMN('Back data'!$A$282:$BD$282)))-K$6)+INDEX('Back data'!$A$283:$BD$283,,MAX(IF('Back data'!$A$283:$BD$283&lt;&gt;"",COLUMN('Back data'!$A$283:$BD$283)))-K$6)</f>
        <v>100</v>
      </c>
      <c r="L60" s="9" cm="1">
        <f t="array" ref="L60">INDEX('Back data'!$A$282:$BD$282,,MAX(IF('Back data'!$A$282:$BD$282&lt;&gt;"",COLUMN('Back data'!$A$282:$BD$282)))-L$6)+INDEX('Back data'!$A$283:$BD$283,,MAX(IF('Back data'!$A$283:$BD$283&lt;&gt;"",COLUMN('Back data'!$A$283:$BD$283)))-L$6)</f>
        <v>100</v>
      </c>
      <c r="M60" s="9" cm="1">
        <f t="array" ref="M60">INDEX('Back data'!$A$282:$BD$282,,MAX(IF('Back data'!$A$282:$BD$282&lt;&gt;"",COLUMN('Back data'!$A$282:$BD$282)))-M$6)+INDEX('Back data'!$A$283:$BD$283,,MAX(IF('Back data'!$A$283:$BD$283&lt;&gt;"",COLUMN('Back data'!$A$283:$BD$283)))-M$6)</f>
        <v>100</v>
      </c>
      <c r="N60" s="9" cm="1">
        <f t="array" ref="N60">INDEX('Back data'!$A$282:$BD$282,,MAX(IF('Back data'!$A$282:$BD$282&lt;&gt;"",COLUMN('Back data'!$A$282:$BD$282)))-N$6)+INDEX('Back data'!$A$283:$BD$283,,MAX(IF('Back data'!$A$283:$BD$283&lt;&gt;"",COLUMN('Back data'!$A$283:$BD$283)))-N$6)</f>
        <v>100</v>
      </c>
      <c r="O60" s="9" cm="1">
        <f t="array" ref="O60">INDEX('Back data'!$A$282:$BD$282,,MAX(IF('Back data'!$A$282:$BD$282&lt;&gt;"",COLUMN('Back data'!$A$282:$BD$282)))-O$6)+INDEX('Back data'!$A$283:$BD$283,,MAX(IF('Back data'!$A$283:$BD$283&lt;&gt;"",COLUMN('Back data'!$A$283:$BD$283)))-O$6)</f>
        <v>100</v>
      </c>
      <c r="P60" s="9" cm="1">
        <f t="array" ref="P60">INDEX('Back data'!$A$282:$BD$282,,MAX(IF('Back data'!$A$282:$BD$282&lt;&gt;"",COLUMN('Back data'!$A$282:$BD$282)))-P$6)+INDEX('Back data'!$A$283:$BD$283,,MAX(IF('Back data'!$A$283:$BD$283&lt;&gt;"",COLUMN('Back data'!$A$283:$BD$283)))-P$6)</f>
        <v>100</v>
      </c>
    </row>
    <row r="61" spans="1:18" x14ac:dyDescent="0.25">
      <c r="A61" s="33" t="s">
        <v>41</v>
      </c>
      <c r="B61" s="27" t="s">
        <v>26</v>
      </c>
      <c r="C61" s="10" t="s">
        <v>37</v>
      </c>
      <c r="D61" s="11" cm="1">
        <f t="array" ref="D61">INDEX('Back data'!$A$282:$BD$282,,MAX(IF('Back data'!$A$282:$BD$282&lt;&gt;"",COLUMN('Back data'!$A$282:$BD$282)))-D$6)/D60</f>
        <v>0.76433456075749606</v>
      </c>
      <c r="E61" s="11" cm="1">
        <f t="array" ref="E61">INDEX('Back data'!$A$282:$BD$282,,MAX(IF('Back data'!$A$282:$BD$282&lt;&gt;"",COLUMN('Back data'!$A$282:$BD$282)))-E$6)/E60</f>
        <v>0.82436945756075086</v>
      </c>
      <c r="F61" s="11" cm="1">
        <f t="array" ref="F61">INDEX('Back data'!$A$282:$BD$282,,MAX(IF('Back data'!$A$282:$BD$282&lt;&gt;"",COLUMN('Back data'!$A$282:$BD$282)))-F$6)/F60</f>
        <v>0.75159999999999993</v>
      </c>
      <c r="G61" s="11" cm="1">
        <f t="array" ref="G61">INDEX('Back data'!$A$282:$BD$282,,MAX(IF('Back data'!$A$282:$BD$282&lt;&gt;"",COLUMN('Back data'!$A$282:$BD$282)))-G$6)/G60</f>
        <v>0.71829999999999994</v>
      </c>
      <c r="H61" s="11" cm="1">
        <f t="array" ref="H61">INDEX('Back data'!$A$282:$BD$282,,MAX(IF('Back data'!$A$282:$BD$282&lt;&gt;"",COLUMN('Back data'!$A$282:$BD$282)))-H$6)/H60</f>
        <v>0.54620000000000002</v>
      </c>
      <c r="I61" s="11" cm="1">
        <f t="array" ref="I61">INDEX('Back data'!$A$282:$BD$282,,MAX(IF('Back data'!$A$282:$BD$282&lt;&gt;"",COLUMN('Back data'!$A$282:$BD$282)))-I$6)/I60</f>
        <v>0.69450000000000001</v>
      </c>
      <c r="J61" s="11" cm="1">
        <f t="array" ref="J61">INDEX('Back data'!$A$282:$BD$282,,MAX(IF('Back data'!$A$282:$BD$282&lt;&gt;"",COLUMN('Back data'!$A$282:$BD$282)))-J$6)/J60</f>
        <v>0.69319999999999993</v>
      </c>
      <c r="K61" s="11" cm="1">
        <f t="array" ref="K61">INDEX('Back data'!$A$282:$BD$282,,MAX(IF('Back data'!$A$282:$BD$282&lt;&gt;"",COLUMN('Back data'!$A$282:$BD$282)))-K$6)/K60</f>
        <v>0.55610000000000004</v>
      </c>
      <c r="L61" s="11" cm="1">
        <f t="array" ref="L61">INDEX('Back data'!$A$282:$BD$282,,MAX(IF('Back data'!$A$282:$BD$282&lt;&gt;"",COLUMN('Back data'!$A$282:$BD$282)))-L$6)/L60</f>
        <v>0.46360000000000001</v>
      </c>
      <c r="M61" s="11" cm="1">
        <f t="array" ref="M61">INDEX('Back data'!$A$282:$BD$282,,MAX(IF('Back data'!$A$282:$BD$282&lt;&gt;"",COLUMN('Back data'!$A$282:$BD$282)))-M$6)/M60</f>
        <v>0.6341</v>
      </c>
      <c r="N61" s="11" cm="1">
        <f t="array" ref="N61">INDEX('Back data'!$A$282:$BD$282,,MAX(IF('Back data'!$A$282:$BD$282&lt;&gt;"",COLUMN('Back data'!$A$282:$BD$282)))-N$6)/N60</f>
        <v>0.59630000000000005</v>
      </c>
      <c r="O61" s="11" cm="1">
        <f t="array" ref="O61">INDEX('Back data'!$A$282:$BD$282,,MAX(IF('Back data'!$A$282:$BD$282&lt;&gt;"",COLUMN('Back data'!$A$282:$BD$282)))-O$6)/O60</f>
        <v>0.60899999999999999</v>
      </c>
      <c r="P61" s="11" cm="1">
        <f t="array" ref="P61">INDEX('Back data'!$A$282:$BD$282,,MAX(IF('Back data'!$A$282:$BD$282&lt;&gt;"",COLUMN('Back data'!$A$282:$BD$282)))-P$6)/P60</f>
        <v>0.69430000000000003</v>
      </c>
    </row>
    <row r="62" spans="1:18" x14ac:dyDescent="0.25">
      <c r="A62" s="33" t="s">
        <v>41</v>
      </c>
      <c r="B62" s="27" t="s">
        <v>26</v>
      </c>
      <c r="C62" s="10" t="s">
        <v>38</v>
      </c>
      <c r="D62" s="11" cm="1">
        <f t="array" ref="D62">+INDEX('Back data'!$A$283:$BD$283,,MAX(IF('Back data'!$A$283:$BD$283&lt;&gt;"",COLUMN('Back data'!$A$283:$BD$283)))-D$6)/D60</f>
        <v>0.23566543924250391</v>
      </c>
      <c r="E62" s="11" cm="1">
        <f t="array" ref="E62">+INDEX('Back data'!$A$283:$BD$283,,MAX(IF('Back data'!$A$283:$BD$283&lt;&gt;"",COLUMN('Back data'!$A$283:$BD$283)))-E$6)/E60</f>
        <v>0.17563054243924911</v>
      </c>
      <c r="F62" s="11" cm="1">
        <f t="array" ref="F62">+INDEX('Back data'!$A$283:$BD$283,,MAX(IF('Back data'!$A$283:$BD$283&lt;&gt;"",COLUMN('Back data'!$A$283:$BD$283)))-F$6)/F60</f>
        <v>0.24840000000000001</v>
      </c>
      <c r="G62" s="11" cm="1">
        <f t="array" ref="G62">+INDEX('Back data'!$A$283:$BD$283,,MAX(IF('Back data'!$A$283:$BD$283&lt;&gt;"",COLUMN('Back data'!$A$283:$BD$283)))-G$6)/G60</f>
        <v>0.28170000000000001</v>
      </c>
      <c r="H62" s="11" cm="1">
        <f t="array" ref="H62">+INDEX('Back data'!$A$283:$BD$283,,MAX(IF('Back data'!$A$283:$BD$283&lt;&gt;"",COLUMN('Back data'!$A$283:$BD$283)))-H$6)/H60</f>
        <v>0.45380000000000004</v>
      </c>
      <c r="I62" s="11" cm="1">
        <f t="array" ref="I62">+INDEX('Back data'!$A$283:$BD$283,,MAX(IF('Back data'!$A$283:$BD$283&lt;&gt;"",COLUMN('Back data'!$A$283:$BD$283)))-I$6)/I60</f>
        <v>0.30549999999999999</v>
      </c>
      <c r="J62" s="11" cm="1">
        <f t="array" ref="J62">+INDEX('Back data'!$A$283:$BD$283,,MAX(IF('Back data'!$A$283:$BD$283&lt;&gt;"",COLUMN('Back data'!$A$283:$BD$283)))-J$6)/J60</f>
        <v>0.30680000000000002</v>
      </c>
      <c r="K62" s="11" cm="1">
        <f t="array" ref="K62">+INDEX('Back data'!$A$283:$BD$283,,MAX(IF('Back data'!$A$283:$BD$283&lt;&gt;"",COLUMN('Back data'!$A$283:$BD$283)))-K$6)/K60</f>
        <v>0.44390000000000002</v>
      </c>
      <c r="L62" s="11" cm="1">
        <f t="array" ref="L62">+INDEX('Back data'!$A$283:$BD$283,,MAX(IF('Back data'!$A$283:$BD$283&lt;&gt;"",COLUMN('Back data'!$A$283:$BD$283)))-L$6)/L60</f>
        <v>0.53639999999999999</v>
      </c>
      <c r="M62" s="11" cm="1">
        <f t="array" ref="M62">+INDEX('Back data'!$A$283:$BD$283,,MAX(IF('Back data'!$A$283:$BD$283&lt;&gt;"",COLUMN('Back data'!$A$283:$BD$283)))-M$6)/M60</f>
        <v>0.36590000000000006</v>
      </c>
      <c r="N62" s="11" cm="1">
        <f t="array" ref="N62">+INDEX('Back data'!$A$283:$BD$283,,MAX(IF('Back data'!$A$283:$BD$283&lt;&gt;"",COLUMN('Back data'!$A$283:$BD$283)))-N$6)/N60</f>
        <v>0.40369999999999995</v>
      </c>
      <c r="O62" s="11" cm="1">
        <f t="array" ref="O62">+INDEX('Back data'!$A$283:$BD$283,,MAX(IF('Back data'!$A$283:$BD$283&lt;&gt;"",COLUMN('Back data'!$A$283:$BD$283)))-O$6)/O60</f>
        <v>0.39100000000000001</v>
      </c>
      <c r="P62" s="11" cm="1">
        <f t="array" ref="P62">+INDEX('Back data'!$A$283:$BD$283,,MAX(IF('Back data'!$A$283:$BD$283&lt;&gt;"",COLUMN('Back data'!$A$283:$BD$283)))-P$6)/P60</f>
        <v>0.30570000000000003</v>
      </c>
      <c r="R62" s="56"/>
    </row>
    <row r="63" spans="1:18" x14ac:dyDescent="0.25">
      <c r="A63" s="30"/>
      <c r="B63" s="27"/>
      <c r="C63" s="31"/>
      <c r="D63" s="32"/>
      <c r="E63" s="32"/>
      <c r="F63" s="32"/>
      <c r="G63" s="32"/>
      <c r="H63" s="32"/>
      <c r="I63" s="32"/>
      <c r="J63" s="32"/>
      <c r="K63" s="32"/>
      <c r="L63" s="32"/>
      <c r="M63" s="32"/>
      <c r="N63" s="32"/>
      <c r="O63" s="32"/>
      <c r="P63" s="32"/>
      <c r="R63" s="56"/>
    </row>
    <row r="64" spans="1:18" x14ac:dyDescent="0.25">
      <c r="A64" s="30"/>
      <c r="B64" s="27"/>
      <c r="C64" s="31"/>
      <c r="D64" s="32"/>
      <c r="E64" s="32"/>
      <c r="F64" s="32"/>
      <c r="G64" s="32"/>
      <c r="H64" s="32"/>
      <c r="I64" s="32"/>
      <c r="J64" s="32"/>
      <c r="K64" s="32"/>
      <c r="L64" s="32"/>
      <c r="M64" s="32"/>
      <c r="N64" s="32"/>
      <c r="O64" s="32"/>
      <c r="P64" s="32"/>
      <c r="R64" s="56"/>
    </row>
    <row r="65" spans="1:18" x14ac:dyDescent="0.25">
      <c r="A65" s="30"/>
      <c r="B65" s="27"/>
      <c r="C65" s="8" t="s">
        <v>35</v>
      </c>
      <c r="D65" s="9"/>
      <c r="E65" s="9"/>
      <c r="F65" s="9"/>
      <c r="G65" s="9"/>
      <c r="H65" s="9"/>
      <c r="I65" s="9"/>
      <c r="J65" s="9"/>
      <c r="K65" s="9" cm="1">
        <f t="array" ref="K65">INDEX('Back data'!$A$287:$BD$287,,MAX(IF('Back data'!$A$287:$BD$287&lt;&gt;"",COLUMN('Back data'!$A$287:$BD$287)))-K$6)+INDEX('Back data'!$A$288:$BD$288,,MAX(IF('Back data'!$A$288:$BD$288&lt;&gt;"",COLUMN('Back data'!$A$288:$BD$288)))-K$6)</f>
        <v>100</v>
      </c>
      <c r="L65" s="9" cm="1">
        <f t="array" ref="L65">INDEX('Back data'!$A$287:$BD$287,,MAX(IF('Back data'!$A$287:$BD$287&lt;&gt;"",COLUMN('Back data'!$A$287:$BD$287)))-L$6)+INDEX('Back data'!$A$288:$BD$288,,MAX(IF('Back data'!$A$288:$BD$288&lt;&gt;"",COLUMN('Back data'!$A$288:$BD$288)))-L$6)</f>
        <v>100</v>
      </c>
      <c r="M65" s="9" cm="1">
        <f t="array" ref="M65">INDEX('Back data'!$A$287:$BD$287,,MAX(IF('Back data'!$A$287:$BD$287&lt;&gt;"",COLUMN('Back data'!$A$287:$BD$287)))-M$6)+INDEX('Back data'!$A$288:$BD$288,,MAX(IF('Back data'!$A$288:$BD$288&lt;&gt;"",COLUMN('Back data'!$A$288:$BD$288)))-M$6)</f>
        <v>100</v>
      </c>
      <c r="N65" s="9" cm="1">
        <f t="array" ref="N65">INDEX('Back data'!$A$287:$BD$287,,MAX(IF('Back data'!$A$287:$BD$287&lt;&gt;"",COLUMN('Back data'!$A$287:$BD$287)))-N$6)+INDEX('Back data'!$A$288:$BD$288,,MAX(IF('Back data'!$A$288:$BD$288&lt;&gt;"",COLUMN('Back data'!$A$288:$BD$288)))-N$6)</f>
        <v>100</v>
      </c>
      <c r="O65" s="9" cm="1">
        <f t="array" ref="O65">INDEX('Back data'!$A$287:$BD$287,,MAX(IF('Back data'!$A$287:$BD$287&lt;&gt;"",COLUMN('Back data'!$A$287:$BD$287)))-O$6)+INDEX('Back data'!$A$288:$BD$288,,MAX(IF('Back data'!$A$288:$BD$288&lt;&gt;"",COLUMN('Back data'!$A$288:$BD$288)))-O$6)</f>
        <v>100</v>
      </c>
      <c r="P65" s="9" cm="1">
        <f t="array" ref="P65">INDEX('Back data'!$A$287:$BD$287,,MAX(IF('Back data'!$A$287:$BD$287&lt;&gt;"",COLUMN('Back data'!$A$287:$BD$287)))-P$6)+INDEX('Back data'!$A$288:$BD$288,,MAX(IF('Back data'!$A$288:$BD$288&lt;&gt;"",COLUMN('Back data'!$A$288:$BD$288)))-P$6)</f>
        <v>100</v>
      </c>
      <c r="R65" s="56"/>
    </row>
    <row r="66" spans="1:18" x14ac:dyDescent="0.25">
      <c r="A66" s="33" t="s">
        <v>41</v>
      </c>
      <c r="B66" s="27" t="s">
        <v>86</v>
      </c>
      <c r="C66" s="10" t="s">
        <v>37</v>
      </c>
      <c r="D66" s="11"/>
      <c r="E66" s="11"/>
      <c r="F66" s="11"/>
      <c r="G66" s="11"/>
      <c r="H66" s="11"/>
      <c r="I66" s="11"/>
      <c r="J66" s="11"/>
      <c r="K66" s="11" cm="1">
        <f t="array" ref="K66">INDEX('Back data'!$A$287:$BD$287,,MAX(IF('Back data'!$A$287:$BD$287&lt;&gt;"",COLUMN('Back data'!$A$287:$BD$287)))-K$6)/K65</f>
        <v>0.90810000000000002</v>
      </c>
      <c r="L66" s="11" cm="1">
        <f t="array" ref="L66">INDEX('Back data'!$A$287:$BD$287,,MAX(IF('Back data'!$A$287:$BD$287&lt;&gt;"",COLUMN('Back data'!$A$287:$BD$287)))-L$6)/L65</f>
        <v>0.93610000000000004</v>
      </c>
      <c r="M66" s="11" cm="1">
        <f t="array" ref="M66">INDEX('Back data'!$A$287:$BD$287,,MAX(IF('Back data'!$A$287:$BD$287&lt;&gt;"",COLUMN('Back data'!$A$287:$BD$287)))-M$6)/M65</f>
        <v>0.96889999999999998</v>
      </c>
      <c r="N66" s="11" cm="1">
        <f t="array" ref="N66">INDEX('Back data'!$A$287:$BD$287,,MAX(IF('Back data'!$A$287:$BD$287&lt;&gt;"",COLUMN('Back data'!$A$287:$BD$287)))-N$6)/N65</f>
        <v>0.96970000000000001</v>
      </c>
      <c r="O66" s="11" cm="1">
        <f t="array" ref="O66">INDEX('Back data'!$A$287:$BD$287,,MAX(IF('Back data'!$A$287:$BD$287&lt;&gt;"",COLUMN('Back data'!$A$287:$BD$287)))-O$6)/O65</f>
        <v>0.93299999999999994</v>
      </c>
      <c r="P66" s="11" cm="1">
        <f t="array" ref="P66">INDEX('Back data'!$A$287:$BD$287,,MAX(IF('Back data'!$A$287:$BD$287&lt;&gt;"",COLUMN('Back data'!$A$287:$BD$287)))-P$6)/P65</f>
        <v>0.97260000000000002</v>
      </c>
      <c r="R66" s="56"/>
    </row>
    <row r="67" spans="1:18" x14ac:dyDescent="0.25">
      <c r="A67" s="33" t="s">
        <v>41</v>
      </c>
      <c r="B67" s="27" t="s">
        <v>86</v>
      </c>
      <c r="C67" s="10" t="s">
        <v>38</v>
      </c>
      <c r="D67" s="11"/>
      <c r="E67" s="11"/>
      <c r="F67" s="11"/>
      <c r="G67" s="11"/>
      <c r="H67" s="11"/>
      <c r="I67" s="11"/>
      <c r="J67" s="11"/>
      <c r="K67" s="11" cm="1">
        <f t="array" ref="K67">+INDEX('Back data'!$A$288:$BD$288,,MAX(IF('Back data'!$A$288:$BD$288&lt;&gt;"",COLUMN('Back data'!$A$288:$BD$288)))-K$6)/K65</f>
        <v>9.1899999999999996E-2</v>
      </c>
      <c r="L67" s="11" cm="1">
        <f t="array" ref="L67">+INDEX('Back data'!$A$288:$BD$288,,MAX(IF('Back data'!$A$288:$BD$288&lt;&gt;"",COLUMN('Back data'!$A$288:$BD$288)))-L$6)/L65</f>
        <v>6.3899999999999998E-2</v>
      </c>
      <c r="M67" s="11" cm="1">
        <f t="array" ref="M67">+INDEX('Back data'!$A$288:$BD$288,,MAX(IF('Back data'!$A$288:$BD$288&lt;&gt;"",COLUMN('Back data'!$A$288:$BD$288)))-M$6)/M65</f>
        <v>3.1099999999999999E-2</v>
      </c>
      <c r="N67" s="11" cm="1">
        <f t="array" ref="N67">+INDEX('Back data'!$A$288:$BD$288,,MAX(IF('Back data'!$A$288:$BD$288&lt;&gt;"",COLUMN('Back data'!$A$288:$BD$288)))-N$6)/N65</f>
        <v>3.0299999999999997E-2</v>
      </c>
      <c r="O67" s="11" cm="1">
        <f t="array" ref="O67">+INDEX('Back data'!$A$288:$BD$288,,MAX(IF('Back data'!$A$288:$BD$288&lt;&gt;"",COLUMN('Back data'!$A$288:$BD$288)))-O$6)/O65</f>
        <v>6.7000000000000004E-2</v>
      </c>
      <c r="P67" s="11" cm="1">
        <f t="array" ref="P67">+INDEX('Back data'!$A$288:$BD$288,,MAX(IF('Back data'!$A$288:$BD$288&lt;&gt;"",COLUMN('Back data'!$A$288:$BD$288)))-P$6)/P65</f>
        <v>2.7400000000000001E-2</v>
      </c>
      <c r="R67" s="56"/>
    </row>
    <row r="70" spans="1:18" x14ac:dyDescent="0.25">
      <c r="C70" s="8" t="s">
        <v>35</v>
      </c>
      <c r="D70" s="9" cm="1">
        <f t="array" ref="D70">INDEX('Back data'!$A$292:$BD$292,,MAX(IF('Back data'!$A$292:$BD$292&lt;&gt;"",COLUMN('Back data'!$A$292:$BD$292)))-D$6)+INDEX('Back data'!$A$293:$BD$293,,MAX(IF('Back data'!$A$293:$BD$293&lt;&gt;"",COLUMN('Back data'!$A$293:$BD$293)))-D$6)</f>
        <v>94.1</v>
      </c>
      <c r="E70" s="9" cm="1">
        <f t="array" ref="E70">INDEX('Back data'!$A$292:$BD$292,,MAX(IF('Back data'!$A$292:$BD$292&lt;&gt;"",COLUMN('Back data'!$A$292:$BD$292)))-E$6)+INDEX('Back data'!$A$293:$BD$293,,MAX(IF('Back data'!$A$293:$BD$293&lt;&gt;"",COLUMN('Back data'!$A$293:$BD$293)))-E$6)</f>
        <v>95.910000000000011</v>
      </c>
      <c r="F70" s="9" cm="1">
        <f t="array" ref="F70">INDEX('Back data'!$A$292:$BD$292,,MAX(IF('Back data'!$A$292:$BD$292&lt;&gt;"",COLUMN('Back data'!$A$292:$BD$292)))-F$6)+INDEX('Back data'!$A$293:$BD$293,,MAX(IF('Back data'!$A$293:$BD$293&lt;&gt;"",COLUMN('Back data'!$A$293:$BD$293)))-F$6)</f>
        <v>100</v>
      </c>
      <c r="G70" s="9" cm="1">
        <f t="array" ref="G70">INDEX('Back data'!$A$292:$BD$292,,MAX(IF('Back data'!$A$292:$BD$292&lt;&gt;"",COLUMN('Back data'!$A$292:$BD$292)))-G$6)+INDEX('Back data'!$A$293:$BD$293,,MAX(IF('Back data'!$A$293:$BD$293&lt;&gt;"",COLUMN('Back data'!$A$293:$BD$293)))-G$6)</f>
        <v>100</v>
      </c>
      <c r="H70" s="9" cm="1">
        <f t="array" ref="H70">INDEX('Back data'!$A$292:$BD$292,,MAX(IF('Back data'!$A$292:$BD$292&lt;&gt;"",COLUMN('Back data'!$A$292:$BD$292)))-H$6)+INDEX('Back data'!$A$293:$BD$293,,MAX(IF('Back data'!$A$293:$BD$293&lt;&gt;"",COLUMN('Back data'!$A$293:$BD$293)))-H$6)</f>
        <v>100</v>
      </c>
      <c r="I70" s="9" cm="1">
        <f t="array" ref="I70">INDEX('Back data'!$A$292:$BD$292,,MAX(IF('Back data'!$A$292:$BD$292&lt;&gt;"",COLUMN('Back data'!$A$292:$BD$292)))-I$6)+INDEX('Back data'!$A$293:$BD$293,,MAX(IF('Back data'!$A$293:$BD$293&lt;&gt;"",COLUMN('Back data'!$A$293:$BD$293)))-I$6)</f>
        <v>100</v>
      </c>
      <c r="J70" s="9" cm="1">
        <f t="array" ref="J70">INDEX('Back data'!$A$292:$BD$292,,MAX(IF('Back data'!$A$292:$BD$292&lt;&gt;"",COLUMN('Back data'!$A$292:$BD$292)))-J$6)+INDEX('Back data'!$A$293:$BD$293,,MAX(IF('Back data'!$A$293:$BD$293&lt;&gt;"",COLUMN('Back data'!$A$293:$BD$293)))-J$6)</f>
        <v>100</v>
      </c>
      <c r="K70" s="9" cm="1">
        <f t="array" ref="K70">INDEX('Back data'!$A$292:$BD$292,,MAX(IF('Back data'!$A$292:$BD$292&lt;&gt;"",COLUMN('Back data'!$A$292:$BD$292)))-K$6)+INDEX('Back data'!$A$293:$BD$293,,MAX(IF('Back data'!$A$293:$BD$293&lt;&gt;"",COLUMN('Back data'!$A$293:$BD$293)))-K$6)</f>
        <v>100</v>
      </c>
      <c r="L70" s="9" cm="1">
        <f t="array" ref="L70">INDEX('Back data'!$A$292:$BD$292,,MAX(IF('Back data'!$A$292:$BD$292&lt;&gt;"",COLUMN('Back data'!$A$292:$BD$292)))-L$6)+INDEX('Back data'!$A$293:$BD$293,,MAX(IF('Back data'!$A$293:$BD$293&lt;&gt;"",COLUMN('Back data'!$A$293:$BD$293)))-L$6)</f>
        <v>100</v>
      </c>
      <c r="M70" s="9" cm="1">
        <f t="array" ref="M70">INDEX('Back data'!$A$292:$BD$292,,MAX(IF('Back data'!$A$292:$BD$292&lt;&gt;"",COLUMN('Back data'!$A$292:$BD$292)))-M$6)+INDEX('Back data'!$A$293:$BD$293,,MAX(IF('Back data'!$A$293:$BD$293&lt;&gt;"",COLUMN('Back data'!$A$293:$BD$293)))-M$6)</f>
        <v>100</v>
      </c>
      <c r="N70" s="9" cm="1">
        <f t="array" ref="N70">INDEX('Back data'!$A$292:$BD$292,,MAX(IF('Back data'!$A$292:$BD$292&lt;&gt;"",COLUMN('Back data'!$A$292:$BD$292)))-N$6)+INDEX('Back data'!$A$293:$BD$293,,MAX(IF('Back data'!$A$293:$BD$293&lt;&gt;"",COLUMN('Back data'!$A$293:$BD$293)))-N$6)</f>
        <v>100</v>
      </c>
      <c r="O70" s="9" cm="1">
        <f t="array" ref="O70">INDEX('Back data'!$A$292:$BD$292,,MAX(IF('Back data'!$A$292:$BD$292&lt;&gt;"",COLUMN('Back data'!$A$292:$BD$292)))-O$6)+INDEX('Back data'!$A$293:$BD$293,,MAX(IF('Back data'!$A$293:$BD$293&lt;&gt;"",COLUMN('Back data'!$A$293:$BD$293)))-O$6)</f>
        <v>100</v>
      </c>
      <c r="P70" s="9" cm="1">
        <f t="array" ref="P70">INDEX('Back data'!$A$292:$BD$292,,MAX(IF('Back data'!$A$292:$BD$292&lt;&gt;"",COLUMN('Back data'!$A$292:$BD$292)))-P$6)+INDEX('Back data'!$A$293:$BD$293,,MAX(IF('Back data'!$A$293:$BD$293&lt;&gt;"",COLUMN('Back data'!$A$293:$BD$293)))-P$6)</f>
        <v>100</v>
      </c>
    </row>
    <row r="71" spans="1:18" x14ac:dyDescent="0.25">
      <c r="A71" s="33" t="s">
        <v>41</v>
      </c>
      <c r="B71" s="27" t="s">
        <v>30</v>
      </c>
      <c r="C71" s="10" t="s">
        <v>37</v>
      </c>
      <c r="D71" s="11" cm="1">
        <f t="array" ref="D71">INDEX('Back data'!$A$292:$BD$292,,MAX(IF('Back data'!$A$292:$BD$292&lt;&gt;"",COLUMN('Back data'!$A$292:$BD$292)))-D$6)/D70</f>
        <v>0.93591923485653561</v>
      </c>
      <c r="E71" s="11" cm="1">
        <f t="array" ref="E71">INDEX('Back data'!$A$292:$BD$292,,MAX(IF('Back data'!$A$292:$BD$292&lt;&gt;"",COLUMN('Back data'!$A$292:$BD$292)))-E$6)/E70</f>
        <v>0.93473047648837448</v>
      </c>
      <c r="F71" s="11" cm="1">
        <f t="array" ref="F71">INDEX('Back data'!$A$292:$BD$292,,MAX(IF('Back data'!$A$292:$BD$292&lt;&gt;"",COLUMN('Back data'!$A$292:$BD$292)))-F$6)/F70</f>
        <v>0.97959999999999992</v>
      </c>
      <c r="G71" s="11" cm="1">
        <f t="array" ref="G71">INDEX('Back data'!$A$292:$BD$292,,MAX(IF('Back data'!$A$292:$BD$292&lt;&gt;"",COLUMN('Back data'!$A$292:$BD$292)))-G$6)/G70</f>
        <v>0.96900000000000008</v>
      </c>
      <c r="H71" s="11" cm="1">
        <f t="array" ref="H71">INDEX('Back data'!$A$292:$BD$292,,MAX(IF('Back data'!$A$292:$BD$292&lt;&gt;"",COLUMN('Back data'!$A$292:$BD$292)))-H$6)/H70</f>
        <v>0.95400000000000007</v>
      </c>
      <c r="I71" s="11" cm="1">
        <f t="array" ref="I71">INDEX('Back data'!$A$292:$BD$292,,MAX(IF('Back data'!$A$292:$BD$292&lt;&gt;"",COLUMN('Back data'!$A$292:$BD$292)))-I$6)/I70</f>
        <v>0.9617</v>
      </c>
      <c r="J71" s="11" cm="1">
        <f t="array" ref="J71">INDEX('Back data'!$A$292:$BD$292,,MAX(IF('Back data'!$A$292:$BD$292&lt;&gt;"",COLUMN('Back data'!$A$292:$BD$292)))-J$6)/J70</f>
        <v>0.9534999999999999</v>
      </c>
      <c r="K71" s="11" cm="1">
        <f t="array" ref="K71">INDEX('Back data'!$A$292:$BD$292,,MAX(IF('Back data'!$A$292:$BD$292&lt;&gt;"",COLUMN('Back data'!$A$292:$BD$292)))-K$6)/K70</f>
        <v>0.94499999999999995</v>
      </c>
      <c r="L71" s="11" cm="1">
        <f t="array" ref="L71">INDEX('Back data'!$A$292:$BD$292,,MAX(IF('Back data'!$A$292:$BD$292&lt;&gt;"",COLUMN('Back data'!$A$292:$BD$292)))-L$6)/L70</f>
        <v>0.93680000000000008</v>
      </c>
      <c r="M71" s="11" cm="1">
        <f t="array" ref="M71">INDEX('Back data'!$A$292:$BD$292,,MAX(IF('Back data'!$A$292:$BD$292&lt;&gt;"",COLUMN('Back data'!$A$292:$BD$292)))-M$6)/M70</f>
        <v>0.97450000000000003</v>
      </c>
      <c r="N71" s="11" cm="1">
        <f t="array" ref="N71">INDEX('Back data'!$A$292:$BD$292,,MAX(IF('Back data'!$A$292:$BD$292&lt;&gt;"",COLUMN('Back data'!$A$292:$BD$292)))-N$6)/N70</f>
        <v>0.96499999999999997</v>
      </c>
      <c r="O71" s="11" cm="1">
        <f t="array" ref="O71">INDEX('Back data'!$A$292:$BD$292,,MAX(IF('Back data'!$A$292:$BD$292&lt;&gt;"",COLUMN('Back data'!$A$292:$BD$292)))-O$6)/O70</f>
        <v>0.95660000000000001</v>
      </c>
      <c r="P71" s="11" cm="1">
        <f t="array" ref="P71">INDEX('Back data'!$A$292:$BD$292,,MAX(IF('Back data'!$A$292:$BD$292&lt;&gt;"",COLUMN('Back data'!$A$292:$BD$292)))-P$6)/P70</f>
        <v>0.97809999999999997</v>
      </c>
    </row>
    <row r="72" spans="1:18" x14ac:dyDescent="0.25">
      <c r="A72" s="33" t="s">
        <v>41</v>
      </c>
      <c r="B72" s="27" t="s">
        <v>30</v>
      </c>
      <c r="C72" s="10" t="s">
        <v>38</v>
      </c>
      <c r="D72" s="11" cm="1">
        <f t="array" ref="D72">INDEX('Back data'!$A$293:$BD$293,,MAX(IF('Back data'!$A$293:$BD$293&lt;&gt;"",COLUMN('Back data'!$A$293:$BD$293)))-D$6)/D70</f>
        <v>6.4080765143464405E-2</v>
      </c>
      <c r="E72" s="11" cm="1">
        <f t="array" ref="E72">INDEX('Back data'!$A$293:$BD$293,,MAX(IF('Back data'!$A$293:$BD$293&lt;&gt;"",COLUMN('Back data'!$A$293:$BD$293)))-E$6)/E70</f>
        <v>6.5269523511625474E-2</v>
      </c>
      <c r="F72" s="11" cm="1">
        <f t="array" ref="F72">INDEX('Back data'!$A$293:$BD$293,,MAX(IF('Back data'!$A$293:$BD$293&lt;&gt;"",COLUMN('Back data'!$A$293:$BD$293)))-F$6)/F70</f>
        <v>2.0400000000000001E-2</v>
      </c>
      <c r="G72" s="11" cm="1">
        <f t="array" ref="G72">INDEX('Back data'!$A$293:$BD$293,,MAX(IF('Back data'!$A$293:$BD$293&lt;&gt;"",COLUMN('Back data'!$A$293:$BD$293)))-G$6)/G70</f>
        <v>3.1E-2</v>
      </c>
      <c r="H72" s="11" cm="1">
        <f t="array" ref="H72">INDEX('Back data'!$A$293:$BD$293,,MAX(IF('Back data'!$A$293:$BD$293&lt;&gt;"",COLUMN('Back data'!$A$293:$BD$293)))-H$6)/H70</f>
        <v>4.5999999999999999E-2</v>
      </c>
      <c r="I72" s="11" cm="1">
        <f t="array" ref="I72">INDEX('Back data'!$A$293:$BD$293,,MAX(IF('Back data'!$A$293:$BD$293&lt;&gt;"",COLUMN('Back data'!$A$293:$BD$293)))-I$6)/I70</f>
        <v>3.8300000000000001E-2</v>
      </c>
      <c r="J72" s="11" cm="1">
        <f t="array" ref="J72">INDEX('Back data'!$A$293:$BD$293,,MAX(IF('Back data'!$A$293:$BD$293&lt;&gt;"",COLUMN('Back data'!$A$293:$BD$293)))-J$6)/J70</f>
        <v>4.6500000000000007E-2</v>
      </c>
      <c r="K72" s="11" cm="1">
        <f t="array" ref="K72">INDEX('Back data'!$A$293:$BD$293,,MAX(IF('Back data'!$A$293:$BD$293&lt;&gt;"",COLUMN('Back data'!$A$293:$BD$293)))-K$6)/K70</f>
        <v>5.5E-2</v>
      </c>
      <c r="L72" s="11" cm="1">
        <f t="array" ref="L72">INDEX('Back data'!$A$293:$BD$293,,MAX(IF('Back data'!$A$293:$BD$293&lt;&gt;"",COLUMN('Back data'!$A$293:$BD$293)))-L$6)/L70</f>
        <v>6.3200000000000006E-2</v>
      </c>
      <c r="M72" s="11" cm="1">
        <f t="array" ref="M72">INDEX('Back data'!$A$293:$BD$293,,MAX(IF('Back data'!$A$293:$BD$293&lt;&gt;"",COLUMN('Back data'!$A$293:$BD$293)))-M$6)/M70</f>
        <v>2.5499999999999998E-2</v>
      </c>
      <c r="N72" s="11" cm="1">
        <f t="array" ref="N72">INDEX('Back data'!$A$293:$BD$293,,MAX(IF('Back data'!$A$293:$BD$293&lt;&gt;"",COLUMN('Back data'!$A$293:$BD$293)))-N$6)/N70</f>
        <v>3.5000000000000003E-2</v>
      </c>
      <c r="O72" s="11" cm="1">
        <f t="array" ref="O72">INDEX('Back data'!$A$293:$BD$293,,MAX(IF('Back data'!$A$293:$BD$293&lt;&gt;"",COLUMN('Back data'!$A$293:$BD$293)))-O$6)/O70</f>
        <v>4.3400000000000001E-2</v>
      </c>
      <c r="P72" s="11" cm="1">
        <f t="array" ref="P72">INDEX('Back data'!$A$293:$BD$293,,MAX(IF('Back data'!$A$293:$BD$293&lt;&gt;"",COLUMN('Back data'!$A$293:$BD$293)))-P$6)/P70</f>
        <v>2.1899999999999999E-2</v>
      </c>
      <c r="R72" s="56"/>
    </row>
    <row r="75" spans="1:18" x14ac:dyDescent="0.25">
      <c r="C75" s="8" t="s">
        <v>35</v>
      </c>
      <c r="D75" s="9" cm="1">
        <f t="array" ref="D75">INDEX('Back data'!$A$297:$BD$297,,MAX(IF('Back data'!$A$297:$BD$297&lt;&gt;"",COLUMN('Back data'!$A$297:$BD$297)))-D$6)+INDEX('Back data'!$A$298:$BD$298,,MAX(IF('Back data'!$A$298:$BD$298&lt;&gt;"",COLUMN('Back data'!$A$298:$BD$298)))-D$6)</f>
        <v>97.64</v>
      </c>
      <c r="E75" s="9" cm="1">
        <f t="array" ref="E75">INDEX('Back data'!$A$297:$BD$297,,MAX(IF('Back data'!$A$297:$BD$297&lt;&gt;"",COLUMN('Back data'!$A$297:$BD$297)))-E$6)+INDEX('Back data'!$A$298:$BD$298,,MAX(IF('Back data'!$A$298:$BD$298&lt;&gt;"",COLUMN('Back data'!$A$298:$BD$298)))-E$6)</f>
        <v>96.43</v>
      </c>
      <c r="F75" s="9" cm="1">
        <f t="array" ref="F75">INDEX('Back data'!$A$297:$BD$297,,MAX(IF('Back data'!$A$297:$BD$297&lt;&gt;"",COLUMN('Back data'!$A$297:$BD$297)))-F$6)+INDEX('Back data'!$A$298:$BD$298,,MAX(IF('Back data'!$A$298:$BD$298&lt;&gt;"",COLUMN('Back data'!$A$298:$BD$298)))-F$6)</f>
        <v>100</v>
      </c>
      <c r="G75" s="9" cm="1">
        <f t="array" ref="G75">INDEX('Back data'!$A$297:$BD$297,,MAX(IF('Back data'!$A$297:$BD$297&lt;&gt;"",COLUMN('Back data'!$A$297:$BD$297)))-G$6)+INDEX('Back data'!$A$298:$BD$298,,MAX(IF('Back data'!$A$298:$BD$298&lt;&gt;"",COLUMN('Back data'!$A$298:$BD$298)))-G$6)</f>
        <v>100</v>
      </c>
      <c r="H75" s="9" cm="1">
        <f t="array" ref="H75">INDEX('Back data'!$A$297:$BD$297,,MAX(IF('Back data'!$A$297:$BD$297&lt;&gt;"",COLUMN('Back data'!$A$297:$BD$297)))-H$6)+INDEX('Back data'!$A$298:$BD$298,,MAX(IF('Back data'!$A$298:$BD$298&lt;&gt;"",COLUMN('Back data'!$A$298:$BD$298)))-H$6)</f>
        <v>100</v>
      </c>
      <c r="I75" s="9" cm="1">
        <f t="array" ref="I75">INDEX('Back data'!$A$297:$BD$297,,MAX(IF('Back data'!$A$297:$BD$297&lt;&gt;"",COLUMN('Back data'!$A$297:$BD$297)))-I$6)+INDEX('Back data'!$A$298:$BD$298,,MAX(IF('Back data'!$A$298:$BD$298&lt;&gt;"",COLUMN('Back data'!$A$298:$BD$298)))-I$6)</f>
        <v>100</v>
      </c>
      <c r="J75" s="9" cm="1">
        <f t="array" ref="J75">INDEX('Back data'!$A$297:$BD$297,,MAX(IF('Back data'!$A$297:$BD$297&lt;&gt;"",COLUMN('Back data'!$A$297:$BD$297)))-J$6)+INDEX('Back data'!$A$298:$BD$298,,MAX(IF('Back data'!$A$298:$BD$298&lt;&gt;"",COLUMN('Back data'!$A$298:$BD$298)))-J$6)</f>
        <v>100</v>
      </c>
      <c r="K75" s="9" cm="1">
        <f t="array" ref="K75">INDEX('Back data'!$A$297:$BD$297,,MAX(IF('Back data'!$A$297:$BD$297&lt;&gt;"",COLUMN('Back data'!$A$297:$BD$297)))-K$6)+INDEX('Back data'!$A$298:$BD$298,,MAX(IF('Back data'!$A$298:$BD$298&lt;&gt;"",COLUMN('Back data'!$A$298:$BD$298)))-K$6)</f>
        <v>100</v>
      </c>
      <c r="L75" s="9" cm="1">
        <f t="array" ref="L75">INDEX('Back data'!$A$297:$BD$297,,MAX(IF('Back data'!$A$297:$BD$297&lt;&gt;"",COLUMN('Back data'!$A$297:$BD$297)))-L$6)+INDEX('Back data'!$A$298:$BD$298,,MAX(IF('Back data'!$A$298:$BD$298&lt;&gt;"",COLUMN('Back data'!$A$298:$BD$298)))-L$6)</f>
        <v>100</v>
      </c>
      <c r="M75" s="9" cm="1">
        <f t="array" ref="M75">INDEX('Back data'!$A$297:$BD$297,,MAX(IF('Back data'!$A$297:$BD$297&lt;&gt;"",COLUMN('Back data'!$A$297:$BD$297)))-M$6)+INDEX('Back data'!$A$298:$BD$298,,MAX(IF('Back data'!$A$298:$BD$298&lt;&gt;"",COLUMN('Back data'!$A$298:$BD$298)))-M$6)</f>
        <v>100</v>
      </c>
      <c r="N75" s="9" cm="1">
        <f t="array" ref="N75">INDEX('Back data'!$A$297:$BD$297,,MAX(IF('Back data'!$A$297:$BD$297&lt;&gt;"",COLUMN('Back data'!$A$297:$BD$297)))-N$6)+INDEX('Back data'!$A$298:$BD$298,,MAX(IF('Back data'!$A$298:$BD$298&lt;&gt;"",COLUMN('Back data'!$A$298:$BD$298)))-N$6)</f>
        <v>100</v>
      </c>
      <c r="O75" s="9" cm="1">
        <f t="array" ref="O75">INDEX('Back data'!$A$297:$BD$297,,MAX(IF('Back data'!$A$297:$BD$297&lt;&gt;"",COLUMN('Back data'!$A$297:$BD$297)))-O$6)+INDEX('Back data'!$A$298:$BD$298,,MAX(IF('Back data'!$A$298:$BD$298&lt;&gt;"",COLUMN('Back data'!$A$298:$BD$298)))-O$6)</f>
        <v>100</v>
      </c>
      <c r="P75" s="9" cm="1">
        <f t="array" ref="P75">INDEX('Back data'!$A$297:$BD$297,,MAX(IF('Back data'!$A$297:$BD$297&lt;&gt;"",COLUMN('Back data'!$A$297:$BD$297)))-P$6)+INDEX('Back data'!$A$298:$BD$298,,MAX(IF('Back data'!$A$298:$BD$298&lt;&gt;"",COLUMN('Back data'!$A$298:$BD$298)))-P$6)</f>
        <v>100</v>
      </c>
    </row>
    <row r="76" spans="1:18" x14ac:dyDescent="0.25">
      <c r="A76" s="33" t="s">
        <v>41</v>
      </c>
      <c r="B76" s="27" t="s">
        <v>34</v>
      </c>
      <c r="C76" s="10" t="s">
        <v>37</v>
      </c>
      <c r="D76" s="11" cm="1">
        <f t="array" ref="D76">INDEX('Back data'!$A$297:$BD$297,,MAX(IF('Back data'!$A$297:$BD$297&lt;&gt;"",COLUMN('Back data'!$A$297:$BD$297)))-D$6)/D75</f>
        <v>0.94653830397378125</v>
      </c>
      <c r="E76" s="11" cm="1">
        <f t="array" ref="E76">INDEX('Back data'!$A$297:$BD$297,,MAX(IF('Back data'!$A$297:$BD$297&lt;&gt;"",COLUMN('Back data'!$A$297:$BD$297)))-E$6)/E75</f>
        <v>0.90334958000622201</v>
      </c>
      <c r="F76" s="11" cm="1">
        <f t="array" ref="F76">INDEX('Back data'!$A$297:$BD$297,,MAX(IF('Back data'!$A$297:$BD$297&lt;&gt;"",COLUMN('Back data'!$A$297:$BD$297)))-F$6)/F75</f>
        <v>1</v>
      </c>
      <c r="G76" s="11" cm="1">
        <f t="array" ref="G76">INDEX('Back data'!$A$297:$BD$297,,MAX(IF('Back data'!$A$297:$BD$297&lt;&gt;"",COLUMN('Back data'!$A$297:$BD$297)))-G$6)/G75</f>
        <v>0.98519999999999996</v>
      </c>
      <c r="H76" s="11" cm="1">
        <f t="array" ref="H76">INDEX('Back data'!$A$297:$BD$297,,MAX(IF('Back data'!$A$297:$BD$297&lt;&gt;"",COLUMN('Back data'!$A$297:$BD$297)))-H$6)/H75</f>
        <v>0.94209999999999994</v>
      </c>
      <c r="I76" s="11" cm="1">
        <f t="array" ref="I76">INDEX('Back data'!$A$297:$BD$297,,MAX(IF('Back data'!$A$297:$BD$297&lt;&gt;"",COLUMN('Back data'!$A$297:$BD$297)))-I$6)/I75</f>
        <v>0.96299999999999997</v>
      </c>
      <c r="J76" s="11" cm="1">
        <f t="array" ref="J76">INDEX('Back data'!$A$297:$BD$297,,MAX(IF('Back data'!$A$297:$BD$297&lt;&gt;"",COLUMN('Back data'!$A$297:$BD$297)))-J$6)/J75</f>
        <v>0.87390000000000001</v>
      </c>
      <c r="K76" s="11" cm="1">
        <f t="array" ref="K76">INDEX('Back data'!$A$297:$BD$297,,MAX(IF('Back data'!$A$297:$BD$297&lt;&gt;"",COLUMN('Back data'!$A$297:$BD$297)))-K$6)/K75</f>
        <v>0.77139999999999997</v>
      </c>
      <c r="L76" s="11" cm="1">
        <f t="array" ref="L76">INDEX('Back data'!$A$297:$BD$297,,MAX(IF('Back data'!$A$297:$BD$297&lt;&gt;"",COLUMN('Back data'!$A$297:$BD$297)))-L$6)/L75</f>
        <v>0.93340000000000001</v>
      </c>
      <c r="M76" s="11" cm="1">
        <f t="array" ref="M76">INDEX('Back data'!$A$297:$BD$297,,MAX(IF('Back data'!$A$297:$BD$297&lt;&gt;"",COLUMN('Back data'!$A$297:$BD$297)))-M$6)/M75</f>
        <v>0.94499999999999995</v>
      </c>
      <c r="N76" s="11" cm="1">
        <f t="array" ref="N76">INDEX('Back data'!$A$297:$BD$297,,MAX(IF('Back data'!$A$297:$BD$297&lt;&gt;"",COLUMN('Back data'!$A$297:$BD$297)))-N$6)/N75</f>
        <v>0.99170000000000003</v>
      </c>
      <c r="O76" s="11" cm="1">
        <f t="array" ref="O76">INDEX('Back data'!$A$297:$BD$297,,MAX(IF('Back data'!$A$297:$BD$297&lt;&gt;"",COLUMN('Back data'!$A$297:$BD$297)))-O$6)/O75</f>
        <v>0.84650000000000003</v>
      </c>
      <c r="P76" s="11" cm="1">
        <f t="array" ref="P76">INDEX('Back data'!$A$297:$BD$297,,MAX(IF('Back data'!$A$297:$BD$297&lt;&gt;"",COLUMN('Back data'!$A$297:$BD$297)))-P$6)/P75</f>
        <v>0.95269999999999999</v>
      </c>
    </row>
    <row r="77" spans="1:18" x14ac:dyDescent="0.25">
      <c r="A77" s="33" t="s">
        <v>41</v>
      </c>
      <c r="B77" s="27" t="s">
        <v>34</v>
      </c>
      <c r="C77" s="10" t="s">
        <v>38</v>
      </c>
      <c r="D77" s="11" cm="1">
        <f t="array" ref="D77">+INDEX('Back data'!$A$298:$BD$298,,MAX(IF('Back data'!$A$298:$BD$298&lt;&gt;"",COLUMN('Back data'!$A$298:$BD$298)))-D$6)/D75</f>
        <v>5.3461696026218759E-2</v>
      </c>
      <c r="E77" s="11" cm="1">
        <f t="array" ref="E77">+INDEX('Back data'!$A$298:$BD$298,,MAX(IF('Back data'!$A$298:$BD$298&lt;&gt;"",COLUMN('Back data'!$A$298:$BD$298)))-E$6)/E75</f>
        <v>9.6650419993777867E-2</v>
      </c>
      <c r="F77" s="11" cm="1">
        <f t="array" ref="F77">+INDEX('Back data'!$A$298:$BD$298,,MAX(IF('Back data'!$A$298:$BD$298&lt;&gt;"",COLUMN('Back data'!$A$298:$BD$298)))-F$6)/F75</f>
        <v>0</v>
      </c>
      <c r="G77" s="11" cm="1">
        <f t="array" ref="G77">+INDEX('Back data'!$A$298:$BD$298,,MAX(IF('Back data'!$A$298:$BD$298&lt;&gt;"",COLUMN('Back data'!$A$298:$BD$298)))-G$6)/G75</f>
        <v>1.4800000000000001E-2</v>
      </c>
      <c r="H77" s="11" cm="1">
        <f t="array" ref="H77">+INDEX('Back data'!$A$298:$BD$298,,MAX(IF('Back data'!$A$298:$BD$298&lt;&gt;"",COLUMN('Back data'!$A$298:$BD$298)))-H$6)/H75</f>
        <v>5.79E-2</v>
      </c>
      <c r="I77" s="11" cm="1">
        <f t="array" ref="I77">+INDEX('Back data'!$A$298:$BD$298,,MAX(IF('Back data'!$A$298:$BD$298&lt;&gt;"",COLUMN('Back data'!$A$298:$BD$298)))-I$6)/I75</f>
        <v>3.7000000000000005E-2</v>
      </c>
      <c r="J77" s="11" cm="1">
        <f t="array" ref="J77">+INDEX('Back data'!$A$298:$BD$298,,MAX(IF('Back data'!$A$298:$BD$298&lt;&gt;"",COLUMN('Back data'!$A$298:$BD$298)))-J$6)/J75</f>
        <v>0.12609999999999999</v>
      </c>
      <c r="K77" s="11" cm="1">
        <f t="array" ref="K77">+INDEX('Back data'!$A$298:$BD$298,,MAX(IF('Back data'!$A$298:$BD$298&lt;&gt;"",COLUMN('Back data'!$A$298:$BD$298)))-K$6)/K75</f>
        <v>0.2286</v>
      </c>
      <c r="L77" s="11" cm="1">
        <f t="array" ref="L77">+INDEX('Back data'!$A$298:$BD$298,,MAX(IF('Back data'!$A$298:$BD$298&lt;&gt;"",COLUMN('Back data'!$A$298:$BD$298)))-L$6)/L75</f>
        <v>6.6600000000000006E-2</v>
      </c>
      <c r="M77" s="11" cm="1">
        <f t="array" ref="M77">+INDEX('Back data'!$A$298:$BD$298,,MAX(IF('Back data'!$A$298:$BD$298&lt;&gt;"",COLUMN('Back data'!$A$298:$BD$298)))-M$6)/M75</f>
        <v>5.5E-2</v>
      </c>
      <c r="N77" s="11" cm="1">
        <f t="array" ref="N77">+INDEX('Back data'!$A$298:$BD$298,,MAX(IF('Back data'!$A$298:$BD$298&lt;&gt;"",COLUMN('Back data'!$A$298:$BD$298)))-N$6)/N75</f>
        <v>8.3000000000000001E-3</v>
      </c>
      <c r="O77" s="11" cm="1">
        <f t="array" ref="O77">+INDEX('Back data'!$A$298:$BD$298,,MAX(IF('Back data'!$A$298:$BD$298&lt;&gt;"",COLUMN('Back data'!$A$298:$BD$298)))-O$6)/O75</f>
        <v>0.1535</v>
      </c>
      <c r="P77" s="11" cm="1">
        <f t="array" ref="P77">+INDEX('Back data'!$A$298:$BD$298,,MAX(IF('Back data'!$A$298:$BD$298&lt;&gt;"",COLUMN('Back data'!$A$298:$BD$298)))-P$6)/P75</f>
        <v>4.7300000000000002E-2</v>
      </c>
      <c r="R77" s="56"/>
    </row>
    <row r="78" spans="1:18" x14ac:dyDescent="0.25">
      <c r="A78" s="30"/>
      <c r="B78" s="27"/>
      <c r="C78" s="31"/>
      <c r="D78" s="32"/>
      <c r="E78" s="32"/>
      <c r="F78" s="32"/>
      <c r="G78" s="32"/>
      <c r="H78" s="32"/>
      <c r="I78" s="32"/>
      <c r="J78" s="32"/>
      <c r="K78" s="32"/>
      <c r="L78" s="32"/>
      <c r="M78" s="32"/>
      <c r="N78" s="32"/>
      <c r="O78" s="32"/>
      <c r="P78" s="32"/>
    </row>
    <row r="79" spans="1:18" x14ac:dyDescent="0.25">
      <c r="A79" s="30"/>
      <c r="B79" s="27"/>
      <c r="C79" s="31"/>
      <c r="D79" s="32"/>
      <c r="E79" s="32"/>
      <c r="F79" s="32"/>
      <c r="G79" s="32"/>
      <c r="H79" s="32"/>
      <c r="I79" s="32"/>
      <c r="J79" s="32"/>
      <c r="K79" s="32"/>
      <c r="L79" s="32"/>
      <c r="M79" s="32"/>
      <c r="N79" s="32"/>
      <c r="O79" s="32"/>
      <c r="P79" s="32"/>
    </row>
    <row r="80" spans="1:18" x14ac:dyDescent="0.25">
      <c r="A80" s="30"/>
      <c r="B80" s="27"/>
      <c r="C80" s="31"/>
      <c r="D80" s="32"/>
      <c r="E80" s="32"/>
      <c r="F80" s="32"/>
      <c r="G80" s="32"/>
      <c r="H80" s="32"/>
      <c r="I80" s="32"/>
      <c r="J80" s="32"/>
      <c r="K80" s="32"/>
      <c r="L80" s="32"/>
      <c r="M80" s="32"/>
      <c r="N80" s="32"/>
      <c r="O80" s="32"/>
      <c r="P80" s="32"/>
    </row>
    <row r="81" spans="1:18" x14ac:dyDescent="0.25">
      <c r="A81" s="30"/>
      <c r="B81" s="27"/>
      <c r="C81" s="31"/>
      <c r="D81" s="32"/>
      <c r="E81" s="32"/>
      <c r="F81" s="32"/>
      <c r="G81" s="32"/>
      <c r="H81" s="32"/>
      <c r="I81" s="32"/>
      <c r="J81" s="32"/>
      <c r="K81" s="32"/>
      <c r="L81" s="32"/>
      <c r="M81" s="32"/>
      <c r="N81" s="32"/>
      <c r="O81" s="32"/>
      <c r="P81" s="32"/>
    </row>
    <row r="82" spans="1:18" x14ac:dyDescent="0.25">
      <c r="A82" s="30"/>
      <c r="B82" s="27"/>
      <c r="C82" s="31"/>
      <c r="D82" s="32"/>
      <c r="E82" s="32"/>
      <c r="F82" s="32"/>
      <c r="G82" s="32"/>
      <c r="H82" s="32"/>
      <c r="I82" s="32"/>
      <c r="J82" s="32"/>
      <c r="K82" s="32"/>
      <c r="L82" s="32"/>
      <c r="M82" s="32"/>
      <c r="N82" s="32"/>
      <c r="O82" s="32"/>
      <c r="P82" s="32"/>
    </row>
    <row r="83" spans="1:18" x14ac:dyDescent="0.25">
      <c r="A83" s="6"/>
      <c r="B83" s="7"/>
      <c r="C83" s="8" t="s">
        <v>35</v>
      </c>
      <c r="D83" s="9" cm="1">
        <f t="array" ref="D83">INDEX('Back data'!$A$157:$BD$157,,MAX(IF('Back data'!$A$157:$BD$157&lt;&gt;"",COLUMN('Back data'!$A$157:$BD$157)))-D$6)+INDEX('Back data'!$A$158:$BD$158,,MAX(IF('Back data'!$A$158:$BD$158&lt;&gt;"",COLUMN('Back data'!$A$158:$BD$158)))-D$6)</f>
        <v>93.59</v>
      </c>
      <c r="E83" s="9" cm="1">
        <f t="array" ref="E83">INDEX('Back data'!$A$157:$BD$157,,MAX(IF('Back data'!$A$157:$BD$157&lt;&gt;"",COLUMN('Back data'!$A$157:$BD$157)))-E$6)+INDEX('Back data'!$A$158:$BD$158,,MAX(IF('Back data'!$A$158:$BD$158&lt;&gt;"",COLUMN('Back data'!$A$158:$BD$158)))-E$6)</f>
        <v>93.600000000000009</v>
      </c>
      <c r="F83" s="9" cm="1">
        <f t="array" ref="F83">INDEX('Back data'!$A$157:$BD$157,,MAX(IF('Back data'!$A$157:$BD$157&lt;&gt;"",COLUMN('Back data'!$A$157:$BD$157)))-F$6)+INDEX('Back data'!$A$158:$BD$158,,MAX(IF('Back data'!$A$158:$BD$158&lt;&gt;"",COLUMN('Back data'!$A$158:$BD$158)))-F$6)</f>
        <v>100</v>
      </c>
      <c r="G83" s="9" cm="1">
        <f t="array" ref="G83">INDEX('Back data'!$A$157:$BD$157,,MAX(IF('Back data'!$A$157:$BD$157&lt;&gt;"",COLUMN('Back data'!$A$157:$BD$157)))-G$6)+INDEX('Back data'!$A$158:$BD$158,,MAX(IF('Back data'!$A$158:$BD$158&lt;&gt;"",COLUMN('Back data'!$A$158:$BD$158)))-G$6)</f>
        <v>100</v>
      </c>
      <c r="H83" s="9" cm="1">
        <f t="array" ref="H83">INDEX('Back data'!$A$157:$BD$157,,MAX(IF('Back data'!$A$157:$BD$157&lt;&gt;"",COLUMN('Back data'!$A$157:$BD$157)))-H$6)+INDEX('Back data'!$A$158:$BD$158,,MAX(IF('Back data'!$A$158:$BD$158&lt;&gt;"",COLUMN('Back data'!$A$158:$BD$158)))-H$6)</f>
        <v>100</v>
      </c>
      <c r="I83" s="9" cm="1">
        <f t="array" ref="I83">INDEX('Back data'!$A$157:$BD$157,,MAX(IF('Back data'!$A$157:$BD$157&lt;&gt;"",COLUMN('Back data'!$A$157:$BD$157)))-I$6)+INDEX('Back data'!$A$158:$BD$158,,MAX(IF('Back data'!$A$158:$BD$158&lt;&gt;"",COLUMN('Back data'!$A$158:$BD$158)))-I$6)</f>
        <v>100</v>
      </c>
      <c r="J83" s="9" cm="1">
        <f t="array" ref="J83">INDEX('Back data'!$A$157:$BD$157,,MAX(IF('Back data'!$A$157:$BD$157&lt;&gt;"",COLUMN('Back data'!$A$157:$BD$157)))-J$6)+INDEX('Back data'!$A$158:$BD$158,,MAX(IF('Back data'!$A$158:$BD$158&lt;&gt;"",COLUMN('Back data'!$A$158:$BD$158)))-J$6)</f>
        <v>100</v>
      </c>
      <c r="K83" s="9" cm="1">
        <f t="array" ref="K83">INDEX('Back data'!$A$157:$BD$157,,MAX(IF('Back data'!$A$157:$BD$157&lt;&gt;"",COLUMN('Back data'!$A$157:$BD$157)))-K$6)+INDEX('Back data'!$A$158:$BD$158,,MAX(IF('Back data'!$A$158:$BD$158&lt;&gt;"",COLUMN('Back data'!$A$158:$BD$158)))-K$6)</f>
        <v>100</v>
      </c>
      <c r="L83" s="9" cm="1">
        <f t="array" ref="L83">INDEX('Back data'!$A$157:$BD$157,,MAX(IF('Back data'!$A$157:$BD$157&lt;&gt;"",COLUMN('Back data'!$A$157:$BD$157)))-L$6)+INDEX('Back data'!$A$158:$BD$158,,MAX(IF('Back data'!$A$158:$BD$158&lt;&gt;"",COLUMN('Back data'!$A$158:$BD$158)))-L$6)</f>
        <v>100</v>
      </c>
      <c r="M83" s="9" cm="1">
        <f t="array" ref="M83">INDEX('Back data'!$A$157:$BD$157,,MAX(IF('Back data'!$A$157:$BD$157&lt;&gt;"",COLUMN('Back data'!$A$157:$BD$157)))-M$6)+INDEX('Back data'!$A$158:$BD$158,,MAX(IF('Back data'!$A$158:$BD$158&lt;&gt;"",COLUMN('Back data'!$A$158:$BD$158)))-M$6)</f>
        <v>100</v>
      </c>
      <c r="N83" s="9" cm="1">
        <f t="array" ref="N83">INDEX('Back data'!$A$157:$BD$157,,MAX(IF('Back data'!$A$157:$BD$157&lt;&gt;"",COLUMN('Back data'!$A$157:$BD$157)))-N$6)+INDEX('Back data'!$A$158:$BD$158,,MAX(IF('Back data'!$A$158:$BD$158&lt;&gt;"",COLUMN('Back data'!$A$158:$BD$158)))-N$6)</f>
        <v>100</v>
      </c>
      <c r="O83" s="9" cm="1">
        <f t="array" ref="O83">INDEX('Back data'!$A$157:$BD$157,,MAX(IF('Back data'!$A$157:$BD$157&lt;&gt;"",COLUMN('Back data'!$A$157:$BD$157)))-O$6)+INDEX('Back data'!$A$158:$BD$158,,MAX(IF('Back data'!$A$158:$BD$158&lt;&gt;"",COLUMN('Back data'!$A$158:$BD$158)))-O$6)</f>
        <v>100</v>
      </c>
      <c r="P83" s="9" cm="1">
        <f t="array" ref="P83">INDEX('Back data'!$A$157:$BD$157,,MAX(IF('Back data'!$A$157:$BD$157&lt;&gt;"",COLUMN('Back data'!$A$157:$BD$157)))-P$6)+INDEX('Back data'!$A$158:$BD$158,,MAX(IF('Back data'!$A$158:$BD$158&lt;&gt;"",COLUMN('Back data'!$A$158:$BD$158)))-P$6)</f>
        <v>100</v>
      </c>
    </row>
    <row r="84" spans="1:18" x14ac:dyDescent="0.25">
      <c r="A84" s="35" t="s">
        <v>44</v>
      </c>
      <c r="B84" s="36" t="s">
        <v>42</v>
      </c>
      <c r="C84" s="10" t="s">
        <v>37</v>
      </c>
      <c r="D84" s="11" cm="1">
        <f t="array" ref="D84">INDEX('Back data'!$A$157:$BD$157,,MAX(IF('Back data'!$A$157:$BD$157&lt;&gt;"",COLUMN('Back data'!$A$157:$BD$157)))-D$6)/D83</f>
        <v>0.90907148199593968</v>
      </c>
      <c r="E84" s="11" cm="1">
        <f t="array" ref="E84">INDEX('Back data'!$A$157:$BD$157,,MAX(IF('Back data'!$A$157:$BD$157&lt;&gt;"",COLUMN('Back data'!$A$157:$BD$157)))-E$6)/E83</f>
        <v>0.90373931623931625</v>
      </c>
      <c r="F84" s="11" cm="1">
        <f t="array" ref="F84">INDEX('Back data'!$A$157:$BD$157,,MAX(IF('Back data'!$A$157:$BD$157&lt;&gt;"",COLUMN('Back data'!$A$157:$BD$157)))-F$6)/F83</f>
        <v>0.90720000000000001</v>
      </c>
      <c r="G84" s="11" cm="1">
        <f t="array" ref="G84">INDEX('Back data'!$A$157:$BD$157,,MAX(IF('Back data'!$A$157:$BD$157&lt;&gt;"",COLUMN('Back data'!$A$157:$BD$157)))-G$6)/G83</f>
        <v>0.91159999999999997</v>
      </c>
      <c r="H84" s="11" cm="1">
        <f t="array" ref="H84">INDEX('Back data'!$A$157:$BD$157,,MAX(IF('Back data'!$A$157:$BD$157&lt;&gt;"",COLUMN('Back data'!$A$157:$BD$157)))-H$6)/H83</f>
        <v>0.86510000000000009</v>
      </c>
      <c r="I84" s="11" cm="1">
        <f t="array" ref="I84">INDEX('Back data'!$A$157:$BD$157,,MAX(IF('Back data'!$A$157:$BD$157&lt;&gt;"",COLUMN('Back data'!$A$157:$BD$157)))-I$6)/I83</f>
        <v>0.85819999999999996</v>
      </c>
      <c r="J84" s="11" cm="1">
        <f t="array" ref="J84">INDEX('Back data'!$A$157:$BD$157,,MAX(IF('Back data'!$A$157:$BD$157&lt;&gt;"",COLUMN('Back data'!$A$157:$BD$157)))-J$6)/J83</f>
        <v>0.84689999999999999</v>
      </c>
      <c r="K84" s="11" cm="1">
        <f t="array" ref="K84">INDEX('Back data'!$A$157:$BD$157,,MAX(IF('Back data'!$A$157:$BD$157&lt;&gt;"",COLUMN('Back data'!$A$157:$BD$157)))-K$6)/K83</f>
        <v>0.84970000000000001</v>
      </c>
      <c r="L84" s="11" cm="1">
        <f t="array" ref="L84">INDEX('Back data'!$A$157:$BD$157,,MAX(IF('Back data'!$A$157:$BD$157&lt;&gt;"",COLUMN('Back data'!$A$157:$BD$157)))-L$6)/L83</f>
        <v>0.85530000000000006</v>
      </c>
      <c r="M84" s="11" cm="1">
        <f t="array" ref="M84">INDEX('Back data'!$A$157:$BD$157,,MAX(IF('Back data'!$A$157:$BD$157&lt;&gt;"",COLUMN('Back data'!$A$157:$BD$157)))-M$6)/M83</f>
        <v>0.87709999999999999</v>
      </c>
      <c r="N84" s="11" cm="1">
        <f t="array" ref="N84">INDEX('Back data'!$A$157:$BD$157,,MAX(IF('Back data'!$A$157:$BD$157&lt;&gt;"",COLUMN('Back data'!$A$157:$BD$157)))-N$6)/N83</f>
        <v>0.85370000000000001</v>
      </c>
      <c r="O84" s="11" cm="1">
        <f t="array" ref="O84">INDEX('Back data'!$A$157:$BD$157,,MAX(IF('Back data'!$A$157:$BD$157&lt;&gt;"",COLUMN('Back data'!$A$157:$BD$157)))-O$6)/O83</f>
        <v>0.85549999999999993</v>
      </c>
      <c r="P84" s="11" cm="1">
        <f t="array" ref="P84">INDEX('Back data'!$A$157:$BD$157,,MAX(IF('Back data'!$A$157:$BD$157&lt;&gt;"",COLUMN('Back data'!$A$157:$BD$157)))-P$6)/P83</f>
        <v>0.88900000000000001</v>
      </c>
    </row>
    <row r="85" spans="1:18" x14ac:dyDescent="0.25">
      <c r="A85" s="35" t="s">
        <v>44</v>
      </c>
      <c r="B85" s="36" t="s">
        <v>43</v>
      </c>
      <c r="C85" s="10" t="s">
        <v>38</v>
      </c>
      <c r="D85" s="11" cm="1">
        <f t="array" ref="D85">INDEX('Back data'!$A$158:$BD$158,,MAX(IF('Back data'!$A$158:$BD$158&lt;&gt;"",COLUMN('Back data'!$A$158:$BD$158)))-D$6)/D83</f>
        <v>9.0928518004060252E-2</v>
      </c>
      <c r="E85" s="11" cm="1">
        <f t="array" ref="E85">INDEX('Back data'!$A$158:$BD$158,,MAX(IF('Back data'!$A$158:$BD$158&lt;&gt;"",COLUMN('Back data'!$A$158:$BD$158)))-E$6)/E83</f>
        <v>9.6260683760683752E-2</v>
      </c>
      <c r="F85" s="11" cm="1">
        <f t="array" ref="F85">INDEX('Back data'!$A$158:$BD$158,,MAX(IF('Back data'!$A$158:$BD$158&lt;&gt;"",COLUMN('Back data'!$A$158:$BD$158)))-F$6)/F83</f>
        <v>9.2799999999999994E-2</v>
      </c>
      <c r="G85" s="11" cm="1">
        <f t="array" ref="G85">INDEX('Back data'!$A$158:$BD$158,,MAX(IF('Back data'!$A$158:$BD$158&lt;&gt;"",COLUMN('Back data'!$A$158:$BD$158)))-G$6)/G83</f>
        <v>8.8399999999999992E-2</v>
      </c>
      <c r="H85" s="11" cm="1">
        <f t="array" ref="H85">INDEX('Back data'!$A$158:$BD$158,,MAX(IF('Back data'!$A$158:$BD$158&lt;&gt;"",COLUMN('Back data'!$A$158:$BD$158)))-H$6)/H83</f>
        <v>0.13489999999999999</v>
      </c>
      <c r="I85" s="11" cm="1">
        <f t="array" ref="I85">INDEX('Back data'!$A$158:$BD$158,,MAX(IF('Back data'!$A$158:$BD$158&lt;&gt;"",COLUMN('Back data'!$A$158:$BD$158)))-I$6)/I83</f>
        <v>0.14180000000000001</v>
      </c>
      <c r="J85" s="11" cm="1">
        <f t="array" ref="J85">INDEX('Back data'!$A$158:$BD$158,,MAX(IF('Back data'!$A$158:$BD$158&lt;&gt;"",COLUMN('Back data'!$A$158:$BD$158)))-J$6)/J83</f>
        <v>0.15310000000000001</v>
      </c>
      <c r="K85" s="11" cm="1">
        <f t="array" ref="K85">INDEX('Back data'!$A$158:$BD$158,,MAX(IF('Back data'!$A$158:$BD$158&lt;&gt;"",COLUMN('Back data'!$A$158:$BD$158)))-K$6)/K83</f>
        <v>0.15029999999999999</v>
      </c>
      <c r="L85" s="11" cm="1">
        <f t="array" ref="L85">INDEX('Back data'!$A$158:$BD$158,,MAX(IF('Back data'!$A$158:$BD$158&lt;&gt;"",COLUMN('Back data'!$A$158:$BD$158)))-L$6)/L83</f>
        <v>0.1447</v>
      </c>
      <c r="M85" s="11" cm="1">
        <f t="array" ref="M85">INDEX('Back data'!$A$158:$BD$158,,MAX(IF('Back data'!$A$158:$BD$158&lt;&gt;"",COLUMN('Back data'!$A$158:$BD$158)))-M$6)/M83</f>
        <v>0.1229</v>
      </c>
      <c r="N85" s="11" cm="1">
        <f t="array" ref="N85">INDEX('Back data'!$A$158:$BD$158,,MAX(IF('Back data'!$A$158:$BD$158&lt;&gt;"",COLUMN('Back data'!$A$158:$BD$158)))-N$6)/N83</f>
        <v>0.14630000000000001</v>
      </c>
      <c r="O85" s="11" cm="1">
        <f t="array" ref="O85">INDEX('Back data'!$A$158:$BD$158,,MAX(IF('Back data'!$A$158:$BD$158&lt;&gt;"",COLUMN('Back data'!$A$158:$BD$158)))-O$6)/O83</f>
        <v>0.14449999999999999</v>
      </c>
      <c r="P85" s="11" cm="1">
        <f t="array" ref="P85">INDEX('Back data'!$A$158:$BD$158,,MAX(IF('Back data'!$A$158:$BD$158&lt;&gt;"",COLUMN('Back data'!$A$158:$BD$158)))-P$6)/P83</f>
        <v>0.111</v>
      </c>
      <c r="R85" s="56"/>
    </row>
    <row r="86" spans="1:18" x14ac:dyDescent="0.25">
      <c r="B86" s="26"/>
    </row>
    <row r="87" spans="1:18" x14ac:dyDescent="0.25">
      <c r="B87" s="26"/>
    </row>
    <row r="88" spans="1:18" x14ac:dyDescent="0.25">
      <c r="B88" s="26"/>
      <c r="C88" s="8" t="s">
        <v>35</v>
      </c>
      <c r="D88" s="9" cm="1">
        <f t="array" ref="D88">INDEX('Back data'!$A$162:$BD$162,,MAX(IF('Back data'!$A$162:$BD$162&lt;&gt;"",COLUMN('Back data'!$A$162:$BD$162)))-D$6)+INDEX('Back data'!$A$163:$BD$163,,MAX(IF('Back data'!$A$163:$BD$163&lt;&gt;"",COLUMN('Back data'!$A$163:$BD$163)))-D$6)</f>
        <v>91.81</v>
      </c>
      <c r="E88" s="9" cm="1">
        <f t="array" ref="E88">INDEX('Back data'!$A$162:$BD$162,,MAX(IF('Back data'!$A$162:$BD$162&lt;&gt;"",COLUMN('Back data'!$A$162:$BD$162)))-E$6)+INDEX('Back data'!$A$163:$BD$163,,MAX(IF('Back data'!$A$163:$BD$163&lt;&gt;"",COLUMN('Back data'!$A$163:$BD$163)))-E$6)</f>
        <v>91.05</v>
      </c>
      <c r="F88" s="9" cm="1">
        <f t="array" ref="F88">INDEX('Back data'!$A$162:$BD$162,,MAX(IF('Back data'!$A$162:$BD$162&lt;&gt;"",COLUMN('Back data'!$A$162:$BD$162)))-F$6)+INDEX('Back data'!$A$163:$BD$163,,MAX(IF('Back data'!$A$163:$BD$163&lt;&gt;"",COLUMN('Back data'!$A$163:$BD$163)))-F$6)</f>
        <v>100</v>
      </c>
      <c r="G88" s="9" cm="1">
        <f t="array" ref="G88">INDEX('Back data'!$A$162:$BD$162,,MAX(IF('Back data'!$A$162:$BD$162&lt;&gt;"",COLUMN('Back data'!$A$162:$BD$162)))-G$6)+INDEX('Back data'!$A$163:$BD$163,,MAX(IF('Back data'!$A$163:$BD$163&lt;&gt;"",COLUMN('Back data'!$A$163:$BD$163)))-G$6)</f>
        <v>100</v>
      </c>
      <c r="H88" s="9" cm="1">
        <f t="array" ref="H88">INDEX('Back data'!$A$162:$BD$162,,MAX(IF('Back data'!$A$162:$BD$162&lt;&gt;"",COLUMN('Back data'!$A$162:$BD$162)))-H$6)+INDEX('Back data'!$A$163:$BD$163,,MAX(IF('Back data'!$A$163:$BD$163&lt;&gt;"",COLUMN('Back data'!$A$163:$BD$163)))-H$6)</f>
        <v>100</v>
      </c>
      <c r="I88" s="9" cm="1">
        <f t="array" ref="I88">INDEX('Back data'!$A$162:$BD$162,,MAX(IF('Back data'!$A$162:$BD$162&lt;&gt;"",COLUMN('Back data'!$A$162:$BD$162)))-I$6)+INDEX('Back data'!$A$163:$BD$163,,MAX(IF('Back data'!$A$163:$BD$163&lt;&gt;"",COLUMN('Back data'!$A$163:$BD$163)))-I$6)</f>
        <v>100</v>
      </c>
      <c r="J88" s="9" cm="1">
        <f t="array" ref="J88">INDEX('Back data'!$A$162:$BD$162,,MAX(IF('Back data'!$A$162:$BD$162&lt;&gt;"",COLUMN('Back data'!$A$162:$BD$162)))-J$6)+INDEX('Back data'!$A$163:$BD$163,,MAX(IF('Back data'!$A$163:$BD$163&lt;&gt;"",COLUMN('Back data'!$A$163:$BD$163)))-J$6)</f>
        <v>100</v>
      </c>
      <c r="K88" s="9" cm="1">
        <f t="array" ref="K88">INDEX('Back data'!$A$162:$BD$162,,MAX(IF('Back data'!$A$162:$BD$162&lt;&gt;"",COLUMN('Back data'!$A$162:$BD$162)))-K$6)+INDEX('Back data'!$A$163:$BD$163,,MAX(IF('Back data'!$A$163:$BD$163&lt;&gt;"",COLUMN('Back data'!$A$163:$BD$163)))-K$6)</f>
        <v>100</v>
      </c>
      <c r="L88" s="9" cm="1">
        <f t="array" ref="L88">INDEX('Back data'!$A$162:$BD$162,,MAX(IF('Back data'!$A$162:$BD$162&lt;&gt;"",COLUMN('Back data'!$A$162:$BD$162)))-L$6)+INDEX('Back data'!$A$163:$BD$163,,MAX(IF('Back data'!$A$163:$BD$163&lt;&gt;"",COLUMN('Back data'!$A$163:$BD$163)))-L$6)</f>
        <v>100</v>
      </c>
      <c r="M88" s="9" cm="1">
        <f t="array" ref="M88">INDEX('Back data'!$A$162:$BD$162,,MAX(IF('Back data'!$A$162:$BD$162&lt;&gt;"",COLUMN('Back data'!$A$162:$BD$162)))-M$6)+INDEX('Back data'!$A$163:$BD$163,,MAX(IF('Back data'!$A$163:$BD$163&lt;&gt;"",COLUMN('Back data'!$A$163:$BD$163)))-M$6)</f>
        <v>100</v>
      </c>
      <c r="N88" s="9" cm="1">
        <f t="array" ref="N88">INDEX('Back data'!$A$162:$BD$162,,MAX(IF('Back data'!$A$162:$BD$162&lt;&gt;"",COLUMN('Back data'!$A$162:$BD$162)))-N$6)+INDEX('Back data'!$A$163:$BD$163,,MAX(IF('Back data'!$A$163:$BD$163&lt;&gt;"",COLUMN('Back data'!$A$163:$BD$163)))-N$6)</f>
        <v>100</v>
      </c>
      <c r="O88" s="9" cm="1">
        <f t="array" ref="O88">INDEX('Back data'!$A$162:$BD$162,,MAX(IF('Back data'!$A$162:$BD$162&lt;&gt;"",COLUMN('Back data'!$A$162:$BD$162)))-O$6)+INDEX('Back data'!$A$163:$BD$163,,MAX(IF('Back data'!$A$163:$BD$163&lt;&gt;"",COLUMN('Back data'!$A$163:$BD$163)))-O$6)</f>
        <v>100</v>
      </c>
      <c r="P88" s="9" cm="1">
        <f t="array" ref="P88">INDEX('Back data'!$A$162:$BD$162,,MAX(IF('Back data'!$A$162:$BD$162&lt;&gt;"",COLUMN('Back data'!$A$162:$BD$162)))-P$6)+INDEX('Back data'!$A$163:$BD$163,,MAX(IF('Back data'!$A$163:$BD$163&lt;&gt;"",COLUMN('Back data'!$A$163:$BD$163)))-P$6)</f>
        <v>100</v>
      </c>
    </row>
    <row r="89" spans="1:18" x14ac:dyDescent="0.25">
      <c r="A89" s="35" t="s">
        <v>44</v>
      </c>
      <c r="B89" s="37" t="s">
        <v>39</v>
      </c>
      <c r="C89" s="10" t="s">
        <v>37</v>
      </c>
      <c r="D89" s="11" cm="1">
        <f t="array" ref="D89">INDEX('Back data'!$A$162:$BD$162,,MAX(IF('Back data'!$A$162:$BD$162&lt;&gt;"",COLUMN('Back data'!$A$162:$BD$162)))-D$6)/D88</f>
        <v>0.78531750353991936</v>
      </c>
      <c r="E89" s="11" cm="1">
        <f t="array" ref="E89">INDEX('Back data'!$A$162:$BD$162,,MAX(IF('Back data'!$A$162:$BD$162&lt;&gt;"",COLUMN('Back data'!$A$162:$BD$162)))-E$6)/E88</f>
        <v>0.78550247116968697</v>
      </c>
      <c r="F89" s="11" cm="1">
        <f t="array" ref="F89">INDEX('Back data'!$A$162:$BD$162,,MAX(IF('Back data'!$A$162:$BD$162&lt;&gt;"",COLUMN('Back data'!$A$162:$BD$162)))-F$6)/F88</f>
        <v>0.65910000000000002</v>
      </c>
      <c r="G89" s="11" cm="1">
        <f t="array" ref="G89">INDEX('Back data'!$A$162:$BD$162,,MAX(IF('Back data'!$A$162:$BD$162&lt;&gt;"",COLUMN('Back data'!$A$162:$BD$162)))-G$6)/G88</f>
        <v>0.72120000000000006</v>
      </c>
      <c r="H89" s="11" cm="1">
        <f t="array" ref="H89">INDEX('Back data'!$A$162:$BD$162,,MAX(IF('Back data'!$A$162:$BD$162&lt;&gt;"",COLUMN('Back data'!$A$162:$BD$162)))-H$6)/H88</f>
        <v>0.6581999999999999</v>
      </c>
      <c r="I89" s="11" cm="1">
        <f t="array" ref="I89">INDEX('Back data'!$A$162:$BD$162,,MAX(IF('Back data'!$A$162:$BD$162&lt;&gt;"",COLUMN('Back data'!$A$162:$BD$162)))-I$6)/I88</f>
        <v>0.67280000000000006</v>
      </c>
      <c r="J89" s="11" cm="1">
        <f t="array" ref="J89">INDEX('Back data'!$A$162:$BD$162,,MAX(IF('Back data'!$A$162:$BD$162&lt;&gt;"",COLUMN('Back data'!$A$162:$BD$162)))-J$6)/J88</f>
        <v>0.57630000000000003</v>
      </c>
      <c r="K89" s="11" cm="1">
        <f t="array" ref="K89">INDEX('Back data'!$A$162:$BD$162,,MAX(IF('Back data'!$A$162:$BD$162&lt;&gt;"",COLUMN('Back data'!$A$162:$BD$162)))-K$6)/K88</f>
        <v>0.64569999999999994</v>
      </c>
      <c r="L89" s="11" cm="1">
        <f t="array" ref="L89">INDEX('Back data'!$A$162:$BD$162,,MAX(IF('Back data'!$A$162:$BD$162&lt;&gt;"",COLUMN('Back data'!$A$162:$BD$162)))-L$6)/L88</f>
        <v>0.64379999999999993</v>
      </c>
      <c r="M89" s="11" cm="1">
        <f t="array" ref="M89">INDEX('Back data'!$A$162:$BD$162,,MAX(IF('Back data'!$A$162:$BD$162&lt;&gt;"",COLUMN('Back data'!$A$162:$BD$162)))-M$6)/M88</f>
        <v>0.67700000000000005</v>
      </c>
      <c r="N89" s="11" cm="1">
        <f t="array" ref="N89">INDEX('Back data'!$A$162:$BD$162,,MAX(IF('Back data'!$A$162:$BD$162&lt;&gt;"",COLUMN('Back data'!$A$162:$BD$162)))-N$6)/N88</f>
        <v>0.6048</v>
      </c>
      <c r="O89" s="11" cm="1">
        <f t="array" ref="O89">INDEX('Back data'!$A$162:$BD$162,,MAX(IF('Back data'!$A$162:$BD$162&lt;&gt;"",COLUMN('Back data'!$A$162:$BD$162)))-O$6)/O88</f>
        <v>0.65689999999999993</v>
      </c>
      <c r="P89" s="11" cm="1">
        <f t="array" ref="P89">INDEX('Back data'!$A$162:$BD$162,,MAX(IF('Back data'!$A$162:$BD$162&lt;&gt;"",COLUMN('Back data'!$A$162:$BD$162)))-P$6)/P88</f>
        <v>0.66180000000000005</v>
      </c>
    </row>
    <row r="90" spans="1:18" x14ac:dyDescent="0.25">
      <c r="A90" s="35" t="s">
        <v>44</v>
      </c>
      <c r="B90" s="37" t="s">
        <v>39</v>
      </c>
      <c r="C90" s="10" t="s">
        <v>38</v>
      </c>
      <c r="D90" s="11" cm="1">
        <f t="array" ref="D90">INDEX('Back data'!$A$163:$BD$163,,MAX(IF('Back data'!$A$163:$BD$163&lt;&gt;"",COLUMN('Back data'!$A$163:$BD$163)))-D$6)/D88</f>
        <v>0.21468249646008061</v>
      </c>
      <c r="E90" s="11" cm="1">
        <f t="array" ref="E90">INDEX('Back data'!$A$163:$BD$163,,MAX(IF('Back data'!$A$163:$BD$163&lt;&gt;"",COLUMN('Back data'!$A$163:$BD$163)))-E$6)/E88</f>
        <v>0.21449752883031303</v>
      </c>
      <c r="F90" s="11" cm="1">
        <f t="array" ref="F90">INDEX('Back data'!$A$163:$BD$163,,MAX(IF('Back data'!$A$163:$BD$163&lt;&gt;"",COLUMN('Back data'!$A$163:$BD$163)))-F$6)/F88</f>
        <v>0.34090000000000004</v>
      </c>
      <c r="G90" s="11" cm="1">
        <f t="array" ref="G90">INDEX('Back data'!$A$163:$BD$163,,MAX(IF('Back data'!$A$163:$BD$163&lt;&gt;"",COLUMN('Back data'!$A$163:$BD$163)))-G$6)/G88</f>
        <v>0.27879999999999999</v>
      </c>
      <c r="H90" s="11" cm="1">
        <f t="array" ref="H90">INDEX('Back data'!$A$163:$BD$163,,MAX(IF('Back data'!$A$163:$BD$163&lt;&gt;"",COLUMN('Back data'!$A$163:$BD$163)))-H$6)/H88</f>
        <v>0.34179999999999999</v>
      </c>
      <c r="I90" s="11" cm="1">
        <f t="array" ref="I90">INDEX('Back data'!$A$163:$BD$163,,MAX(IF('Back data'!$A$163:$BD$163&lt;&gt;"",COLUMN('Back data'!$A$163:$BD$163)))-I$6)/I88</f>
        <v>0.32719999999999999</v>
      </c>
      <c r="J90" s="11" cm="1">
        <f t="array" ref="J90">INDEX('Back data'!$A$163:$BD$163,,MAX(IF('Back data'!$A$163:$BD$163&lt;&gt;"",COLUMN('Back data'!$A$163:$BD$163)))-J$6)/J88</f>
        <v>0.42369999999999997</v>
      </c>
      <c r="K90" s="11" cm="1">
        <f t="array" ref="K90">INDEX('Back data'!$A$163:$BD$163,,MAX(IF('Back data'!$A$163:$BD$163&lt;&gt;"",COLUMN('Back data'!$A$163:$BD$163)))-K$6)/K88</f>
        <v>0.3543</v>
      </c>
      <c r="L90" s="11" cm="1">
        <f t="array" ref="L90">INDEX('Back data'!$A$163:$BD$163,,MAX(IF('Back data'!$A$163:$BD$163&lt;&gt;"",COLUMN('Back data'!$A$163:$BD$163)))-L$6)/L88</f>
        <v>0.35619999999999996</v>
      </c>
      <c r="M90" s="11" cm="1">
        <f t="array" ref="M90">INDEX('Back data'!$A$163:$BD$163,,MAX(IF('Back data'!$A$163:$BD$163&lt;&gt;"",COLUMN('Back data'!$A$163:$BD$163)))-M$6)/M88</f>
        <v>0.32299999999999995</v>
      </c>
      <c r="N90" s="11" cm="1">
        <f t="array" ref="N90">INDEX('Back data'!$A$163:$BD$163,,MAX(IF('Back data'!$A$163:$BD$163&lt;&gt;"",COLUMN('Back data'!$A$163:$BD$163)))-N$6)/N88</f>
        <v>0.39520000000000005</v>
      </c>
      <c r="O90" s="11" cm="1">
        <f t="array" ref="O90">INDEX('Back data'!$A$163:$BD$163,,MAX(IF('Back data'!$A$163:$BD$163&lt;&gt;"",COLUMN('Back data'!$A$163:$BD$163)))-O$6)/O88</f>
        <v>0.34310000000000002</v>
      </c>
      <c r="P90" s="11" cm="1">
        <f t="array" ref="P90">INDEX('Back data'!$A$163:$BD$163,,MAX(IF('Back data'!$A$163:$BD$163&lt;&gt;"",COLUMN('Back data'!$A$163:$BD$163)))-P$6)/P88</f>
        <v>0.3382</v>
      </c>
      <c r="R90" s="56"/>
    </row>
    <row r="92" spans="1:18" x14ac:dyDescent="0.25">
      <c r="C92" s="12"/>
    </row>
    <row r="93" spans="1:18" x14ac:dyDescent="0.25">
      <c r="C93" s="8" t="s">
        <v>35</v>
      </c>
      <c r="D93" s="9" cm="1">
        <f t="array" ref="D93">INDEX('Back data'!$A$167:$BD$167,,MAX(IF('Back data'!$A$167:$BD$167&lt;&gt;"",COLUMN('Back data'!$A$167:$BD$167)))-D$6)+INDEX('Back data'!$A$168:$BD$168,,MAX(IF('Back data'!$A$168:$BD$168&lt;&gt;"",COLUMN('Back data'!$A$168:$BD$168)))-D$6)</f>
        <v>94.13</v>
      </c>
      <c r="E93" s="9" cm="1">
        <f t="array" ref="E93">INDEX('Back data'!$A$167:$BD$167,,MAX(IF('Back data'!$A$167:$BD$167&lt;&gt;"",COLUMN('Back data'!$A$167:$BD$167)))-E$6)+INDEX('Back data'!$A$168:$BD$168,,MAX(IF('Back data'!$A$168:$BD$168&lt;&gt;"",COLUMN('Back data'!$A$168:$BD$168)))-E$6)</f>
        <v>95.19</v>
      </c>
      <c r="F93" s="9" cm="1">
        <f t="array" ref="F93">INDEX('Back data'!$A$167:$BD$167,,MAX(IF('Back data'!$A$167:$BD$167&lt;&gt;"",COLUMN('Back data'!$A$167:$BD$167)))-F$6)+INDEX('Back data'!$A$168:$BD$168,,MAX(IF('Back data'!$A$168:$BD$168&lt;&gt;"",COLUMN('Back data'!$A$168:$BD$168)))-F$6)</f>
        <v>100</v>
      </c>
      <c r="G93" s="9" cm="1">
        <f t="array" ref="G93">INDEX('Back data'!$A$167:$BD$167,,MAX(IF('Back data'!$A$167:$BD$167&lt;&gt;"",COLUMN('Back data'!$A$167:$BD$167)))-G$6)+INDEX('Back data'!$A$168:$BD$168,,MAX(IF('Back data'!$A$168:$BD$168&lt;&gt;"",COLUMN('Back data'!$A$168:$BD$168)))-G$6)</f>
        <v>100</v>
      </c>
      <c r="H93" s="9" cm="1">
        <f t="array" ref="H93">INDEX('Back data'!$A$167:$BD$167,,MAX(IF('Back data'!$A$167:$BD$167&lt;&gt;"",COLUMN('Back data'!$A$167:$BD$167)))-H$6)+INDEX('Back data'!$A$168:$BD$168,,MAX(IF('Back data'!$A$168:$BD$168&lt;&gt;"",COLUMN('Back data'!$A$168:$BD$168)))-H$6)</f>
        <v>100</v>
      </c>
      <c r="I93" s="9" cm="1">
        <f t="array" ref="I93">INDEX('Back data'!$A$167:$BD$167,,MAX(IF('Back data'!$A$167:$BD$167&lt;&gt;"",COLUMN('Back data'!$A$167:$BD$167)))-I$6)+INDEX('Back data'!$A$168:$BD$168,,MAX(IF('Back data'!$A$168:$BD$168&lt;&gt;"",COLUMN('Back data'!$A$168:$BD$168)))-I$6)</f>
        <v>100</v>
      </c>
      <c r="J93" s="9" cm="1">
        <f t="array" ref="J93">INDEX('Back data'!$A$167:$BD$167,,MAX(IF('Back data'!$A$167:$BD$167&lt;&gt;"",COLUMN('Back data'!$A$167:$BD$167)))-J$6)+INDEX('Back data'!$A$168:$BD$168,,MAX(IF('Back data'!$A$168:$BD$168&lt;&gt;"",COLUMN('Back data'!$A$168:$BD$168)))-J$6)</f>
        <v>100</v>
      </c>
      <c r="K93" s="9" cm="1">
        <f t="array" ref="K93">INDEX('Back data'!$A$167:$BD$167,,MAX(IF('Back data'!$A$167:$BD$167&lt;&gt;"",COLUMN('Back data'!$A$167:$BD$167)))-K$6)+INDEX('Back data'!$A$168:$BD$168,,MAX(IF('Back data'!$A$168:$BD$168&lt;&gt;"",COLUMN('Back data'!$A$168:$BD$168)))-K$6)</f>
        <v>100</v>
      </c>
      <c r="L93" s="9" cm="1">
        <f t="array" ref="L93">INDEX('Back data'!$A$167:$BD$167,,MAX(IF('Back data'!$A$167:$BD$167&lt;&gt;"",COLUMN('Back data'!$A$167:$BD$167)))-L$6)+INDEX('Back data'!$A$168:$BD$168,,MAX(IF('Back data'!$A$168:$BD$168&lt;&gt;"",COLUMN('Back data'!$A$168:$BD$168)))-L$6)</f>
        <v>100</v>
      </c>
      <c r="M93" s="9" cm="1">
        <f t="array" ref="M93">INDEX('Back data'!$A$167:$BD$167,,MAX(IF('Back data'!$A$167:$BD$167&lt;&gt;"",COLUMN('Back data'!$A$167:$BD$167)))-M$6)+INDEX('Back data'!$A$168:$BD$168,,MAX(IF('Back data'!$A$168:$BD$168&lt;&gt;"",COLUMN('Back data'!$A$168:$BD$168)))-M$6)</f>
        <v>100</v>
      </c>
      <c r="N93" s="9" cm="1">
        <f t="array" ref="N93">INDEX('Back data'!$A$167:$BD$167,,MAX(IF('Back data'!$A$167:$BD$167&lt;&gt;"",COLUMN('Back data'!$A$167:$BD$167)))-N$6)+INDEX('Back data'!$A$168:$BD$168,,MAX(IF('Back data'!$A$168:$BD$168&lt;&gt;"",COLUMN('Back data'!$A$168:$BD$168)))-N$6)</f>
        <v>100</v>
      </c>
      <c r="O93" s="9" cm="1">
        <f t="array" ref="O93">INDEX('Back data'!$A$167:$BD$167,,MAX(IF('Back data'!$A$167:$BD$167&lt;&gt;"",COLUMN('Back data'!$A$167:$BD$167)))-O$6)+INDEX('Back data'!$A$168:$BD$168,,MAX(IF('Back data'!$A$168:$BD$168&lt;&gt;"",COLUMN('Back data'!$A$168:$BD$168)))-O$6)</f>
        <v>100</v>
      </c>
      <c r="P93" s="9" cm="1">
        <f t="array" ref="P93">INDEX('Back data'!$A$167:$BD$167,,MAX(IF('Back data'!$A$167:$BD$167&lt;&gt;"",COLUMN('Back data'!$A$167:$BD$167)))-P$6)+INDEX('Back data'!$A$168:$BD$168,,MAX(IF('Back data'!$A$168:$BD$168&lt;&gt;"",COLUMN('Back data'!$A$168:$BD$168)))-P$6)</f>
        <v>100</v>
      </c>
    </row>
    <row r="94" spans="1:18" x14ac:dyDescent="0.25">
      <c r="A94" s="35" t="s">
        <v>44</v>
      </c>
      <c r="B94" s="37" t="s">
        <v>40</v>
      </c>
      <c r="C94" s="10" t="s">
        <v>37</v>
      </c>
      <c r="D94" s="11" cm="1">
        <f t="array" ref="D94">INDEX('Back data'!$A$167:$BD$167,,MAX(IF('Back data'!$A$167:$BD$167&lt;&gt;"",COLUMN('Back data'!$A$167:$BD$167)))-D$6)/D93</f>
        <v>0.98034632954424739</v>
      </c>
      <c r="E94" s="11" cm="1">
        <f t="array" ref="E94">INDEX('Back data'!$A$167:$BD$167,,MAX(IF('Back data'!$A$167:$BD$167&lt;&gt;"",COLUMN('Back data'!$A$167:$BD$167)))-E$6)/E93</f>
        <v>0.96596281121966598</v>
      </c>
      <c r="F94" s="11" cm="1">
        <f t="array" ref="F94">INDEX('Back data'!$A$167:$BD$167,,MAX(IF('Back data'!$A$167:$BD$167&lt;&gt;"",COLUMN('Back data'!$A$167:$BD$167)))-F$6)/F93</f>
        <v>1</v>
      </c>
      <c r="G94" s="11" cm="1">
        <f t="array" ref="G94">INDEX('Back data'!$A$167:$BD$167,,MAX(IF('Back data'!$A$167:$BD$167&lt;&gt;"",COLUMN('Back data'!$A$167:$BD$167)))-G$6)/G93</f>
        <v>1</v>
      </c>
      <c r="H94" s="11" cm="1">
        <f t="array" ref="H94">INDEX('Back data'!$A$167:$BD$167,,MAX(IF('Back data'!$A$167:$BD$167&lt;&gt;"",COLUMN('Back data'!$A$167:$BD$167)))-H$6)/H93</f>
        <v>0.99750000000000005</v>
      </c>
      <c r="I94" s="11" cm="1">
        <f t="array" ref="I94">INDEX('Back data'!$A$167:$BD$167,,MAX(IF('Back data'!$A$167:$BD$167&lt;&gt;"",COLUMN('Back data'!$A$167:$BD$167)))-I$6)/I93</f>
        <v>0.97389999999999999</v>
      </c>
      <c r="J94" s="11" cm="1">
        <f t="array" ref="J94">INDEX('Back data'!$A$167:$BD$167,,MAX(IF('Back data'!$A$167:$BD$167&lt;&gt;"",COLUMN('Back data'!$A$167:$BD$167)))-J$6)/J93</f>
        <v>0.98909999999999998</v>
      </c>
      <c r="K94" s="11" cm="1">
        <f t="array" ref="K94">INDEX('Back data'!$A$167:$BD$167,,MAX(IF('Back data'!$A$167:$BD$167&lt;&gt;"",COLUMN('Back data'!$A$167:$BD$167)))-K$6)/K93</f>
        <v>0.98919999999999997</v>
      </c>
      <c r="L94" s="11" cm="1">
        <f t="array" ref="L94">INDEX('Back data'!$A$167:$BD$167,,MAX(IF('Back data'!$A$167:$BD$167&lt;&gt;"",COLUMN('Back data'!$A$167:$BD$167)))-L$6)/L93</f>
        <v>0.98030000000000006</v>
      </c>
      <c r="M94" s="11" cm="1">
        <f t="array" ref="M94">INDEX('Back data'!$A$167:$BD$167,,MAX(IF('Back data'!$A$167:$BD$167&lt;&gt;"",COLUMN('Back data'!$A$167:$BD$167)))-M$6)/M93</f>
        <v>0.98769999999999991</v>
      </c>
      <c r="N94" s="11" cm="1">
        <f t="array" ref="N94">INDEX('Back data'!$A$167:$BD$167,,MAX(IF('Back data'!$A$167:$BD$167&lt;&gt;"",COLUMN('Back data'!$A$167:$BD$167)))-N$6)/N93</f>
        <v>1</v>
      </c>
      <c r="O94" s="11" cm="1">
        <f t="array" ref="O94">INDEX('Back data'!$A$167:$BD$167,,MAX(IF('Back data'!$A$167:$BD$167&lt;&gt;"",COLUMN('Back data'!$A$167:$BD$167)))-O$6)/O93</f>
        <v>0.96620000000000006</v>
      </c>
      <c r="P94" s="11" cm="1">
        <f t="array" ref="P94">INDEX('Back data'!$A$167:$BD$167,,MAX(IF('Back data'!$A$167:$BD$167&lt;&gt;"",COLUMN('Back data'!$A$167:$BD$167)))-P$6)/P93</f>
        <v>0.99470000000000003</v>
      </c>
    </row>
    <row r="95" spans="1:18" x14ac:dyDescent="0.25">
      <c r="A95" s="35" t="s">
        <v>44</v>
      </c>
      <c r="B95" s="37" t="s">
        <v>40</v>
      </c>
      <c r="C95" s="28" t="s">
        <v>38</v>
      </c>
      <c r="D95" s="29" cm="1">
        <f t="array" ref="D95">+INDEX('Back data'!$A$168:$BD$168,,MAX(IF('Back data'!$A$168:$BD$168&lt;&gt;"",COLUMN('Back data'!$A$168:$BD$168)))-D$6)/D93</f>
        <v>1.9653670455752684E-2</v>
      </c>
      <c r="E95" s="29" cm="1">
        <f t="array" ref="E95">+INDEX('Back data'!$A$168:$BD$168,,MAX(IF('Back data'!$A$168:$BD$168&lt;&gt;"",COLUMN('Back data'!$A$168:$BD$168)))-E$6)/E93</f>
        <v>3.4037188780334071E-2</v>
      </c>
      <c r="F95" s="29" cm="1">
        <f t="array" ref="F95">+INDEX('Back data'!$A$168:$BD$168,,MAX(IF('Back data'!$A$168:$BD$168&lt;&gt;"",COLUMN('Back data'!$A$168:$BD$168)))-F$6)/F93</f>
        <v>0</v>
      </c>
      <c r="G95" s="29" cm="1">
        <f t="array" ref="G95">+INDEX('Back data'!$A$168:$BD$168,,MAX(IF('Back data'!$A$168:$BD$168&lt;&gt;"",COLUMN('Back data'!$A$168:$BD$168)))-G$6)/G93</f>
        <v>0</v>
      </c>
      <c r="H95" s="29" cm="1">
        <f t="array" ref="H95">+INDEX('Back data'!$A$168:$BD$168,,MAX(IF('Back data'!$A$168:$BD$168&lt;&gt;"",COLUMN('Back data'!$A$168:$BD$168)))-H$6)/H93</f>
        <v>2.5000000000000001E-3</v>
      </c>
      <c r="I95" s="29" cm="1">
        <f t="array" ref="I95">+INDEX('Back data'!$A$168:$BD$168,,MAX(IF('Back data'!$A$168:$BD$168&lt;&gt;"",COLUMN('Back data'!$A$168:$BD$168)))-I$6)/I93</f>
        <v>2.6099999999999998E-2</v>
      </c>
      <c r="J95" s="29" cm="1">
        <f t="array" ref="J95">+INDEX('Back data'!$A$168:$BD$168,,MAX(IF('Back data'!$A$168:$BD$168&lt;&gt;"",COLUMN('Back data'!$A$168:$BD$168)))-J$6)/J93</f>
        <v>1.09E-2</v>
      </c>
      <c r="K95" s="29" cm="1">
        <f t="array" ref="K95">+INDEX('Back data'!$A$168:$BD$168,,MAX(IF('Back data'!$A$168:$BD$168&lt;&gt;"",COLUMN('Back data'!$A$168:$BD$168)))-K$6)/K93</f>
        <v>1.0800000000000001E-2</v>
      </c>
      <c r="L95" s="29" cm="1">
        <f t="array" ref="L95">+INDEX('Back data'!$A$168:$BD$168,,MAX(IF('Back data'!$A$168:$BD$168&lt;&gt;"",COLUMN('Back data'!$A$168:$BD$168)))-L$6)/L93</f>
        <v>1.9699999999999999E-2</v>
      </c>
      <c r="M95" s="29" cm="1">
        <f t="array" ref="M95">+INDEX('Back data'!$A$168:$BD$168,,MAX(IF('Back data'!$A$168:$BD$168&lt;&gt;"",COLUMN('Back data'!$A$168:$BD$168)))-M$6)/M93</f>
        <v>1.23E-2</v>
      </c>
      <c r="N95" s="29" cm="1">
        <f t="array" ref="N95">+INDEX('Back data'!$A$168:$BD$168,,MAX(IF('Back data'!$A$168:$BD$168&lt;&gt;"",COLUMN('Back data'!$A$168:$BD$168)))-N$6)/N93</f>
        <v>0</v>
      </c>
      <c r="O95" s="29" cm="1">
        <f t="array" ref="O95">+INDEX('Back data'!$A$168:$BD$168,,MAX(IF('Back data'!$A$168:$BD$168&lt;&gt;"",COLUMN('Back data'!$A$168:$BD$168)))-O$6)/O93</f>
        <v>3.3799999999999997E-2</v>
      </c>
      <c r="P95" s="29" cm="1">
        <f t="array" ref="P95">+INDEX('Back data'!$A$168:$BD$168,,MAX(IF('Back data'!$A$168:$BD$168&lt;&gt;"",COLUMN('Back data'!$A$168:$BD$168)))-P$6)/P93</f>
        <v>5.3E-3</v>
      </c>
      <c r="R95" s="56"/>
    </row>
    <row r="96" spans="1:18" x14ac:dyDescent="0.25">
      <c r="A96" s="30"/>
      <c r="B96" s="27"/>
      <c r="C96" s="31"/>
      <c r="D96" s="32"/>
      <c r="E96" s="32"/>
      <c r="F96" s="32"/>
      <c r="G96" s="32"/>
      <c r="H96" s="32"/>
      <c r="I96" s="32"/>
      <c r="J96" s="32"/>
      <c r="K96" s="32"/>
      <c r="L96" s="32"/>
      <c r="M96" s="32"/>
      <c r="N96" s="32"/>
      <c r="O96" s="32"/>
      <c r="P96" s="32"/>
    </row>
    <row r="97" spans="1:18" x14ac:dyDescent="0.25">
      <c r="C97" s="8" t="s">
        <v>35</v>
      </c>
      <c r="D97" s="9" cm="1">
        <f t="array" ref="D97">INDEX('Back data'!$A$357:$BD$357,,MAX(IF('Back data'!$A$357:$BD$357&lt;&gt;"",COLUMN('Back data'!$A$357:$BD$357)))-D$6)+INDEX('Back data'!$A$358:$BD$358,,MAX(IF('Back data'!$A$358:$BD$358&lt;&gt;"",COLUMN('Back data'!$A$358:$BD$358)))-D$6)</f>
        <v>91.14</v>
      </c>
      <c r="E97" s="9" cm="1">
        <f t="array" ref="E97">INDEX('Back data'!$A$357:$BD$357,,MAX(IF('Back data'!$A$357:$BD$357&lt;&gt;"",COLUMN('Back data'!$A$357:$BD$357)))-E$6)+INDEX('Back data'!$A$358:$BD$358,,MAX(IF('Back data'!$A$358:$BD$358&lt;&gt;"",COLUMN('Back data'!$A$358:$BD$358)))-E$6)</f>
        <v>91.72999999999999</v>
      </c>
      <c r="F97" s="9" cm="1">
        <f t="array" ref="F97">INDEX('Back data'!$A$357:$BD$357,,MAX(IF('Back data'!$A$357:$BD$357&lt;&gt;"",COLUMN('Back data'!$A$357:$BD$357)))-F$6)+INDEX('Back data'!$A$358:$BD$358,,MAX(IF('Back data'!$A$358:$BD$358&lt;&gt;"",COLUMN('Back data'!$A$358:$BD$358)))-F$6)</f>
        <v>100</v>
      </c>
      <c r="G97" s="9" cm="1">
        <f t="array" ref="G97">INDEX('Back data'!$A$357:$BD$357,,MAX(IF('Back data'!$A$357:$BD$357&lt;&gt;"",COLUMN('Back data'!$A$357:$BD$357)))-G$6)+INDEX('Back data'!$A$358:$BD$358,,MAX(IF('Back data'!$A$358:$BD$358&lt;&gt;"",COLUMN('Back data'!$A$358:$BD$358)))-G$6)</f>
        <v>100</v>
      </c>
      <c r="H97" s="9" cm="1">
        <f t="array" ref="H97">INDEX('Back data'!$A$357:$BD$357,,MAX(IF('Back data'!$A$357:$BD$357&lt;&gt;"",COLUMN('Back data'!$A$357:$BD$357)))-H$6)+INDEX('Back data'!$A$358:$BD$358,,MAX(IF('Back data'!$A$358:$BD$358&lt;&gt;"",COLUMN('Back data'!$A$358:$BD$358)))-H$6)</f>
        <v>100</v>
      </c>
      <c r="I97" s="9" cm="1">
        <f t="array" ref="I97">INDEX('Back data'!$A$357:$BD$357,,MAX(IF('Back data'!$A$357:$BD$357&lt;&gt;"",COLUMN('Back data'!$A$357:$BD$357)))-I$6)+INDEX('Back data'!$A$358:$BD$358,,MAX(IF('Back data'!$A$358:$BD$358&lt;&gt;"",COLUMN('Back data'!$A$358:$BD$358)))-I$6)</f>
        <v>100</v>
      </c>
      <c r="J97" s="9" cm="1">
        <f t="array" ref="J97">INDEX('Back data'!$A$357:$BD$357,,MAX(IF('Back data'!$A$357:$BD$357&lt;&gt;"",COLUMN('Back data'!$A$357:$BD$357)))-J$6)+INDEX('Back data'!$A$358:$BD$358,,MAX(IF('Back data'!$A$358:$BD$358&lt;&gt;"",COLUMN('Back data'!$A$358:$BD$358)))-J$6)</f>
        <v>100</v>
      </c>
      <c r="K97" s="9" cm="1">
        <f t="array" ref="K97">INDEX('Back data'!$A$357:$BD$357,,MAX(IF('Back data'!$A$357:$BD$357&lt;&gt;"",COLUMN('Back data'!$A$357:$BD$357)))-K$6)+INDEX('Back data'!$A$358:$BD$358,,MAX(IF('Back data'!$A$358:$BD$358&lt;&gt;"",COLUMN('Back data'!$A$358:$BD$358)))-K$6)</f>
        <v>100</v>
      </c>
      <c r="L97" s="9" cm="1">
        <f t="array" ref="L97">INDEX('Back data'!$A$357:$BD$357,,MAX(IF('Back data'!$A$357:$BD$357&lt;&gt;"",COLUMN('Back data'!$A$357:$BD$357)))-L$6)+INDEX('Back data'!$A$358:$BD$358,,MAX(IF('Back data'!$A$358:$BD$358&lt;&gt;"",COLUMN('Back data'!$A$358:$BD$358)))-L$6)</f>
        <v>100</v>
      </c>
      <c r="M97" s="9" cm="1">
        <f t="array" ref="M97">INDEX('Back data'!$A$357:$BD$357,,MAX(IF('Back data'!$A$357:$BD$357&lt;&gt;"",COLUMN('Back data'!$A$357:$BD$357)))-M$6)+INDEX('Back data'!$A$358:$BD$358,,MAX(IF('Back data'!$A$358:$BD$358&lt;&gt;"",COLUMN('Back data'!$A$358:$BD$358)))-M$6)</f>
        <v>100</v>
      </c>
      <c r="N97" s="9" cm="1">
        <f t="array" ref="N97">INDEX('Back data'!$A$357:$BD$357,,MAX(IF('Back data'!$A$357:$BD$357&lt;&gt;"",COLUMN('Back data'!$A$357:$BD$357)))-N$6)+INDEX('Back data'!$A$358:$BD$358,,MAX(IF('Back data'!$A$358:$BD$358&lt;&gt;"",COLUMN('Back data'!$A$358:$BD$358)))-N$6)</f>
        <v>100</v>
      </c>
      <c r="O97" s="9" cm="1">
        <f t="array" ref="O97">INDEX('Back data'!$A$357:$BD$357,,MAX(IF('Back data'!$A$357:$BD$357&lt;&gt;"",COLUMN('Back data'!$A$357:$BD$357)))-O$6)+INDEX('Back data'!$A$358:$BD$358,,MAX(IF('Back data'!$A$358:$BD$358&lt;&gt;"",COLUMN('Back data'!$A$358:$BD$358)))-O$6)</f>
        <v>100</v>
      </c>
      <c r="P97" s="9" cm="1">
        <f t="array" ref="P97">INDEX('Back data'!$A$357:$BD$357,,MAX(IF('Back data'!$A$357:$BD$357&lt;&gt;"",COLUMN('Back data'!$A$357:$BD$357)))-P$6)+INDEX('Back data'!$A$358:$BD$358,,MAX(IF('Back data'!$A$358:$BD$358&lt;&gt;"",COLUMN('Back data'!$A$358:$BD$358)))-P$6)</f>
        <v>100</v>
      </c>
    </row>
    <row r="98" spans="1:18" x14ac:dyDescent="0.25">
      <c r="A98" s="35" t="s">
        <v>44</v>
      </c>
      <c r="B98" s="37" t="s">
        <v>26</v>
      </c>
      <c r="C98" s="10" t="s">
        <v>37</v>
      </c>
      <c r="D98" s="11" cm="1">
        <f t="array" ref="D98">INDEX('Back data'!$A$357:$BD$357,,MAX(IF('Back data'!$A$357:$BD$357&lt;&gt;"",COLUMN('Back data'!$A$357:$BD$357)))-D$6)/D97</f>
        <v>0.83816107087996494</v>
      </c>
      <c r="E98" s="11" cm="1">
        <f t="array" ref="E98">INDEX('Back data'!$A$357:$BD$357,,MAX(IF('Back data'!$A$357:$BD$357&lt;&gt;"",COLUMN('Back data'!$A$357:$BD$357)))-E$6)/E97</f>
        <v>0.85086667393437265</v>
      </c>
      <c r="F98" s="11" cm="1">
        <f t="array" ref="F98">INDEX('Back data'!$A$357:$BD$357,,MAX(IF('Back data'!$A$357:$BD$357&lt;&gt;"",COLUMN('Back data'!$A$357:$BD$357)))-F$6)/F97</f>
        <v>0.6653</v>
      </c>
      <c r="G98" s="11" cm="1">
        <f t="array" ref="G98">INDEX('Back data'!$A$357:$BD$357,,MAX(IF('Back data'!$A$357:$BD$357&lt;&gt;"",COLUMN('Back data'!$A$357:$BD$357)))-G$6)/G97</f>
        <v>0.7390000000000001</v>
      </c>
      <c r="H98" s="11" cm="1">
        <f t="array" ref="H98">INDEX('Back data'!$A$357:$BD$357,,MAX(IF('Back data'!$A$357:$BD$357&lt;&gt;"",COLUMN('Back data'!$A$357:$BD$357)))-H$6)/H97</f>
        <v>0.59989999999999999</v>
      </c>
      <c r="I98" s="11" cm="1">
        <f t="array" ref="I98">INDEX('Back data'!$A$357:$BD$357,,MAX(IF('Back data'!$A$357:$BD$357&lt;&gt;"",COLUMN('Back data'!$A$357:$BD$357)))-I$6)/I97</f>
        <v>0.61970000000000003</v>
      </c>
      <c r="J98" s="11" cm="1">
        <f t="array" ref="J98">INDEX('Back data'!$A$357:$BD$357,,MAX(IF('Back data'!$A$357:$BD$357&lt;&gt;"",COLUMN('Back data'!$A$357:$BD$357)))-J$6)/J97</f>
        <v>0.60530000000000006</v>
      </c>
      <c r="K98" s="11" cm="1">
        <f t="array" ref="K98">INDEX('Back data'!$A$357:$BD$357,,MAX(IF('Back data'!$A$357:$BD$357&lt;&gt;"",COLUMN('Back data'!$A$357:$BD$357)))-K$6)/K97</f>
        <v>0.66459999999999997</v>
      </c>
      <c r="L98" s="11" cm="1">
        <f t="array" ref="L98">INDEX('Back data'!$A$357:$BD$357,,MAX(IF('Back data'!$A$357:$BD$357&lt;&gt;"",COLUMN('Back data'!$A$357:$BD$357)))-L$6)/L97</f>
        <v>0.504</v>
      </c>
      <c r="M98" s="11" cm="1">
        <f t="array" ref="M98">INDEX('Back data'!$A$357:$BD$357,,MAX(IF('Back data'!$A$357:$BD$357&lt;&gt;"",COLUMN('Back data'!$A$357:$BD$357)))-M$6)/M97</f>
        <v>0.65300000000000002</v>
      </c>
      <c r="N98" s="11" cm="1">
        <f t="array" ref="N98">INDEX('Back data'!$A$357:$BD$357,,MAX(IF('Back data'!$A$357:$BD$357&lt;&gt;"",COLUMN('Back data'!$A$357:$BD$357)))-N$6)/N97</f>
        <v>0.61460000000000004</v>
      </c>
      <c r="O98" s="11" cm="1">
        <f t="array" ref="O98">INDEX('Back data'!$A$357:$BD$357,,MAX(IF('Back data'!$A$357:$BD$357&lt;&gt;"",COLUMN('Back data'!$A$357:$BD$357)))-O$6)/O97</f>
        <v>0.62290000000000001</v>
      </c>
      <c r="P98" s="11" cm="1">
        <f t="array" ref="P98">INDEX('Back data'!$A$357:$BD$357,,MAX(IF('Back data'!$A$357:$BD$357&lt;&gt;"",COLUMN('Back data'!$A$357:$BD$357)))-P$6)/P97</f>
        <v>0.68980000000000008</v>
      </c>
    </row>
    <row r="99" spans="1:18" x14ac:dyDescent="0.25">
      <c r="A99" s="35" t="s">
        <v>44</v>
      </c>
      <c r="B99" s="37" t="s">
        <v>26</v>
      </c>
      <c r="C99" s="10" t="s">
        <v>38</v>
      </c>
      <c r="D99" s="11" cm="1">
        <f t="array" ref="D99">+INDEX('Back data'!$A$358:$BD$358,,MAX(IF('Back data'!$A$358:$BD$358&lt;&gt;"",COLUMN('Back data'!$A$358:$BD$358)))-D$6)/D97</f>
        <v>0.16183892912003511</v>
      </c>
      <c r="E99" s="11" cm="1">
        <f t="array" ref="E99">+INDEX('Back data'!$A$358:$BD$358,,MAX(IF('Back data'!$A$358:$BD$358&lt;&gt;"",COLUMN('Back data'!$A$358:$BD$358)))-E$6)/E97</f>
        <v>0.1491333260656274</v>
      </c>
      <c r="F99" s="11" cm="1">
        <f t="array" ref="F99">+INDEX('Back data'!$A$358:$BD$358,,MAX(IF('Back data'!$A$358:$BD$358&lt;&gt;"",COLUMN('Back data'!$A$358:$BD$358)))-F$6)/F97</f>
        <v>0.3347</v>
      </c>
      <c r="G99" s="11" cm="1">
        <f t="array" ref="G99">+INDEX('Back data'!$A$358:$BD$358,,MAX(IF('Back data'!$A$358:$BD$358&lt;&gt;"",COLUMN('Back data'!$A$358:$BD$358)))-G$6)/G97</f>
        <v>0.26100000000000001</v>
      </c>
      <c r="H99" s="11" cm="1">
        <f t="array" ref="H99">+INDEX('Back data'!$A$358:$BD$358,,MAX(IF('Back data'!$A$358:$BD$358&lt;&gt;"",COLUMN('Back data'!$A$358:$BD$358)))-H$6)/H97</f>
        <v>0.40009999999999996</v>
      </c>
      <c r="I99" s="11" cm="1">
        <f t="array" ref="I99">+INDEX('Back data'!$A$358:$BD$358,,MAX(IF('Back data'!$A$358:$BD$358&lt;&gt;"",COLUMN('Back data'!$A$358:$BD$358)))-I$6)/I97</f>
        <v>0.38030000000000003</v>
      </c>
      <c r="J99" s="11" cm="1">
        <f t="array" ref="J99">+INDEX('Back data'!$A$358:$BD$358,,MAX(IF('Back data'!$A$358:$BD$358&lt;&gt;"",COLUMN('Back data'!$A$358:$BD$358)))-J$6)/J97</f>
        <v>0.3947</v>
      </c>
      <c r="K99" s="11" cm="1">
        <f t="array" ref="K99">+INDEX('Back data'!$A$358:$BD$358,,MAX(IF('Back data'!$A$358:$BD$358&lt;&gt;"",COLUMN('Back data'!$A$358:$BD$358)))-K$6)/K97</f>
        <v>0.33539999999999998</v>
      </c>
      <c r="L99" s="11" cm="1">
        <f t="array" ref="L99">+INDEX('Back data'!$A$358:$BD$358,,MAX(IF('Back data'!$A$358:$BD$358&lt;&gt;"",COLUMN('Back data'!$A$358:$BD$358)))-L$6)/L97</f>
        <v>0.496</v>
      </c>
      <c r="M99" s="11" cm="1">
        <f t="array" ref="M99">+INDEX('Back data'!$A$358:$BD$358,,MAX(IF('Back data'!$A$358:$BD$358&lt;&gt;"",COLUMN('Back data'!$A$358:$BD$358)))-M$6)/M97</f>
        <v>0.34700000000000003</v>
      </c>
      <c r="N99" s="11" cm="1">
        <f t="array" ref="N99">+INDEX('Back data'!$A$358:$BD$358,,MAX(IF('Back data'!$A$358:$BD$358&lt;&gt;"",COLUMN('Back data'!$A$358:$BD$358)))-N$6)/N97</f>
        <v>0.38539999999999996</v>
      </c>
      <c r="O99" s="11" cm="1">
        <f t="array" ref="O99">+INDEX('Back data'!$A$358:$BD$358,,MAX(IF('Back data'!$A$358:$BD$358&lt;&gt;"",COLUMN('Back data'!$A$358:$BD$358)))-O$6)/O97</f>
        <v>0.37709999999999999</v>
      </c>
      <c r="P99" s="11" cm="1">
        <f t="array" ref="P99">+INDEX('Back data'!$A$358:$BD$358,,MAX(IF('Back data'!$A$358:$BD$358&lt;&gt;"",COLUMN('Back data'!$A$358:$BD$358)))-P$6)/P97</f>
        <v>0.31019999999999998</v>
      </c>
      <c r="R99" s="56"/>
    </row>
    <row r="100" spans="1:18" x14ac:dyDescent="0.25">
      <c r="A100" s="30"/>
      <c r="B100" s="37"/>
      <c r="C100" s="31"/>
      <c r="D100" s="32"/>
      <c r="E100" s="32"/>
      <c r="F100" s="32"/>
      <c r="G100" s="32"/>
      <c r="H100" s="32"/>
      <c r="I100" s="32"/>
      <c r="J100" s="32"/>
      <c r="K100" s="32"/>
      <c r="L100" s="32"/>
      <c r="M100" s="32"/>
      <c r="N100" s="32"/>
      <c r="O100" s="32"/>
      <c r="P100" s="32"/>
      <c r="R100" s="56"/>
    </row>
    <row r="101" spans="1:18" x14ac:dyDescent="0.25">
      <c r="A101" s="30"/>
      <c r="B101" s="37"/>
      <c r="C101" s="31"/>
      <c r="D101" s="32"/>
      <c r="E101" s="32"/>
      <c r="F101" s="32"/>
      <c r="G101" s="32"/>
      <c r="H101" s="32"/>
      <c r="I101" s="32"/>
      <c r="J101" s="32"/>
      <c r="K101" s="32"/>
      <c r="L101" s="32"/>
      <c r="M101" s="32"/>
      <c r="N101" s="32"/>
      <c r="O101" s="32"/>
      <c r="P101" s="32"/>
      <c r="R101" s="56"/>
    </row>
    <row r="102" spans="1:18" x14ac:dyDescent="0.25">
      <c r="A102" s="30"/>
      <c r="B102" s="37"/>
      <c r="C102" s="8" t="s">
        <v>35</v>
      </c>
      <c r="D102" s="9"/>
      <c r="E102" s="9"/>
      <c r="F102" s="9"/>
      <c r="G102" s="9"/>
      <c r="H102" s="9"/>
      <c r="I102" s="9"/>
      <c r="J102" s="9"/>
      <c r="K102" s="9" cm="1">
        <f t="array" ref="K102">INDEX('Back data'!$A$362:$BD$362,,MAX(IF('Back data'!$A$362:$BD$362&lt;&gt;"",COLUMN('Back data'!$A$362:$BD$362)))-K$6)+INDEX('Back data'!$A$363:$BD$363,,MAX(IF('Back data'!$A$363:$BD$363&lt;&gt;"",COLUMN('Back data'!$A$363:$BD$363)))-K$6)</f>
        <v>100</v>
      </c>
      <c r="L102" s="9" cm="1">
        <f t="array" ref="L102">INDEX('Back data'!$A$362:$BD$362,,MAX(IF('Back data'!$A$362:$BD$362&lt;&gt;"",COLUMN('Back data'!$A$362:$BD$362)))-L$6)+INDEX('Back data'!$A$363:$BD$363,,MAX(IF('Back data'!$A$363:$BD$363&lt;&gt;"",COLUMN('Back data'!$A$363:$BD$363)))-L$6)</f>
        <v>100</v>
      </c>
      <c r="M102" s="9" cm="1">
        <f t="array" ref="M102">INDEX('Back data'!$A$362:$BD$362,,MAX(IF('Back data'!$A$362:$BD$362&lt;&gt;"",COLUMN('Back data'!$A$362:$BD$362)))-M$6)+INDEX('Back data'!$A$363:$BD$363,,MAX(IF('Back data'!$A$363:$BD$363&lt;&gt;"",COLUMN('Back data'!$A$363:$BD$363)))-M$6)</f>
        <v>100</v>
      </c>
      <c r="N102" s="9" cm="1">
        <f t="array" ref="N102">INDEX('Back data'!$A$362:$BD$362,,MAX(IF('Back data'!$A$362:$BD$362&lt;&gt;"",COLUMN('Back data'!$A$362:$BD$362)))-N$6)+INDEX('Back data'!$A$363:$BD$363,,MAX(IF('Back data'!$A$363:$BD$363&lt;&gt;"",COLUMN('Back data'!$A$363:$BD$363)))-N$6)</f>
        <v>100</v>
      </c>
      <c r="O102" s="9" cm="1">
        <f t="array" ref="O102">INDEX('Back data'!$A$362:$BD$362,,MAX(IF('Back data'!$A$362:$BD$362&lt;&gt;"",COLUMN('Back data'!$A$362:$BD$362)))-O$6)+INDEX('Back data'!$A$363:$BD$363,,MAX(IF('Back data'!$A$363:$BD$363&lt;&gt;"",COLUMN('Back data'!$A$363:$BD$363)))-O$6)</f>
        <v>100</v>
      </c>
      <c r="P102" s="9" cm="1">
        <f t="array" ref="P102">INDEX('Back data'!$A$362:$BD$362,,MAX(IF('Back data'!$A$362:$BD$362&lt;&gt;"",COLUMN('Back data'!$A$362:$BD$362)))-P$6)+INDEX('Back data'!$A$363:$BD$363,,MAX(IF('Back data'!$A$363:$BD$363&lt;&gt;"",COLUMN('Back data'!$A$363:$BD$363)))-P$6)</f>
        <v>100</v>
      </c>
      <c r="R102" s="56"/>
    </row>
    <row r="103" spans="1:18" x14ac:dyDescent="0.25">
      <c r="A103" s="35" t="s">
        <v>44</v>
      </c>
      <c r="B103" s="37" t="s">
        <v>86</v>
      </c>
      <c r="C103" s="10" t="s">
        <v>37</v>
      </c>
      <c r="D103" s="11"/>
      <c r="E103" s="11"/>
      <c r="F103" s="11"/>
      <c r="G103" s="11"/>
      <c r="H103" s="11"/>
      <c r="I103" s="11"/>
      <c r="J103" s="11"/>
      <c r="K103" s="11" cm="1">
        <f t="array" ref="K103">INDEX('Back data'!$A$362:$BD$362,,MAX(IF('Back data'!$A$362:$BD$362&lt;&gt;"",COLUMN('Back data'!$A$362:$BD$362)))-K$6)/K102</f>
        <v>0.91220000000000001</v>
      </c>
      <c r="L103" s="11" cm="1">
        <f t="array" ref="L103">INDEX('Back data'!$A$362:$BD$362,,MAX(IF('Back data'!$A$362:$BD$362&lt;&gt;"",COLUMN('Back data'!$A$362:$BD$362)))-L$6)/L102</f>
        <v>0.95829999999999993</v>
      </c>
      <c r="M103" s="11" cm="1">
        <f t="array" ref="M103">INDEX('Back data'!$A$362:$BD$362,,MAX(IF('Back data'!$A$362:$BD$362&lt;&gt;"",COLUMN('Back data'!$A$362:$BD$362)))-M$6)/M102</f>
        <v>0.94099999999999995</v>
      </c>
      <c r="N103" s="11" cm="1">
        <f t="array" ref="N103">INDEX('Back data'!$A$362:$BD$362,,MAX(IF('Back data'!$A$362:$BD$362&lt;&gt;"",COLUMN('Back data'!$A$362:$BD$362)))-N$6)/N102</f>
        <v>0.92079999999999995</v>
      </c>
      <c r="O103" s="11" cm="1">
        <f t="array" ref="O103">INDEX('Back data'!$A$362:$BD$362,,MAX(IF('Back data'!$A$362:$BD$362&lt;&gt;"",COLUMN('Back data'!$A$362:$BD$362)))-O$6)/O102</f>
        <v>0.92400000000000004</v>
      </c>
      <c r="P103" s="11" cm="1">
        <f t="array" ref="P103">INDEX('Back data'!$A$362:$BD$362,,MAX(IF('Back data'!$A$362:$BD$362&lt;&gt;"",COLUMN('Back data'!$A$362:$BD$362)))-P$6)/P102</f>
        <v>0.94730000000000003</v>
      </c>
      <c r="R103" s="56"/>
    </row>
    <row r="104" spans="1:18" x14ac:dyDescent="0.25">
      <c r="A104" s="35" t="s">
        <v>44</v>
      </c>
      <c r="B104" s="37" t="s">
        <v>86</v>
      </c>
      <c r="C104" s="10" t="s">
        <v>38</v>
      </c>
      <c r="D104" s="11"/>
      <c r="E104" s="11"/>
      <c r="F104" s="11"/>
      <c r="G104" s="11"/>
      <c r="H104" s="11"/>
      <c r="I104" s="11"/>
      <c r="J104" s="11"/>
      <c r="K104" s="11" cm="1">
        <f t="array" ref="K104">+INDEX('Back data'!$A$363:$BD$363,,MAX(IF('Back data'!$A$363:$BD$363&lt;&gt;"",COLUMN('Back data'!$A$363:$BD$363)))-K$6)/K102</f>
        <v>8.7799999999999989E-2</v>
      </c>
      <c r="L104" s="11" cm="1">
        <f t="array" ref="L104">+INDEX('Back data'!$A$363:$BD$363,,MAX(IF('Back data'!$A$363:$BD$363&lt;&gt;"",COLUMN('Back data'!$A$363:$BD$363)))-L$6)/L102</f>
        <v>4.1700000000000001E-2</v>
      </c>
      <c r="M104" s="11" cm="1">
        <f t="array" ref="M104">+INDEX('Back data'!$A$363:$BD$363,,MAX(IF('Back data'!$A$363:$BD$363&lt;&gt;"",COLUMN('Back data'!$A$363:$BD$363)))-M$6)/M102</f>
        <v>5.9000000000000004E-2</v>
      </c>
      <c r="N104" s="11" cm="1">
        <f t="array" ref="N104">+INDEX('Back data'!$A$363:$BD$363,,MAX(IF('Back data'!$A$363:$BD$363&lt;&gt;"",COLUMN('Back data'!$A$363:$BD$363)))-N$6)/N102</f>
        <v>7.9199999999999993E-2</v>
      </c>
      <c r="O104" s="11" cm="1">
        <f t="array" ref="O104">+INDEX('Back data'!$A$363:$BD$363,,MAX(IF('Back data'!$A$363:$BD$363&lt;&gt;"",COLUMN('Back data'!$A$363:$BD$363)))-O$6)/O102</f>
        <v>7.5999999999999998E-2</v>
      </c>
      <c r="P104" s="11" cm="1">
        <f t="array" ref="P104">+INDEX('Back data'!$A$363:$BD$363,,MAX(IF('Back data'!$A$363:$BD$363&lt;&gt;"",COLUMN('Back data'!$A$363:$BD$363)))-P$6)/P102</f>
        <v>5.2699999999999997E-2</v>
      </c>
      <c r="R104" s="56"/>
    </row>
    <row r="107" spans="1:18" x14ac:dyDescent="0.25">
      <c r="C107" s="8" t="s">
        <v>35</v>
      </c>
      <c r="D107" s="9" cm="1">
        <f t="array" ref="D107">INDEX('Back data'!$A$367:$BD$367,,MAX(IF('Back data'!$A$367:$BD$367&lt;&gt;"",COLUMN('Back data'!$A$367:$BD$367)))-D$6)+INDEX('Back data'!$A$368:$BD$368,,MAX(IF('Back data'!$A$368:$BD$368&lt;&gt;"",COLUMN('Back data'!$A$368:$BD$368)))-D$6)</f>
        <v>94.33</v>
      </c>
      <c r="E107" s="9" cm="1">
        <f t="array" ref="E107">INDEX('Back data'!$A$367:$BD$367,,MAX(IF('Back data'!$A$367:$BD$367&lt;&gt;"",COLUMN('Back data'!$A$367:$BD$367)))-E$6)+INDEX('Back data'!$A$368:$BD$368,,MAX(IF('Back data'!$A$368:$BD$368&lt;&gt;"",COLUMN('Back data'!$A$368:$BD$368)))-E$6)</f>
        <v>93.899999999999991</v>
      </c>
      <c r="F107" s="9" cm="1">
        <f t="array" ref="F107">INDEX('Back data'!$A$367:$BD$367,,MAX(IF('Back data'!$A$367:$BD$367&lt;&gt;"",COLUMN('Back data'!$A$367:$BD$367)))-F$6)+INDEX('Back data'!$A$368:$BD$368,,MAX(IF('Back data'!$A$368:$BD$368&lt;&gt;"",COLUMN('Back data'!$A$368:$BD$368)))-F$6)</f>
        <v>100</v>
      </c>
      <c r="G107" s="9" cm="1">
        <f t="array" ref="G107">INDEX('Back data'!$A$367:$BD$367,,MAX(IF('Back data'!$A$367:$BD$367&lt;&gt;"",COLUMN('Back data'!$A$367:$BD$367)))-G$6)+INDEX('Back data'!$A$368:$BD$368,,MAX(IF('Back data'!$A$368:$BD$368&lt;&gt;"",COLUMN('Back data'!$A$368:$BD$368)))-G$6)</f>
        <v>100</v>
      </c>
      <c r="H107" s="9" cm="1">
        <f t="array" ref="H107">INDEX('Back data'!$A$367:$BD$367,,MAX(IF('Back data'!$A$367:$BD$367&lt;&gt;"",COLUMN('Back data'!$A$367:$BD$367)))-H$6)+INDEX('Back data'!$A$368:$BD$368,,MAX(IF('Back data'!$A$368:$BD$368&lt;&gt;"",COLUMN('Back data'!$A$368:$BD$368)))-H$6)</f>
        <v>100</v>
      </c>
      <c r="I107" s="9" cm="1">
        <f t="array" ref="I107">INDEX('Back data'!$A$367:$BD$367,,MAX(IF('Back data'!$A$367:$BD$367&lt;&gt;"",COLUMN('Back data'!$A$367:$BD$367)))-I$6)+INDEX('Back data'!$A$368:$BD$368,,MAX(IF('Back data'!$A$368:$BD$368&lt;&gt;"",COLUMN('Back data'!$A$368:$BD$368)))-I$6)</f>
        <v>100</v>
      </c>
      <c r="J107" s="9" cm="1">
        <f t="array" ref="J107">INDEX('Back data'!$A$367:$BD$367,,MAX(IF('Back data'!$A$367:$BD$367&lt;&gt;"",COLUMN('Back data'!$A$367:$BD$367)))-J$6)+INDEX('Back data'!$A$368:$BD$368,,MAX(IF('Back data'!$A$368:$BD$368&lt;&gt;"",COLUMN('Back data'!$A$368:$BD$368)))-J$6)</f>
        <v>100</v>
      </c>
      <c r="K107" s="9" cm="1">
        <f t="array" ref="K107">INDEX('Back data'!$A$367:$BD$367,,MAX(IF('Back data'!$A$367:$BD$367&lt;&gt;"",COLUMN('Back data'!$A$367:$BD$367)))-K$6)+INDEX('Back data'!$A$368:$BD$368,,MAX(IF('Back data'!$A$368:$BD$368&lt;&gt;"",COLUMN('Back data'!$A$368:$BD$368)))-K$6)</f>
        <v>100</v>
      </c>
      <c r="L107" s="9" cm="1">
        <f t="array" ref="L107">INDEX('Back data'!$A$367:$BD$367,,MAX(IF('Back data'!$A$367:$BD$367&lt;&gt;"",COLUMN('Back data'!$A$367:$BD$367)))-L$6)+INDEX('Back data'!$A$368:$BD$368,,MAX(IF('Back data'!$A$368:$BD$368&lt;&gt;"",COLUMN('Back data'!$A$368:$BD$368)))-L$6)</f>
        <v>100</v>
      </c>
      <c r="M107" s="9" cm="1">
        <f t="array" ref="M107">INDEX('Back data'!$A$367:$BD$367,,MAX(IF('Back data'!$A$367:$BD$367&lt;&gt;"",COLUMN('Back data'!$A$367:$BD$367)))-M$6)+INDEX('Back data'!$A$368:$BD$368,,MAX(IF('Back data'!$A$368:$BD$368&lt;&gt;"",COLUMN('Back data'!$A$368:$BD$368)))-M$6)</f>
        <v>100</v>
      </c>
      <c r="N107" s="9" cm="1">
        <f t="array" ref="N107">INDEX('Back data'!$A$367:$BD$367,,MAX(IF('Back data'!$A$367:$BD$367&lt;&gt;"",COLUMN('Back data'!$A$367:$BD$367)))-N$6)+INDEX('Back data'!$A$368:$BD$368,,MAX(IF('Back data'!$A$368:$BD$368&lt;&gt;"",COLUMN('Back data'!$A$368:$BD$368)))-N$6)</f>
        <v>100</v>
      </c>
      <c r="O107" s="9" cm="1">
        <f t="array" ref="O107">INDEX('Back data'!$A$367:$BD$367,,MAX(IF('Back data'!$A$367:$BD$367&lt;&gt;"",COLUMN('Back data'!$A$367:$BD$367)))-O$6)+INDEX('Back data'!$A$368:$BD$368,,MAX(IF('Back data'!$A$368:$BD$368&lt;&gt;"",COLUMN('Back data'!$A$368:$BD$368)))-O$6)</f>
        <v>100</v>
      </c>
      <c r="P107" s="9" cm="1">
        <f t="array" ref="P107">INDEX('Back data'!$A$367:$BD$367,,MAX(IF('Back data'!$A$367:$BD$367&lt;&gt;"",COLUMN('Back data'!$A$367:$BD$367)))-P$6)+INDEX('Back data'!$A$368:$BD$368,,MAX(IF('Back data'!$A$368:$BD$368&lt;&gt;"",COLUMN('Back data'!$A$368:$BD$368)))-P$6)</f>
        <v>100</v>
      </c>
    </row>
    <row r="108" spans="1:18" x14ac:dyDescent="0.25">
      <c r="A108" s="35" t="s">
        <v>44</v>
      </c>
      <c r="B108" s="37" t="s">
        <v>30</v>
      </c>
      <c r="C108" s="10" t="s">
        <v>37</v>
      </c>
      <c r="D108" s="11">
        <f t="array" ref="D108">INDEX('Back data'!$A$367:$BD$367,,MAX(IF('Back data'!$A$367:$BD$367&lt;&gt;"",COLUMN('Back data'!$A$367:$BD$367)))-D$6)/D107</f>
        <v>0.93808968514788504</v>
      </c>
      <c r="E108" s="11">
        <f t="array" ref="E108">INDEX('Back data'!$A$367:$BD$367,,MAX(IF('Back data'!$A$367:$BD$367&lt;&gt;"",COLUMN('Back data'!$A$367:$BD$367)))-E$6)/E107</f>
        <v>0.91693290734824284</v>
      </c>
      <c r="F108" s="11">
        <f t="array" ref="F108">INDEX('Back data'!$A$367:$BD$367,,MAX(IF('Back data'!$A$367:$BD$367&lt;&gt;"",COLUMN('Back data'!$A$367:$BD$367)))-F$6)/F107</f>
        <v>0.98499999999999999</v>
      </c>
      <c r="G108" s="11">
        <f t="array" ref="G108">INDEX('Back data'!$A$367:$BD$367,,MAX(IF('Back data'!$A$367:$BD$367&lt;&gt;"",COLUMN('Back data'!$A$367:$BD$367)))-G$6)/G107</f>
        <v>0.95799999999999996</v>
      </c>
      <c r="H108" s="11">
        <f t="array" ref="H108">INDEX('Back data'!$A$367:$BD$367,,MAX(IF('Back data'!$A$367:$BD$367&lt;&gt;"",COLUMN('Back data'!$A$367:$BD$367)))-H$6)/H107</f>
        <v>0.96920000000000006</v>
      </c>
      <c r="I108" s="11">
        <f t="array" ref="I108">INDEX('Back data'!$A$367:$BD$367,,MAX(IF('Back data'!$A$367:$BD$367&lt;&gt;"",COLUMN('Back data'!$A$367:$BD$367)))-I$6)/I107</f>
        <v>0.95480000000000009</v>
      </c>
      <c r="J108" s="11">
        <f t="array" ref="J108">INDEX('Back data'!$A$367:$BD$367,,MAX(IF('Back data'!$A$367:$BD$367&lt;&gt;"",COLUMN('Back data'!$A$367:$BD$367)))-J$6)/J107</f>
        <v>0.95499999999999996</v>
      </c>
      <c r="K108" s="11">
        <f t="array" ref="K108">INDEX('Back data'!$A$367:$BD$367,,MAX(IF('Back data'!$A$367:$BD$367&lt;&gt;"",COLUMN('Back data'!$A$367:$BD$367)))-K$6)/K107</f>
        <v>0.9376000000000001</v>
      </c>
      <c r="L108" s="11">
        <f t="array" ref="L108">INDEX('Back data'!$A$367:$BD$367,,MAX(IF('Back data'!$A$367:$BD$367&lt;&gt;"",COLUMN('Back data'!$A$367:$BD$367)))-L$6)/L107</f>
        <v>0.95010000000000006</v>
      </c>
      <c r="M108" s="11">
        <f t="array" ref="M108">INDEX('Back data'!$A$367:$BD$367,,MAX(IF('Back data'!$A$367:$BD$367&lt;&gt;"",COLUMN('Back data'!$A$367:$BD$367)))-M$6)/M107</f>
        <v>0.95829999999999993</v>
      </c>
      <c r="N108" s="11">
        <f t="array" ref="N108">INDEX('Back data'!$A$367:$BD$367,,MAX(IF('Back data'!$A$367:$BD$367&lt;&gt;"",COLUMN('Back data'!$A$367:$BD$367)))-N$6)/N107</f>
        <v>0.92849999999999999</v>
      </c>
      <c r="O108" s="11">
        <f t="array" ref="O108">INDEX('Back data'!$A$367:$BD$367,,MAX(IF('Back data'!$A$367:$BD$367&lt;&gt;"",COLUMN('Back data'!$A$367:$BD$367)))-O$6)/O107</f>
        <v>0.9484999999999999</v>
      </c>
      <c r="P108" s="11" cm="1">
        <f t="array" ref="P108">INDEX('Back data'!$A$367:$BD$367,,MAX(IF('Back data'!$A$367:$BD$367&lt;&gt;"",COLUMN('Back data'!$A$367:$BD$367)))-P$6)/P107</f>
        <v>0.96819999999999995</v>
      </c>
    </row>
    <row r="109" spans="1:18" x14ac:dyDescent="0.25">
      <c r="A109" s="35" t="s">
        <v>44</v>
      </c>
      <c r="B109" s="37" t="s">
        <v>30</v>
      </c>
      <c r="C109" s="10" t="s">
        <v>38</v>
      </c>
      <c r="D109" s="11">
        <f t="array" ref="D109">+INDEX('Back data'!$A$368:$BD$368,,MAX(IF('Back data'!$A$368:$BD$368&lt;&gt;"",COLUMN('Back data'!$A$368:$BD$368)))-D$6)/D107</f>
        <v>6.1910314852114914E-2</v>
      </c>
      <c r="E109" s="11">
        <f t="array" ref="E109">+INDEX('Back data'!$A$368:$BD$368,,MAX(IF('Back data'!$A$368:$BD$368&lt;&gt;"",COLUMN('Back data'!$A$368:$BD$368)))-E$6)/E107</f>
        <v>8.3067092651757199E-2</v>
      </c>
      <c r="F109" s="11">
        <f t="array" ref="F109">+INDEX('Back data'!$A$368:$BD$368,,MAX(IF('Back data'!$A$368:$BD$368&lt;&gt;"",COLUMN('Back data'!$A$368:$BD$368)))-F$6)/F107</f>
        <v>1.4999999999999999E-2</v>
      </c>
      <c r="G109" s="11">
        <f t="array" ref="G109">+INDEX('Back data'!$A$368:$BD$368,,MAX(IF('Back data'!$A$368:$BD$368&lt;&gt;"",COLUMN('Back data'!$A$368:$BD$368)))-G$6)/G107</f>
        <v>4.2000000000000003E-2</v>
      </c>
      <c r="H109" s="11">
        <f t="array" ref="H109">+INDEX('Back data'!$A$368:$BD$368,,MAX(IF('Back data'!$A$368:$BD$368&lt;&gt;"",COLUMN('Back data'!$A$368:$BD$368)))-H$6)/H107</f>
        <v>3.0800000000000001E-2</v>
      </c>
      <c r="I109" s="11">
        <f t="array" ref="I109">+INDEX('Back data'!$A$368:$BD$368,,MAX(IF('Back data'!$A$368:$BD$368&lt;&gt;"",COLUMN('Back data'!$A$368:$BD$368)))-I$6)/I107</f>
        <v>4.5199999999999997E-2</v>
      </c>
      <c r="J109" s="11">
        <f t="array" ref="J109">+INDEX('Back data'!$A$368:$BD$368,,MAX(IF('Back data'!$A$368:$BD$368&lt;&gt;"",COLUMN('Back data'!$A$368:$BD$368)))-J$6)/J107</f>
        <v>4.4999999999999998E-2</v>
      </c>
      <c r="K109" s="11">
        <f t="array" ref="K109">+INDEX('Back data'!$A$368:$BD$368,,MAX(IF('Back data'!$A$368:$BD$368&lt;&gt;"",COLUMN('Back data'!$A$368:$BD$368)))-K$6)/K107</f>
        <v>6.2400000000000004E-2</v>
      </c>
      <c r="L109" s="11">
        <f t="array" ref="L109">+INDEX('Back data'!$A$368:$BD$368,,MAX(IF('Back data'!$A$368:$BD$368&lt;&gt;"",COLUMN('Back data'!$A$368:$BD$368)))-L$6)/L107</f>
        <v>4.99E-2</v>
      </c>
      <c r="M109" s="11">
        <f t="array" ref="M109">+INDEX('Back data'!$A$368:$BD$368,,MAX(IF('Back data'!$A$368:$BD$368&lt;&gt;"",COLUMN('Back data'!$A$368:$BD$368)))-M$6)/M107</f>
        <v>4.1700000000000001E-2</v>
      </c>
      <c r="N109" s="11">
        <f t="array" ref="N109">+INDEX('Back data'!$A$368:$BD$368,,MAX(IF('Back data'!$A$368:$BD$368&lt;&gt;"",COLUMN('Back data'!$A$368:$BD$368)))-N$6)/N107</f>
        <v>7.1500000000000008E-2</v>
      </c>
      <c r="O109" s="11">
        <f t="array" ref="O109">+INDEX('Back data'!$A$368:$BD$368,,MAX(IF('Back data'!$A$368:$BD$368&lt;&gt;"",COLUMN('Back data'!$A$368:$BD$368)))-O$6)/O107</f>
        <v>5.1500000000000004E-2</v>
      </c>
      <c r="P109" s="11">
        <f t="array" ref="P109">+INDEX('Back data'!$A$368:$BD$368,,MAX(IF('Back data'!$A$368:$BD$368&lt;&gt;"",COLUMN('Back data'!$A$368:$BD$368)))-P$6)/P107</f>
        <v>3.1800000000000002E-2</v>
      </c>
      <c r="R109" s="56"/>
    </row>
    <row r="112" spans="1:18" x14ac:dyDescent="0.25">
      <c r="C112" s="8" t="s">
        <v>35</v>
      </c>
      <c r="D112" s="9">
        <f t="array" ref="D112">INDEX('Back data'!$A$372:$BD$372,,MAX(IF('Back data'!$A$372:$BD$372&lt;&gt;"",COLUMN('Back data'!$A$372:$BD$372)))-D$6)+INDEX('Back data'!$A$373:$BD$373,,MAX(IF('Back data'!$A$373:$BD$373&lt;&gt;"",COLUMN('Back data'!$A$373:$BD$373)))-D$6)</f>
        <v>94.56</v>
      </c>
      <c r="E112" s="9">
        <f t="array" ref="E112">INDEX('Back data'!$A$372:$BD$372,,MAX(IF('Back data'!$A$372:$BD$372&lt;&gt;"",COLUMN('Back data'!$A$372:$BD$372)))-E$6)+INDEX('Back data'!$A$373:$BD$373,,MAX(IF('Back data'!$A$373:$BD$373&lt;&gt;"",COLUMN('Back data'!$A$373:$BD$373)))-E$6)</f>
        <v>95.160000000000011</v>
      </c>
      <c r="F112" s="9">
        <f t="array" ref="F112">INDEX('Back data'!$A$372:$BD$372,,MAX(IF('Back data'!$A$372:$BD$372&lt;&gt;"",COLUMN('Back data'!$A$372:$BD$372)))-F$6)+INDEX('Back data'!$A$373:$BD$373,,MAX(IF('Back data'!$A$373:$BD$373&lt;&gt;"",COLUMN('Back data'!$A$373:$BD$373)))-F$6)</f>
        <v>100</v>
      </c>
      <c r="G112" s="9">
        <f t="array" ref="G112">INDEX('Back data'!$A$372:$BD$372,,MAX(IF('Back data'!$A$372:$BD$372&lt;&gt;"",COLUMN('Back data'!$A$372:$BD$372)))-G$6)+INDEX('Back data'!$A$373:$BD$373,,MAX(IF('Back data'!$A$373:$BD$373&lt;&gt;"",COLUMN('Back data'!$A$373:$BD$373)))-G$6)</f>
        <v>100</v>
      </c>
      <c r="H112" s="9">
        <f t="array" ref="H112">INDEX('Back data'!$A$372:$BD$372,,MAX(IF('Back data'!$A$372:$BD$372&lt;&gt;"",COLUMN('Back data'!$A$372:$BD$372)))-H$6)+INDEX('Back data'!$A$373:$BD$373,,MAX(IF('Back data'!$A$373:$BD$373&lt;&gt;"",COLUMN('Back data'!$A$373:$BD$373)))-H$6)</f>
        <v>100</v>
      </c>
      <c r="I112" s="9">
        <f t="array" ref="I112">INDEX('Back data'!$A$372:$BD$372,,MAX(IF('Back data'!$A$372:$BD$372&lt;&gt;"",COLUMN('Back data'!$A$372:$BD$372)))-I$6)+INDEX('Back data'!$A$373:$BD$373,,MAX(IF('Back data'!$A$373:$BD$373&lt;&gt;"",COLUMN('Back data'!$A$373:$BD$373)))-I$6)</f>
        <v>100</v>
      </c>
      <c r="J112" s="9">
        <f t="array" ref="J112">INDEX('Back data'!$A$372:$BD$372,,MAX(IF('Back data'!$A$372:$BD$372&lt;&gt;"",COLUMN('Back data'!$A$372:$BD$372)))-J$6)+INDEX('Back data'!$A$373:$BD$373,,MAX(IF('Back data'!$A$373:$BD$373&lt;&gt;"",COLUMN('Back data'!$A$373:$BD$373)))-J$6)</f>
        <v>100</v>
      </c>
      <c r="K112" s="9">
        <f t="array" ref="K112">INDEX('Back data'!$A$372:$BD$372,,MAX(IF('Back data'!$A$372:$BD$372&lt;&gt;"",COLUMN('Back data'!$A$372:$BD$372)))-K$6)+INDEX('Back data'!$A$373:$BD$373,,MAX(IF('Back data'!$A$373:$BD$373&lt;&gt;"",COLUMN('Back data'!$A$373:$BD$373)))-K$6)</f>
        <v>100</v>
      </c>
      <c r="L112" s="9">
        <f t="array" ref="L112">INDEX('Back data'!$A$372:$BD$372,,MAX(IF('Back data'!$A$372:$BD$372&lt;&gt;"",COLUMN('Back data'!$A$372:$BD$372)))-L$6)+INDEX('Back data'!$A$373:$BD$373,,MAX(IF('Back data'!$A$373:$BD$373&lt;&gt;"",COLUMN('Back data'!$A$373:$BD$373)))-L$6)</f>
        <v>100</v>
      </c>
      <c r="M112" s="9">
        <f t="array" ref="M112">INDEX('Back data'!$A$372:$BD$372,,MAX(IF('Back data'!$A$372:$BD$372&lt;&gt;"",COLUMN('Back data'!$A$372:$BD$372)))-M$6)+INDEX('Back data'!$A$373:$BD$373,,MAX(IF('Back data'!$A$373:$BD$373&lt;&gt;"",COLUMN('Back data'!$A$373:$BD$373)))-M$6)</f>
        <v>100</v>
      </c>
      <c r="N112" s="9">
        <f t="array" ref="N112">INDEX('Back data'!$A$372:$BD$372,,MAX(IF('Back data'!$A$372:$BD$372&lt;&gt;"",COLUMN('Back data'!$A$372:$BD$372)))-N$6)+INDEX('Back data'!$A$373:$BD$373,,MAX(IF('Back data'!$A$373:$BD$373&lt;&gt;"",COLUMN('Back data'!$A$373:$BD$373)))-N$6)</f>
        <v>100</v>
      </c>
      <c r="O112" s="9">
        <f t="array" ref="O112">INDEX('Back data'!$A$372:$BD$372,,MAX(IF('Back data'!$A$372:$BD$372&lt;&gt;"",COLUMN('Back data'!$A$372:$BD$372)))-O$6)+INDEX('Back data'!$A$373:$BD$373,,MAX(IF('Back data'!$A$373:$BD$373&lt;&gt;"",COLUMN('Back data'!$A$373:$BD$373)))-O$6)</f>
        <v>100</v>
      </c>
      <c r="P112" s="9">
        <f t="array" ref="P112">INDEX('Back data'!$A$372:$BD$372,,MAX(IF('Back data'!$A$372:$BD$372&lt;&gt;"",COLUMN('Back data'!$A$372:$BD$372)))-P$6)+INDEX('Back data'!$A$373:$BD$373,,MAX(IF('Back data'!$A$373:$BD$373&lt;&gt;"",COLUMN('Back data'!$A$373:$BD$373)))-P$6)</f>
        <v>100</v>
      </c>
    </row>
    <row r="113" spans="1:18" x14ac:dyDescent="0.25">
      <c r="A113" s="35" t="s">
        <v>44</v>
      </c>
      <c r="B113" s="37" t="s">
        <v>34</v>
      </c>
      <c r="C113" s="10" t="s">
        <v>37</v>
      </c>
      <c r="D113" s="11">
        <f t="array" ref="D113">INDEX('Back data'!$A$372:$BD$372,,MAX(IF('Back data'!$A$372:$BD$372&lt;&gt;"",COLUMN('Back data'!$A$372:$BD$372)))-D$6)/D112</f>
        <v>0.89530456852791873</v>
      </c>
      <c r="E113" s="11">
        <f t="array" ref="E113">INDEX('Back data'!$A$372:$BD$372,,MAX(IF('Back data'!$A$372:$BD$372&lt;&gt;"",COLUMN('Back data'!$A$372:$BD$372)))-E$6)/E112</f>
        <v>0.92223623371164354</v>
      </c>
      <c r="F113" s="11">
        <f t="array" ref="F113">INDEX('Back data'!$A$372:$BD$372,,MAX(IF('Back data'!$A$372:$BD$372&lt;&gt;"",COLUMN('Back data'!$A$372:$BD$372)))-F$6)/F112</f>
        <v>0.97860000000000003</v>
      </c>
      <c r="G113" s="11">
        <f t="array" ref="G113">INDEX('Back data'!$A$372:$BD$372,,MAX(IF('Back data'!$A$372:$BD$372&lt;&gt;"",COLUMN('Back data'!$A$372:$BD$372)))-G$6)/G112</f>
        <v>0.9819</v>
      </c>
      <c r="H113" s="11">
        <f t="array" ref="H113">INDEX('Back data'!$A$372:$BD$372,,MAX(IF('Back data'!$A$372:$BD$372&lt;&gt;"",COLUMN('Back data'!$A$372:$BD$372)))-H$6)/H112</f>
        <v>0.92659999999999998</v>
      </c>
      <c r="I113" s="11">
        <f t="array" ref="I113">INDEX('Back data'!$A$372:$BD$372,,MAX(IF('Back data'!$A$372:$BD$372&lt;&gt;"",COLUMN('Back data'!$A$372:$BD$372)))-I$6)/I112</f>
        <v>0.87950000000000006</v>
      </c>
      <c r="J113" s="11">
        <f t="array" ref="J113">INDEX('Back data'!$A$372:$BD$372,,MAX(IF('Back data'!$A$372:$BD$372&lt;&gt;"",COLUMN('Back data'!$A$372:$BD$372)))-J$6)/J112</f>
        <v>0.78650000000000009</v>
      </c>
      <c r="K113" s="11">
        <f t="array" ref="K113">INDEX('Back data'!$A$372:$BD$372,,MAX(IF('Back data'!$A$372:$BD$372&lt;&gt;"",COLUMN('Back data'!$A$372:$BD$372)))-K$6)/K112</f>
        <v>0.8024</v>
      </c>
      <c r="L113" s="11">
        <f t="array" ref="L113">INDEX('Back data'!$A$372:$BD$372,,MAX(IF('Back data'!$A$372:$BD$372&lt;&gt;"",COLUMN('Back data'!$A$372:$BD$372)))-L$6)/L112</f>
        <v>0.99390000000000001</v>
      </c>
      <c r="M113" s="11">
        <f t="array" ref="M113">INDEX('Back data'!$A$372:$BD$372,,MAX(IF('Back data'!$A$372:$BD$372&lt;&gt;"",COLUMN('Back data'!$A$372:$BD$372)))-M$6)/M112</f>
        <v>0.87180000000000002</v>
      </c>
      <c r="N113" s="11">
        <f t="array" ref="N113">INDEX('Back data'!$A$372:$BD$372,,MAX(IF('Back data'!$A$372:$BD$372&lt;&gt;"",COLUMN('Back data'!$A$372:$BD$372)))-N$6)/N112</f>
        <v>0.88370000000000004</v>
      </c>
      <c r="O113" s="11">
        <f t="array" ref="O113">INDEX('Back data'!$A$372:$BD$372,,MAX(IF('Back data'!$A$372:$BD$372&lt;&gt;"",COLUMN('Back data'!$A$372:$BD$372)))-O$6)/O112</f>
        <v>0.82879999999999998</v>
      </c>
      <c r="P113" s="11">
        <f t="array" ref="P113">INDEX('Back data'!$A$372:$BD$372,,MAX(IF('Back data'!$A$372:$BD$372&lt;&gt;"",COLUMN('Back data'!$A$372:$BD$372)))-P$6)/P112</f>
        <v>0.85719999999999996</v>
      </c>
    </row>
    <row r="114" spans="1:18" x14ac:dyDescent="0.25">
      <c r="A114" s="35" t="s">
        <v>44</v>
      </c>
      <c r="B114" s="37" t="s">
        <v>34</v>
      </c>
      <c r="C114" s="10" t="s">
        <v>38</v>
      </c>
      <c r="D114" s="11">
        <f t="array" ref="D114">INDEX('Back data'!$A$373:$BD$373,,MAX(IF('Back data'!$A$373:$BD$373&lt;&gt;"",COLUMN('Back data'!$A$373:$BD$373)))-D$6)/D112</f>
        <v>0.10469543147208121</v>
      </c>
      <c r="E114" s="11">
        <f t="array" ref="E114">INDEX('Back data'!$A$373:$BD$373,,MAX(IF('Back data'!$A$373:$BD$373&lt;&gt;"",COLUMN('Back data'!$A$373:$BD$373)))-E$6)/E112</f>
        <v>7.7763766288356448E-2</v>
      </c>
      <c r="F114" s="11">
        <f t="array" ref="F114">INDEX('Back data'!$A$373:$BD$373,,MAX(IF('Back data'!$A$373:$BD$373&lt;&gt;"",COLUMN('Back data'!$A$373:$BD$373)))-F$6)/F112</f>
        <v>2.1400000000000002E-2</v>
      </c>
      <c r="G114" s="11">
        <f t="array" ref="G114">INDEX('Back data'!$A$373:$BD$373,,MAX(IF('Back data'!$A$373:$BD$373&lt;&gt;"",COLUMN('Back data'!$A$373:$BD$373)))-G$6)/G112</f>
        <v>1.8100000000000002E-2</v>
      </c>
      <c r="H114" s="11">
        <f t="array" ref="H114">INDEX('Back data'!$A$373:$BD$373,,MAX(IF('Back data'!$A$373:$BD$373&lt;&gt;"",COLUMN('Back data'!$A$373:$BD$373)))-H$6)/H112</f>
        <v>7.3399999999999993E-2</v>
      </c>
      <c r="I114" s="11">
        <f t="array" ref="I114">INDEX('Back data'!$A$373:$BD$373,,MAX(IF('Back data'!$A$373:$BD$373&lt;&gt;"",COLUMN('Back data'!$A$373:$BD$373)))-I$6)/I112</f>
        <v>0.12050000000000001</v>
      </c>
      <c r="J114" s="11">
        <f t="array" ref="J114">INDEX('Back data'!$A$373:$BD$373,,MAX(IF('Back data'!$A$373:$BD$373&lt;&gt;"",COLUMN('Back data'!$A$373:$BD$373)))-J$6)/J112</f>
        <v>0.21350000000000002</v>
      </c>
      <c r="K114" s="11">
        <f t="array" ref="K114">INDEX('Back data'!$A$373:$BD$373,,MAX(IF('Back data'!$A$373:$BD$373&lt;&gt;"",COLUMN('Back data'!$A$373:$BD$373)))-K$6)/K112</f>
        <v>0.19760000000000003</v>
      </c>
      <c r="L114" s="11">
        <f t="array" ref="L114">INDEX('Back data'!$A$373:$BD$373,,MAX(IF('Back data'!$A$373:$BD$373&lt;&gt;"",COLUMN('Back data'!$A$373:$BD$373)))-L$6)/L112</f>
        <v>6.0999999999999995E-3</v>
      </c>
      <c r="M114" s="11">
        <f t="array" ref="M114">INDEX('Back data'!$A$373:$BD$373,,MAX(IF('Back data'!$A$373:$BD$373&lt;&gt;"",COLUMN('Back data'!$A$373:$BD$373)))-M$6)/M112</f>
        <v>0.12820000000000001</v>
      </c>
      <c r="N114" s="11">
        <f t="array" ref="N114">INDEX('Back data'!$A$373:$BD$373,,MAX(IF('Back data'!$A$373:$BD$373&lt;&gt;"",COLUMN('Back data'!$A$373:$BD$373)))-N$6)/N112</f>
        <v>0.11630000000000001</v>
      </c>
      <c r="O114" s="11">
        <f t="array" ref="O114">INDEX('Back data'!$A$373:$BD$373,,MAX(IF('Back data'!$A$373:$BD$373&lt;&gt;"",COLUMN('Back data'!$A$373:$BD$373)))-O$6)/O112</f>
        <v>0.17120000000000002</v>
      </c>
      <c r="P114" s="11">
        <f t="array" ref="P114">INDEX('Back data'!$A$373:$BD$373,,MAX(IF('Back data'!$A$373:$BD$373&lt;&gt;"",COLUMN('Back data'!$A$373:$BD$373)))-P$6)/P112</f>
        <v>0.14279999999999998</v>
      </c>
      <c r="R114" s="56"/>
    </row>
    <row r="115" spans="1:18" x14ac:dyDescent="0.25">
      <c r="A115" s="30"/>
      <c r="B115" s="27"/>
      <c r="C115" s="31"/>
      <c r="D115" s="32"/>
      <c r="E115" s="32"/>
      <c r="F115" s="32"/>
      <c r="G115" s="32"/>
      <c r="H115" s="32"/>
      <c r="I115" s="32"/>
      <c r="J115" s="32"/>
      <c r="K115" s="32"/>
      <c r="L115" s="32"/>
      <c r="M115" s="32"/>
      <c r="N115" s="32"/>
      <c r="O115" s="32"/>
      <c r="P115" s="32"/>
    </row>
    <row r="116" spans="1:18" x14ac:dyDescent="0.25">
      <c r="A116" s="30"/>
      <c r="B116" s="27"/>
      <c r="C116" s="31"/>
      <c r="D116" s="32"/>
      <c r="E116" s="32"/>
      <c r="F116" s="32"/>
      <c r="G116" s="32"/>
      <c r="H116" s="32"/>
      <c r="I116" s="32"/>
      <c r="J116" s="32"/>
      <c r="K116" s="32"/>
      <c r="L116" s="32"/>
      <c r="M116" s="32"/>
      <c r="N116" s="32"/>
      <c r="O116" s="32"/>
      <c r="P116" s="32"/>
    </row>
    <row r="117" spans="1:18" x14ac:dyDescent="0.25">
      <c r="A117" s="30"/>
      <c r="B117" s="27"/>
      <c r="C117" s="31"/>
      <c r="D117" s="32"/>
      <c r="E117" s="32"/>
      <c r="F117" s="32"/>
      <c r="G117" s="32"/>
      <c r="H117" s="32"/>
      <c r="I117" s="32"/>
      <c r="J117" s="32"/>
      <c r="K117" s="32"/>
      <c r="L117" s="32"/>
      <c r="M117" s="32"/>
      <c r="N117" s="32"/>
      <c r="O117" s="32"/>
      <c r="P117" s="32"/>
    </row>
    <row r="118" spans="1:18" x14ac:dyDescent="0.25">
      <c r="A118" s="30"/>
      <c r="B118" s="27"/>
      <c r="C118" s="31"/>
      <c r="D118" s="32"/>
      <c r="E118" s="32"/>
      <c r="F118" s="32"/>
      <c r="G118" s="32"/>
      <c r="H118" s="32"/>
      <c r="I118" s="32"/>
      <c r="J118" s="32"/>
      <c r="K118" s="32"/>
      <c r="L118" s="32"/>
      <c r="M118" s="32"/>
      <c r="N118" s="32"/>
      <c r="O118" s="32"/>
      <c r="P118" s="32"/>
    </row>
    <row r="119" spans="1:18" x14ac:dyDescent="0.25">
      <c r="A119" s="6"/>
      <c r="B119" s="7"/>
      <c r="C119" s="8" t="s">
        <v>35</v>
      </c>
      <c r="D119" s="9">
        <f t="array" ref="D119">INDEX('Back data'!$A$132:$BD$132,,MAX(IF('Back data'!$A$132:$BD$132&lt;&gt;"",COLUMN('Back data'!$A$132:$BD$132)))-D$6)+INDEX('Back data'!$A$133:$BD$133,,MAX(IF('Back data'!$A$133:$BD$133&lt;&gt;"",COLUMN('Back data'!$A$133:$BD$133)))-D$6)</f>
        <v>95.25</v>
      </c>
      <c r="E119" s="9">
        <f t="array" ref="E119">INDEX('Back data'!$A$132:$BD$132,,MAX(IF('Back data'!$A$132:$BD$132&lt;&gt;"",COLUMN('Back data'!$A$132:$BD$132)))-E$6)+INDEX('Back data'!$A$133:$BD$133,,MAX(IF('Back data'!$A$133:$BD$133&lt;&gt;"",COLUMN('Back data'!$A$133:$BD$133)))-E$6)</f>
        <v>92.91</v>
      </c>
      <c r="F119" s="9">
        <f t="array" ref="F119">INDEX('Back data'!$A$132:$BD$132,,MAX(IF('Back data'!$A$132:$BD$132&lt;&gt;"",COLUMN('Back data'!$A$132:$BD$132)))-F$6)+INDEX('Back data'!$A$133:$BD$133,,MAX(IF('Back data'!$A$133:$BD$133&lt;&gt;"",COLUMN('Back data'!$A$133:$BD$133)))-F$6)</f>
        <v>100</v>
      </c>
      <c r="G119" s="9">
        <f t="array" ref="G119">INDEX('Back data'!$A$132:$BD$132,,MAX(IF('Back data'!$A$132:$BD$132&lt;&gt;"",COLUMN('Back data'!$A$132:$BD$132)))-G$6)+INDEX('Back data'!$A$133:$BD$133,,MAX(IF('Back data'!$A$133:$BD$133&lt;&gt;"",COLUMN('Back data'!$A$133:$BD$133)))-G$6)</f>
        <v>100</v>
      </c>
      <c r="H119" s="9">
        <f t="array" ref="H119">INDEX('Back data'!$A$132:$BD$132,,MAX(IF('Back data'!$A$132:$BD$132&lt;&gt;"",COLUMN('Back data'!$A$132:$BD$132)))-H$6)+INDEX('Back data'!$A$133:$BD$133,,MAX(IF('Back data'!$A$133:$BD$133&lt;&gt;"",COLUMN('Back data'!$A$133:$BD$133)))-H$6)</f>
        <v>100</v>
      </c>
      <c r="I119" s="9">
        <f t="array" ref="I119">INDEX('Back data'!$A$132:$BD$132,,MAX(IF('Back data'!$A$132:$BD$132&lt;&gt;"",COLUMN('Back data'!$A$132:$BD$132)))-I$6)+INDEX('Back data'!$A$133:$BD$133,,MAX(IF('Back data'!$A$133:$BD$133&lt;&gt;"",COLUMN('Back data'!$A$133:$BD$133)))-I$6)</f>
        <v>100</v>
      </c>
      <c r="J119" s="9">
        <f t="array" ref="J119">INDEX('Back data'!$A$132:$BD$132,,MAX(IF('Back data'!$A$132:$BD$132&lt;&gt;"",COLUMN('Back data'!$A$132:$BD$132)))-J$6)+INDEX('Back data'!$A$133:$BD$133,,MAX(IF('Back data'!$A$133:$BD$133&lt;&gt;"",COLUMN('Back data'!$A$133:$BD$133)))-J$6)</f>
        <v>100</v>
      </c>
      <c r="K119" s="9">
        <f t="array" ref="K119">INDEX('Back data'!$A$132:$BD$132,,MAX(IF('Back data'!$A$132:$BD$132&lt;&gt;"",COLUMN('Back data'!$A$132:$BD$132)))-K$6)+INDEX('Back data'!$A$133:$BD$133,,MAX(IF('Back data'!$A$133:$BD$133&lt;&gt;"",COLUMN('Back data'!$A$133:$BD$133)))-K$6)</f>
        <v>100</v>
      </c>
      <c r="L119" s="9">
        <f t="array" ref="L119">INDEX('Back data'!$A$132:$BD$132,,MAX(IF('Back data'!$A$132:$BD$132&lt;&gt;"",COLUMN('Back data'!$A$132:$BD$132)))-L$6)+INDEX('Back data'!$A$133:$BD$133,,MAX(IF('Back data'!$A$133:$BD$133&lt;&gt;"",COLUMN('Back data'!$A$133:$BD$133)))-L$6)</f>
        <v>100</v>
      </c>
      <c r="M119" s="9">
        <f t="array" ref="M119">INDEX('Back data'!$A$132:$BD$132,,MAX(IF('Back data'!$A$132:$BD$132&lt;&gt;"",COLUMN('Back data'!$A$132:$BD$132)))-M$6)+INDEX('Back data'!$A$133:$BD$133,,MAX(IF('Back data'!$A$133:$BD$133&lt;&gt;"",COLUMN('Back data'!$A$133:$BD$133)))-M$6)</f>
        <v>100</v>
      </c>
      <c r="N119" s="9">
        <f t="array" ref="N119">INDEX('Back data'!$A$132:$BD$132,,MAX(IF('Back data'!$A$132:$BD$132&lt;&gt;"",COLUMN('Back data'!$A$132:$BD$132)))-N$6)+INDEX('Back data'!$A$133:$BD$133,,MAX(IF('Back data'!$A$133:$BD$133&lt;&gt;"",COLUMN('Back data'!$A$133:$BD$133)))-N$6)</f>
        <v>100</v>
      </c>
      <c r="O119" s="9">
        <f t="array" ref="O119">INDEX('Back data'!$A$132:$BD$132,,MAX(IF('Back data'!$A$132:$BD$132&lt;&gt;"",COLUMN('Back data'!$A$132:$BD$132)))-O$6)+INDEX('Back data'!$A$133:$BD$133,,MAX(IF('Back data'!$A$133:$BD$133&lt;&gt;"",COLUMN('Back data'!$A$133:$BD$133)))-O$6)</f>
        <v>100</v>
      </c>
      <c r="P119" s="9">
        <f t="array" ref="P119">INDEX('Back data'!$A$132:$BD$132,,MAX(IF('Back data'!$A$132:$BD$132&lt;&gt;"",COLUMN('Back data'!$A$132:$BD$132)))-P$6)+INDEX('Back data'!$A$133:$BD$133,,MAX(IF('Back data'!$A$133:$BD$133&lt;&gt;"",COLUMN('Back data'!$A$133:$BD$133)))-P$6)</f>
        <v>100</v>
      </c>
    </row>
    <row r="120" spans="1:18" x14ac:dyDescent="0.25">
      <c r="A120" s="34" t="s">
        <v>45</v>
      </c>
      <c r="B120" s="42" t="s">
        <v>42</v>
      </c>
      <c r="C120" s="10" t="s">
        <v>37</v>
      </c>
      <c r="D120" s="11">
        <f t="array" ref="D120">INDEX('Back data'!$A$132:$BD$132,,MAX(IF('Back data'!$A$132:$BD$132&lt;&gt;"",COLUMN('Back data'!$A$132:$BD$132)))-D$6)/D119</f>
        <v>0.87999999999999989</v>
      </c>
      <c r="E120" s="11">
        <f t="array" ref="E120">INDEX('Back data'!$A$132:$BD$132,,MAX(IF('Back data'!$A$132:$BD$132&lt;&gt;"",COLUMN('Back data'!$A$132:$BD$132)))-E$6)/E119</f>
        <v>0.88494241739317625</v>
      </c>
      <c r="F120" s="11">
        <f t="array" ref="F120">INDEX('Back data'!$A$132:$BD$132,,MAX(IF('Back data'!$A$132:$BD$132&lt;&gt;"",COLUMN('Back data'!$A$132:$BD$132)))-F$6)/F119</f>
        <v>0.91810000000000003</v>
      </c>
      <c r="G120" s="11">
        <f t="array" ref="G120">INDEX('Back data'!$A$132:$BD$132,,MAX(IF('Back data'!$A$132:$BD$132&lt;&gt;"",COLUMN('Back data'!$A$132:$BD$132)))-G$6)/G119</f>
        <v>0.9</v>
      </c>
      <c r="H120" s="11">
        <f t="array" ref="H120">INDEX('Back data'!$A$132:$BD$132,,MAX(IF('Back data'!$A$132:$BD$132&lt;&gt;"",COLUMN('Back data'!$A$132:$BD$132)))-H$6)/H119</f>
        <v>0.80819999999999992</v>
      </c>
      <c r="I120" s="11">
        <f t="array" ref="I120">INDEX('Back data'!$A$132:$BD$132,,MAX(IF('Back data'!$A$132:$BD$132&lt;&gt;"",COLUMN('Back data'!$A$132:$BD$132)))-I$6)/I119</f>
        <v>0.86730000000000007</v>
      </c>
      <c r="J120" s="11">
        <f t="array" ref="J120">INDEX('Back data'!$A$132:$BD$132,,MAX(IF('Back data'!$A$132:$BD$132&lt;&gt;"",COLUMN('Back data'!$A$132:$BD$132)))-J$6)/J119</f>
        <v>0.86430000000000007</v>
      </c>
      <c r="K120" s="11">
        <f t="array" ref="K120">INDEX('Back data'!$A$132:$BD$132,,MAX(IF('Back data'!$A$132:$BD$132&lt;&gt;"",COLUMN('Back data'!$A$132:$BD$132)))-K$6)/K119</f>
        <v>0.79159999999999997</v>
      </c>
      <c r="L120" s="11">
        <f t="array" ref="L120">INDEX('Back data'!$A$132:$BD$132,,MAX(IF('Back data'!$A$132:$BD$132&lt;&gt;"",COLUMN('Back data'!$A$132:$BD$132)))-L$6)/L119</f>
        <v>0.7923</v>
      </c>
      <c r="M120" s="11">
        <f t="array" ref="M120">INDEX('Back data'!$A$132:$BD$132,,MAX(IF('Back data'!$A$132:$BD$132&lt;&gt;"",COLUMN('Back data'!$A$132:$BD$132)))-M$6)/M119</f>
        <v>0.87470000000000003</v>
      </c>
      <c r="N120" s="11">
        <f t="array" ref="N120">INDEX('Back data'!$A$132:$BD$132,,MAX(IF('Back data'!$A$132:$BD$132&lt;&gt;"",COLUMN('Back data'!$A$132:$BD$132)))-N$6)/N119</f>
        <v>0.88060000000000005</v>
      </c>
      <c r="O120" s="11">
        <f t="array" ref="O120">INDEX('Back data'!$A$132:$BD$132,,MAX(IF('Back data'!$A$132:$BD$132&lt;&gt;"",COLUMN('Back data'!$A$132:$BD$132)))-O$6)/O119</f>
        <v>0.84629999999999994</v>
      </c>
      <c r="P120" s="11">
        <f t="array" ref="P120">INDEX('Back data'!$A$132:$BD$132,,MAX(IF('Back data'!$A$132:$BD$132&lt;&gt;"",COLUMN('Back data'!$A$132:$BD$132)))-P$6)/P119</f>
        <v>0.89579999999999993</v>
      </c>
    </row>
    <row r="121" spans="1:18" x14ac:dyDescent="0.25">
      <c r="A121" s="34" t="s">
        <v>45</v>
      </c>
      <c r="B121" s="42" t="s">
        <v>43</v>
      </c>
      <c r="C121" s="10" t="s">
        <v>38</v>
      </c>
      <c r="D121" s="11">
        <f t="array" ref="D121">+INDEX('Back data'!$A$133:$BD$133,,MAX(IF('Back data'!$A$133:$BD$133&lt;&gt;"",COLUMN('Back data'!$A$133:$BD$133)))-D$6)/D119</f>
        <v>0.12</v>
      </c>
      <c r="E121" s="11">
        <f t="array" ref="E121">+INDEX('Back data'!$A$133:$BD$133,,MAX(IF('Back data'!$A$133:$BD$133&lt;&gt;"",COLUMN('Back data'!$A$133:$BD$133)))-E$6)/E119</f>
        <v>0.11505758260682381</v>
      </c>
      <c r="F121" s="11">
        <f t="array" ref="F121">+INDEX('Back data'!$A$133:$BD$133,,MAX(IF('Back data'!$A$133:$BD$133&lt;&gt;"",COLUMN('Back data'!$A$133:$BD$133)))-F$6)/F119</f>
        <v>8.1900000000000001E-2</v>
      </c>
      <c r="G121" s="11">
        <f t="array" ref="G121">+INDEX('Back data'!$A$133:$BD$133,,MAX(IF('Back data'!$A$133:$BD$133&lt;&gt;"",COLUMN('Back data'!$A$133:$BD$133)))-G$6)/G119</f>
        <v>0.1</v>
      </c>
      <c r="H121" s="11">
        <f t="array" ref="H121">+INDEX('Back data'!$A$133:$BD$133,,MAX(IF('Back data'!$A$133:$BD$133&lt;&gt;"",COLUMN('Back data'!$A$133:$BD$133)))-H$6)/H119</f>
        <v>0.1918</v>
      </c>
      <c r="I121" s="11">
        <f t="array" ref="I121">+INDEX('Back data'!$A$133:$BD$133,,MAX(IF('Back data'!$A$133:$BD$133&lt;&gt;"",COLUMN('Back data'!$A$133:$BD$133)))-I$6)/I119</f>
        <v>0.13269999999999998</v>
      </c>
      <c r="J121" s="11">
        <f t="array" ref="J121">+INDEX('Back data'!$A$133:$BD$133,,MAX(IF('Back data'!$A$133:$BD$133&lt;&gt;"",COLUMN('Back data'!$A$133:$BD$133)))-J$6)/J119</f>
        <v>0.13570000000000002</v>
      </c>
      <c r="K121" s="11">
        <f t="array" ref="K121">+INDEX('Back data'!$A$133:$BD$133,,MAX(IF('Back data'!$A$133:$BD$133&lt;&gt;"",COLUMN('Back data'!$A$133:$BD$133)))-K$6)/K119</f>
        <v>0.2084</v>
      </c>
      <c r="L121" s="11">
        <f t="array" ref="L121">+INDEX('Back data'!$A$133:$BD$133,,MAX(IF('Back data'!$A$133:$BD$133&lt;&gt;"",COLUMN('Back data'!$A$133:$BD$133)))-L$6)/L119</f>
        <v>0.2077</v>
      </c>
      <c r="M121" s="11">
        <f t="array" ref="M121">+INDEX('Back data'!$A$133:$BD$133,,MAX(IF('Back data'!$A$133:$BD$133&lt;&gt;"",COLUMN('Back data'!$A$133:$BD$133)))-M$6)/M119</f>
        <v>0.12529999999999999</v>
      </c>
      <c r="N121" s="11">
        <f t="array" ref="N121">+INDEX('Back data'!$A$133:$BD$133,,MAX(IF('Back data'!$A$133:$BD$133&lt;&gt;"",COLUMN('Back data'!$A$133:$BD$133)))-N$6)/N119</f>
        <v>0.11939999999999999</v>
      </c>
      <c r="O121" s="11">
        <f t="array" ref="O121">+INDEX('Back data'!$A$133:$BD$133,,MAX(IF('Back data'!$A$133:$BD$133&lt;&gt;"",COLUMN('Back data'!$A$133:$BD$133)))-O$6)/O119</f>
        <v>0.1537</v>
      </c>
      <c r="P121" s="11">
        <f t="array" ref="P121">+INDEX('Back data'!$A$133:$BD$133,,MAX(IF('Back data'!$A$133:$BD$133&lt;&gt;"",COLUMN('Back data'!$A$133:$BD$133)))-P$6)/P119</f>
        <v>0.1042</v>
      </c>
      <c r="R121" s="56"/>
    </row>
    <row r="122" spans="1:18" x14ac:dyDescent="0.25">
      <c r="B122" s="43"/>
    </row>
    <row r="123" spans="1:18" x14ac:dyDescent="0.25">
      <c r="B123" s="43"/>
    </row>
    <row r="124" spans="1:18" x14ac:dyDescent="0.25">
      <c r="B124" s="43"/>
      <c r="C124" s="8" t="s">
        <v>35</v>
      </c>
      <c r="D124" s="9">
        <f t="array" ref="D124">INDEX('Back data'!$A$137:$BD$137,,MAX(IF('Back data'!$A$137:$BD$137&lt;&gt;"",COLUMN('Back data'!$A$137:$BD$137)))-D$6)+INDEX('Back data'!$A$138:$BD$138,,MAX(IF('Back data'!$A$138:$BD$138&lt;&gt;"",COLUMN('Back data'!$A$138:$BD$138)))-D$6)</f>
        <v>95.33</v>
      </c>
      <c r="E124" s="9">
        <f t="array" ref="E124">INDEX('Back data'!$A$137:$BD$137,,MAX(IF('Back data'!$A$137:$BD$137&lt;&gt;"",COLUMN('Back data'!$A$137:$BD$137)))-E$6)+INDEX('Back data'!$A$138:$BD$138,,MAX(IF('Back data'!$A$138:$BD$138&lt;&gt;"",COLUMN('Back data'!$A$138:$BD$138)))-E$6)</f>
        <v>90.77</v>
      </c>
      <c r="F124" s="9">
        <f t="array" ref="F124">INDEX('Back data'!$A$137:$BD$137,,MAX(IF('Back data'!$A$137:$BD$137&lt;&gt;"",COLUMN('Back data'!$A$137:$BD$137)))-F$6)+INDEX('Back data'!$A$138:$BD$138,,MAX(IF('Back data'!$A$138:$BD$138&lt;&gt;"",COLUMN('Back data'!$A$138:$BD$138)))-F$6)</f>
        <v>100</v>
      </c>
      <c r="G124" s="9">
        <f t="array" ref="G124">INDEX('Back data'!$A$137:$BD$137,,MAX(IF('Back data'!$A$137:$BD$137&lt;&gt;"",COLUMN('Back data'!$A$137:$BD$137)))-G$6)+INDEX('Back data'!$A$138:$BD$138,,MAX(IF('Back data'!$A$138:$BD$138&lt;&gt;"",COLUMN('Back data'!$A$138:$BD$138)))-G$6)</f>
        <v>100</v>
      </c>
      <c r="H124" s="9">
        <f t="array" ref="H124">INDEX('Back data'!$A$137:$BD$137,,MAX(IF('Back data'!$A$137:$BD$137&lt;&gt;"",COLUMN('Back data'!$A$137:$BD$137)))-H$6)+INDEX('Back data'!$A$138:$BD$138,,MAX(IF('Back data'!$A$138:$BD$138&lt;&gt;"",COLUMN('Back data'!$A$138:$BD$138)))-H$6)</f>
        <v>100</v>
      </c>
      <c r="I124" s="9">
        <f t="array" ref="I124">INDEX('Back data'!$A$137:$BD$137,,MAX(IF('Back data'!$A$137:$BD$137&lt;&gt;"",COLUMN('Back data'!$A$137:$BD$137)))-I$6)+INDEX('Back data'!$A$138:$BD$138,,MAX(IF('Back data'!$A$138:$BD$138&lt;&gt;"",COLUMN('Back data'!$A$138:$BD$138)))-I$6)</f>
        <v>100</v>
      </c>
      <c r="J124" s="9">
        <f t="array" ref="J124">INDEX('Back data'!$A$137:$BD$137,,MAX(IF('Back data'!$A$137:$BD$137&lt;&gt;"",COLUMN('Back data'!$A$137:$BD$137)))-J$6)+INDEX('Back data'!$A$138:$BD$138,,MAX(IF('Back data'!$A$138:$BD$138&lt;&gt;"",COLUMN('Back data'!$A$138:$BD$138)))-J$6)</f>
        <v>100</v>
      </c>
      <c r="K124" s="9">
        <f t="array" ref="K124">INDEX('Back data'!$A$137:$BD$137,,MAX(IF('Back data'!$A$137:$BD$137&lt;&gt;"",COLUMN('Back data'!$A$137:$BD$137)))-K$6)+INDEX('Back data'!$A$138:$BD$138,,MAX(IF('Back data'!$A$138:$BD$138&lt;&gt;"",COLUMN('Back data'!$A$138:$BD$138)))-K$6)</f>
        <v>100</v>
      </c>
      <c r="L124" s="9">
        <f t="array" ref="L124">INDEX('Back data'!$A$137:$BD$137,,MAX(IF('Back data'!$A$137:$BD$137&lt;&gt;"",COLUMN('Back data'!$A$137:$BD$137)))-L$6)+INDEX('Back data'!$A$138:$BD$138,,MAX(IF('Back data'!$A$138:$BD$138&lt;&gt;"",COLUMN('Back data'!$A$138:$BD$138)))-L$6)</f>
        <v>100</v>
      </c>
      <c r="M124" s="9">
        <f t="array" ref="M124">INDEX('Back data'!$A$137:$BD$137,,MAX(IF('Back data'!$A$137:$BD$137&lt;&gt;"",COLUMN('Back data'!$A$137:$BD$137)))-M$6)+INDEX('Back data'!$A$138:$BD$138,,MAX(IF('Back data'!$A$138:$BD$138&lt;&gt;"",COLUMN('Back data'!$A$138:$BD$138)))-M$6)</f>
        <v>100</v>
      </c>
      <c r="N124" s="9">
        <f t="array" ref="N124">INDEX('Back data'!$A$137:$BD$137,,MAX(IF('Back data'!$A$137:$BD$137&lt;&gt;"",COLUMN('Back data'!$A$137:$BD$137)))-N$6)+INDEX('Back data'!$A$138:$BD$138,,MAX(IF('Back data'!$A$138:$BD$138&lt;&gt;"",COLUMN('Back data'!$A$138:$BD$138)))-N$6)</f>
        <v>100</v>
      </c>
      <c r="O124" s="9">
        <f t="array" ref="O124">INDEX('Back data'!$A$137:$BD$137,,MAX(IF('Back data'!$A$137:$BD$137&lt;&gt;"",COLUMN('Back data'!$A$137:$BD$137)))-O$6)+INDEX('Back data'!$A$138:$BD$138,,MAX(IF('Back data'!$A$138:$BD$138&lt;&gt;"",COLUMN('Back data'!$A$138:$BD$138)))-O$6)</f>
        <v>100</v>
      </c>
      <c r="P124" s="9">
        <f t="array" ref="P124">INDEX('Back data'!$A$137:$BD$137,,MAX(IF('Back data'!$A$137:$BD$137&lt;&gt;"",COLUMN('Back data'!$A$137:$BD$137)))-P$6)+INDEX('Back data'!$A$138:$BD$138,,MAX(IF('Back data'!$A$138:$BD$138&lt;&gt;"",COLUMN('Back data'!$A$138:$BD$138)))-P$6)</f>
        <v>100</v>
      </c>
    </row>
    <row r="125" spans="1:18" x14ac:dyDescent="0.25">
      <c r="A125" s="34" t="s">
        <v>45</v>
      </c>
      <c r="B125" s="44" t="s">
        <v>39</v>
      </c>
      <c r="C125" s="10" t="s">
        <v>37</v>
      </c>
      <c r="D125" s="11">
        <f t="array" ref="D125">INDEX('Back data'!$A$137:$BD$137,,MAX(IF('Back data'!$A$137:$BD$137&lt;&gt;"",COLUMN('Back data'!$A$137:$BD$137)))-D$6)/D124</f>
        <v>0.69673764816951644</v>
      </c>
      <c r="E125" s="11">
        <f t="array" ref="E125">INDEX('Back data'!$A$137:$BD$137,,MAX(IF('Back data'!$A$137:$BD$137&lt;&gt;"",COLUMN('Back data'!$A$137:$BD$137)))-E$6)/E124</f>
        <v>0.76776467996033937</v>
      </c>
      <c r="F125" s="11">
        <f t="array" ref="F125">INDEX('Back data'!$A$137:$BD$137,,MAX(IF('Back data'!$A$137:$BD$137&lt;&gt;"",COLUMN('Back data'!$A$137:$BD$137)))-F$6)/F124</f>
        <v>0.74040000000000006</v>
      </c>
      <c r="G125" s="11">
        <f t="array" ref="G125">INDEX('Back data'!$A$137:$BD$137,,MAX(IF('Back data'!$A$137:$BD$137&lt;&gt;"",COLUMN('Back data'!$A$137:$BD$137)))-G$6)/G124</f>
        <v>0.78500000000000003</v>
      </c>
      <c r="H125" s="11">
        <f t="array" ref="H125">INDEX('Back data'!$A$137:$BD$137,,MAX(IF('Back data'!$A$137:$BD$137&lt;&gt;"",COLUMN('Back data'!$A$137:$BD$137)))-H$6)/H124</f>
        <v>0.60640000000000005</v>
      </c>
      <c r="I125" s="11">
        <f t="array" ref="I125">INDEX('Back data'!$A$137:$BD$137,,MAX(IF('Back data'!$A$137:$BD$137&lt;&gt;"",COLUMN('Back data'!$A$137:$BD$137)))-I$6)/I124</f>
        <v>0.75540000000000007</v>
      </c>
      <c r="J125" s="11">
        <f t="array" ref="J125">INDEX('Back data'!$A$137:$BD$137,,MAX(IF('Back data'!$A$137:$BD$137&lt;&gt;"",COLUMN('Back data'!$A$137:$BD$137)))-J$6)/J124</f>
        <v>0.69720000000000004</v>
      </c>
      <c r="K125" s="11">
        <f t="array" ref="K125">INDEX('Back data'!$A$137:$BD$137,,MAX(IF('Back data'!$A$137:$BD$137&lt;&gt;"",COLUMN('Back data'!$A$137:$BD$137)))-K$6)/K124</f>
        <v>0.54349999999999998</v>
      </c>
      <c r="L125" s="11">
        <f t="array" ref="L125">INDEX('Back data'!$A$137:$BD$137,,MAX(IF('Back data'!$A$137:$BD$137&lt;&gt;"",COLUMN('Back data'!$A$137:$BD$137)))-L$6)/L124</f>
        <v>0.54320000000000002</v>
      </c>
      <c r="M125" s="11">
        <f t="array" ref="M125">INDEX('Back data'!$A$137:$BD$137,,MAX(IF('Back data'!$A$137:$BD$137&lt;&gt;"",COLUMN('Back data'!$A$137:$BD$137)))-M$6)/M124</f>
        <v>0.75029999999999997</v>
      </c>
      <c r="N125" s="11">
        <f t="array" ref="N125">INDEX('Back data'!$A$137:$BD$137,,MAX(IF('Back data'!$A$137:$BD$137&lt;&gt;"",COLUMN('Back data'!$A$137:$BD$137)))-N$6)/N124</f>
        <v>0.72049999999999992</v>
      </c>
      <c r="O125" s="11">
        <f t="array" ref="O125">INDEX('Back data'!$A$137:$BD$137,,MAX(IF('Back data'!$A$137:$BD$137&lt;&gt;"",COLUMN('Back data'!$A$137:$BD$137)))-O$6)/O124</f>
        <v>0.70709999999999995</v>
      </c>
      <c r="P125" s="11">
        <f t="array" ref="P125">INDEX('Back data'!$A$137:$BD$137,,MAX(IF('Back data'!$A$137:$BD$137&lt;&gt;"",COLUMN('Back data'!$A$137:$BD$137)))-P$6)/P124</f>
        <v>0.67849999999999999</v>
      </c>
    </row>
    <row r="126" spans="1:18" x14ac:dyDescent="0.25">
      <c r="A126" s="34" t="s">
        <v>45</v>
      </c>
      <c r="B126" s="44" t="s">
        <v>39</v>
      </c>
      <c r="C126" s="10" t="s">
        <v>38</v>
      </c>
      <c r="D126" s="11">
        <f t="array" ref="D126">+INDEX('Back data'!$A$138:$BD$138,,MAX(IF('Back data'!$A$138:$BD$138&lt;&gt;"",COLUMN('Back data'!$A$138:$BD$138)))-D$6)/D124</f>
        <v>0.30326235183048361</v>
      </c>
      <c r="E126" s="11">
        <f t="array" ref="E126">+INDEX('Back data'!$A$138:$BD$138,,MAX(IF('Back data'!$A$138:$BD$138&lt;&gt;"",COLUMN('Back data'!$A$138:$BD$138)))-E$6)/E124</f>
        <v>0.23223532003966066</v>
      </c>
      <c r="F126" s="11">
        <f t="array" ref="F126">+INDEX('Back data'!$A$138:$BD$138,,MAX(IF('Back data'!$A$138:$BD$138&lt;&gt;"",COLUMN('Back data'!$A$138:$BD$138)))-F$6)/F124</f>
        <v>0.2596</v>
      </c>
      <c r="G126" s="11">
        <f t="array" ref="G126">+INDEX('Back data'!$A$138:$BD$138,,MAX(IF('Back data'!$A$138:$BD$138&lt;&gt;"",COLUMN('Back data'!$A$138:$BD$138)))-G$6)/G124</f>
        <v>0.215</v>
      </c>
      <c r="H126" s="11">
        <f t="array" ref="H126">+INDEX('Back data'!$A$138:$BD$138,,MAX(IF('Back data'!$A$138:$BD$138&lt;&gt;"",COLUMN('Back data'!$A$138:$BD$138)))-H$6)/H124</f>
        <v>0.39360000000000001</v>
      </c>
      <c r="I126" s="11">
        <f t="array" ref="I126">+INDEX('Back data'!$A$138:$BD$138,,MAX(IF('Back data'!$A$138:$BD$138&lt;&gt;"",COLUMN('Back data'!$A$138:$BD$138)))-I$6)/I124</f>
        <v>0.24460000000000001</v>
      </c>
      <c r="J126" s="11">
        <f t="array" ref="J126">+INDEX('Back data'!$A$138:$BD$138,,MAX(IF('Back data'!$A$138:$BD$138&lt;&gt;"",COLUMN('Back data'!$A$138:$BD$138)))-J$6)/J124</f>
        <v>0.30280000000000001</v>
      </c>
      <c r="K126" s="11">
        <f t="array" ref="K126">+INDEX('Back data'!$A$138:$BD$138,,MAX(IF('Back data'!$A$138:$BD$138&lt;&gt;"",COLUMN('Back data'!$A$138:$BD$138)))-K$6)/K124</f>
        <v>0.45649999999999996</v>
      </c>
      <c r="L126" s="11">
        <f t="array" ref="L126">+INDEX('Back data'!$A$138:$BD$138,,MAX(IF('Back data'!$A$138:$BD$138&lt;&gt;"",COLUMN('Back data'!$A$138:$BD$138)))-L$6)/L124</f>
        <v>0.45679999999999998</v>
      </c>
      <c r="M126" s="11">
        <f t="array" ref="M126">+INDEX('Back data'!$A$138:$BD$138,,MAX(IF('Back data'!$A$138:$BD$138&lt;&gt;"",COLUMN('Back data'!$A$138:$BD$138)))-M$6)/M124</f>
        <v>0.24969999999999998</v>
      </c>
      <c r="N126" s="11">
        <f t="array" ref="N126">+INDEX('Back data'!$A$138:$BD$138,,MAX(IF('Back data'!$A$138:$BD$138&lt;&gt;"",COLUMN('Back data'!$A$138:$BD$138)))-N$6)/N124</f>
        <v>0.27949999999999997</v>
      </c>
      <c r="O126" s="11">
        <f t="array" ref="O126">+INDEX('Back data'!$A$138:$BD$138,,MAX(IF('Back data'!$A$138:$BD$138&lt;&gt;"",COLUMN('Back data'!$A$138:$BD$138)))-O$6)/O124</f>
        <v>0.29289999999999999</v>
      </c>
      <c r="P126" s="11">
        <f t="array" ref="P126">+INDEX('Back data'!$A$138:$BD$138,,MAX(IF('Back data'!$A$138:$BD$138&lt;&gt;"",COLUMN('Back data'!$A$138:$BD$138)))-P$6)/P124</f>
        <v>0.32150000000000001</v>
      </c>
      <c r="R126" s="56"/>
    </row>
    <row r="127" spans="1:18" x14ac:dyDescent="0.25">
      <c r="B127" s="43"/>
    </row>
    <row r="128" spans="1:18" x14ac:dyDescent="0.25">
      <c r="B128" s="43"/>
    </row>
    <row r="129" spans="1:18" x14ac:dyDescent="0.25">
      <c r="B129" s="43"/>
      <c r="C129" s="8" t="s">
        <v>35</v>
      </c>
      <c r="D129" s="9">
        <f t="array" ref="D129">INDEX('Back data'!$A$142:$BD$142,,MAX(IF('Back data'!$A$142:$BD$142&lt;&gt;"",COLUMN('Back data'!$A$142:$BD$142)))-D$6)+INDEX('Back data'!$A$143:$BD$143,,MAX(IF('Back data'!$A$143:$BD$143&lt;&gt;"",COLUMN('Back data'!$A$143:$BD$143)))-D$6)</f>
        <v>95.01</v>
      </c>
      <c r="E129" s="9">
        <f t="array" ref="E129">INDEX('Back data'!$A$142:$BD$142,,MAX(IF('Back data'!$A$142:$BD$142&lt;&gt;"",COLUMN('Back data'!$A$142:$BD$142)))-E$6)+INDEX('Back data'!$A$143:$BD$143,,MAX(IF('Back data'!$A$143:$BD$143&lt;&gt;"",COLUMN('Back data'!$A$143:$BD$143)))-E$6)</f>
        <v>94.95</v>
      </c>
      <c r="F129" s="9">
        <f t="array" ref="F129">INDEX('Back data'!$A$142:$BD$142,,MAX(IF('Back data'!$A$142:$BD$142&lt;&gt;"",COLUMN('Back data'!$A$142:$BD$142)))-F$6)+INDEX('Back data'!$A$143:$BD$143,,MAX(IF('Back data'!$A$143:$BD$143&lt;&gt;"",COLUMN('Back data'!$A$143:$BD$143)))-F$6)</f>
        <v>100</v>
      </c>
      <c r="G129" s="9">
        <f t="array" ref="G129">INDEX('Back data'!$A$142:$BD$142,,MAX(IF('Back data'!$A$142:$BD$142&lt;&gt;"",COLUMN('Back data'!$A$142:$BD$142)))-G$6)+INDEX('Back data'!$A$143:$BD$143,,MAX(IF('Back data'!$A$143:$BD$143&lt;&gt;"",COLUMN('Back data'!$A$143:$BD$143)))-G$6)</f>
        <v>100</v>
      </c>
      <c r="H129" s="9">
        <f t="array" ref="H129">INDEX('Back data'!$A$142:$BD$142,,MAX(IF('Back data'!$A$142:$BD$142&lt;&gt;"",COLUMN('Back data'!$A$142:$BD$142)))-H$6)+INDEX('Back data'!$A$143:$BD$143,,MAX(IF('Back data'!$A$143:$BD$143&lt;&gt;"",COLUMN('Back data'!$A$143:$BD$143)))-H$6)</f>
        <v>100</v>
      </c>
      <c r="I129" s="9">
        <f t="array" ref="I129">INDEX('Back data'!$A$142:$BD$142,,MAX(IF('Back data'!$A$142:$BD$142&lt;&gt;"",COLUMN('Back data'!$A$142:$BD$142)))-I$6)+INDEX('Back data'!$A$143:$BD$143,,MAX(IF('Back data'!$A$143:$BD$143&lt;&gt;"",COLUMN('Back data'!$A$143:$BD$143)))-I$6)</f>
        <v>100</v>
      </c>
      <c r="J129" s="9">
        <f t="array" ref="J129">INDEX('Back data'!$A$142:$BD$142,,MAX(IF('Back data'!$A$142:$BD$142&lt;&gt;"",COLUMN('Back data'!$A$142:$BD$142)))-J$6)+INDEX('Back data'!$A$143:$BD$143,,MAX(IF('Back data'!$A$143:$BD$143&lt;&gt;"",COLUMN('Back data'!$A$143:$BD$143)))-J$6)</f>
        <v>100</v>
      </c>
      <c r="K129" s="9">
        <f t="array" ref="K129">INDEX('Back data'!$A$142:$BD$142,,MAX(IF('Back data'!$A$142:$BD$142&lt;&gt;"",COLUMN('Back data'!$A$142:$BD$142)))-K$6)+INDEX('Back data'!$A$143:$BD$143,,MAX(IF('Back data'!$A$143:$BD$143&lt;&gt;"",COLUMN('Back data'!$A$143:$BD$143)))-K$6)</f>
        <v>100</v>
      </c>
      <c r="L129" s="9">
        <f t="array" ref="L129">INDEX('Back data'!$A$142:$BD$142,,MAX(IF('Back data'!$A$142:$BD$142&lt;&gt;"",COLUMN('Back data'!$A$142:$BD$142)))-L$6)+INDEX('Back data'!$A$143:$BD$143,,MAX(IF('Back data'!$A$143:$BD$143&lt;&gt;"",COLUMN('Back data'!$A$143:$BD$143)))-L$6)</f>
        <v>100</v>
      </c>
      <c r="M129" s="9">
        <f t="array" ref="M129">INDEX('Back data'!$A$142:$BD$142,,MAX(IF('Back data'!$A$142:$BD$142&lt;&gt;"",COLUMN('Back data'!$A$142:$BD$142)))-M$6)+INDEX('Back data'!$A$143:$BD$143,,MAX(IF('Back data'!$A$143:$BD$143&lt;&gt;"",COLUMN('Back data'!$A$143:$BD$143)))-M$6)</f>
        <v>100</v>
      </c>
      <c r="N129" s="9">
        <f t="array" ref="N129">INDEX('Back data'!$A$142:$BD$142,,MAX(IF('Back data'!$A$142:$BD$142&lt;&gt;"",COLUMN('Back data'!$A$142:$BD$142)))-N$6)+INDEX('Back data'!$A$143:$BD$143,,MAX(IF('Back data'!$A$143:$BD$143&lt;&gt;"",COLUMN('Back data'!$A$143:$BD$143)))-N$6)</f>
        <v>100</v>
      </c>
      <c r="O129" s="9">
        <f t="array" ref="O129">INDEX('Back data'!$A$142:$BD$142,,MAX(IF('Back data'!$A$142:$BD$142&lt;&gt;"",COLUMN('Back data'!$A$142:$BD$142)))-O$6)+INDEX('Back data'!$A$143:$BD$143,,MAX(IF('Back data'!$A$143:$BD$143&lt;&gt;"",COLUMN('Back data'!$A$143:$BD$143)))-O$6)</f>
        <v>100</v>
      </c>
      <c r="P129" s="9">
        <f t="array" ref="P129">INDEX('Back data'!$A$142:$BD$142,,MAX(IF('Back data'!$A$142:$BD$142&lt;&gt;"",COLUMN('Back data'!$A$142:$BD$142)))-P$6)+INDEX('Back data'!$A$143:$BD$143,,MAX(IF('Back data'!$A$143:$BD$143&lt;&gt;"",COLUMN('Back data'!$A$143:$BD$143)))-P$6)</f>
        <v>100</v>
      </c>
    </row>
    <row r="130" spans="1:18" x14ac:dyDescent="0.25">
      <c r="A130" s="34" t="s">
        <v>45</v>
      </c>
      <c r="B130" s="44" t="s">
        <v>40</v>
      </c>
      <c r="C130" s="10" t="s">
        <v>37</v>
      </c>
      <c r="D130" s="11">
        <f t="array" ref="D130">INDEX('Back data'!$A$142:$BD$142,,MAX(IF('Back data'!$A$142:$BD$142&lt;&gt;"",COLUMN('Back data'!$A$142:$BD$142)))-D$6)/D129</f>
        <v>0.99052731291442997</v>
      </c>
      <c r="E130" s="11">
        <f t="array" ref="E130">INDEX('Back data'!$A$142:$BD$142,,MAX(IF('Back data'!$A$142:$BD$142&lt;&gt;"",COLUMN('Back data'!$A$142:$BD$142)))-E$6)/E129</f>
        <v>0.96408636124275937</v>
      </c>
      <c r="F130" s="11">
        <f t="array" ref="F130">INDEX('Back data'!$A$142:$BD$142,,MAX(IF('Back data'!$A$142:$BD$142&lt;&gt;"",COLUMN('Back data'!$A$142:$BD$142)))-F$6)/F129</f>
        <v>0.99580000000000002</v>
      </c>
      <c r="G130" s="11">
        <f t="array" ref="G130">INDEX('Back data'!$A$142:$BD$142,,MAX(IF('Back data'!$A$142:$BD$142&lt;&gt;"",COLUMN('Back data'!$A$142:$BD$142)))-G$6)/G129</f>
        <v>0.97819999999999996</v>
      </c>
      <c r="H130" s="11">
        <f t="array" ref="H130">INDEX('Back data'!$A$142:$BD$142,,MAX(IF('Back data'!$A$142:$BD$142&lt;&gt;"",COLUMN('Back data'!$A$142:$BD$142)))-H$6)/H129</f>
        <v>0.9889</v>
      </c>
      <c r="I130" s="11">
        <f t="array" ref="I130">INDEX('Back data'!$A$142:$BD$142,,MAX(IF('Back data'!$A$142:$BD$142&lt;&gt;"",COLUMN('Back data'!$A$142:$BD$142)))-I$6)/I129</f>
        <v>0.97680000000000011</v>
      </c>
      <c r="J130" s="11">
        <f t="array" ref="J130">INDEX('Back data'!$A$142:$BD$142,,MAX(IF('Back data'!$A$142:$BD$142&lt;&gt;"",COLUMN('Back data'!$A$142:$BD$142)))-J$6)/J129</f>
        <v>0.95669999999999999</v>
      </c>
      <c r="K130" s="11">
        <f t="array" ref="K130">INDEX('Back data'!$A$142:$BD$142,,MAX(IF('Back data'!$A$142:$BD$142&lt;&gt;"",COLUMN('Back data'!$A$142:$BD$142)))-K$6)/K129</f>
        <v>0.95909999999999995</v>
      </c>
      <c r="L130" s="11">
        <f t="array" ref="L130">INDEX('Back data'!$A$142:$BD$142,,MAX(IF('Back data'!$A$142:$BD$142&lt;&gt;"",COLUMN('Back data'!$A$142:$BD$142)))-L$6)/L129</f>
        <v>0.96409999999999996</v>
      </c>
      <c r="M130" s="11">
        <f t="array" ref="M130">INDEX('Back data'!$A$142:$BD$142,,MAX(IF('Back data'!$A$142:$BD$142&lt;&gt;"",COLUMN('Back data'!$A$142:$BD$142)))-M$6)/M129</f>
        <v>0.98309999999999997</v>
      </c>
      <c r="N130" s="11">
        <f t="array" ref="N130">INDEX('Back data'!$A$142:$BD$142,,MAX(IF('Back data'!$A$142:$BD$142&lt;&gt;"",COLUMN('Back data'!$A$142:$BD$142)))-N$6)/N129</f>
        <v>0.98450000000000004</v>
      </c>
      <c r="O130" s="11">
        <f t="array" ref="O130">INDEX('Back data'!$A$142:$BD$142,,MAX(IF('Back data'!$A$142:$BD$142&lt;&gt;"",COLUMN('Back data'!$A$142:$BD$142)))-O$6)/O129</f>
        <v>0.96810000000000007</v>
      </c>
      <c r="P130" s="11">
        <f t="array" ref="P130">INDEX('Back data'!$A$142:$BD$142,,MAX(IF('Back data'!$A$142:$BD$142&lt;&gt;"",COLUMN('Back data'!$A$142:$BD$142)))-P$6)/P129</f>
        <v>0.99609999999999999</v>
      </c>
    </row>
    <row r="131" spans="1:18" x14ac:dyDescent="0.25">
      <c r="A131" s="34" t="s">
        <v>45</v>
      </c>
      <c r="B131" s="44" t="s">
        <v>40</v>
      </c>
      <c r="C131" s="28" t="s">
        <v>38</v>
      </c>
      <c r="D131" s="29">
        <f t="array" ref="D131">+INDEX('Back data'!$A$143:$BD$143,,MAX(IF('Back data'!$A$143:$BD$143&lt;&gt;"",COLUMN('Back data'!$A$143:$BD$143)))-D$6)/D129</f>
        <v>9.4726870855699405E-3</v>
      </c>
      <c r="E131" s="29">
        <f t="array" ref="E131">+INDEX('Back data'!$A$143:$BD$143,,MAX(IF('Back data'!$A$143:$BD$143&lt;&gt;"",COLUMN('Back data'!$A$143:$BD$143)))-E$6)/E129</f>
        <v>3.5913638757240657E-2</v>
      </c>
      <c r="F131" s="29">
        <f t="array" ref="F131">+INDEX('Back data'!$A$143:$BD$143,,MAX(IF('Back data'!$A$143:$BD$143&lt;&gt;"",COLUMN('Back data'!$A$143:$BD$143)))-F$6)/F129</f>
        <v>4.1999999999999997E-3</v>
      </c>
      <c r="G131" s="29">
        <f t="array" ref="G131">+INDEX('Back data'!$A$143:$BD$143,,MAX(IF('Back data'!$A$143:$BD$143&lt;&gt;"",COLUMN('Back data'!$A$143:$BD$143)))-G$6)/G129</f>
        <v>2.18E-2</v>
      </c>
      <c r="H131" s="29">
        <f t="array" ref="H131">+INDEX('Back data'!$A$143:$BD$143,,MAX(IF('Back data'!$A$143:$BD$143&lt;&gt;"",COLUMN('Back data'!$A$143:$BD$143)))-H$6)/H129</f>
        <v>1.11E-2</v>
      </c>
      <c r="I131" s="29">
        <f t="array" ref="I131">+INDEX('Back data'!$A$143:$BD$143,,MAX(IF('Back data'!$A$143:$BD$143&lt;&gt;"",COLUMN('Back data'!$A$143:$BD$143)))-I$6)/I129</f>
        <v>2.3199999999999998E-2</v>
      </c>
      <c r="J131" s="29">
        <f t="array" ref="J131">+INDEX('Back data'!$A$143:$BD$143,,MAX(IF('Back data'!$A$143:$BD$143&lt;&gt;"",COLUMN('Back data'!$A$143:$BD$143)))-J$6)/J129</f>
        <v>4.3299999999999998E-2</v>
      </c>
      <c r="K131" s="29">
        <f t="array" ref="K131">+INDEX('Back data'!$A$143:$BD$143,,MAX(IF('Back data'!$A$143:$BD$143&lt;&gt;"",COLUMN('Back data'!$A$143:$BD$143)))-K$6)/K129</f>
        <v>4.0899999999999999E-2</v>
      </c>
      <c r="L131" s="29">
        <f t="array" ref="L131">+INDEX('Back data'!$A$143:$BD$143,,MAX(IF('Back data'!$A$143:$BD$143&lt;&gt;"",COLUMN('Back data'!$A$143:$BD$143)))-L$6)/L129</f>
        <v>3.5900000000000001E-2</v>
      </c>
      <c r="M131" s="29">
        <f t="array" ref="M131">+INDEX('Back data'!$A$143:$BD$143,,MAX(IF('Back data'!$A$143:$BD$143&lt;&gt;"",COLUMN('Back data'!$A$143:$BD$143)))-M$6)/M129</f>
        <v>1.6899999999999998E-2</v>
      </c>
      <c r="N131" s="29">
        <f t="array" ref="N131">+INDEX('Back data'!$A$143:$BD$143,,MAX(IF('Back data'!$A$143:$BD$143&lt;&gt;"",COLUMN('Back data'!$A$143:$BD$143)))-N$6)/N129</f>
        <v>1.55E-2</v>
      </c>
      <c r="O131" s="29">
        <f t="array" ref="O131">+INDEX('Back data'!$A$143:$BD$143,,MAX(IF('Back data'!$A$143:$BD$143&lt;&gt;"",COLUMN('Back data'!$A$143:$BD$143)))-O$6)/O129</f>
        <v>3.1899999999999998E-2</v>
      </c>
      <c r="P131" s="29">
        <f t="array" ref="P131">+INDEX('Back data'!$A$143:$BD$143,,MAX(IF('Back data'!$A$143:$BD$143&lt;&gt;"",COLUMN('Back data'!$A$143:$BD$143)))-P$6)/P129</f>
        <v>3.9000000000000003E-3</v>
      </c>
      <c r="R131" s="56"/>
    </row>
    <row r="132" spans="1:18" x14ac:dyDescent="0.25">
      <c r="A132" s="30"/>
      <c r="B132" s="44"/>
      <c r="C132" s="31"/>
      <c r="D132" s="32"/>
      <c r="E132" s="32"/>
      <c r="F132" s="32"/>
      <c r="G132" s="32"/>
      <c r="H132" s="32"/>
      <c r="I132" s="32"/>
      <c r="J132" s="32"/>
      <c r="K132" s="32"/>
      <c r="L132" s="32"/>
      <c r="M132" s="32"/>
      <c r="N132" s="32"/>
      <c r="O132" s="32"/>
      <c r="P132" s="32"/>
    </row>
    <row r="133" spans="1:18" x14ac:dyDescent="0.25">
      <c r="A133" s="30"/>
      <c r="B133" s="44"/>
      <c r="C133" s="31"/>
      <c r="D133" s="32"/>
      <c r="E133" s="32"/>
      <c r="F133" s="32"/>
      <c r="G133" s="32"/>
      <c r="H133" s="32"/>
      <c r="I133" s="32"/>
      <c r="J133" s="32"/>
      <c r="K133" s="32"/>
      <c r="L133" s="32"/>
      <c r="M133" s="32"/>
      <c r="N133" s="32"/>
      <c r="O133" s="32"/>
      <c r="P133" s="32"/>
    </row>
    <row r="134" spans="1:18" x14ac:dyDescent="0.25">
      <c r="B134" s="43"/>
      <c r="C134" s="8" t="s">
        <v>35</v>
      </c>
      <c r="D134" s="9">
        <f t="array" ref="D134">INDEX('Back data'!$A$332:$BD$332,,MAX(IF('Back data'!$A$332:$BD$332&lt;&gt;"",COLUMN('Back data'!$A$332:$BD$332)))-D$6)+INDEX('Back data'!$A$333:$BD$333,,MAX(IF('Back data'!$A$333:$BD$333&lt;&gt;"",COLUMN('Back data'!$A$333:$BD$333)))-D$6)</f>
        <v>95.45</v>
      </c>
      <c r="E134" s="9">
        <f t="array" ref="E134">INDEX('Back data'!$A$332:$BD$332,,MAX(IF('Back data'!$A$332:$BD$332&lt;&gt;"",COLUMN('Back data'!$A$332:$BD$332)))-E$6)+INDEX('Back data'!$A$333:$BD$333,,MAX(IF('Back data'!$A$333:$BD$333&lt;&gt;"",COLUMN('Back data'!$A$333:$BD$333)))-E$6)</f>
        <v>85.73</v>
      </c>
      <c r="F134" s="9">
        <f t="array" ref="F134">INDEX('Back data'!$A$332:$BD$332,,MAX(IF('Back data'!$A$332:$BD$332&lt;&gt;"",COLUMN('Back data'!$A$332:$BD$332)))-F$6)+INDEX('Back data'!$A$333:$BD$333,,MAX(IF('Back data'!$A$333:$BD$333&lt;&gt;"",COLUMN('Back data'!$A$333:$BD$333)))-F$6)</f>
        <v>100</v>
      </c>
      <c r="G134" s="9">
        <f t="array" ref="G134">INDEX('Back data'!$A$332:$BD$332,,MAX(IF('Back data'!$A$332:$BD$332&lt;&gt;"",COLUMN('Back data'!$A$332:$BD$332)))-G$6)+INDEX('Back data'!$A$333:$BD$333,,MAX(IF('Back data'!$A$333:$BD$333&lt;&gt;"",COLUMN('Back data'!$A$333:$BD$333)))-G$6)</f>
        <v>100</v>
      </c>
      <c r="H134" s="9">
        <f t="array" ref="H134">INDEX('Back data'!$A$332:$BD$332,,MAX(IF('Back data'!$A$332:$BD$332&lt;&gt;"",COLUMN('Back data'!$A$332:$BD$332)))-H$6)+INDEX('Back data'!$A$333:$BD$333,,MAX(IF('Back data'!$A$333:$BD$333&lt;&gt;"",COLUMN('Back data'!$A$333:$BD$333)))-H$6)</f>
        <v>100</v>
      </c>
      <c r="I134" s="9">
        <f t="array" ref="I134">INDEX('Back data'!$A$332:$BD$332,,MAX(IF('Back data'!$A$332:$BD$332&lt;&gt;"",COLUMN('Back data'!$A$332:$BD$332)))-I$6)+INDEX('Back data'!$A$333:$BD$333,,MAX(IF('Back data'!$A$333:$BD$333&lt;&gt;"",COLUMN('Back data'!$A$333:$BD$333)))-I$6)</f>
        <v>100</v>
      </c>
      <c r="J134" s="9">
        <f t="array" ref="J134">INDEX('Back data'!$A$332:$BD$332,,MAX(IF('Back data'!$A$332:$BD$332&lt;&gt;"",COLUMN('Back data'!$A$332:$BD$332)))-J$6)+INDEX('Back data'!$A$333:$BD$333,,MAX(IF('Back data'!$A$333:$BD$333&lt;&gt;"",COLUMN('Back data'!$A$333:$BD$333)))-J$6)</f>
        <v>100</v>
      </c>
      <c r="K134" s="9">
        <f t="array" ref="K134">INDEX('Back data'!$A$332:$BD$332,,MAX(IF('Back data'!$A$332:$BD$332&lt;&gt;"",COLUMN('Back data'!$A$332:$BD$332)))-K$6)+INDEX('Back data'!$A$333:$BD$333,,MAX(IF('Back data'!$A$333:$BD$333&lt;&gt;"",COLUMN('Back data'!$A$333:$BD$333)))-K$6)</f>
        <v>100</v>
      </c>
      <c r="L134" s="9">
        <f t="array" ref="L134">INDEX('Back data'!$A$332:$BD$332,,MAX(IF('Back data'!$A$332:$BD$332&lt;&gt;"",COLUMN('Back data'!$A$332:$BD$332)))-L$6)+INDEX('Back data'!$A$333:$BD$333,,MAX(IF('Back data'!$A$333:$BD$333&lt;&gt;"",COLUMN('Back data'!$A$333:$BD$333)))-L$6)</f>
        <v>100</v>
      </c>
      <c r="M134" s="9">
        <f t="array" ref="M134">INDEX('Back data'!$A$332:$BD$332,,MAX(IF('Back data'!$A$332:$BD$332&lt;&gt;"",COLUMN('Back data'!$A$332:$BD$332)))-M$6)+INDEX('Back data'!$A$333:$BD$333,,MAX(IF('Back data'!$A$333:$BD$333&lt;&gt;"",COLUMN('Back data'!$A$333:$BD$333)))-M$6)</f>
        <v>100</v>
      </c>
      <c r="N134" s="9">
        <f t="array" ref="N134">INDEX('Back data'!$A$332:$BD$332,,MAX(IF('Back data'!$A$332:$BD$332&lt;&gt;"",COLUMN('Back data'!$A$332:$BD$332)))-N$6)+INDEX('Back data'!$A$333:$BD$333,,MAX(IF('Back data'!$A$333:$BD$333&lt;&gt;"",COLUMN('Back data'!$A$333:$BD$333)))-N$6)</f>
        <v>100</v>
      </c>
      <c r="O134" s="9">
        <f t="array" ref="O134">INDEX('Back data'!$A$332:$BD$332,,MAX(IF('Back data'!$A$332:$BD$332&lt;&gt;"",COLUMN('Back data'!$A$332:$BD$332)))-O$6)+INDEX('Back data'!$A$333:$BD$333,,MAX(IF('Back data'!$A$333:$BD$333&lt;&gt;"",COLUMN('Back data'!$A$333:$BD$333)))-O$6)</f>
        <v>100</v>
      </c>
      <c r="P134" s="9">
        <f t="array" ref="P134">INDEX('Back data'!$A$332:$BD$332,,MAX(IF('Back data'!$A$332:$BD$332&lt;&gt;"",COLUMN('Back data'!$A$332:$BD$332)))-P$6)+INDEX('Back data'!$A$333:$BD$333,,MAX(IF('Back data'!$A$333:$BD$333&lt;&gt;"",COLUMN('Back data'!$A$333:$BD$333)))-P$6)</f>
        <v>100</v>
      </c>
    </row>
    <row r="135" spans="1:18" x14ac:dyDescent="0.25">
      <c r="A135" s="34" t="s">
        <v>45</v>
      </c>
      <c r="B135" s="44" t="s">
        <v>26</v>
      </c>
      <c r="C135" s="10" t="s">
        <v>37</v>
      </c>
      <c r="D135" s="11">
        <f t="array" ref="D135">INDEX('Back data'!$A$332:$BD$332,,MAX(IF('Back data'!$A$332:$BD$332&lt;&gt;"",COLUMN('Back data'!$A$332:$BD$332)))-D$6)/D134</f>
        <v>0.77276060764798327</v>
      </c>
      <c r="E135" s="11">
        <f t="array" ref="E135">INDEX('Back data'!$A$332:$BD$332,,MAX(IF('Back data'!$A$332:$BD$332&lt;&gt;"",COLUMN('Back data'!$A$332:$BD$332)))-E$6)/E134</f>
        <v>0.8078852210428088</v>
      </c>
      <c r="F135" s="11">
        <f t="array" ref="F135">INDEX('Back data'!$A$332:$BD$332,,MAX(IF('Back data'!$A$332:$BD$332&lt;&gt;"",COLUMN('Back data'!$A$332:$BD$332)))-F$6)/F134</f>
        <v>0.75739999999999996</v>
      </c>
      <c r="G135" s="11">
        <f t="array" ref="G135">INDEX('Back data'!$A$332:$BD$332,,MAX(IF('Back data'!$A$332:$BD$332&lt;&gt;"",COLUMN('Back data'!$A$332:$BD$332)))-G$6)/G134</f>
        <v>0.73760000000000003</v>
      </c>
      <c r="H135" s="11">
        <f t="array" ref="H135">INDEX('Back data'!$A$332:$BD$332,,MAX(IF('Back data'!$A$332:$BD$332&lt;&gt;"",COLUMN('Back data'!$A$332:$BD$332)))-H$6)/H134</f>
        <v>0.55090000000000006</v>
      </c>
      <c r="I135" s="11">
        <f t="array" ref="I135">INDEX('Back data'!$A$332:$BD$332,,MAX(IF('Back data'!$A$332:$BD$332&lt;&gt;"",COLUMN('Back data'!$A$332:$BD$332)))-I$6)/I134</f>
        <v>0.69120000000000004</v>
      </c>
      <c r="J135" s="11">
        <f t="array" ref="J135">INDEX('Back data'!$A$332:$BD$332,,MAX(IF('Back data'!$A$332:$BD$332&lt;&gt;"",COLUMN('Back data'!$A$332:$BD$332)))-J$6)/J134</f>
        <v>0.67890000000000006</v>
      </c>
      <c r="K135" s="11">
        <f t="array" ref="K135">INDEX('Back data'!$A$332:$BD$332,,MAX(IF('Back data'!$A$332:$BD$332&lt;&gt;"",COLUMN('Back data'!$A$332:$BD$332)))-K$6)/K134</f>
        <v>0.55700000000000005</v>
      </c>
      <c r="L135" s="11">
        <f t="array" ref="L135">INDEX('Back data'!$A$332:$BD$332,,MAX(IF('Back data'!$A$332:$BD$332&lt;&gt;"",COLUMN('Back data'!$A$332:$BD$332)))-L$6)/L134</f>
        <v>0.46820000000000001</v>
      </c>
      <c r="M135" s="11">
        <f t="array" ref="M135">INDEX('Back data'!$A$332:$BD$332,,MAX(IF('Back data'!$A$332:$BD$332&lt;&gt;"",COLUMN('Back data'!$A$332:$BD$332)))-M$6)/M134</f>
        <v>0.63129999999999997</v>
      </c>
      <c r="N135" s="11">
        <f t="array" ref="N135">INDEX('Back data'!$A$332:$BD$332,,MAX(IF('Back data'!$A$332:$BD$332&lt;&gt;"",COLUMN('Back data'!$A$332:$BD$332)))-N$6)/N134</f>
        <v>0.62939999999999996</v>
      </c>
      <c r="O135" s="11">
        <f t="array" ref="O135">INDEX('Back data'!$A$332:$BD$332,,MAX(IF('Back data'!$A$332:$BD$332&lt;&gt;"",COLUMN('Back data'!$A$332:$BD$332)))-O$6)/O134</f>
        <v>0.61630000000000007</v>
      </c>
      <c r="P135" s="11">
        <f t="array" ref="P135">INDEX('Back data'!$A$332:$BD$332,,MAX(IF('Back data'!$A$332:$BD$332&lt;&gt;"",COLUMN('Back data'!$A$332:$BD$332)))-P$6)/P134</f>
        <v>0.70450000000000002</v>
      </c>
    </row>
    <row r="136" spans="1:18" x14ac:dyDescent="0.25">
      <c r="A136" s="34" t="s">
        <v>45</v>
      </c>
      <c r="B136" s="44" t="s">
        <v>26</v>
      </c>
      <c r="C136" s="10" t="s">
        <v>38</v>
      </c>
      <c r="D136" s="11">
        <f t="array" ref="D136">+INDEX('Back data'!$A$333:$BD$333,,MAX(IF('Back data'!$A$333:$BD$333&lt;&gt;"",COLUMN('Back data'!$A$333:$BD$333)))-D$6)/D134</f>
        <v>0.22723939235201676</v>
      </c>
      <c r="E136" s="11">
        <f t="array" ref="E136">+INDEX('Back data'!$A$333:$BD$333,,MAX(IF('Back data'!$A$333:$BD$333&lt;&gt;"",COLUMN('Back data'!$A$333:$BD$333)))-E$6)/E134</f>
        <v>0.19211477895719115</v>
      </c>
      <c r="F136" s="11">
        <f t="array" ref="F136">+INDEX('Back data'!$A$333:$BD$333,,MAX(IF('Back data'!$A$333:$BD$333&lt;&gt;"",COLUMN('Back data'!$A$333:$BD$333)))-F$6)/F134</f>
        <v>0.24260000000000001</v>
      </c>
      <c r="G136" s="11">
        <f t="array" ref="G136">+INDEX('Back data'!$A$333:$BD$333,,MAX(IF('Back data'!$A$333:$BD$333&lt;&gt;"",COLUMN('Back data'!$A$333:$BD$333)))-G$6)/G134</f>
        <v>0.26239999999999997</v>
      </c>
      <c r="H136" s="11">
        <f t="array" ref="H136">+INDEX('Back data'!$A$333:$BD$333,,MAX(IF('Back data'!$A$333:$BD$333&lt;&gt;"",COLUMN('Back data'!$A$333:$BD$333)))-H$6)/H134</f>
        <v>0.44909999999999994</v>
      </c>
      <c r="I136" s="11">
        <f t="array" ref="I136">+INDEX('Back data'!$A$333:$BD$333,,MAX(IF('Back data'!$A$333:$BD$333&lt;&gt;"",COLUMN('Back data'!$A$333:$BD$333)))-I$6)/I134</f>
        <v>0.30879999999999996</v>
      </c>
      <c r="J136" s="11">
        <f t="array" ref="J136">+INDEX('Back data'!$A$333:$BD$333,,MAX(IF('Back data'!$A$333:$BD$333&lt;&gt;"",COLUMN('Back data'!$A$333:$BD$333)))-J$6)/J134</f>
        <v>0.3211</v>
      </c>
      <c r="K136" s="11">
        <f t="array" ref="K136">+INDEX('Back data'!$A$333:$BD$333,,MAX(IF('Back data'!$A$333:$BD$333&lt;&gt;"",COLUMN('Back data'!$A$333:$BD$333)))-K$6)/K134</f>
        <v>0.44299999999999995</v>
      </c>
      <c r="L136" s="11">
        <f t="array" ref="L136">+INDEX('Back data'!$A$333:$BD$333,,MAX(IF('Back data'!$A$333:$BD$333&lt;&gt;"",COLUMN('Back data'!$A$333:$BD$333)))-L$6)/L134</f>
        <v>0.53180000000000005</v>
      </c>
      <c r="M136" s="11">
        <f t="array" ref="M136">+INDEX('Back data'!$A$333:$BD$333,,MAX(IF('Back data'!$A$333:$BD$333&lt;&gt;"",COLUMN('Back data'!$A$333:$BD$333)))-M$6)/M134</f>
        <v>0.36869999999999997</v>
      </c>
      <c r="N136" s="11">
        <f t="array" ref="N136">+INDEX('Back data'!$A$333:$BD$333,,MAX(IF('Back data'!$A$333:$BD$333&lt;&gt;"",COLUMN('Back data'!$A$333:$BD$333)))-N$6)/N134</f>
        <v>0.37060000000000004</v>
      </c>
      <c r="O136" s="11">
        <f t="array" ref="O136">+INDEX('Back data'!$A$333:$BD$333,,MAX(IF('Back data'!$A$333:$BD$333&lt;&gt;"",COLUMN('Back data'!$A$333:$BD$333)))-O$6)/O134</f>
        <v>0.38369999999999999</v>
      </c>
      <c r="P136" s="11">
        <f t="array" ref="P136">+INDEX('Back data'!$A$333:$BD$333,,MAX(IF('Back data'!$A$333:$BD$333&lt;&gt;"",COLUMN('Back data'!$A$333:$BD$333)))-P$6)/P134</f>
        <v>0.29549999999999998</v>
      </c>
      <c r="R136" s="56"/>
    </row>
    <row r="137" spans="1:18" x14ac:dyDescent="0.25">
      <c r="A137" s="30"/>
      <c r="B137" s="44"/>
      <c r="C137" s="31"/>
      <c r="D137" s="32"/>
      <c r="E137" s="32"/>
      <c r="F137" s="32"/>
      <c r="G137" s="32"/>
      <c r="H137" s="32"/>
      <c r="I137" s="32"/>
      <c r="J137" s="32"/>
      <c r="K137" s="32"/>
      <c r="L137" s="32"/>
      <c r="M137" s="32"/>
      <c r="N137" s="32"/>
      <c r="O137" s="32"/>
      <c r="P137" s="32"/>
      <c r="R137" s="56"/>
    </row>
    <row r="138" spans="1:18" x14ac:dyDescent="0.25">
      <c r="A138" s="30"/>
      <c r="B138" s="44"/>
      <c r="C138" s="31"/>
      <c r="D138" s="32"/>
      <c r="E138" s="32"/>
      <c r="F138" s="32"/>
      <c r="G138" s="32"/>
      <c r="H138" s="32"/>
      <c r="I138" s="32"/>
      <c r="J138" s="32"/>
      <c r="K138" s="32"/>
      <c r="L138" s="32"/>
      <c r="M138" s="32"/>
      <c r="N138" s="32"/>
      <c r="O138" s="32"/>
      <c r="P138" s="32"/>
      <c r="R138" s="56"/>
    </row>
    <row r="139" spans="1:18" x14ac:dyDescent="0.25">
      <c r="A139" s="30"/>
      <c r="B139" s="44"/>
      <c r="C139" s="8" t="s">
        <v>35</v>
      </c>
      <c r="D139" s="9"/>
      <c r="E139" s="9"/>
      <c r="F139" s="9"/>
      <c r="G139" s="9"/>
      <c r="H139" s="9"/>
      <c r="I139" s="9"/>
      <c r="J139" s="9"/>
      <c r="K139" s="9" cm="1">
        <f t="array" ref="K139">INDEX('Back data'!$A$337:$BD$337,,MAX(IF('Back data'!$A$337:$BD$337&lt;&gt;"",COLUMN('Back data'!$A$337:$BD$337)))-K$6)+INDEX('Back data'!$A$338:$BD$338,,MAX(IF('Back data'!$A$338:$BD$338&lt;&gt;"",COLUMN('Back data'!$A$338:$BD$338)))-K$6)</f>
        <v>100</v>
      </c>
      <c r="L139" s="9" cm="1">
        <f t="array" ref="L139">INDEX('Back data'!$A$337:$BD$337,,MAX(IF('Back data'!$A$337:$BD$337&lt;&gt;"",COLUMN('Back data'!$A$337:$BD$337)))-L$6)+INDEX('Back data'!$A$338:$BD$338,,MAX(IF('Back data'!$A$338:$BD$338&lt;&gt;"",COLUMN('Back data'!$A$338:$BD$338)))-L$6)</f>
        <v>100</v>
      </c>
      <c r="M139" s="9" cm="1">
        <f t="array" ref="M139">INDEX('Back data'!$A$337:$BD$337,,MAX(IF('Back data'!$A$337:$BD$337&lt;&gt;"",COLUMN('Back data'!$A$337:$BD$337)))-M$6)+INDEX('Back data'!$A$338:$BD$338,,MAX(IF('Back data'!$A$338:$BD$338&lt;&gt;"",COLUMN('Back data'!$A$338:$BD$338)))-M$6)</f>
        <v>100</v>
      </c>
      <c r="N139" s="9" cm="1">
        <f t="array" ref="N139">INDEX('Back data'!$A$337:$BD$337,,MAX(IF('Back data'!$A$337:$BD$337&lt;&gt;"",COLUMN('Back data'!$A$337:$BD$337)))-N$6)+INDEX('Back data'!$A$338:$BD$338,,MAX(IF('Back data'!$A$338:$BD$338&lt;&gt;"",COLUMN('Back data'!$A$338:$BD$338)))-N$6)</f>
        <v>100</v>
      </c>
      <c r="O139" s="9" cm="1">
        <f t="array" ref="O139">INDEX('Back data'!$A$337:$BD$337,,MAX(IF('Back data'!$A$337:$BD$337&lt;&gt;"",COLUMN('Back data'!$A$337:$BD$337)))-O$6)+INDEX('Back data'!$A$338:$BD$338,,MAX(IF('Back data'!$A$338:$BD$338&lt;&gt;"",COLUMN('Back data'!$A$338:$BD$338)))-O$6)</f>
        <v>100</v>
      </c>
      <c r="P139" s="9" cm="1">
        <f t="array" ref="P139">INDEX('Back data'!$A$337:$BD$337,,MAX(IF('Back data'!$A$337:$BD$337&lt;&gt;"",COLUMN('Back data'!$A$337:$BD$337)))-P$6)+INDEX('Back data'!$A$338:$BD$338,,MAX(IF('Back data'!$A$338:$BD$338&lt;&gt;"",COLUMN('Back data'!$A$338:$BD$338)))-P$6)</f>
        <v>100</v>
      </c>
      <c r="R139" s="56"/>
    </row>
    <row r="140" spans="1:18" x14ac:dyDescent="0.25">
      <c r="A140" s="34" t="s">
        <v>45</v>
      </c>
      <c r="B140" s="44" t="s">
        <v>86</v>
      </c>
      <c r="C140" s="10" t="s">
        <v>37</v>
      </c>
      <c r="D140" s="11"/>
      <c r="E140" s="11"/>
      <c r="F140" s="11"/>
      <c r="G140" s="11"/>
      <c r="H140" s="11"/>
      <c r="I140" s="11"/>
      <c r="J140" s="11"/>
      <c r="K140" s="11" cm="1">
        <f t="array" ref="K140">INDEX('Back data'!$A$337:$BD$337,,MAX(IF('Back data'!$A$337:$BD$337&lt;&gt;"",COLUMN('Back data'!$A$337:$BD$337)))-K$6)/K139</f>
        <v>0.88329999999999997</v>
      </c>
      <c r="L140" s="11" cm="1">
        <f t="array" ref="L140">INDEX('Back data'!$A$337:$BD$337,,MAX(IF('Back data'!$A$337:$BD$337&lt;&gt;"",COLUMN('Back data'!$A$337:$BD$337)))-L$6)/L139</f>
        <v>0.92549999999999999</v>
      </c>
      <c r="M140" s="11" cm="1">
        <f t="array" ref="M140">INDEX('Back data'!$A$337:$BD$337,,MAX(IF('Back data'!$A$337:$BD$337&lt;&gt;"",COLUMN('Back data'!$A$337:$BD$337)))-M$6)/M139</f>
        <v>0.96879999999999999</v>
      </c>
      <c r="N140" s="11" cm="1">
        <f t="array" ref="N140">INDEX('Back data'!$A$337:$BD$337,,MAX(IF('Back data'!$A$337:$BD$337&lt;&gt;"",COLUMN('Back data'!$A$337:$BD$337)))-N$6)/N139</f>
        <v>0.96829999999999994</v>
      </c>
      <c r="O140" s="11" cm="1">
        <f t="array" ref="O140">INDEX('Back data'!$A$337:$BD$337,,MAX(IF('Back data'!$A$337:$BD$337&lt;&gt;"",COLUMN('Back data'!$A$337:$BD$337)))-O$6)/O139</f>
        <v>0.93</v>
      </c>
      <c r="P140" s="11" cm="1">
        <f t="array" ref="P140">INDEX('Back data'!$A$337:$BD$337,,MAX(IF('Back data'!$A$337:$BD$337&lt;&gt;"",COLUMN('Back data'!$A$337:$BD$337)))-P$6)/P139</f>
        <v>0.96499999999999997</v>
      </c>
      <c r="R140" s="56"/>
    </row>
    <row r="141" spans="1:18" x14ac:dyDescent="0.25">
      <c r="A141" s="34" t="s">
        <v>45</v>
      </c>
      <c r="B141" s="44" t="s">
        <v>86</v>
      </c>
      <c r="C141" s="10" t="s">
        <v>38</v>
      </c>
      <c r="D141" s="11"/>
      <c r="E141" s="11"/>
      <c r="F141" s="11"/>
      <c r="G141" s="11"/>
      <c r="H141" s="11"/>
      <c r="I141" s="11"/>
      <c r="J141" s="11"/>
      <c r="K141" s="11" cm="1">
        <f t="array" ref="K141">+INDEX('Back data'!$A$338:$BD$338,,MAX(IF('Back data'!$A$338:$BD$338&lt;&gt;"",COLUMN('Back data'!$A$338:$BD$338)))-K$6)/K139</f>
        <v>0.1167</v>
      </c>
      <c r="L141" s="11" cm="1">
        <f t="array" ref="L141">+INDEX('Back data'!$A$338:$BD$338,,MAX(IF('Back data'!$A$338:$BD$338&lt;&gt;"",COLUMN('Back data'!$A$338:$BD$338)))-L$6)/L139</f>
        <v>7.4499999999999997E-2</v>
      </c>
      <c r="M141" s="11" cm="1">
        <f t="array" ref="M141">+INDEX('Back data'!$A$338:$BD$338,,MAX(IF('Back data'!$A$338:$BD$338&lt;&gt;"",COLUMN('Back data'!$A$338:$BD$338)))-M$6)/M139</f>
        <v>3.1200000000000002E-2</v>
      </c>
      <c r="N141" s="11" cm="1">
        <f t="array" ref="N141">+INDEX('Back data'!$A$338:$BD$338,,MAX(IF('Back data'!$A$338:$BD$338&lt;&gt;"",COLUMN('Back data'!$A$338:$BD$338)))-N$6)/N139</f>
        <v>3.1699999999999999E-2</v>
      </c>
      <c r="O141" s="11" cm="1">
        <f t="array" ref="O141">+INDEX('Back data'!$A$338:$BD$338,,MAX(IF('Back data'!$A$338:$BD$338&lt;&gt;"",COLUMN('Back data'!$A$338:$BD$338)))-O$6)/O139</f>
        <v>7.0000000000000007E-2</v>
      </c>
      <c r="P141" s="11" cm="1">
        <f t="array" ref="P141">+INDEX('Back data'!$A$338:$BD$338,,MAX(IF('Back data'!$A$338:$BD$338&lt;&gt;"",COLUMN('Back data'!$A$338:$BD$338)))-P$6)/P139</f>
        <v>3.5000000000000003E-2</v>
      </c>
      <c r="R141" s="56"/>
    </row>
    <row r="142" spans="1:18" x14ac:dyDescent="0.25">
      <c r="B142" s="41"/>
    </row>
    <row r="143" spans="1:18" x14ac:dyDescent="0.25">
      <c r="B143" s="41"/>
    </row>
    <row r="144" spans="1:18" x14ac:dyDescent="0.25">
      <c r="B144" s="41"/>
      <c r="C144" s="8" t="s">
        <v>35</v>
      </c>
      <c r="D144" s="9">
        <f t="array" ref="D144">INDEX('Back data'!$A$342:$BD$342,,MAX(IF('Back data'!$A$342:$BD$342&lt;&gt;"",COLUMN('Back data'!$A$342:$BD$342)))-D$6)+INDEX('Back data'!$A$343:$BD$343,,MAX(IF('Back data'!$A$343:$BD$343&lt;&gt;"",COLUMN('Back data'!$A$343:$BD$343)))-D$6)</f>
        <v>94.57</v>
      </c>
      <c r="E144" s="9">
        <f t="array" ref="E144">INDEX('Back data'!$A$342:$BD$342,,MAX(IF('Back data'!$A$342:$BD$342&lt;&gt;"",COLUMN('Back data'!$A$342:$BD$342)))-E$6)+INDEX('Back data'!$A$343:$BD$343,,MAX(IF('Back data'!$A$343:$BD$343&lt;&gt;"",COLUMN('Back data'!$A$343:$BD$343)))-E$6)</f>
        <v>96.05</v>
      </c>
      <c r="F144" s="9">
        <f t="array" ref="F144">INDEX('Back data'!$A$342:$BD$342,,MAX(IF('Back data'!$A$342:$BD$342&lt;&gt;"",COLUMN('Back data'!$A$342:$BD$342)))-F$6)+INDEX('Back data'!$A$343:$BD$343,,MAX(IF('Back data'!$A$343:$BD$343&lt;&gt;"",COLUMN('Back data'!$A$343:$BD$343)))-F$6)</f>
        <v>100</v>
      </c>
      <c r="G144" s="9">
        <f t="array" ref="G144">INDEX('Back data'!$A$342:$BD$342,,MAX(IF('Back data'!$A$342:$BD$342&lt;&gt;"",COLUMN('Back data'!$A$342:$BD$342)))-G$6)+INDEX('Back data'!$A$343:$BD$343,,MAX(IF('Back data'!$A$343:$BD$343&lt;&gt;"",COLUMN('Back data'!$A$343:$BD$343)))-G$6)</f>
        <v>100</v>
      </c>
      <c r="H144" s="9">
        <f t="array" ref="H144">INDEX('Back data'!$A$342:$BD$342,,MAX(IF('Back data'!$A$342:$BD$342&lt;&gt;"",COLUMN('Back data'!$A$342:$BD$342)))-H$6)+INDEX('Back data'!$A$343:$BD$343,,MAX(IF('Back data'!$A$343:$BD$343&lt;&gt;"",COLUMN('Back data'!$A$343:$BD$343)))-H$6)</f>
        <v>100</v>
      </c>
      <c r="I144" s="9">
        <f t="array" ref="I144">INDEX('Back data'!$A$342:$BD$342,,MAX(IF('Back data'!$A$342:$BD$342&lt;&gt;"",COLUMN('Back data'!$A$342:$BD$342)))-I$6)+INDEX('Back data'!$A$343:$BD$343,,MAX(IF('Back data'!$A$343:$BD$343&lt;&gt;"",COLUMN('Back data'!$A$343:$BD$343)))-I$6)</f>
        <v>100</v>
      </c>
      <c r="J144" s="9">
        <f t="array" ref="J144">INDEX('Back data'!$A$342:$BD$342,,MAX(IF('Back data'!$A$342:$BD$342&lt;&gt;"",COLUMN('Back data'!$A$342:$BD$342)))-J$6)+INDEX('Back data'!$A$343:$BD$343,,MAX(IF('Back data'!$A$343:$BD$343&lt;&gt;"",COLUMN('Back data'!$A$343:$BD$343)))-J$6)</f>
        <v>100</v>
      </c>
      <c r="K144" s="9">
        <f t="array" ref="K144">INDEX('Back data'!$A$342:$BD$342,,MAX(IF('Back data'!$A$342:$BD$342&lt;&gt;"",COLUMN('Back data'!$A$342:$BD$342)))-K$6)+INDEX('Back data'!$A$343:$BD$343,,MAX(IF('Back data'!$A$343:$BD$343&lt;&gt;"",COLUMN('Back data'!$A$343:$BD$343)))-K$6)</f>
        <v>100</v>
      </c>
      <c r="L144" s="9">
        <f t="array" ref="L144">INDEX('Back data'!$A$342:$BD$342,,MAX(IF('Back data'!$A$342:$BD$342&lt;&gt;"",COLUMN('Back data'!$A$342:$BD$342)))-L$6)+INDEX('Back data'!$A$343:$BD$343,,MAX(IF('Back data'!$A$343:$BD$343&lt;&gt;"",COLUMN('Back data'!$A$343:$BD$343)))-L$6)</f>
        <v>100</v>
      </c>
      <c r="M144" s="9">
        <f t="array" ref="M144">INDEX('Back data'!$A$342:$BD$342,,MAX(IF('Back data'!$A$342:$BD$342&lt;&gt;"",COLUMN('Back data'!$A$342:$BD$342)))-M$6)+INDEX('Back data'!$A$343:$BD$343,,MAX(IF('Back data'!$A$343:$BD$343&lt;&gt;"",COLUMN('Back data'!$A$343:$BD$343)))-M$6)</f>
        <v>100</v>
      </c>
      <c r="N144" s="9">
        <f t="array" ref="N144">INDEX('Back data'!$A$342:$BD$342,,MAX(IF('Back data'!$A$342:$BD$342&lt;&gt;"",COLUMN('Back data'!$A$342:$BD$342)))-N$6)+INDEX('Back data'!$A$343:$BD$343,,MAX(IF('Back data'!$A$343:$BD$343&lt;&gt;"",COLUMN('Back data'!$A$343:$BD$343)))-N$6)</f>
        <v>100</v>
      </c>
      <c r="O144" s="9">
        <f t="array" ref="O144">INDEX('Back data'!$A$342:$BD$342,,MAX(IF('Back data'!$A$342:$BD$342&lt;&gt;"",COLUMN('Back data'!$A$342:$BD$342)))-O$6)+INDEX('Back data'!$A$343:$BD$343,,MAX(IF('Back data'!$A$343:$BD$343&lt;&gt;"",COLUMN('Back data'!$A$343:$BD$343)))-O$6)</f>
        <v>100</v>
      </c>
      <c r="P144" s="9">
        <f t="array" ref="P144">INDEX('Back data'!$A$342:$BD$342,,MAX(IF('Back data'!$A$342:$BD$342&lt;&gt;"",COLUMN('Back data'!$A$342:$BD$342)))-P$6)+INDEX('Back data'!$A$343:$BD$343,,MAX(IF('Back data'!$A$343:$BD$343&lt;&gt;"",COLUMN('Back data'!$A$343:$BD$343)))-P$6)</f>
        <v>100</v>
      </c>
    </row>
    <row r="145" spans="1:18" x14ac:dyDescent="0.25">
      <c r="A145" s="34" t="s">
        <v>45</v>
      </c>
      <c r="B145" s="44" t="s">
        <v>30</v>
      </c>
      <c r="C145" s="10" t="s">
        <v>37</v>
      </c>
      <c r="D145" s="11">
        <f t="array" ref="D145">INDEX('Back data'!$A$342:$BD$342,,MAX(IF('Back data'!$A$342:$BD$342&lt;&gt;"",COLUMN('Back data'!$A$342:$BD$342)))-D$6)/D144</f>
        <v>0.92661520566775935</v>
      </c>
      <c r="E145" s="11">
        <f t="array" ref="E145">INDEX('Back data'!$A$342:$BD$342,,MAX(IF('Back data'!$A$342:$BD$342&lt;&gt;"",COLUMN('Back data'!$A$342:$BD$342)))-E$6)/E144</f>
        <v>0.91837584591358667</v>
      </c>
      <c r="F145" s="11">
        <f t="array" ref="F145">INDEX('Back data'!$A$342:$BD$342,,MAX(IF('Back data'!$A$342:$BD$342&lt;&gt;"",COLUMN('Back data'!$A$342:$BD$342)))-F$6)/F144</f>
        <v>0.97519999999999996</v>
      </c>
      <c r="G145" s="11">
        <f t="array" ref="G145">INDEX('Back data'!$A$342:$BD$342,,MAX(IF('Back data'!$A$342:$BD$342&lt;&gt;"",COLUMN('Back data'!$A$342:$BD$342)))-G$6)/G144</f>
        <v>0.96569999999999989</v>
      </c>
      <c r="H145" s="11">
        <f t="array" ref="H145">INDEX('Back data'!$A$342:$BD$342,,MAX(IF('Back data'!$A$342:$BD$342&lt;&gt;"",COLUMN('Back data'!$A$342:$BD$342)))-H$6)/H144</f>
        <v>0.93889999999999996</v>
      </c>
      <c r="I145" s="11">
        <f t="array" ref="I145">INDEX('Back data'!$A$342:$BD$342,,MAX(IF('Back data'!$A$342:$BD$342&lt;&gt;"",COLUMN('Back data'!$A$342:$BD$342)))-I$6)/I144</f>
        <v>0.95709999999999995</v>
      </c>
      <c r="J145" s="11">
        <f t="array" ref="J145">INDEX('Back data'!$A$342:$BD$342,,MAX(IF('Back data'!$A$342:$BD$342&lt;&gt;"",COLUMN('Back data'!$A$342:$BD$342)))-J$6)/J144</f>
        <v>0.94609999999999994</v>
      </c>
      <c r="K145" s="11">
        <f t="array" ref="K145">INDEX('Back data'!$A$342:$BD$342,,MAX(IF('Back data'!$A$342:$BD$342&lt;&gt;"",COLUMN('Back data'!$A$342:$BD$342)))-K$6)/K144</f>
        <v>0.9325</v>
      </c>
      <c r="L145" s="11">
        <f t="array" ref="L145">INDEX('Back data'!$A$342:$BD$342,,MAX(IF('Back data'!$A$342:$BD$342&lt;&gt;"",COLUMN('Back data'!$A$342:$BD$342)))-L$6)/L144</f>
        <v>0.92569999999999997</v>
      </c>
      <c r="M145" s="11">
        <f t="array" ref="M145">INDEX('Back data'!$A$342:$BD$342,,MAX(IF('Back data'!$A$342:$BD$342&lt;&gt;"",COLUMN('Back data'!$A$342:$BD$342)))-M$6)/M144</f>
        <v>0.97459999999999991</v>
      </c>
      <c r="N145" s="11">
        <f t="array" ref="N145">INDEX('Back data'!$A$342:$BD$342,,MAX(IF('Back data'!$A$342:$BD$342&lt;&gt;"",COLUMN('Back data'!$A$342:$BD$342)))-N$6)/N144</f>
        <v>0.96400000000000008</v>
      </c>
      <c r="O145" s="11">
        <f t="array" ref="O145">INDEX('Back data'!$A$342:$BD$342,,MAX(IF('Back data'!$A$342:$BD$342&lt;&gt;"",COLUMN('Back data'!$A$342:$BD$342)))-O$6)/O144</f>
        <v>0.95200000000000007</v>
      </c>
      <c r="P145" s="11">
        <f t="array" ref="P145">INDEX('Back data'!$A$342:$BD$342,,MAX(IF('Back data'!$A$342:$BD$342&lt;&gt;"",COLUMN('Back data'!$A$342:$BD$342)))-P$6)/P144</f>
        <v>0.97409999999999997</v>
      </c>
    </row>
    <row r="146" spans="1:18" x14ac:dyDescent="0.25">
      <c r="A146" s="34" t="s">
        <v>45</v>
      </c>
      <c r="B146" s="44" t="s">
        <v>30</v>
      </c>
      <c r="C146" s="10" t="s">
        <v>38</v>
      </c>
      <c r="D146" s="11">
        <f t="array" ref="D146">+INDEX('Back data'!$A$343:$BD$343,,MAX(IF('Back data'!$A$343:$BD$343&lt;&gt;"",COLUMN('Back data'!$A$343:$BD$343)))-D$6)/D144</f>
        <v>7.3384794332240683E-2</v>
      </c>
      <c r="E146" s="11">
        <f t="array" ref="E146">+INDEX('Back data'!$A$343:$BD$343,,MAX(IF('Back data'!$A$343:$BD$343&lt;&gt;"",COLUMN('Back data'!$A$343:$BD$343)))-E$6)/E144</f>
        <v>8.1624154086413325E-2</v>
      </c>
      <c r="F146" s="11">
        <f t="array" ref="F146">+INDEX('Back data'!$A$343:$BD$343,,MAX(IF('Back data'!$A$343:$BD$343&lt;&gt;"",COLUMN('Back data'!$A$343:$BD$343)))-F$6)/F144</f>
        <v>2.4799999999999999E-2</v>
      </c>
      <c r="G146" s="11">
        <f t="array" ref="G146">+INDEX('Back data'!$A$343:$BD$343,,MAX(IF('Back data'!$A$343:$BD$343&lt;&gt;"",COLUMN('Back data'!$A$343:$BD$343)))-G$6)/G144</f>
        <v>3.4300000000000004E-2</v>
      </c>
      <c r="H146" s="11">
        <f t="array" ref="H146">+INDEX('Back data'!$A$343:$BD$343,,MAX(IF('Back data'!$A$343:$BD$343&lt;&gt;"",COLUMN('Back data'!$A$343:$BD$343)))-H$6)/H144</f>
        <v>6.1100000000000002E-2</v>
      </c>
      <c r="I146" s="11">
        <f t="array" ref="I146">+INDEX('Back data'!$A$343:$BD$343,,MAX(IF('Back data'!$A$343:$BD$343&lt;&gt;"",COLUMN('Back data'!$A$343:$BD$343)))-I$6)/I144</f>
        <v>4.2900000000000001E-2</v>
      </c>
      <c r="J146" s="11">
        <f t="array" ref="J146">+INDEX('Back data'!$A$343:$BD$343,,MAX(IF('Back data'!$A$343:$BD$343&lt;&gt;"",COLUMN('Back data'!$A$343:$BD$343)))-J$6)/J144</f>
        <v>5.3899999999999997E-2</v>
      </c>
      <c r="K146" s="11">
        <f t="array" ref="K146">+INDEX('Back data'!$A$343:$BD$343,,MAX(IF('Back data'!$A$343:$BD$343&lt;&gt;"",COLUMN('Back data'!$A$343:$BD$343)))-K$6)/K144</f>
        <v>6.7500000000000004E-2</v>
      </c>
      <c r="L146" s="11">
        <f t="array" ref="L146">+INDEX('Back data'!$A$343:$BD$343,,MAX(IF('Back data'!$A$343:$BD$343&lt;&gt;"",COLUMN('Back data'!$A$343:$BD$343)))-L$6)/L144</f>
        <v>7.4299999999999991E-2</v>
      </c>
      <c r="M146" s="11">
        <f t="array" ref="M146">+INDEX('Back data'!$A$343:$BD$343,,MAX(IF('Back data'!$A$343:$BD$343&lt;&gt;"",COLUMN('Back data'!$A$343:$BD$343)))-M$6)/M144</f>
        <v>2.5399999999999999E-2</v>
      </c>
      <c r="N146" s="11">
        <f t="array" ref="N146">+INDEX('Back data'!$A$343:$BD$343,,MAX(IF('Back data'!$A$343:$BD$343&lt;&gt;"",COLUMN('Back data'!$A$343:$BD$343)))-N$6)/N144</f>
        <v>3.6000000000000004E-2</v>
      </c>
      <c r="O146" s="11">
        <f t="array" ref="O146">+INDEX('Back data'!$A$343:$BD$343,,MAX(IF('Back data'!$A$343:$BD$343&lt;&gt;"",COLUMN('Back data'!$A$343:$BD$343)))-O$6)/O144</f>
        <v>4.8000000000000001E-2</v>
      </c>
      <c r="P146" s="11">
        <f t="array" ref="P146">+INDEX('Back data'!$A$343:$BD$343,,MAX(IF('Back data'!$A$343:$BD$343&lt;&gt;"",COLUMN('Back data'!$A$343:$BD$343)))-P$6)/P144</f>
        <v>2.5899999999999999E-2</v>
      </c>
      <c r="R146" s="56"/>
    </row>
    <row r="147" spans="1:18" x14ac:dyDescent="0.25">
      <c r="B147" s="41"/>
    </row>
    <row r="148" spans="1:18" x14ac:dyDescent="0.25">
      <c r="B148" s="41"/>
    </row>
    <row r="149" spans="1:18" x14ac:dyDescent="0.25">
      <c r="B149" s="41"/>
      <c r="C149" s="8" t="s">
        <v>35</v>
      </c>
      <c r="D149" s="9">
        <f t="array" ref="D149">INDEX('Back data'!$A$347:$BD$347,,MAX(IF('Back data'!$A$347:$BD$347&lt;&gt;"",COLUMN('Back data'!$A$347:$BD$347)))-D$6)+INDEX('Back data'!$A$348:$BD$348,,MAX(IF('Back data'!$A$348:$BD$348&lt;&gt;"",COLUMN('Back data'!$A$348:$BD$348)))-D$6)</f>
        <v>98.59</v>
      </c>
      <c r="E149" s="9">
        <f t="array" ref="E149">INDEX('Back data'!$A$347:$BD$347,,MAX(IF('Back data'!$A$347:$BD$347&lt;&gt;"",COLUMN('Back data'!$A$347:$BD$347)))-E$6)+INDEX('Back data'!$A$348:$BD$348,,MAX(IF('Back data'!$A$348:$BD$348&lt;&gt;"",COLUMN('Back data'!$A$348:$BD$348)))-E$6)</f>
        <v>94.44</v>
      </c>
      <c r="F149" s="9">
        <f t="array" ref="F149">INDEX('Back data'!$A$347:$BD$347,,MAX(IF('Back data'!$A$347:$BD$347&lt;&gt;"",COLUMN('Back data'!$A$347:$BD$347)))-F$6)+INDEX('Back data'!$A$348:$BD$348,,MAX(IF('Back data'!$A$348:$BD$348&lt;&gt;"",COLUMN('Back data'!$A$348:$BD$348)))-F$6)</f>
        <v>100</v>
      </c>
      <c r="G149" s="9">
        <f t="array" ref="G149">INDEX('Back data'!$A$347:$BD$347,,MAX(IF('Back data'!$A$347:$BD$347&lt;&gt;"",COLUMN('Back data'!$A$347:$BD$347)))-G$6)+INDEX('Back data'!$A$348:$BD$348,,MAX(IF('Back data'!$A$348:$BD$348&lt;&gt;"",COLUMN('Back data'!$A$348:$BD$348)))-G$6)</f>
        <v>100</v>
      </c>
      <c r="H149" s="9">
        <f t="array" ref="H149">INDEX('Back data'!$A$347:$BD$347,,MAX(IF('Back data'!$A$347:$BD$347&lt;&gt;"",COLUMN('Back data'!$A$347:$BD$347)))-H$6)+INDEX('Back data'!$A$348:$BD$348,,MAX(IF('Back data'!$A$348:$BD$348&lt;&gt;"",COLUMN('Back data'!$A$348:$BD$348)))-H$6)</f>
        <v>100</v>
      </c>
      <c r="I149" s="9">
        <f t="array" ref="I149">INDEX('Back data'!$A$347:$BD$347,,MAX(IF('Back data'!$A$347:$BD$347&lt;&gt;"",COLUMN('Back data'!$A$347:$BD$347)))-I$6)+INDEX('Back data'!$A$348:$BD$348,,MAX(IF('Back data'!$A$348:$BD$348&lt;&gt;"",COLUMN('Back data'!$A$348:$BD$348)))-I$6)</f>
        <v>100</v>
      </c>
      <c r="J149" s="9">
        <f t="array" ref="J149">INDEX('Back data'!$A$347:$BD$347,,MAX(IF('Back data'!$A$347:$BD$347&lt;&gt;"",COLUMN('Back data'!$A$347:$BD$347)))-J$6)+INDEX('Back data'!$A$348:$BD$348,,MAX(IF('Back data'!$A$348:$BD$348&lt;&gt;"",COLUMN('Back data'!$A$348:$BD$348)))-J$6)</f>
        <v>100</v>
      </c>
      <c r="K149" s="9">
        <f t="array" ref="K149">INDEX('Back data'!$A$347:$BD$347,,MAX(IF('Back data'!$A$347:$BD$347&lt;&gt;"",COLUMN('Back data'!$A$347:$BD$347)))-K$6)+INDEX('Back data'!$A$348:$BD$348,,MAX(IF('Back data'!$A$348:$BD$348&lt;&gt;"",COLUMN('Back data'!$A$348:$BD$348)))-K$6)</f>
        <v>100</v>
      </c>
      <c r="L149" s="9">
        <f t="array" ref="L149">INDEX('Back data'!$A$347:$BD$347,,MAX(IF('Back data'!$A$347:$BD$347&lt;&gt;"",COLUMN('Back data'!$A$347:$BD$347)))-L$6)+INDEX('Back data'!$A$348:$BD$348,,MAX(IF('Back data'!$A$348:$BD$348&lt;&gt;"",COLUMN('Back data'!$A$348:$BD$348)))-L$6)</f>
        <v>100</v>
      </c>
      <c r="M149" s="9">
        <f t="array" ref="M149">INDEX('Back data'!$A$347:$BD$347,,MAX(IF('Back data'!$A$347:$BD$347&lt;&gt;"",COLUMN('Back data'!$A$347:$BD$347)))-M$6)+INDEX('Back data'!$A$348:$BD$348,,MAX(IF('Back data'!$A$348:$BD$348&lt;&gt;"",COLUMN('Back data'!$A$348:$BD$348)))-M$6)</f>
        <v>100</v>
      </c>
      <c r="N149" s="9">
        <f t="array" ref="N149">INDEX('Back data'!$A$347:$BD$347,,MAX(IF('Back data'!$A$347:$BD$347&lt;&gt;"",COLUMN('Back data'!$A$347:$BD$347)))-N$6)+INDEX('Back data'!$A$348:$BD$348,,MAX(IF('Back data'!$A$348:$BD$348&lt;&gt;"",COLUMN('Back data'!$A$348:$BD$348)))-N$6)</f>
        <v>100</v>
      </c>
      <c r="O149" s="9">
        <f t="array" ref="O149">INDEX('Back data'!$A$347:$BD$347,,MAX(IF('Back data'!$A$347:$BD$347&lt;&gt;"",COLUMN('Back data'!$A$347:$BD$347)))-O$6)+INDEX('Back data'!$A$348:$BD$348,,MAX(IF('Back data'!$A$348:$BD$348&lt;&gt;"",COLUMN('Back data'!$A$348:$BD$348)))-O$6)</f>
        <v>100</v>
      </c>
      <c r="P149" s="9">
        <f t="array" ref="P149">INDEX('Back data'!$A$347:$BD$347,,MAX(IF('Back data'!$A$347:$BD$347&lt;&gt;"",COLUMN('Back data'!$A$347:$BD$347)))-P$6)+INDEX('Back data'!$A$348:$BD$348,,MAX(IF('Back data'!$A$348:$BD$348&lt;&gt;"",COLUMN('Back data'!$A$348:$BD$348)))-P$6)</f>
        <v>100</v>
      </c>
    </row>
    <row r="150" spans="1:18" x14ac:dyDescent="0.25">
      <c r="A150" s="34" t="s">
        <v>45</v>
      </c>
      <c r="B150" s="44" t="s">
        <v>34</v>
      </c>
      <c r="C150" s="10" t="s">
        <v>37</v>
      </c>
      <c r="D150" s="11">
        <f t="array" ref="D150">INDEX('Back data'!$A$347:$BD$347,,MAX(IF('Back data'!$A$347:$BD$347&lt;&gt;"",COLUMN('Back data'!$A$347:$BD$347)))-D$6)/D149</f>
        <v>0.90932143219393446</v>
      </c>
      <c r="E150" s="11">
        <f t="array" ref="E150">INDEX('Back data'!$A$347:$BD$347,,MAX(IF('Back data'!$A$347:$BD$347&lt;&gt;"",COLUMN('Back data'!$A$347:$BD$347)))-E$6)/E149</f>
        <v>0.88119440914866587</v>
      </c>
      <c r="F150" s="11">
        <f t="array" ref="F150">INDEX('Back data'!$A$347:$BD$347,,MAX(IF('Back data'!$A$347:$BD$347&lt;&gt;"",COLUMN('Back data'!$A$347:$BD$347)))-F$6)/F149</f>
        <v>1</v>
      </c>
      <c r="G150" s="11">
        <f t="array" ref="G150">INDEX('Back data'!$A$347:$BD$347,,MAX(IF('Back data'!$A$347:$BD$347&lt;&gt;"",COLUMN('Back data'!$A$347:$BD$347)))-G$6)/G149</f>
        <v>0.97730000000000006</v>
      </c>
      <c r="H150" s="11">
        <f t="array" ref="H150">INDEX('Back data'!$A$347:$BD$347,,MAX(IF('Back data'!$A$347:$BD$347&lt;&gt;"",COLUMN('Back data'!$A$347:$BD$347)))-H$6)/H149</f>
        <v>0.99470000000000003</v>
      </c>
      <c r="I150" s="11">
        <f t="array" ref="I150">INDEX('Back data'!$A$347:$BD$347,,MAX(IF('Back data'!$A$347:$BD$347&lt;&gt;"",COLUMN('Back data'!$A$347:$BD$347)))-I$6)/I149</f>
        <v>0.96360000000000001</v>
      </c>
      <c r="J150" s="11">
        <f t="array" ref="J150">INDEX('Back data'!$A$347:$BD$347,,MAX(IF('Back data'!$A$347:$BD$347&lt;&gt;"",COLUMN('Back data'!$A$347:$BD$347)))-J$6)/J149</f>
        <v>0.81310000000000004</v>
      </c>
      <c r="K150" s="11">
        <f t="array" ref="K150">INDEX('Back data'!$A$347:$BD$347,,MAX(IF('Back data'!$A$347:$BD$347&lt;&gt;"",COLUMN('Back data'!$A$347:$BD$347)))-K$6)/K149</f>
        <v>0.70499999999999996</v>
      </c>
      <c r="L150" s="11">
        <f t="array" ref="L150">INDEX('Back data'!$A$347:$BD$347,,MAX(IF('Back data'!$A$347:$BD$347&lt;&gt;"",COLUMN('Back data'!$A$347:$BD$347)))-L$6)/L149</f>
        <v>0.92480000000000007</v>
      </c>
      <c r="M150" s="11">
        <f t="array" ref="M150">INDEX('Back data'!$A$347:$BD$347,,MAX(IF('Back data'!$A$347:$BD$347&lt;&gt;"",COLUMN('Back data'!$A$347:$BD$347)))-M$6)/M149</f>
        <v>0.94319999999999993</v>
      </c>
      <c r="N150" s="11">
        <f t="array" ref="N150">INDEX('Back data'!$A$347:$BD$347,,MAX(IF('Back data'!$A$347:$BD$347&lt;&gt;"",COLUMN('Back data'!$A$347:$BD$347)))-N$6)/N149</f>
        <v>0.9887999999999999</v>
      </c>
      <c r="O150" s="11">
        <f t="array" ref="O150">INDEX('Back data'!$A$347:$BD$347,,MAX(IF('Back data'!$A$347:$BD$347&lt;&gt;"",COLUMN('Back data'!$A$347:$BD$347)))-O$6)/O149</f>
        <v>0.83719999999999994</v>
      </c>
      <c r="P150" s="11">
        <f t="array" ref="P150">INDEX('Back data'!$A$347:$BD$347,,MAX(IF('Back data'!$A$347:$BD$347&lt;&gt;"",COLUMN('Back data'!$A$347:$BD$347)))-P$6)/P149</f>
        <v>0.93129999999999991</v>
      </c>
    </row>
    <row r="151" spans="1:18" x14ac:dyDescent="0.25">
      <c r="A151" s="34" t="s">
        <v>45</v>
      </c>
      <c r="B151" s="44" t="s">
        <v>34</v>
      </c>
      <c r="C151" s="10" t="s">
        <v>38</v>
      </c>
      <c r="D151" s="11">
        <f t="array" ref="D151">+INDEX('Back data'!$A$348:$BD$348,,MAX(IF('Back data'!$A$348:$BD$348&lt;&gt;"",COLUMN('Back data'!$A$348:$BD$348)))-D$6)/D149</f>
        <v>9.0678567806065521E-2</v>
      </c>
      <c r="E151" s="11">
        <f t="array" ref="E151">+INDEX('Back data'!$A$348:$BD$348,,MAX(IF('Back data'!$A$348:$BD$348&lt;&gt;"",COLUMN('Back data'!$A$348:$BD$348)))-E$6)/E149</f>
        <v>0.11880559085133419</v>
      </c>
      <c r="F151" s="11">
        <f t="array" ref="F151">+INDEX('Back data'!$A$348:$BD$348,,MAX(IF('Back data'!$A$348:$BD$348&lt;&gt;"",COLUMN('Back data'!$A$348:$BD$348)))-F$6)/F149</f>
        <v>0</v>
      </c>
      <c r="G151" s="11">
        <f t="array" ref="G151">+INDEX('Back data'!$A$348:$BD$348,,MAX(IF('Back data'!$A$348:$BD$348&lt;&gt;"",COLUMN('Back data'!$A$348:$BD$348)))-G$6)/G149</f>
        <v>2.2700000000000001E-2</v>
      </c>
      <c r="H151" s="11">
        <f t="array" ref="H151">+INDEX('Back data'!$A$348:$BD$348,,MAX(IF('Back data'!$A$348:$BD$348&lt;&gt;"",COLUMN('Back data'!$A$348:$BD$348)))-H$6)/H149</f>
        <v>5.3E-3</v>
      </c>
      <c r="I151" s="11">
        <f t="array" ref="I151">+INDEX('Back data'!$A$348:$BD$348,,MAX(IF('Back data'!$A$348:$BD$348&lt;&gt;"",COLUMN('Back data'!$A$348:$BD$348)))-I$6)/I149</f>
        <v>3.6400000000000002E-2</v>
      </c>
      <c r="J151" s="11">
        <f t="array" ref="J151">+INDEX('Back data'!$A$348:$BD$348,,MAX(IF('Back data'!$A$348:$BD$348&lt;&gt;"",COLUMN('Back data'!$A$348:$BD$348)))-J$6)/J149</f>
        <v>0.18690000000000001</v>
      </c>
      <c r="K151" s="11">
        <f t="array" ref="K151">+INDEX('Back data'!$A$348:$BD$348,,MAX(IF('Back data'!$A$348:$BD$348&lt;&gt;"",COLUMN('Back data'!$A$348:$BD$348)))-K$6)/K149</f>
        <v>0.29499999999999998</v>
      </c>
      <c r="L151" s="11">
        <f t="array" ref="L151">+INDEX('Back data'!$A$348:$BD$348,,MAX(IF('Back data'!$A$348:$BD$348&lt;&gt;"",COLUMN('Back data'!$A$348:$BD$348)))-L$6)/L149</f>
        <v>7.5199999999999989E-2</v>
      </c>
      <c r="M151" s="11">
        <f t="array" ref="M151">+INDEX('Back data'!$A$348:$BD$348,,MAX(IF('Back data'!$A$348:$BD$348&lt;&gt;"",COLUMN('Back data'!$A$348:$BD$348)))-M$6)/M149</f>
        <v>5.6799999999999996E-2</v>
      </c>
      <c r="N151" s="11">
        <f t="array" ref="N151">+INDEX('Back data'!$A$348:$BD$348,,MAX(IF('Back data'!$A$348:$BD$348&lt;&gt;"",COLUMN('Back data'!$A$348:$BD$348)))-N$6)/N149</f>
        <v>1.1200000000000002E-2</v>
      </c>
      <c r="O151" s="11">
        <f t="array" ref="O151">+INDEX('Back data'!$A$348:$BD$348,,MAX(IF('Back data'!$A$348:$BD$348&lt;&gt;"",COLUMN('Back data'!$A$348:$BD$348)))-O$6)/O149</f>
        <v>0.1628</v>
      </c>
      <c r="P151" s="11">
        <f t="array" ref="P151">+INDEX('Back data'!$A$348:$BD$348,,MAX(IF('Back data'!$A$348:$BD$348&lt;&gt;"",COLUMN('Back data'!$A$348:$BD$348)))-P$6)/P149</f>
        <v>6.8699999999999997E-2</v>
      </c>
      <c r="R151" s="56"/>
    </row>
    <row r="152" spans="1:18" x14ac:dyDescent="0.25">
      <c r="A152" s="30"/>
      <c r="B152" s="27"/>
      <c r="C152" s="31"/>
      <c r="D152" s="32"/>
      <c r="E152" s="32"/>
      <c r="F152" s="32"/>
      <c r="G152" s="32"/>
      <c r="H152" s="32"/>
      <c r="I152" s="32"/>
      <c r="J152" s="32"/>
      <c r="K152" s="32"/>
      <c r="L152" s="32"/>
      <c r="M152" s="32"/>
      <c r="N152" s="32"/>
      <c r="O152" s="32"/>
      <c r="P152" s="32"/>
    </row>
    <row r="153" spans="1:18" x14ac:dyDescent="0.25">
      <c r="A153" s="30"/>
      <c r="B153" s="27"/>
      <c r="C153" s="31"/>
      <c r="D153" s="32"/>
      <c r="E153" s="32"/>
      <c r="F153" s="32"/>
      <c r="G153" s="32"/>
      <c r="H153" s="32"/>
      <c r="I153" s="32"/>
      <c r="J153" s="32"/>
      <c r="K153" s="32"/>
      <c r="L153" s="32"/>
      <c r="M153" s="32"/>
      <c r="N153" s="32"/>
      <c r="O153" s="32"/>
      <c r="P153" s="32"/>
    </row>
    <row r="154" spans="1:18" x14ac:dyDescent="0.25">
      <c r="A154" s="30"/>
      <c r="B154" s="27"/>
      <c r="C154" s="31"/>
      <c r="D154" s="32"/>
      <c r="E154" s="32"/>
      <c r="F154" s="32"/>
      <c r="G154" s="32"/>
      <c r="H154" s="32"/>
      <c r="I154" s="32"/>
      <c r="J154" s="32"/>
      <c r="K154" s="32"/>
      <c r="L154" s="32"/>
      <c r="M154" s="32"/>
      <c r="N154" s="32"/>
      <c r="O154" s="32"/>
      <c r="P154" s="32"/>
    </row>
    <row r="155" spans="1:18" x14ac:dyDescent="0.25">
      <c r="A155" s="30"/>
      <c r="B155" s="27"/>
      <c r="C155" s="31"/>
      <c r="D155" s="32"/>
      <c r="E155" s="32"/>
      <c r="F155" s="32"/>
      <c r="G155" s="32"/>
      <c r="H155" s="32"/>
      <c r="I155" s="32"/>
      <c r="J155" s="32"/>
      <c r="K155" s="32"/>
      <c r="L155" s="32"/>
      <c r="M155" s="32"/>
      <c r="N155" s="32"/>
      <c r="O155" s="32"/>
      <c r="P155" s="32"/>
    </row>
    <row r="156" spans="1:18" x14ac:dyDescent="0.25">
      <c r="A156" s="6"/>
      <c r="B156" s="7"/>
      <c r="C156" s="8" t="s">
        <v>35</v>
      </c>
      <c r="D156" s="9">
        <f t="array" ref="D156">INDEX('Back data'!$A$107:$BD$107,,MAX(IF('Back data'!$A$107:$BD$107&lt;&gt;"",COLUMN('Back data'!$A$107:$BD$107)))-D$6)+INDEX('Back data'!$A$108:$BD$108,,MAX(IF('Back data'!$A$108:$BD$108&lt;&gt;"",COLUMN('Back data'!$A$108:$BD$108)))-D$6)</f>
        <v>93.67</v>
      </c>
      <c r="E156" s="9">
        <f t="array" ref="E156">INDEX('Back data'!$A$107:$BD$107,,MAX(IF('Back data'!$A$107:$BD$107&lt;&gt;"",COLUMN('Back data'!$A$107:$BD$107)))-E$6)+INDEX('Back data'!$A$108:$BD$108,,MAX(IF('Back data'!$A$108:$BD$108&lt;&gt;"",COLUMN('Back data'!$A$108:$BD$108)))-E$6)</f>
        <v>95.839999999999989</v>
      </c>
      <c r="F156" s="9">
        <f t="array" ref="F156">INDEX('Back data'!$A$107:$BD$107,,MAX(IF('Back data'!$A$107:$BD$107&lt;&gt;"",COLUMN('Back data'!$A$107:$BD$107)))-F$6)+INDEX('Back data'!$A$108:$BD$108,,MAX(IF('Back data'!$A$108:$BD$108&lt;&gt;"",COLUMN('Back data'!$A$108:$BD$108)))-F$6)</f>
        <v>100</v>
      </c>
      <c r="G156" s="9">
        <f t="array" ref="G156">INDEX('Back data'!$A$107:$BD$107,,MAX(IF('Back data'!$A$107:$BD$107&lt;&gt;"",COLUMN('Back data'!$A$107:$BD$107)))-G$6)+INDEX('Back data'!$A$108:$BD$108,,MAX(IF('Back data'!$A$108:$BD$108&lt;&gt;"",COLUMN('Back data'!$A$108:$BD$108)))-G$6)</f>
        <v>100</v>
      </c>
      <c r="H156" s="9">
        <f t="array" ref="H156">INDEX('Back data'!$A$107:$BD$107,,MAX(IF('Back data'!$A$107:$BD$107&lt;&gt;"",COLUMN('Back data'!$A$107:$BD$107)))-H$6)+INDEX('Back data'!$A$108:$BD$108,,MAX(IF('Back data'!$A$108:$BD$108&lt;&gt;"",COLUMN('Back data'!$A$108:$BD$108)))-H$6)</f>
        <v>100</v>
      </c>
      <c r="I156" s="9">
        <f t="array" ref="I156">INDEX('Back data'!$A$107:$BD$107,,MAX(IF('Back data'!$A$107:$BD$107&lt;&gt;"",COLUMN('Back data'!$A$107:$BD$107)))-I$6)+INDEX('Back data'!$A$108:$BD$108,,MAX(IF('Back data'!$A$108:$BD$108&lt;&gt;"",COLUMN('Back data'!$A$108:$BD$108)))-I$6)</f>
        <v>100</v>
      </c>
      <c r="J156" s="9">
        <f t="array" ref="J156">INDEX('Back data'!$A$107:$BD$107,,MAX(IF('Back data'!$A$107:$BD$107&lt;&gt;"",COLUMN('Back data'!$A$107:$BD$107)))-J$6)+INDEX('Back data'!$A$108:$BD$108,,MAX(IF('Back data'!$A$108:$BD$108&lt;&gt;"",COLUMN('Back data'!$A$108:$BD$108)))-J$6)</f>
        <v>100</v>
      </c>
      <c r="K156" s="9">
        <f t="array" ref="K156">INDEX('Back data'!$A$107:$BD$107,,MAX(IF('Back data'!$A$107:$BD$107&lt;&gt;"",COLUMN('Back data'!$A$107:$BD$107)))-K$6)+INDEX('Back data'!$A$108:$BD$108,,MAX(IF('Back data'!$A$108:$BD$108&lt;&gt;"",COLUMN('Back data'!$A$108:$BD$108)))-K$6)</f>
        <v>100</v>
      </c>
      <c r="L156" s="9">
        <f t="array" ref="L156">INDEX('Back data'!$A$107:$BD$107,,MAX(IF('Back data'!$A$107:$BD$107&lt;&gt;"",COLUMN('Back data'!$A$107:$BD$107)))-L$6)+INDEX('Back data'!$A$108:$BD$108,,MAX(IF('Back data'!$A$108:$BD$108&lt;&gt;"",COLUMN('Back data'!$A$108:$BD$108)))-L$6)</f>
        <v>100</v>
      </c>
      <c r="M156" s="9">
        <f t="array" ref="M156">INDEX('Back data'!$A$107:$BD$107,,MAX(IF('Back data'!$A$107:$BD$107&lt;&gt;"",COLUMN('Back data'!$A$107:$BD$107)))-M$6)+INDEX('Back data'!$A$108:$BD$108,,MAX(IF('Back data'!$A$108:$BD$108&lt;&gt;"",COLUMN('Back data'!$A$108:$BD$108)))-M$6)</f>
        <v>100</v>
      </c>
      <c r="N156" s="9">
        <f t="array" ref="N156">INDEX('Back data'!$A$107:$BD$107,,MAX(IF('Back data'!$A$107:$BD$107&lt;&gt;"",COLUMN('Back data'!$A$107:$BD$107)))-N$6)+INDEX('Back data'!$A$108:$BD$108,,MAX(IF('Back data'!$A$108:$BD$108&lt;&gt;"",COLUMN('Back data'!$A$108:$BD$108)))-N$6)</f>
        <v>100</v>
      </c>
      <c r="O156" s="9">
        <f t="array" ref="O156">INDEX('Back data'!$A$107:$BD$107,,MAX(IF('Back data'!$A$107:$BD$107&lt;&gt;"",COLUMN('Back data'!$A$107:$BD$107)))-O$6)+INDEX('Back data'!$A$108:$BD$108,,MAX(IF('Back data'!$A$108:$BD$108&lt;&gt;"",COLUMN('Back data'!$A$108:$BD$108)))-O$6)</f>
        <v>100</v>
      </c>
      <c r="P156" s="9">
        <f t="array" ref="P156">INDEX('Back data'!$A$107:$BD$107,,MAX(IF('Back data'!$A$107:$BD$107&lt;&gt;"",COLUMN('Back data'!$A$107:$BD$107)))-P$6)+INDEX('Back data'!$A$108:$BD$108,,MAX(IF('Back data'!$A$108:$BD$108&lt;&gt;"",COLUMN('Back data'!$A$108:$BD$108)))-P$6)</f>
        <v>100</v>
      </c>
    </row>
    <row r="157" spans="1:18" x14ac:dyDescent="0.25">
      <c r="A157" s="38" t="s">
        <v>46</v>
      </c>
      <c r="B157" s="39" t="s">
        <v>42</v>
      </c>
      <c r="C157" s="10" t="s">
        <v>37</v>
      </c>
      <c r="D157" s="11">
        <f t="array" ref="D157">INDEX('Back data'!$A$107:$BD$107,,MAX(IF('Back data'!$A$107:$BD$107&lt;&gt;"",COLUMN('Back data'!$A$107:$BD$107)))-D$6)/D156</f>
        <v>0.92932635849258027</v>
      </c>
      <c r="E157" s="11">
        <f t="array" ref="E157">INDEX('Back data'!$A$107:$BD$107,,MAX(IF('Back data'!$A$107:$BD$107&lt;&gt;"",COLUMN('Back data'!$A$107:$BD$107)))-E$6)/E156</f>
        <v>0.95951585976627718</v>
      </c>
      <c r="F157" s="11">
        <f t="array" ref="F157">INDEX('Back data'!$A$107:$BD$107,,MAX(IF('Back data'!$A$107:$BD$107&lt;&gt;"",COLUMN('Back data'!$A$107:$BD$107)))-F$6)/F156</f>
        <v>0.94059999999999999</v>
      </c>
      <c r="G157" s="11">
        <f t="array" ref="G157">INDEX('Back data'!$A$107:$BD$107,,MAX(IF('Back data'!$A$107:$BD$107&lt;&gt;"",COLUMN('Back data'!$A$107:$BD$107)))-G$6)/G156</f>
        <v>0.91790000000000005</v>
      </c>
      <c r="H157" s="11">
        <f t="array" ref="H157">INDEX('Back data'!$A$107:$BD$107,,MAX(IF('Back data'!$A$107:$BD$107&lt;&gt;"",COLUMN('Back data'!$A$107:$BD$107)))-H$6)/H156</f>
        <v>0.89180000000000004</v>
      </c>
      <c r="I157" s="11">
        <f t="array" ref="I157">INDEX('Back data'!$A$107:$BD$107,,MAX(IF('Back data'!$A$107:$BD$107&lt;&gt;"",COLUMN('Back data'!$A$107:$BD$107)))-I$6)/I156</f>
        <v>0.94</v>
      </c>
      <c r="J157" s="11">
        <f t="array" ref="J157">INDEX('Back data'!$A$107:$BD$107,,MAX(IF('Back data'!$A$107:$BD$107&lt;&gt;"",COLUMN('Back data'!$A$107:$BD$107)))-J$6)/J156</f>
        <v>0.9516</v>
      </c>
      <c r="K157" s="11">
        <f t="array" ref="K157">INDEX('Back data'!$A$107:$BD$107,,MAX(IF('Back data'!$A$107:$BD$107&lt;&gt;"",COLUMN('Back data'!$A$107:$BD$107)))-K$6)/K156</f>
        <v>0.9265000000000001</v>
      </c>
      <c r="L157" s="11">
        <f t="array" ref="L157">INDEX('Back data'!$A$107:$BD$107,,MAX(IF('Back data'!$A$107:$BD$107&lt;&gt;"",COLUMN('Back data'!$A$107:$BD$107)))-L$6)/L156</f>
        <v>0.89780000000000004</v>
      </c>
      <c r="M157" s="11">
        <f t="array" ref="M157">INDEX('Back data'!$A$107:$BD$107,,MAX(IF('Back data'!$A$107:$BD$107&lt;&gt;"",COLUMN('Back data'!$A$107:$BD$107)))-M$6)/M156</f>
        <v>0.93010000000000004</v>
      </c>
      <c r="N157" s="11">
        <f t="array" ref="N157">INDEX('Back data'!$A$107:$BD$107,,MAX(IF('Back data'!$A$107:$BD$107&lt;&gt;"",COLUMN('Back data'!$A$107:$BD$107)))-N$6)/N156</f>
        <v>0.87129999999999996</v>
      </c>
      <c r="O157" s="11">
        <f t="array" ref="O157">INDEX('Back data'!$A$107:$BD$107,,MAX(IF('Back data'!$A$107:$BD$107&lt;&gt;"",COLUMN('Back data'!$A$107:$BD$107)))-O$6)/O156</f>
        <v>0.88069999999999993</v>
      </c>
      <c r="P157" s="11">
        <f t="array" ref="P157">INDEX('Back data'!$A$107:$BD$107,,MAX(IF('Back data'!$A$107:$BD$107&lt;&gt;"",COLUMN('Back data'!$A$107:$BD$107)))-P$6)/P156</f>
        <v>0.94159999999999999</v>
      </c>
    </row>
    <row r="158" spans="1:18" x14ac:dyDescent="0.25">
      <c r="A158" s="38" t="s">
        <v>46</v>
      </c>
      <c r="B158" s="39" t="s">
        <v>43</v>
      </c>
      <c r="C158" s="10" t="s">
        <v>38</v>
      </c>
      <c r="D158" s="11">
        <f t="array" ref="D158">+INDEX('Back data'!$A$108:$BD$108,,MAX(IF('Back data'!$A$108:$BD$108&lt;&gt;"",COLUMN('Back data'!$A$108:$BD$108)))-D$6)/D156</f>
        <v>7.0673641507419671E-2</v>
      </c>
      <c r="E158" s="11">
        <f t="array" ref="E158">+INDEX('Back data'!$A$108:$BD$108,,MAX(IF('Back data'!$A$108:$BD$108&lt;&gt;"",COLUMN('Back data'!$A$108:$BD$108)))-E$6)/E156</f>
        <v>4.0484140233722876E-2</v>
      </c>
      <c r="F158" s="11">
        <f t="array" ref="F158">+INDEX('Back data'!$A$108:$BD$108,,MAX(IF('Back data'!$A$108:$BD$108&lt;&gt;"",COLUMN('Back data'!$A$108:$BD$108)))-F$6)/F156</f>
        <v>5.9400000000000001E-2</v>
      </c>
      <c r="G158" s="11">
        <f t="array" ref="G158">+INDEX('Back data'!$A$108:$BD$108,,MAX(IF('Back data'!$A$108:$BD$108&lt;&gt;"",COLUMN('Back data'!$A$108:$BD$108)))-G$6)/G156</f>
        <v>8.2100000000000006E-2</v>
      </c>
      <c r="H158" s="11">
        <f t="array" ref="H158">+INDEX('Back data'!$A$108:$BD$108,,MAX(IF('Back data'!$A$108:$BD$108&lt;&gt;"",COLUMN('Back data'!$A$108:$BD$108)))-H$6)/H156</f>
        <v>0.1082</v>
      </c>
      <c r="I158" s="11">
        <f t="array" ref="I158">+INDEX('Back data'!$A$108:$BD$108,,MAX(IF('Back data'!$A$108:$BD$108&lt;&gt;"",COLUMN('Back data'!$A$108:$BD$108)))-I$6)/I156</f>
        <v>0.06</v>
      </c>
      <c r="J158" s="11">
        <f t="array" ref="J158">+INDEX('Back data'!$A$108:$BD$108,,MAX(IF('Back data'!$A$108:$BD$108&lt;&gt;"",COLUMN('Back data'!$A$108:$BD$108)))-J$6)/J156</f>
        <v>4.8399999999999999E-2</v>
      </c>
      <c r="K158" s="11">
        <f t="array" ref="K158">+INDEX('Back data'!$A$108:$BD$108,,MAX(IF('Back data'!$A$108:$BD$108&lt;&gt;"",COLUMN('Back data'!$A$108:$BD$108)))-K$6)/K156</f>
        <v>7.3499999999999996E-2</v>
      </c>
      <c r="L158" s="11">
        <f t="array" ref="L158">+INDEX('Back data'!$A$108:$BD$108,,MAX(IF('Back data'!$A$108:$BD$108&lt;&gt;"",COLUMN('Back data'!$A$108:$BD$108)))-L$6)/L156</f>
        <v>0.10220000000000001</v>
      </c>
      <c r="M158" s="11">
        <f t="array" ref="M158">+INDEX('Back data'!$A$108:$BD$108,,MAX(IF('Back data'!$A$108:$BD$108&lt;&gt;"",COLUMN('Back data'!$A$108:$BD$108)))-M$6)/M156</f>
        <v>6.9900000000000004E-2</v>
      </c>
      <c r="N158" s="11">
        <f t="array" ref="N158">+INDEX('Back data'!$A$108:$BD$108,,MAX(IF('Back data'!$A$108:$BD$108&lt;&gt;"",COLUMN('Back data'!$A$108:$BD$108)))-N$6)/N156</f>
        <v>0.12869999999999998</v>
      </c>
      <c r="O158" s="11">
        <f t="array" ref="O158">+INDEX('Back data'!$A$108:$BD$108,,MAX(IF('Back data'!$A$108:$BD$108&lt;&gt;"",COLUMN('Back data'!$A$108:$BD$108)))-O$6)/O156</f>
        <v>0.1193</v>
      </c>
      <c r="P158" s="11">
        <f t="array" ref="P158">+INDEX('Back data'!$A$108:$BD$108,,MAX(IF('Back data'!$A$108:$BD$108&lt;&gt;"",COLUMN('Back data'!$A$108:$BD$108)))-P$6)/P156</f>
        <v>5.8400000000000001E-2</v>
      </c>
      <c r="R158" s="56"/>
    </row>
    <row r="161" spans="1:18" x14ac:dyDescent="0.25">
      <c r="B161" s="26"/>
      <c r="C161" s="8" t="s">
        <v>35</v>
      </c>
      <c r="D161" s="9">
        <f t="array" ref="D161">INDEX('Back data'!$A$112:$BD$112,,MAX(IF('Back data'!$A$112:$BD$112&lt;&gt;"",COLUMN('Back data'!$A$112:$BD$112)))-D$6)+INDEX('Back data'!$A$113:$BD$113,,MAX(IF('Back data'!$A$113:$BD$113&lt;&gt;"",COLUMN('Back data'!$A$113:$BD$113)))-D$6)</f>
        <v>93.03</v>
      </c>
      <c r="E161" s="9">
        <f t="array" ref="E161">INDEX('Back data'!$A$112:$BD$112,,MAX(IF('Back data'!$A$112:$BD$112&lt;&gt;"",COLUMN('Back data'!$A$112:$BD$112)))-E$6)+INDEX('Back data'!$A$113:$BD$113,,MAX(IF('Back data'!$A$113:$BD$113&lt;&gt;"",COLUMN('Back data'!$A$113:$BD$113)))-E$6)</f>
        <v>95.600000000000009</v>
      </c>
      <c r="F161" s="9">
        <f t="array" ref="F161">INDEX('Back data'!$A$112:$BD$112,,MAX(IF('Back data'!$A$112:$BD$112&lt;&gt;"",COLUMN('Back data'!$A$112:$BD$112)))-F$6)+INDEX('Back data'!$A$113:$BD$113,,MAX(IF('Back data'!$A$113:$BD$113&lt;&gt;"",COLUMN('Back data'!$A$113:$BD$113)))-F$6)</f>
        <v>100</v>
      </c>
      <c r="G161" s="9">
        <f t="array" ref="G161">INDEX('Back data'!$A$112:$BD$112,,MAX(IF('Back data'!$A$112:$BD$112&lt;&gt;"",COLUMN('Back data'!$A$112:$BD$112)))-G$6)+INDEX('Back data'!$A$113:$BD$113,,MAX(IF('Back data'!$A$113:$BD$113&lt;&gt;"",COLUMN('Back data'!$A$113:$BD$113)))-G$6)</f>
        <v>100</v>
      </c>
      <c r="H161" s="9">
        <f t="array" ref="H161">INDEX('Back data'!$A$112:$BD$112,,MAX(IF('Back data'!$A$112:$BD$112&lt;&gt;"",COLUMN('Back data'!$A$112:$BD$112)))-H$6)+INDEX('Back data'!$A$113:$BD$113,,MAX(IF('Back data'!$A$113:$BD$113&lt;&gt;"",COLUMN('Back data'!$A$113:$BD$113)))-H$6)</f>
        <v>100</v>
      </c>
      <c r="I161" s="9">
        <f t="array" ref="I161">INDEX('Back data'!$A$112:$BD$112,,MAX(IF('Back data'!$A$112:$BD$112&lt;&gt;"",COLUMN('Back data'!$A$112:$BD$112)))-I$6)+INDEX('Back data'!$A$113:$BD$113,,MAX(IF('Back data'!$A$113:$BD$113&lt;&gt;"",COLUMN('Back data'!$A$113:$BD$113)))-I$6)</f>
        <v>100</v>
      </c>
      <c r="J161" s="9">
        <f t="array" ref="J161">INDEX('Back data'!$A$112:$BD$112,,MAX(IF('Back data'!$A$112:$BD$112&lt;&gt;"",COLUMN('Back data'!$A$112:$BD$112)))-J$6)+INDEX('Back data'!$A$113:$BD$113,,MAX(IF('Back data'!$A$113:$BD$113&lt;&gt;"",COLUMN('Back data'!$A$113:$BD$113)))-J$6)</f>
        <v>100</v>
      </c>
      <c r="K161" s="9">
        <f t="array" ref="K161">INDEX('Back data'!$A$112:$BD$112,,MAX(IF('Back data'!$A$112:$BD$112&lt;&gt;"",COLUMN('Back data'!$A$112:$BD$112)))-K$6)+INDEX('Back data'!$A$113:$BD$113,,MAX(IF('Back data'!$A$113:$BD$113&lt;&gt;"",COLUMN('Back data'!$A$113:$BD$113)))-K$6)</f>
        <v>100</v>
      </c>
      <c r="L161" s="9">
        <f t="array" ref="L161">INDEX('Back data'!$A$112:$BD$112,,MAX(IF('Back data'!$A$112:$BD$112&lt;&gt;"",COLUMN('Back data'!$A$112:$BD$112)))-L$6)+INDEX('Back data'!$A$113:$BD$113,,MAX(IF('Back data'!$A$113:$BD$113&lt;&gt;"",COLUMN('Back data'!$A$113:$BD$113)))-L$6)</f>
        <v>100</v>
      </c>
      <c r="M161" s="9">
        <f t="array" ref="M161">INDEX('Back data'!$A$112:$BD$112,,MAX(IF('Back data'!$A$112:$BD$112&lt;&gt;"",COLUMN('Back data'!$A$112:$BD$112)))-M$6)+INDEX('Back data'!$A$113:$BD$113,,MAX(IF('Back data'!$A$113:$BD$113&lt;&gt;"",COLUMN('Back data'!$A$113:$BD$113)))-M$6)</f>
        <v>100</v>
      </c>
      <c r="N161" s="9">
        <f t="array" ref="N161">INDEX('Back data'!$A$112:$BD$112,,MAX(IF('Back data'!$A$112:$BD$112&lt;&gt;"",COLUMN('Back data'!$A$112:$BD$112)))-N$6)+INDEX('Back data'!$A$113:$BD$113,,MAX(IF('Back data'!$A$113:$BD$113&lt;&gt;"",COLUMN('Back data'!$A$113:$BD$113)))-N$6)</f>
        <v>100</v>
      </c>
      <c r="O161" s="9">
        <f t="array" ref="O161">INDEX('Back data'!$A$112:$BD$112,,MAX(IF('Back data'!$A$112:$BD$112&lt;&gt;"",COLUMN('Back data'!$A$112:$BD$112)))-O$6)+INDEX('Back data'!$A$113:$BD$113,,MAX(IF('Back data'!$A$113:$BD$113&lt;&gt;"",COLUMN('Back data'!$A$113:$BD$113)))-O$6)</f>
        <v>100</v>
      </c>
      <c r="P161" s="9">
        <f t="array" ref="P161">INDEX('Back data'!$A$112:$BD$112,,MAX(IF('Back data'!$A$112:$BD$112&lt;&gt;"",COLUMN('Back data'!$A$112:$BD$112)))-P$6)+INDEX('Back data'!$A$113:$BD$113,,MAX(IF('Back data'!$A$113:$BD$113&lt;&gt;"",COLUMN('Back data'!$A$113:$BD$113)))-P$6)</f>
        <v>100</v>
      </c>
    </row>
    <row r="162" spans="1:18" x14ac:dyDescent="0.25">
      <c r="A162" s="38" t="s">
        <v>46</v>
      </c>
      <c r="B162" s="40" t="s">
        <v>39</v>
      </c>
      <c r="C162" s="10" t="s">
        <v>37</v>
      </c>
      <c r="D162" s="11">
        <f t="array" ref="D162">INDEX('Back data'!$A$112:$BD$112,,MAX(IF('Back data'!$A$112:$BD$112&lt;&gt;"",COLUMN('Back data'!$A$112:$BD$112)))-D$6)/D161</f>
        <v>0.75115554122326122</v>
      </c>
      <c r="E162" s="11">
        <f t="array" ref="E162">INDEX('Back data'!$A$112:$BD$112,,MAX(IF('Back data'!$A$112:$BD$112&lt;&gt;"",COLUMN('Back data'!$A$112:$BD$112)))-E$6)/E161</f>
        <v>0.8235355648535565</v>
      </c>
      <c r="F162" s="11">
        <f t="array" ref="F162">INDEX('Back data'!$A$112:$BD$112,,MAX(IF('Back data'!$A$112:$BD$112&lt;&gt;"",COLUMN('Back data'!$A$112:$BD$112)))-F$6)/F161</f>
        <v>0.65849999999999997</v>
      </c>
      <c r="G162" s="11">
        <f t="array" ref="G162">INDEX('Back data'!$A$112:$BD$112,,MAX(IF('Back data'!$A$112:$BD$112&lt;&gt;"",COLUMN('Back data'!$A$112:$BD$112)))-G$6)/G161</f>
        <v>0.66449999999999998</v>
      </c>
      <c r="H162" s="11">
        <f t="array" ref="H162">INDEX('Back data'!$A$112:$BD$112,,MAX(IF('Back data'!$A$112:$BD$112&lt;&gt;"",COLUMN('Back data'!$A$112:$BD$112)))-H$6)/H161</f>
        <v>0.58640000000000003</v>
      </c>
      <c r="I162" s="11">
        <f t="array" ref="I162">INDEX('Back data'!$A$112:$BD$112,,MAX(IF('Back data'!$A$112:$BD$112&lt;&gt;"",COLUMN('Back data'!$A$112:$BD$112)))-I$6)/I161</f>
        <v>0.71120000000000005</v>
      </c>
      <c r="J162" s="11">
        <f t="array" ref="J162">INDEX('Back data'!$A$112:$BD$112,,MAX(IF('Back data'!$A$112:$BD$112&lt;&gt;"",COLUMN('Back data'!$A$112:$BD$112)))-J$6)/J161</f>
        <v>0.75060000000000004</v>
      </c>
      <c r="K162" s="11">
        <f t="array" ref="K162">INDEX('Back data'!$A$112:$BD$112,,MAX(IF('Back data'!$A$112:$BD$112&lt;&gt;"",COLUMN('Back data'!$A$112:$BD$112)))-K$6)/K161</f>
        <v>0.7279000000000001</v>
      </c>
      <c r="L162" s="11">
        <f t="array" ref="L162">INDEX('Back data'!$A$112:$BD$112,,MAX(IF('Back data'!$A$112:$BD$112&lt;&gt;"",COLUMN('Back data'!$A$112:$BD$112)))-L$6)/L161</f>
        <v>0.67599999999999993</v>
      </c>
      <c r="M162" s="11">
        <f t="array" ref="M162">INDEX('Back data'!$A$112:$BD$112,,MAX(IF('Back data'!$A$112:$BD$112&lt;&gt;"",COLUMN('Back data'!$A$112:$BD$112)))-M$6)/M161</f>
        <v>0.73719999999999997</v>
      </c>
      <c r="N162" s="11">
        <f t="array" ref="N162">INDEX('Back data'!$A$112:$BD$112,,MAX(IF('Back data'!$A$112:$BD$112&lt;&gt;"",COLUMN('Back data'!$A$112:$BD$112)))-N$6)/N161</f>
        <v>0.59140000000000004</v>
      </c>
      <c r="O162" s="11">
        <f t="array" ref="O162">INDEX('Back data'!$A$112:$BD$112,,MAX(IF('Back data'!$A$112:$BD$112&lt;&gt;"",COLUMN('Back data'!$A$112:$BD$112)))-O$6)/O161</f>
        <v>0.62729999999999997</v>
      </c>
      <c r="P162" s="11">
        <f t="array" ref="P162">INDEX('Back data'!$A$112:$BD$112,,MAX(IF('Back data'!$A$112:$BD$112&lt;&gt;"",COLUMN('Back data'!$A$112:$BD$112)))-P$6)/P161</f>
        <v>0.78390000000000004</v>
      </c>
    </row>
    <row r="163" spans="1:18" x14ac:dyDescent="0.25">
      <c r="A163" s="38" t="s">
        <v>46</v>
      </c>
      <c r="B163" s="40" t="s">
        <v>39</v>
      </c>
      <c r="C163" s="10" t="s">
        <v>38</v>
      </c>
      <c r="D163" s="11">
        <f t="array" ref="D163">+INDEX('Back data'!$A$113:$BD$113,,MAX(IF('Back data'!$A$113:$BD$113&lt;&gt;"",COLUMN('Back data'!$A$113:$BD$113)))-D$6)/D161</f>
        <v>0.24884445877673866</v>
      </c>
      <c r="E163" s="11">
        <f t="array" ref="E163">+INDEX('Back data'!$A$113:$BD$113,,MAX(IF('Back data'!$A$113:$BD$113&lt;&gt;"",COLUMN('Back data'!$A$113:$BD$113)))-E$6)/E161</f>
        <v>0.1764644351464435</v>
      </c>
      <c r="F163" s="11">
        <f t="array" ref="F163">+INDEX('Back data'!$A$113:$BD$113,,MAX(IF('Back data'!$A$113:$BD$113&lt;&gt;"",COLUMN('Back data'!$A$113:$BD$113)))-F$6)/F161</f>
        <v>0.34149999999999997</v>
      </c>
      <c r="G163" s="11">
        <f t="array" ref="G163">+INDEX('Back data'!$A$113:$BD$113,,MAX(IF('Back data'!$A$113:$BD$113&lt;&gt;"",COLUMN('Back data'!$A$113:$BD$113)))-G$6)/G161</f>
        <v>0.33549999999999996</v>
      </c>
      <c r="H163" s="11">
        <f t="array" ref="H163">+INDEX('Back data'!$A$113:$BD$113,,MAX(IF('Back data'!$A$113:$BD$113&lt;&gt;"",COLUMN('Back data'!$A$113:$BD$113)))-H$6)/H161</f>
        <v>0.41359999999999997</v>
      </c>
      <c r="I163" s="11">
        <f t="array" ref="I163">+INDEX('Back data'!$A$113:$BD$113,,MAX(IF('Back data'!$A$113:$BD$113&lt;&gt;"",COLUMN('Back data'!$A$113:$BD$113)))-I$6)/I161</f>
        <v>0.2888</v>
      </c>
      <c r="J163" s="11">
        <f t="array" ref="J163">+INDEX('Back data'!$A$113:$BD$113,,MAX(IF('Back data'!$A$113:$BD$113&lt;&gt;"",COLUMN('Back data'!$A$113:$BD$113)))-J$6)/J161</f>
        <v>0.24940000000000001</v>
      </c>
      <c r="K163" s="11">
        <f t="array" ref="K163">+INDEX('Back data'!$A$113:$BD$113,,MAX(IF('Back data'!$A$113:$BD$113&lt;&gt;"",COLUMN('Back data'!$A$113:$BD$113)))-K$6)/K161</f>
        <v>0.27210000000000001</v>
      </c>
      <c r="L163" s="11">
        <f t="array" ref="L163">+INDEX('Back data'!$A$113:$BD$113,,MAX(IF('Back data'!$A$113:$BD$113&lt;&gt;"",COLUMN('Back data'!$A$113:$BD$113)))-L$6)/L161</f>
        <v>0.32400000000000001</v>
      </c>
      <c r="M163" s="11">
        <f t="array" ref="M163">+INDEX('Back data'!$A$113:$BD$113,,MAX(IF('Back data'!$A$113:$BD$113&lt;&gt;"",COLUMN('Back data'!$A$113:$BD$113)))-M$6)/M161</f>
        <v>0.26280000000000003</v>
      </c>
      <c r="N163" s="11">
        <f t="array" ref="N163">+INDEX('Back data'!$A$113:$BD$113,,MAX(IF('Back data'!$A$113:$BD$113&lt;&gt;"",COLUMN('Back data'!$A$113:$BD$113)))-N$6)/N161</f>
        <v>0.40860000000000002</v>
      </c>
      <c r="O163" s="11">
        <f t="array" ref="O163">+INDEX('Back data'!$A$113:$BD$113,,MAX(IF('Back data'!$A$113:$BD$113&lt;&gt;"",COLUMN('Back data'!$A$113:$BD$113)))-O$6)/O161</f>
        <v>0.37270000000000003</v>
      </c>
      <c r="P163" s="11">
        <f t="array" ref="P163">+INDEX('Back data'!$A$113:$BD$113,,MAX(IF('Back data'!$A$113:$BD$113&lt;&gt;"",COLUMN('Back data'!$A$113:$BD$113)))-P$6)/P161</f>
        <v>0.21609999999999999</v>
      </c>
      <c r="R163" s="56"/>
    </row>
    <row r="166" spans="1:18" x14ac:dyDescent="0.25">
      <c r="B166" s="26"/>
      <c r="C166" s="8" t="s">
        <v>35</v>
      </c>
      <c r="D166" s="9">
        <f t="array" ref="D166">INDEX('Back data'!$A$117:$BD$117,,MAX(IF('Back data'!$A$117:$BD$117&lt;&gt;"",COLUMN('Back data'!$A$117:$BD$117)))-D$6)+INDEX('Back data'!$A$118:$BD$118,,MAX(IF('Back data'!$A$118:$BD$118&lt;&gt;"",COLUMN('Back data'!$A$118:$BD$118)))-D$6)</f>
        <v>94.06</v>
      </c>
      <c r="E166" s="9">
        <f t="array" ref="E166">INDEX('Back data'!$A$117:$BD$117,,MAX(IF('Back data'!$A$117:$BD$117&lt;&gt;"",COLUMN('Back data'!$A$117:$BD$117)))-E$6)+INDEX('Back data'!$A$118:$BD$118,,MAX(IF('Back data'!$A$118:$BD$118&lt;&gt;"",COLUMN('Back data'!$A$118:$BD$118)))-E$6)</f>
        <v>96.37</v>
      </c>
      <c r="F166" s="9">
        <f t="array" ref="F166">INDEX('Back data'!$A$117:$BD$117,,MAX(IF('Back data'!$A$117:$BD$117&lt;&gt;"",COLUMN('Back data'!$A$117:$BD$117)))-F$6)+INDEX('Back data'!$A$118:$BD$118,,MAX(IF('Back data'!$A$118:$BD$118&lt;&gt;"",COLUMN('Back data'!$A$118:$BD$118)))-F$6)</f>
        <v>100</v>
      </c>
      <c r="G166" s="9">
        <f t="array" ref="G166">INDEX('Back data'!$A$117:$BD$117,,MAX(IF('Back data'!$A$117:$BD$117&lt;&gt;"",COLUMN('Back data'!$A$117:$BD$117)))-G$6)+INDEX('Back data'!$A$118:$BD$118,,MAX(IF('Back data'!$A$118:$BD$118&lt;&gt;"",COLUMN('Back data'!$A$118:$BD$118)))-G$6)</f>
        <v>100</v>
      </c>
      <c r="H166" s="9">
        <f t="array" ref="H166">INDEX('Back data'!$A$117:$BD$117,,MAX(IF('Back data'!$A$117:$BD$117&lt;&gt;"",COLUMN('Back data'!$A$117:$BD$117)))-H$6)+INDEX('Back data'!$A$118:$BD$118,,MAX(IF('Back data'!$A$118:$BD$118&lt;&gt;"",COLUMN('Back data'!$A$118:$BD$118)))-H$6)</f>
        <v>100</v>
      </c>
      <c r="I166" s="9">
        <f t="array" ref="I166">INDEX('Back data'!$A$117:$BD$117,,MAX(IF('Back data'!$A$117:$BD$117&lt;&gt;"",COLUMN('Back data'!$A$117:$BD$117)))-I$6)+INDEX('Back data'!$A$118:$BD$118,,MAX(IF('Back data'!$A$118:$BD$118&lt;&gt;"",COLUMN('Back data'!$A$118:$BD$118)))-I$6)</f>
        <v>100</v>
      </c>
      <c r="J166" s="9">
        <f t="array" ref="J166">INDEX('Back data'!$A$117:$BD$117,,MAX(IF('Back data'!$A$117:$BD$117&lt;&gt;"",COLUMN('Back data'!$A$117:$BD$117)))-J$6)+INDEX('Back data'!$A$118:$BD$118,,MAX(IF('Back data'!$A$118:$BD$118&lt;&gt;"",COLUMN('Back data'!$A$118:$BD$118)))-J$6)</f>
        <v>100</v>
      </c>
      <c r="K166" s="9">
        <f t="array" ref="K166">INDEX('Back data'!$A$117:$BD$117,,MAX(IF('Back data'!$A$117:$BD$117&lt;&gt;"",COLUMN('Back data'!$A$117:$BD$117)))-K$6)+INDEX('Back data'!$A$118:$BD$118,,MAX(IF('Back data'!$A$118:$BD$118&lt;&gt;"",COLUMN('Back data'!$A$118:$BD$118)))-K$6)</f>
        <v>100</v>
      </c>
      <c r="L166" s="9">
        <f t="array" ref="L166">INDEX('Back data'!$A$117:$BD$117,,MAX(IF('Back data'!$A$117:$BD$117&lt;&gt;"",COLUMN('Back data'!$A$117:$BD$117)))-L$6)+INDEX('Back data'!$A$118:$BD$118,,MAX(IF('Back data'!$A$118:$BD$118&lt;&gt;"",COLUMN('Back data'!$A$118:$BD$118)))-L$6)</f>
        <v>100</v>
      </c>
      <c r="M166" s="9">
        <f t="array" ref="M166">INDEX('Back data'!$A$117:$BD$117,,MAX(IF('Back data'!$A$117:$BD$117&lt;&gt;"",COLUMN('Back data'!$A$117:$BD$117)))-M$6)+INDEX('Back data'!$A$118:$BD$118,,MAX(IF('Back data'!$A$118:$BD$118&lt;&gt;"",COLUMN('Back data'!$A$118:$BD$118)))-M$6)</f>
        <v>100</v>
      </c>
      <c r="N166" s="9">
        <f t="array" ref="N166">INDEX('Back data'!$A$117:$BD$117,,MAX(IF('Back data'!$A$117:$BD$117&lt;&gt;"",COLUMN('Back data'!$A$117:$BD$117)))-N$6)+INDEX('Back data'!$A$118:$BD$118,,MAX(IF('Back data'!$A$118:$BD$118&lt;&gt;"",COLUMN('Back data'!$A$118:$BD$118)))-N$6)</f>
        <v>100</v>
      </c>
      <c r="O166" s="9">
        <f t="array" ref="O166">INDEX('Back data'!$A$117:$BD$117,,MAX(IF('Back data'!$A$117:$BD$117&lt;&gt;"",COLUMN('Back data'!$A$117:$BD$117)))-O$6)+INDEX('Back data'!$A$118:$BD$118,,MAX(IF('Back data'!$A$118:$BD$118&lt;&gt;"",COLUMN('Back data'!$A$118:$BD$118)))-O$6)</f>
        <v>100</v>
      </c>
      <c r="P166" s="9">
        <f t="array" ref="P166">INDEX('Back data'!$A$117:$BD$117,,MAX(IF('Back data'!$A$117:$BD$117&lt;&gt;"",COLUMN('Back data'!$A$117:$BD$117)))-P$6)+INDEX('Back data'!$A$118:$BD$118,,MAX(IF('Back data'!$A$118:$BD$118&lt;&gt;"",COLUMN('Back data'!$A$118:$BD$118)))-P$6)</f>
        <v>100</v>
      </c>
    </row>
    <row r="167" spans="1:18" x14ac:dyDescent="0.25">
      <c r="A167" s="38" t="s">
        <v>46</v>
      </c>
      <c r="B167" s="40" t="s">
        <v>40</v>
      </c>
      <c r="C167" s="10" t="s">
        <v>37</v>
      </c>
      <c r="D167" s="11">
        <f t="array" ref="D167">INDEX('Back data'!$A$117:$BD$117,,MAX(IF('Back data'!$A$117:$BD$117&lt;&gt;"",COLUMN('Back data'!$A$117:$BD$117)))-D$6)/D166</f>
        <v>0.99489687433553042</v>
      </c>
      <c r="E167" s="11">
        <f t="array" ref="E167">INDEX('Back data'!$A$117:$BD$117,,MAX(IF('Back data'!$A$117:$BD$117&lt;&gt;"",COLUMN('Back data'!$A$117:$BD$117)))-E$6)/E166</f>
        <v>0.98619902459271558</v>
      </c>
      <c r="F167" s="11">
        <f t="array" ref="F167">INDEX('Back data'!$A$117:$BD$117,,MAX(IF('Back data'!$A$117:$BD$117&lt;&gt;"",COLUMN('Back data'!$A$117:$BD$117)))-F$6)/F166</f>
        <v>1</v>
      </c>
      <c r="G167" s="11">
        <f t="array" ref="G167">INDEX('Back data'!$A$117:$BD$117,,MAX(IF('Back data'!$A$117:$BD$117&lt;&gt;"",COLUMN('Back data'!$A$117:$BD$117)))-G$6)/G166</f>
        <v>1</v>
      </c>
      <c r="H167" s="11">
        <f t="array" ref="H167">INDEX('Back data'!$A$117:$BD$117,,MAX(IF('Back data'!$A$117:$BD$117&lt;&gt;"",COLUMN('Back data'!$A$117:$BD$117)))-H$6)/H166</f>
        <v>1</v>
      </c>
      <c r="I167" s="11">
        <f t="array" ref="I167">INDEX('Back data'!$A$117:$BD$117,,MAX(IF('Back data'!$A$117:$BD$117&lt;&gt;"",COLUMN('Back data'!$A$117:$BD$117)))-I$6)/I166</f>
        <v>1</v>
      </c>
      <c r="J167" s="11">
        <f t="array" ref="J167">INDEX('Back data'!$A$117:$BD$117,,MAX(IF('Back data'!$A$117:$BD$117&lt;&gt;"",COLUMN('Back data'!$A$117:$BD$117)))-J$6)/J166</f>
        <v>1</v>
      </c>
      <c r="K167" s="11">
        <f t="array" ref="K167">INDEX('Back data'!$A$117:$BD$117,,MAX(IF('Back data'!$A$117:$BD$117&lt;&gt;"",COLUMN('Back data'!$A$117:$BD$117)))-K$6)/K166</f>
        <v>1</v>
      </c>
      <c r="L167" s="11">
        <f t="array" ref="L167">INDEX('Back data'!$A$117:$BD$117,,MAX(IF('Back data'!$A$117:$BD$117&lt;&gt;"",COLUMN('Back data'!$A$117:$BD$117)))-L$6)/L166</f>
        <v>0.97970000000000002</v>
      </c>
      <c r="M167" s="11">
        <f t="array" ref="M167">INDEX('Back data'!$A$117:$BD$117,,MAX(IF('Back data'!$A$117:$BD$117&lt;&gt;"",COLUMN('Back data'!$A$117:$BD$117)))-M$6)/M166</f>
        <v>0.98719999999999997</v>
      </c>
      <c r="N167" s="11">
        <f t="array" ref="N167">INDEX('Back data'!$A$117:$BD$117,,MAX(IF('Back data'!$A$117:$BD$117&lt;&gt;"",COLUMN('Back data'!$A$117:$BD$117)))-N$6)/N166</f>
        <v>1</v>
      </c>
      <c r="O167" s="11">
        <f t="array" ref="O167">INDEX('Back data'!$A$117:$BD$117,,MAX(IF('Back data'!$A$117:$BD$117&lt;&gt;"",COLUMN('Back data'!$A$117:$BD$117)))-O$6)/O166</f>
        <v>1</v>
      </c>
      <c r="P167" s="11">
        <f t="array" ref="P167">INDEX('Back data'!$A$117:$BD$117,,MAX(IF('Back data'!$A$117:$BD$117&lt;&gt;"",COLUMN('Back data'!$A$117:$BD$117)))-P$6)/P166</f>
        <v>1</v>
      </c>
    </row>
    <row r="168" spans="1:18" x14ac:dyDescent="0.25">
      <c r="A168" s="38" t="s">
        <v>46</v>
      </c>
      <c r="B168" s="40" t="s">
        <v>40</v>
      </c>
      <c r="C168" s="10" t="s">
        <v>38</v>
      </c>
      <c r="D168" s="11">
        <f t="array" ref="D168">+INDEX('Back data'!$A$118:$BD$118,,MAX(IF('Back data'!$A$118:$BD$118&lt;&gt;"",COLUMN('Back data'!$A$118:$BD$118)))-D$6)/D166</f>
        <v>5.1031256644694873E-3</v>
      </c>
      <c r="E168" s="11">
        <f t="array" ref="E168">+INDEX('Back data'!$A$118:$BD$118,,MAX(IF('Back data'!$A$118:$BD$118&lt;&gt;"",COLUMN('Back data'!$A$118:$BD$118)))-E$6)/E166</f>
        <v>1.3800975407284425E-2</v>
      </c>
      <c r="F168" s="11">
        <f t="array" ref="F168">+INDEX('Back data'!$A$118:$BD$118,,MAX(IF('Back data'!$A$118:$BD$118&lt;&gt;"",COLUMN('Back data'!$A$118:$BD$118)))-F$6)/F166</f>
        <v>0</v>
      </c>
      <c r="G168" s="11">
        <f t="array" ref="G168">+INDEX('Back data'!$A$118:$BD$118,,MAX(IF('Back data'!$A$118:$BD$118&lt;&gt;"",COLUMN('Back data'!$A$118:$BD$118)))-G$6)/G166</f>
        <v>0</v>
      </c>
      <c r="H168" s="11">
        <f t="array" ref="H168">+INDEX('Back data'!$A$118:$BD$118,,MAX(IF('Back data'!$A$118:$BD$118&lt;&gt;"",COLUMN('Back data'!$A$118:$BD$118)))-H$6)/H166</f>
        <v>0</v>
      </c>
      <c r="I168" s="11">
        <f t="array" ref="I168">+INDEX('Back data'!$A$118:$BD$118,,MAX(IF('Back data'!$A$118:$BD$118&lt;&gt;"",COLUMN('Back data'!$A$118:$BD$118)))-I$6)/I166</f>
        <v>0</v>
      </c>
      <c r="J168" s="11">
        <f t="array" ref="J168">+INDEX('Back data'!$A$118:$BD$118,,MAX(IF('Back data'!$A$118:$BD$118&lt;&gt;"",COLUMN('Back data'!$A$118:$BD$118)))-J$6)/J166</f>
        <v>0</v>
      </c>
      <c r="K168" s="11">
        <f t="array" ref="K168">+INDEX('Back data'!$A$118:$BD$118,,MAX(IF('Back data'!$A$118:$BD$118&lt;&gt;"",COLUMN('Back data'!$A$118:$BD$118)))-K$6)/K166</f>
        <v>0</v>
      </c>
      <c r="L168" s="11">
        <f t="array" ref="L168">+INDEX('Back data'!$A$118:$BD$118,,MAX(IF('Back data'!$A$118:$BD$118&lt;&gt;"",COLUMN('Back data'!$A$118:$BD$118)))-L$6)/L166</f>
        <v>2.0299999999999999E-2</v>
      </c>
      <c r="M168" s="11">
        <f t="array" ref="M168">+INDEX('Back data'!$A$118:$BD$118,,MAX(IF('Back data'!$A$118:$BD$118&lt;&gt;"",COLUMN('Back data'!$A$118:$BD$118)))-M$6)/M166</f>
        <v>1.2800000000000001E-2</v>
      </c>
      <c r="N168" s="11">
        <f t="array" ref="N168">+INDEX('Back data'!$A$118:$BD$118,,MAX(IF('Back data'!$A$118:$BD$118&lt;&gt;"",COLUMN('Back data'!$A$118:$BD$118)))-N$6)/N166</f>
        <v>0</v>
      </c>
      <c r="O168" s="11">
        <f t="array" ref="O168">+INDEX('Back data'!$A$118:$BD$118,,MAX(IF('Back data'!$A$118:$BD$118&lt;&gt;"",COLUMN('Back data'!$A$118:$BD$118)))-O$6)/O166</f>
        <v>0</v>
      </c>
      <c r="P168" s="11">
        <f t="array" ref="P168">+INDEX('Back data'!$A$118:$BD$118,,MAX(IF('Back data'!$A$118:$BD$118&lt;&gt;"",COLUMN('Back data'!$A$118:$BD$118)))-P$6)/P166</f>
        <v>0</v>
      </c>
      <c r="R168" s="56"/>
    </row>
    <row r="171" spans="1:18" x14ac:dyDescent="0.25">
      <c r="C171" s="8" t="s">
        <v>35</v>
      </c>
      <c r="D171" s="9">
        <f t="array" ref="D171">INDEX('Back data'!$A$307:$BD$307,,MAX(IF('Back data'!$A$307:$BD$307&lt;&gt;"",COLUMN('Back data'!$A$307:$BD$307)))-D$6)+INDEX('Back data'!$A$308:$BD$308,,MAX(IF('Back data'!$A$308:$BD$308&lt;&gt;"",COLUMN('Back data'!$A$308:$BD$308)))-D$6)</f>
        <v>93.24</v>
      </c>
      <c r="E171" s="9">
        <f t="array" ref="E171">INDEX('Back data'!$A$307:$BD$307,,MAX(IF('Back data'!$A$307:$BD$307&lt;&gt;"",COLUMN('Back data'!$A$307:$BD$307)))-E$6)+INDEX('Back data'!$A$308:$BD$308,,MAX(IF('Back data'!$A$308:$BD$308&lt;&gt;"",COLUMN('Back data'!$A$308:$BD$308)))-E$6)</f>
        <v>92.66</v>
      </c>
      <c r="F171" s="9">
        <f t="array" ref="F171">INDEX('Back data'!$A$307:$BD$307,,MAX(IF('Back data'!$A$307:$BD$307&lt;&gt;"",COLUMN('Back data'!$A$307:$BD$307)))-F$6)+INDEX('Back data'!$A$308:$BD$308,,MAX(IF('Back data'!$A$308:$BD$308&lt;&gt;"",COLUMN('Back data'!$A$308:$BD$308)))-F$6)</f>
        <v>100</v>
      </c>
      <c r="G171" s="9">
        <f t="array" ref="G171">INDEX('Back data'!$A$307:$BD$307,,MAX(IF('Back data'!$A$307:$BD$307&lt;&gt;"",COLUMN('Back data'!$A$307:$BD$307)))-G$6)+INDEX('Back data'!$A$308:$BD$308,,MAX(IF('Back data'!$A$308:$BD$308&lt;&gt;"",COLUMN('Back data'!$A$308:$BD$308)))-G$6)</f>
        <v>100</v>
      </c>
      <c r="H171" s="9">
        <f t="array" ref="H171">INDEX('Back data'!$A$307:$BD$307,,MAX(IF('Back data'!$A$307:$BD$307&lt;&gt;"",COLUMN('Back data'!$A$307:$BD$307)))-H$6)+INDEX('Back data'!$A$308:$BD$308,,MAX(IF('Back data'!$A$308:$BD$308&lt;&gt;"",COLUMN('Back data'!$A$308:$BD$308)))-H$6)</f>
        <v>100</v>
      </c>
      <c r="I171" s="9">
        <f t="array" ref="I171">INDEX('Back data'!$A$307:$BD$307,,MAX(IF('Back data'!$A$307:$BD$307&lt;&gt;"",COLUMN('Back data'!$A$307:$BD$307)))-I$6)+INDEX('Back data'!$A$308:$BD$308,,MAX(IF('Back data'!$A$308:$BD$308&lt;&gt;"",COLUMN('Back data'!$A$308:$BD$308)))-I$6)</f>
        <v>100</v>
      </c>
      <c r="J171" s="9">
        <f t="array" ref="J171">INDEX('Back data'!$A$307:$BD$307,,MAX(IF('Back data'!$A$307:$BD$307&lt;&gt;"",COLUMN('Back data'!$A$307:$BD$307)))-J$6)+INDEX('Back data'!$A$308:$BD$308,,MAX(IF('Back data'!$A$308:$BD$308&lt;&gt;"",COLUMN('Back data'!$A$308:$BD$308)))-J$6)</f>
        <v>100</v>
      </c>
      <c r="K171" s="9">
        <f t="array" ref="K171">INDEX('Back data'!$A$307:$BD$307,,MAX(IF('Back data'!$A$307:$BD$307&lt;&gt;"",COLUMN('Back data'!$A$307:$BD$307)))-K$6)+INDEX('Back data'!$A$308:$BD$308,,MAX(IF('Back data'!$A$308:$BD$308&lt;&gt;"",COLUMN('Back data'!$A$308:$BD$308)))-K$6)</f>
        <v>100</v>
      </c>
      <c r="L171" s="9">
        <f t="array" ref="L171">INDEX('Back data'!$A$307:$BD$307,,MAX(IF('Back data'!$A$307:$BD$307&lt;&gt;"",COLUMN('Back data'!$A$307:$BD$307)))-L$6)+INDEX('Back data'!$A$308:$BD$308,,MAX(IF('Back data'!$A$308:$BD$308&lt;&gt;"",COLUMN('Back data'!$A$308:$BD$308)))-L$6)</f>
        <v>100</v>
      </c>
      <c r="M171" s="9">
        <f t="array" ref="M171">INDEX('Back data'!$A$307:$BD$307,,MAX(IF('Back data'!$A$307:$BD$307&lt;&gt;"",COLUMN('Back data'!$A$307:$BD$307)))-M$6)+INDEX('Back data'!$A$308:$BD$308,,MAX(IF('Back data'!$A$308:$BD$308&lt;&gt;"",COLUMN('Back data'!$A$308:$BD$308)))-M$6)</f>
        <v>100</v>
      </c>
      <c r="N171" s="9">
        <f t="array" ref="N171">INDEX('Back data'!$A$307:$BD$307,,MAX(IF('Back data'!$A$307:$BD$307&lt;&gt;"",COLUMN('Back data'!$A$307:$BD$307)))-N$6)+INDEX('Back data'!$A$308:$BD$308,,MAX(IF('Back data'!$A$308:$BD$308&lt;&gt;"",COLUMN('Back data'!$A$308:$BD$308)))-N$6)</f>
        <v>100</v>
      </c>
      <c r="O171" s="9">
        <f t="array" ref="O171">INDEX('Back data'!$A$307:$BD$307,,MAX(IF('Back data'!$A$307:$BD$307&lt;&gt;"",COLUMN('Back data'!$A$307:$BD$307)))-O$6)+INDEX('Back data'!$A$308:$BD$308,,MAX(IF('Back data'!$A$308:$BD$308&lt;&gt;"",COLUMN('Back data'!$A$308:$BD$308)))-O$6)</f>
        <v>100</v>
      </c>
      <c r="P171" s="9">
        <f t="array" ref="P171">INDEX('Back data'!$A$307:$BD$307,,MAX(IF('Back data'!$A$307:$BD$307&lt;&gt;"",COLUMN('Back data'!$A$307:$BD$307)))-P$6)+INDEX('Back data'!$A$308:$BD$308,,MAX(IF('Back data'!$A$308:$BD$308&lt;&gt;"",COLUMN('Back data'!$A$308:$BD$308)))-P$6)</f>
        <v>100</v>
      </c>
    </row>
    <row r="172" spans="1:18" x14ac:dyDescent="0.25">
      <c r="A172" s="38" t="s">
        <v>46</v>
      </c>
      <c r="B172" s="40" t="s">
        <v>26</v>
      </c>
      <c r="C172" s="10" t="s">
        <v>37</v>
      </c>
      <c r="D172" s="11">
        <f t="array" ref="D172">INDEX('Back data'!$A$307:$BD$307,,MAX(IF('Back data'!$A$307:$BD$307&lt;&gt;"",COLUMN('Back data'!$A$307:$BD$307)))-D$6)/D171</f>
        <v>0.72479622479622485</v>
      </c>
      <c r="E172" s="11">
        <f t="array" ref="E172">INDEX('Back data'!$A$307:$BD$307,,MAX(IF('Back data'!$A$307:$BD$307&lt;&gt;"",COLUMN('Back data'!$A$307:$BD$307)))-E$6)/E171</f>
        <v>0.9047053744873732</v>
      </c>
      <c r="F172" s="11">
        <f t="array" ref="F172">INDEX('Back data'!$A$307:$BD$307,,MAX(IF('Back data'!$A$307:$BD$307&lt;&gt;"",COLUMN('Back data'!$A$307:$BD$307)))-F$6)/F171</f>
        <v>0.72519999999999996</v>
      </c>
      <c r="G172" s="11">
        <f t="array" ref="G172">INDEX('Back data'!$A$307:$BD$307,,MAX(IF('Back data'!$A$307:$BD$307&lt;&gt;"",COLUMN('Back data'!$A$307:$BD$307)))-G$6)/G171</f>
        <v>0.63919999999999999</v>
      </c>
      <c r="H172" s="11">
        <f t="array" ref="H172">INDEX('Back data'!$A$307:$BD$307,,MAX(IF('Back data'!$A$307:$BD$307&lt;&gt;"",COLUMN('Back data'!$A$307:$BD$307)))-H$6)/H171</f>
        <v>0.51639999999999997</v>
      </c>
      <c r="I172" s="11">
        <f t="array" ref="I172">INDEX('Back data'!$A$307:$BD$307,,MAX(IF('Back data'!$A$307:$BD$307&lt;&gt;"",COLUMN('Back data'!$A$307:$BD$307)))-I$6)/I171</f>
        <v>0.72439999999999993</v>
      </c>
      <c r="J172" s="11">
        <f t="array" ref="J172">INDEX('Back data'!$A$307:$BD$307,,MAX(IF('Back data'!$A$307:$BD$307&lt;&gt;"",COLUMN('Back data'!$A$307:$BD$307)))-J$6)/J171</f>
        <v>0.76529999999999998</v>
      </c>
      <c r="K172" s="11">
        <f t="array" ref="K172">INDEX('Back data'!$A$307:$BD$307,,MAX(IF('Back data'!$A$307:$BD$307&lt;&gt;"",COLUMN('Back data'!$A$307:$BD$307)))-K$6)/K171</f>
        <v>0.54880000000000007</v>
      </c>
      <c r="L172" s="11">
        <f t="array" ref="L172">INDEX('Back data'!$A$307:$BD$307,,MAX(IF('Back data'!$A$307:$BD$307&lt;&gt;"",COLUMN('Back data'!$A$307:$BD$307)))-L$6)/L171</f>
        <v>0.43009999999999998</v>
      </c>
      <c r="M172" s="11">
        <f t="array" ref="M172">INDEX('Back data'!$A$307:$BD$307,,MAX(IF('Back data'!$A$307:$BD$307&lt;&gt;"",COLUMN('Back data'!$A$307:$BD$307)))-M$6)/M171</f>
        <v>0.65500000000000003</v>
      </c>
      <c r="N172" s="11">
        <f t="array" ref="N172">INDEX('Back data'!$A$307:$BD$307,,MAX(IF('Back data'!$A$307:$BD$307&lt;&gt;"",COLUMN('Back data'!$A$307:$BD$307)))-N$6)/N171</f>
        <v>0.45090000000000002</v>
      </c>
      <c r="O172" s="11">
        <f t="array" ref="O172">INDEX('Back data'!$A$307:$BD$307,,MAX(IF('Back data'!$A$307:$BD$307&lt;&gt;"",COLUMN('Back data'!$A$307:$BD$307)))-O$6)/O171</f>
        <v>0.57389999999999997</v>
      </c>
      <c r="P172" s="11">
        <f t="array" ref="P172">INDEX('Back data'!$A$307:$BD$307,,MAX(IF('Back data'!$A$307:$BD$307&lt;&gt;"",COLUMN('Back data'!$A$307:$BD$307)))-P$6)/P171</f>
        <v>0.63939999999999997</v>
      </c>
    </row>
    <row r="173" spans="1:18" x14ac:dyDescent="0.25">
      <c r="A173" s="38" t="s">
        <v>46</v>
      </c>
      <c r="B173" s="40" t="s">
        <v>26</v>
      </c>
      <c r="C173" s="10" t="s">
        <v>38</v>
      </c>
      <c r="D173" s="11">
        <f t="array" ref="D173">+INDEX('Back data'!$A$308:$BD$308,,MAX(IF('Back data'!$A$308:$BD$308&lt;&gt;"",COLUMN('Back data'!$A$308:$BD$308)))-D$6)/D171</f>
        <v>0.2752037752037752</v>
      </c>
      <c r="E173" s="11">
        <f t="array" ref="E173">+INDEX('Back data'!$A$308:$BD$308,,MAX(IF('Back data'!$A$308:$BD$308&lt;&gt;"",COLUMN('Back data'!$A$308:$BD$308)))-E$6)/E171</f>
        <v>9.529462551262681E-2</v>
      </c>
      <c r="F173" s="11">
        <f t="array" ref="F173">+INDEX('Back data'!$A$308:$BD$308,,MAX(IF('Back data'!$A$308:$BD$308&lt;&gt;"",COLUMN('Back data'!$A$308:$BD$308)))-F$6)/F171</f>
        <v>0.27479999999999999</v>
      </c>
      <c r="G173" s="11">
        <f t="array" ref="G173">+INDEX('Back data'!$A$308:$BD$308,,MAX(IF('Back data'!$A$308:$BD$308&lt;&gt;"",COLUMN('Back data'!$A$308:$BD$308)))-G$6)/G171</f>
        <v>0.36080000000000001</v>
      </c>
      <c r="H173" s="11">
        <f t="array" ref="H173">+INDEX('Back data'!$A$308:$BD$308,,MAX(IF('Back data'!$A$308:$BD$308&lt;&gt;"",COLUMN('Back data'!$A$308:$BD$308)))-H$6)/H171</f>
        <v>0.48359999999999997</v>
      </c>
      <c r="I173" s="11">
        <f t="array" ref="I173">+INDEX('Back data'!$A$308:$BD$308,,MAX(IF('Back data'!$A$308:$BD$308&lt;&gt;"",COLUMN('Back data'!$A$308:$BD$308)))-I$6)/I171</f>
        <v>0.27560000000000001</v>
      </c>
      <c r="J173" s="11">
        <f t="array" ref="J173">+INDEX('Back data'!$A$308:$BD$308,,MAX(IF('Back data'!$A$308:$BD$308&lt;&gt;"",COLUMN('Back data'!$A$308:$BD$308)))-J$6)/J171</f>
        <v>0.23469999999999999</v>
      </c>
      <c r="K173" s="11">
        <f t="array" ref="K173">+INDEX('Back data'!$A$308:$BD$308,,MAX(IF('Back data'!$A$308:$BD$308&lt;&gt;"",COLUMN('Back data'!$A$308:$BD$308)))-K$6)/K171</f>
        <v>0.45119999999999999</v>
      </c>
      <c r="L173" s="11">
        <f t="array" ref="L173">+INDEX('Back data'!$A$308:$BD$308,,MAX(IF('Back data'!$A$308:$BD$308&lt;&gt;"",COLUMN('Back data'!$A$308:$BD$308)))-L$6)/L171</f>
        <v>0.56990000000000007</v>
      </c>
      <c r="M173" s="11">
        <f t="array" ref="M173">+INDEX('Back data'!$A$308:$BD$308,,MAX(IF('Back data'!$A$308:$BD$308&lt;&gt;"",COLUMN('Back data'!$A$308:$BD$308)))-M$6)/M171</f>
        <v>0.34499999999999997</v>
      </c>
      <c r="N173" s="11">
        <f t="array" ref="N173">+INDEX('Back data'!$A$308:$BD$308,,MAX(IF('Back data'!$A$308:$BD$308&lt;&gt;"",COLUMN('Back data'!$A$308:$BD$308)))-N$6)/N171</f>
        <v>0.54909999999999992</v>
      </c>
      <c r="O173" s="11">
        <f t="array" ref="O173">+INDEX('Back data'!$A$308:$BD$308,,MAX(IF('Back data'!$A$308:$BD$308&lt;&gt;"",COLUMN('Back data'!$A$308:$BD$308)))-O$6)/O171</f>
        <v>0.42609999999999998</v>
      </c>
      <c r="P173" s="11">
        <f t="array" ref="P173">+INDEX('Back data'!$A$308:$BD$308,,MAX(IF('Back data'!$A$308:$BD$308&lt;&gt;"",COLUMN('Back data'!$A$308:$BD$308)))-P$6)/P171</f>
        <v>0.36060000000000003</v>
      </c>
      <c r="R173" s="56"/>
    </row>
    <row r="174" spans="1:18" x14ac:dyDescent="0.25">
      <c r="A174" s="30"/>
      <c r="B174" s="40"/>
      <c r="C174" s="31"/>
      <c r="D174" s="32"/>
      <c r="E174" s="32"/>
      <c r="F174" s="32"/>
      <c r="G174" s="32"/>
      <c r="H174" s="32"/>
      <c r="I174" s="32"/>
      <c r="J174" s="32"/>
      <c r="K174" s="32"/>
      <c r="L174" s="32"/>
      <c r="M174" s="32"/>
      <c r="N174" s="32"/>
      <c r="O174" s="32"/>
      <c r="P174" s="32"/>
      <c r="R174" s="56"/>
    </row>
    <row r="175" spans="1:18" x14ac:dyDescent="0.25">
      <c r="A175" s="30"/>
      <c r="B175" s="40"/>
      <c r="C175" s="31"/>
      <c r="D175" s="32"/>
      <c r="E175" s="32"/>
      <c r="F175" s="32"/>
      <c r="G175" s="32"/>
      <c r="H175" s="32"/>
      <c r="I175" s="32"/>
      <c r="J175" s="32"/>
      <c r="K175" s="32"/>
      <c r="L175" s="32"/>
      <c r="M175" s="32"/>
      <c r="N175" s="32"/>
      <c r="O175" s="32"/>
      <c r="P175" s="32"/>
      <c r="R175" s="56"/>
    </row>
    <row r="176" spans="1:18" x14ac:dyDescent="0.25">
      <c r="A176" s="30"/>
      <c r="B176" s="40"/>
      <c r="C176" s="8" t="s">
        <v>35</v>
      </c>
      <c r="D176" s="9"/>
      <c r="E176" s="9"/>
      <c r="F176" s="9"/>
      <c r="G176" s="9"/>
      <c r="H176" s="9"/>
      <c r="I176" s="9"/>
      <c r="J176" s="9"/>
      <c r="K176" s="9" cm="1">
        <f t="array" ref="K176">INDEX('Back data'!$A$312:$BD$312,,MAX(IF('Back data'!$A$312:$BD$312&lt;&gt;"",COLUMN('Back data'!$A$312:$BD$312)))-K$6)+INDEX('Back data'!$A$313:$BD$313,,MAX(IF('Back data'!$A$313:$BD$313&lt;&gt;"",COLUMN('Back data'!$A$313:$BD$313)))-K$6)</f>
        <v>100</v>
      </c>
      <c r="L176" s="9" cm="1">
        <f t="array" ref="L176">INDEX('Back data'!$A$312:$BD$312,,MAX(IF('Back data'!$A$312:$BD$312&lt;&gt;"",COLUMN('Back data'!$A$312:$BD$312)))-L$6)+INDEX('Back data'!$A$313:$BD$313,,MAX(IF('Back data'!$A$313:$BD$313&lt;&gt;"",COLUMN('Back data'!$A$313:$BD$313)))-L$6)</f>
        <v>100</v>
      </c>
      <c r="M176" s="9" cm="1">
        <f t="array" ref="M176">INDEX('Back data'!$A$312:$BD$312,,MAX(IF('Back data'!$A$312:$BD$312&lt;&gt;"",COLUMN('Back data'!$A$312:$BD$312)))-M$6)+INDEX('Back data'!$A$313:$BD$313,,MAX(IF('Back data'!$A$313:$BD$313&lt;&gt;"",COLUMN('Back data'!$A$313:$BD$313)))-M$6)</f>
        <v>100</v>
      </c>
      <c r="N176" s="9" cm="1">
        <f t="array" ref="N176">INDEX('Back data'!$A$312:$BD$312,,MAX(IF('Back data'!$A$312:$BD$312&lt;&gt;"",COLUMN('Back data'!$A$312:$BD$312)))-N$6)+INDEX('Back data'!$A$313:$BD$313,,MAX(IF('Back data'!$A$313:$BD$313&lt;&gt;"",COLUMN('Back data'!$A$313:$BD$313)))-N$6)</f>
        <v>100</v>
      </c>
      <c r="O176" s="9" cm="1">
        <f t="array" ref="O176">INDEX('Back data'!$A$312:$BD$312,,MAX(IF('Back data'!$A$312:$BD$312&lt;&gt;"",COLUMN('Back data'!$A$312:$BD$312)))-O$6)+INDEX('Back data'!$A$313:$BD$313,,MAX(IF('Back data'!$A$313:$BD$313&lt;&gt;"",COLUMN('Back data'!$A$313:$BD$313)))-O$6)</f>
        <v>100</v>
      </c>
      <c r="P176" s="9" cm="1">
        <f t="array" ref="P176">INDEX('Back data'!$A$312:$BD$312,,MAX(IF('Back data'!$A$312:$BD$312&lt;&gt;"",COLUMN('Back data'!$A$312:$BD$312)))-P$6)+INDEX('Back data'!$A$313:$BD$313,,MAX(IF('Back data'!$A$313:$BD$313&lt;&gt;"",COLUMN('Back data'!$A$313:$BD$313)))-P$6)</f>
        <v>100</v>
      </c>
      <c r="R176" s="56"/>
    </row>
    <row r="177" spans="1:18" x14ac:dyDescent="0.25">
      <c r="A177" s="38" t="s">
        <v>46</v>
      </c>
      <c r="B177" s="40" t="s">
        <v>86</v>
      </c>
      <c r="C177" s="10" t="s">
        <v>37</v>
      </c>
      <c r="D177" s="11"/>
      <c r="E177" s="11"/>
      <c r="F177" s="11"/>
      <c r="G177" s="11"/>
      <c r="H177" s="11"/>
      <c r="I177" s="11"/>
      <c r="J177" s="11"/>
      <c r="K177" s="11" cm="1">
        <f t="array" ref="K177">INDEX('Back data'!$A$312:$BD$312,,MAX(IF('Back data'!$A$312:$BD$312&lt;&gt;"",COLUMN('Back data'!$A$312:$BD$312)))-K$6)/K176</f>
        <v>0.98760000000000003</v>
      </c>
      <c r="L177" s="11" cm="1">
        <f t="array" ref="L177">INDEX('Back data'!$A$312:$BD$312,,MAX(IF('Back data'!$A$312:$BD$312&lt;&gt;"",COLUMN('Back data'!$A$312:$BD$312)))-L$6)/L176</f>
        <v>0.96140000000000003</v>
      </c>
      <c r="M177" s="11" cm="1">
        <f t="array" ref="M177">INDEX('Back data'!$A$312:$BD$312,,MAX(IF('Back data'!$A$312:$BD$312&lt;&gt;"",COLUMN('Back data'!$A$312:$BD$312)))-M$6)/M176</f>
        <v>0.96930000000000005</v>
      </c>
      <c r="N177" s="11" cm="1">
        <f t="array" ref="N177">INDEX('Back data'!$A$312:$BD$312,,MAX(IF('Back data'!$A$312:$BD$312&lt;&gt;"",COLUMN('Back data'!$A$312:$BD$312)))-N$6)/N176</f>
        <v>0.97400000000000009</v>
      </c>
      <c r="O177" s="11" cm="1">
        <f t="array" ref="O177">INDEX('Back data'!$A$312:$BD$312,,MAX(IF('Back data'!$A$312:$BD$312&lt;&gt;"",COLUMN('Back data'!$A$312:$BD$312)))-O$6)/O176</f>
        <v>0.94030000000000002</v>
      </c>
      <c r="P177" s="11" cm="1">
        <f t="array" ref="P177">INDEX('Back data'!$A$312:$BD$312,,MAX(IF('Back data'!$A$312:$BD$312&lt;&gt;"",COLUMN('Back data'!$A$312:$BD$312)))-P$6)/P176</f>
        <v>0.99060000000000004</v>
      </c>
      <c r="R177" s="56"/>
    </row>
    <row r="178" spans="1:18" x14ac:dyDescent="0.25">
      <c r="A178" s="38" t="s">
        <v>46</v>
      </c>
      <c r="B178" s="40" t="s">
        <v>86</v>
      </c>
      <c r="C178" s="10" t="s">
        <v>38</v>
      </c>
      <c r="D178" s="11"/>
      <c r="E178" s="11"/>
      <c r="F178" s="11"/>
      <c r="G178" s="11"/>
      <c r="H178" s="11"/>
      <c r="I178" s="11"/>
      <c r="J178" s="11"/>
      <c r="K178" s="11" cm="1">
        <f t="array" ref="K178">INDEX('Back data'!$A$313:$BD$313,,MAX(IF('Back data'!$A$313:$BD$313&lt;&gt;"",COLUMN('Back data'!$A$313:$BD$313)))-K$6)/K176</f>
        <v>1.24E-2</v>
      </c>
      <c r="L178" s="11" cm="1">
        <f t="array" ref="L178">INDEX('Back data'!$A$313:$BD$313,,MAX(IF('Back data'!$A$313:$BD$313&lt;&gt;"",COLUMN('Back data'!$A$313:$BD$313)))-L$6)/L176</f>
        <v>3.8599999999999995E-2</v>
      </c>
      <c r="M178" s="11" cm="1">
        <f t="array" ref="M178">INDEX('Back data'!$A$313:$BD$313,,MAX(IF('Back data'!$A$313:$BD$313&lt;&gt;"",COLUMN('Back data'!$A$313:$BD$313)))-M$6)/M176</f>
        <v>3.0699999999999998E-2</v>
      </c>
      <c r="N178" s="11" cm="1">
        <f t="array" ref="N178">INDEX('Back data'!$A$313:$BD$313,,MAX(IF('Back data'!$A$313:$BD$313&lt;&gt;"",COLUMN('Back data'!$A$313:$BD$313)))-N$6)/N176</f>
        <v>2.6000000000000002E-2</v>
      </c>
      <c r="O178" s="11" cm="1">
        <f t="array" ref="O178">INDEX('Back data'!$A$313:$BD$313,,MAX(IF('Back data'!$A$313:$BD$313&lt;&gt;"",COLUMN('Back data'!$A$313:$BD$313)))-O$6)/O176</f>
        <v>5.9699999999999996E-2</v>
      </c>
      <c r="P178" s="11" cm="1">
        <f t="array" ref="P178">INDEX('Back data'!$A$313:$BD$313,,MAX(IF('Back data'!$A$313:$BD$313&lt;&gt;"",COLUMN('Back data'!$A$313:$BD$313)))-P$6)/P176</f>
        <v>9.3999999999999986E-3</v>
      </c>
      <c r="R178" s="56"/>
    </row>
    <row r="179" spans="1:18" x14ac:dyDescent="0.25">
      <c r="C179" s="31"/>
      <c r="D179" s="32"/>
      <c r="E179" s="32"/>
      <c r="F179" s="32"/>
      <c r="G179" s="32"/>
      <c r="H179" s="32"/>
      <c r="I179" s="32"/>
      <c r="J179" s="32"/>
      <c r="K179" s="32"/>
      <c r="L179" s="32"/>
      <c r="M179" s="32"/>
      <c r="N179" s="32"/>
      <c r="O179" s="32"/>
      <c r="P179" s="32"/>
    </row>
    <row r="181" spans="1:18" x14ac:dyDescent="0.25">
      <c r="C181" s="8" t="s">
        <v>35</v>
      </c>
      <c r="D181" s="9">
        <f t="array" ref="D181">INDEX('Back data'!$A$317:$BD$317,,MAX(IF('Back data'!$A$317:$BD$317&lt;&gt;"",COLUMN('Back data'!$A$317:$BD$317)))-D$6)+INDEX('Back data'!$A$318:$BD$318,,MAX(IF('Back data'!$A$318:$BD$318&lt;&gt;"",COLUMN('Back data'!$A$318:$BD$318)))-D$6)</f>
        <v>93.04</v>
      </c>
      <c r="E181" s="9">
        <f t="array" ref="E181">INDEX('Back data'!$A$317:$BD$317,,MAX(IF('Back data'!$A$317:$BD$317&lt;&gt;"",COLUMN('Back data'!$A$317:$BD$317)))-E$6)+INDEX('Back data'!$A$318:$BD$318,,MAX(IF('Back data'!$A$318:$BD$318&lt;&gt;"",COLUMN('Back data'!$A$318:$BD$318)))-E$6)</f>
        <v>95.5</v>
      </c>
      <c r="F181" s="9">
        <f t="array" ref="F181">INDEX('Back data'!$A$317:$BD$317,,MAX(IF('Back data'!$A$317:$BD$317&lt;&gt;"",COLUMN('Back data'!$A$317:$BD$317)))-F$6)+INDEX('Back data'!$A$318:$BD$318,,MAX(IF('Back data'!$A$318:$BD$318&lt;&gt;"",COLUMN('Back data'!$A$318:$BD$318)))-F$6)</f>
        <v>100</v>
      </c>
      <c r="G181" s="9">
        <f t="array" ref="G181">INDEX('Back data'!$A$317:$BD$317,,MAX(IF('Back data'!$A$317:$BD$317&lt;&gt;"",COLUMN('Back data'!$A$317:$BD$317)))-G$6)+INDEX('Back data'!$A$318:$BD$318,,MAX(IF('Back data'!$A$318:$BD$318&lt;&gt;"",COLUMN('Back data'!$A$318:$BD$318)))-G$6)</f>
        <v>100</v>
      </c>
      <c r="H181" s="9">
        <f t="array" ref="H181">INDEX('Back data'!$A$317:$BD$317,,MAX(IF('Back data'!$A$317:$BD$317&lt;&gt;"",COLUMN('Back data'!$A$317:$BD$317)))-H$6)+INDEX('Back data'!$A$318:$BD$318,,MAX(IF('Back data'!$A$318:$BD$318&lt;&gt;"",COLUMN('Back data'!$A$318:$BD$318)))-H$6)</f>
        <v>100</v>
      </c>
      <c r="I181" s="9">
        <f t="array" ref="I181">INDEX('Back data'!$A$317:$BD$317,,MAX(IF('Back data'!$A$317:$BD$317&lt;&gt;"",COLUMN('Back data'!$A$317:$BD$317)))-I$6)+INDEX('Back data'!$A$318:$BD$318,,MAX(IF('Back data'!$A$318:$BD$318&lt;&gt;"",COLUMN('Back data'!$A$318:$BD$318)))-I$6)</f>
        <v>100</v>
      </c>
      <c r="J181" s="9">
        <f t="array" ref="J181">INDEX('Back data'!$A$317:$BD$317,,MAX(IF('Back data'!$A$317:$BD$317&lt;&gt;"",COLUMN('Back data'!$A$317:$BD$317)))-J$6)+INDEX('Back data'!$A$318:$BD$318,,MAX(IF('Back data'!$A$318:$BD$318&lt;&gt;"",COLUMN('Back data'!$A$318:$BD$318)))-J$6)</f>
        <v>100</v>
      </c>
      <c r="K181" s="9">
        <f t="array" ref="K181">INDEX('Back data'!$A$317:$BD$317,,MAX(IF('Back data'!$A$317:$BD$317&lt;&gt;"",COLUMN('Back data'!$A$317:$BD$317)))-K$6)+INDEX('Back data'!$A$318:$BD$318,,MAX(IF('Back data'!$A$318:$BD$318&lt;&gt;"",COLUMN('Back data'!$A$318:$BD$318)))-K$6)</f>
        <v>100</v>
      </c>
      <c r="L181" s="9">
        <f t="array" ref="L181">INDEX('Back data'!$A$317:$BD$317,,MAX(IF('Back data'!$A$317:$BD$317&lt;&gt;"",COLUMN('Back data'!$A$317:$BD$317)))-L$6)+INDEX('Back data'!$A$318:$BD$318,,MAX(IF('Back data'!$A$318:$BD$318&lt;&gt;"",COLUMN('Back data'!$A$318:$BD$318)))-L$6)</f>
        <v>100</v>
      </c>
      <c r="M181" s="9">
        <f t="array" ref="M181">INDEX('Back data'!$A$317:$BD$317,,MAX(IF('Back data'!$A$317:$BD$317&lt;&gt;"",COLUMN('Back data'!$A$317:$BD$317)))-M$6)+INDEX('Back data'!$A$318:$BD$318,,MAX(IF('Back data'!$A$318:$BD$318&lt;&gt;"",COLUMN('Back data'!$A$318:$BD$318)))-M$6)</f>
        <v>100</v>
      </c>
      <c r="N181" s="9">
        <f t="array" ref="N181">INDEX('Back data'!$A$317:$BD$317,,MAX(IF('Back data'!$A$317:$BD$317&lt;&gt;"",COLUMN('Back data'!$A$317:$BD$317)))-N$6)+INDEX('Back data'!$A$318:$BD$318,,MAX(IF('Back data'!$A$318:$BD$318&lt;&gt;"",COLUMN('Back data'!$A$318:$BD$318)))-N$6)</f>
        <v>100</v>
      </c>
      <c r="O181" s="9">
        <f t="array" ref="O181">INDEX('Back data'!$A$317:$BD$317,,MAX(IF('Back data'!$A$317:$BD$317&lt;&gt;"",COLUMN('Back data'!$A$317:$BD$317)))-O$6)+INDEX('Back data'!$A$318:$BD$318,,MAX(IF('Back data'!$A$318:$BD$318&lt;&gt;"",COLUMN('Back data'!$A$318:$BD$318)))-O$6)</f>
        <v>100</v>
      </c>
      <c r="P181" s="9">
        <f t="array" ref="P181">INDEX('Back data'!$A$317:$BD$317,,MAX(IF('Back data'!$A$317:$BD$317&lt;&gt;"",COLUMN('Back data'!$A$317:$BD$317)))-P$6)+INDEX('Back data'!$A$318:$BD$318,,MAX(IF('Back data'!$A$318:$BD$318&lt;&gt;"",COLUMN('Back data'!$A$318:$BD$318)))-P$6)</f>
        <v>100</v>
      </c>
    </row>
    <row r="182" spans="1:18" x14ac:dyDescent="0.25">
      <c r="A182" s="38" t="s">
        <v>46</v>
      </c>
      <c r="B182" s="40" t="s">
        <v>30</v>
      </c>
      <c r="C182" s="10" t="s">
        <v>37</v>
      </c>
      <c r="D182" s="11">
        <f t="array" ref="D182">INDEX('Back data'!$A$317:$BD$317,,MAX(IF('Back data'!$A$317:$BD$317&lt;&gt;"",COLUMN('Back data'!$A$317:$BD$317)))-D$6)/D181</f>
        <v>0.9575451418744626</v>
      </c>
      <c r="E182" s="11">
        <f t="array" ref="E182">INDEX('Back data'!$A$317:$BD$317,,MAX(IF('Back data'!$A$317:$BD$317&lt;&gt;"",COLUMN('Back data'!$A$317:$BD$317)))-E$6)/E181</f>
        <v>0.98010471204188476</v>
      </c>
      <c r="F182" s="11">
        <f t="array" ref="F182">INDEX('Back data'!$A$317:$BD$317,,MAX(IF('Back data'!$A$317:$BD$317&lt;&gt;"",COLUMN('Back data'!$A$317:$BD$317)))-F$6)/F181</f>
        <v>0.99459999999999993</v>
      </c>
      <c r="G182" s="11">
        <f t="array" ref="G182">INDEX('Back data'!$A$317:$BD$317,,MAX(IF('Back data'!$A$317:$BD$317&lt;&gt;"",COLUMN('Back data'!$A$317:$BD$317)))-G$6)/G181</f>
        <v>0.97680000000000011</v>
      </c>
      <c r="H182" s="11">
        <f t="array" ref="H182">INDEX('Back data'!$A$317:$BD$317,,MAX(IF('Back data'!$A$317:$BD$317&lt;&gt;"",COLUMN('Back data'!$A$317:$BD$317)))-H$6)/H181</f>
        <v>0.98950000000000005</v>
      </c>
      <c r="I182" s="11">
        <f t="array" ref="I182">INDEX('Back data'!$A$317:$BD$317,,MAX(IF('Back data'!$A$317:$BD$317&lt;&gt;"",COLUMN('Back data'!$A$317:$BD$317)))-I$6)/I181</f>
        <v>0.97519999999999996</v>
      </c>
      <c r="J182" s="11">
        <f t="array" ref="J182">INDEX('Back data'!$A$317:$BD$317,,MAX(IF('Back data'!$A$317:$BD$317&lt;&gt;"",COLUMN('Back data'!$A$317:$BD$317)))-J$6)/J181</f>
        <v>0.9729000000000001</v>
      </c>
      <c r="K182" s="11">
        <f t="array" ref="K182">INDEX('Back data'!$A$317:$BD$317,,MAX(IF('Back data'!$A$317:$BD$317&lt;&gt;"",COLUMN('Back data'!$A$317:$BD$317)))-K$6)/K181</f>
        <v>0.98450000000000004</v>
      </c>
      <c r="L182" s="11">
        <f t="array" ref="L182">INDEX('Back data'!$A$317:$BD$317,,MAX(IF('Back data'!$A$317:$BD$317&lt;&gt;"",COLUMN('Back data'!$A$317:$BD$317)))-L$6)/L181</f>
        <v>0.96650000000000003</v>
      </c>
      <c r="M182" s="11">
        <f t="array" ref="M182">INDEX('Back data'!$A$317:$BD$317,,MAX(IF('Back data'!$A$317:$BD$317&lt;&gt;"",COLUMN('Back data'!$A$317:$BD$317)))-M$6)/M181</f>
        <v>0.97430000000000005</v>
      </c>
      <c r="N182" s="11">
        <f t="array" ref="N182">INDEX('Back data'!$A$317:$BD$317,,MAX(IF('Back data'!$A$317:$BD$317&lt;&gt;"",COLUMN('Back data'!$A$317:$BD$317)))-N$6)/N181</f>
        <v>0.96799999999999997</v>
      </c>
      <c r="O182" s="11">
        <f t="array" ref="O182">INDEX('Back data'!$A$317:$BD$317,,MAX(IF('Back data'!$A$317:$BD$317&lt;&gt;"",COLUMN('Back data'!$A$317:$BD$317)))-O$6)/O181</f>
        <v>0.96970000000000001</v>
      </c>
      <c r="P182" s="11">
        <f t="array" ref="P182">INDEX('Back data'!$A$317:$BD$317,,MAX(IF('Back data'!$A$317:$BD$317&lt;&gt;"",COLUMN('Back data'!$A$317:$BD$317)))-P$6)/P181</f>
        <v>0.98780000000000001</v>
      </c>
    </row>
    <row r="183" spans="1:18" x14ac:dyDescent="0.25">
      <c r="A183" s="38" t="s">
        <v>46</v>
      </c>
      <c r="B183" s="40" t="s">
        <v>30</v>
      </c>
      <c r="C183" s="10" t="s">
        <v>38</v>
      </c>
      <c r="D183" s="11">
        <f t="array" ref="D183">INDEX('Back data'!$A$318:$BD$318,,MAX(IF('Back data'!$A$318:$BD$318&lt;&gt;"",COLUMN('Back data'!$A$318:$BD$318)))-D$6)/D181</f>
        <v>4.2454858125537405E-2</v>
      </c>
      <c r="E183" s="11">
        <f t="array" ref="E183">INDEX('Back data'!$A$318:$BD$318,,MAX(IF('Back data'!$A$318:$BD$318&lt;&gt;"",COLUMN('Back data'!$A$318:$BD$318)))-E$6)/E181</f>
        <v>1.9895287958115182E-2</v>
      </c>
      <c r="F183" s="11">
        <f t="array" ref="F183">INDEX('Back data'!$A$318:$BD$318,,MAX(IF('Back data'!$A$318:$BD$318&lt;&gt;"",COLUMN('Back data'!$A$318:$BD$318)))-F$6)/F181</f>
        <v>5.4000000000000003E-3</v>
      </c>
      <c r="G183" s="11">
        <f t="array" ref="G183">INDEX('Back data'!$A$318:$BD$318,,MAX(IF('Back data'!$A$318:$BD$318&lt;&gt;"",COLUMN('Back data'!$A$318:$BD$318)))-G$6)/G181</f>
        <v>2.3199999999999998E-2</v>
      </c>
      <c r="H183" s="11">
        <f t="array" ref="H183">INDEX('Back data'!$A$318:$BD$318,,MAX(IF('Back data'!$A$318:$BD$318&lt;&gt;"",COLUMN('Back data'!$A$318:$BD$318)))-H$6)/H181</f>
        <v>1.0500000000000001E-2</v>
      </c>
      <c r="I183" s="11">
        <f t="array" ref="I183">INDEX('Back data'!$A$318:$BD$318,,MAX(IF('Back data'!$A$318:$BD$318&lt;&gt;"",COLUMN('Back data'!$A$318:$BD$318)))-I$6)/I181</f>
        <v>2.4799999999999999E-2</v>
      </c>
      <c r="J183" s="11">
        <f t="array" ref="J183">INDEX('Back data'!$A$318:$BD$318,,MAX(IF('Back data'!$A$318:$BD$318&lt;&gt;"",COLUMN('Back data'!$A$318:$BD$318)))-J$6)/J181</f>
        <v>2.7099999999999999E-2</v>
      </c>
      <c r="K183" s="11">
        <f t="array" ref="K183">INDEX('Back data'!$A$318:$BD$318,,MAX(IF('Back data'!$A$318:$BD$318&lt;&gt;"",COLUMN('Back data'!$A$318:$BD$318)))-K$6)/K181</f>
        <v>1.55E-2</v>
      </c>
      <c r="L183" s="11">
        <f t="array" ref="L183">INDEX('Back data'!$A$318:$BD$318,,MAX(IF('Back data'!$A$318:$BD$318&lt;&gt;"",COLUMN('Back data'!$A$318:$BD$318)))-L$6)/L181</f>
        <v>3.3500000000000002E-2</v>
      </c>
      <c r="M183" s="11">
        <f t="array" ref="M183">INDEX('Back data'!$A$318:$BD$318,,MAX(IF('Back data'!$A$318:$BD$318&lt;&gt;"",COLUMN('Back data'!$A$318:$BD$318)))-M$6)/M181</f>
        <v>2.5699999999999997E-2</v>
      </c>
      <c r="N183" s="11">
        <f t="array" ref="N183">INDEX('Back data'!$A$318:$BD$318,,MAX(IF('Back data'!$A$318:$BD$318&lt;&gt;"",COLUMN('Back data'!$A$318:$BD$318)))-N$6)/N181</f>
        <v>3.2000000000000001E-2</v>
      </c>
      <c r="O183" s="11">
        <f t="array" ref="O183">INDEX('Back data'!$A$318:$BD$318,,MAX(IF('Back data'!$A$318:$BD$318&lt;&gt;"",COLUMN('Back data'!$A$318:$BD$318)))-O$6)/O181</f>
        <v>3.0299999999999997E-2</v>
      </c>
      <c r="P183" s="11">
        <f t="array" ref="P183">INDEX('Back data'!$A$318:$BD$318,,MAX(IF('Back data'!$A$318:$BD$318&lt;&gt;"",COLUMN('Back data'!$A$318:$BD$318)))-P$6)/P181</f>
        <v>1.2199999999999999E-2</v>
      </c>
      <c r="R183" s="56"/>
    </row>
    <row r="186" spans="1:18" x14ac:dyDescent="0.25">
      <c r="C186" s="8" t="s">
        <v>35</v>
      </c>
      <c r="D186" s="9">
        <f t="array" ref="D186">INDEX('Back data'!$A$322:$BD$322,,MAX(IF('Back data'!$A$322:$BD$322&lt;&gt;"",COLUMN('Back data'!$A$322:$BD$322)))-D$6)+INDEX('Back data'!$A$323:$BD$323,,MAX(IF('Back data'!$A$323:$BD$323&lt;&gt;"",COLUMN('Back data'!$A$323:$BD$323)))-D$6)</f>
        <v>96.3</v>
      </c>
      <c r="E186" s="9">
        <f t="array" ref="E186">INDEX('Back data'!$A$322:$BD$322,,MAX(IF('Back data'!$A$322:$BD$322&lt;&gt;"",COLUMN('Back data'!$A$322:$BD$322)))-E$6)+INDEX('Back data'!$A$323:$BD$323,,MAX(IF('Back data'!$A$323:$BD$323&lt;&gt;"",COLUMN('Back data'!$A$323:$BD$323)))-E$6)</f>
        <v>99.54</v>
      </c>
      <c r="F186" s="9">
        <f t="array" ref="F186">INDEX('Back data'!$A$322:$BD$322,,MAX(IF('Back data'!$A$322:$BD$322&lt;&gt;"",COLUMN('Back data'!$A$322:$BD$322)))-F$6)+INDEX('Back data'!$A$323:$BD$323,,MAX(IF('Back data'!$A$323:$BD$323&lt;&gt;"",COLUMN('Back data'!$A$323:$BD$323)))-F$6)</f>
        <v>100</v>
      </c>
      <c r="G186" s="9">
        <f t="array" ref="G186">INDEX('Back data'!$A$322:$BD$322,,MAX(IF('Back data'!$A$322:$BD$322&lt;&gt;"",COLUMN('Back data'!$A$322:$BD$322)))-G$6)+INDEX('Back data'!$A$323:$BD$323,,MAX(IF('Back data'!$A$323:$BD$323&lt;&gt;"",COLUMN('Back data'!$A$323:$BD$323)))-G$6)</f>
        <v>100</v>
      </c>
      <c r="H186" s="9">
        <f t="array" ref="H186">INDEX('Back data'!$A$322:$BD$322,,MAX(IF('Back data'!$A$322:$BD$322&lt;&gt;"",COLUMN('Back data'!$A$322:$BD$322)))-H$6)+INDEX('Back data'!$A$323:$BD$323,,MAX(IF('Back data'!$A$323:$BD$323&lt;&gt;"",COLUMN('Back data'!$A$323:$BD$323)))-H$6)</f>
        <v>100</v>
      </c>
      <c r="I186" s="9">
        <f t="array" ref="I186">INDEX('Back data'!$A$322:$BD$322,,MAX(IF('Back data'!$A$322:$BD$322&lt;&gt;"",COLUMN('Back data'!$A$322:$BD$322)))-I$6)+INDEX('Back data'!$A$323:$BD$323,,MAX(IF('Back data'!$A$323:$BD$323&lt;&gt;"",COLUMN('Back data'!$A$323:$BD$323)))-I$6)</f>
        <v>100</v>
      </c>
      <c r="J186" s="9">
        <f t="array" ref="J186">INDEX('Back data'!$A$322:$BD$322,,MAX(IF('Back data'!$A$322:$BD$322&lt;&gt;"",COLUMN('Back data'!$A$322:$BD$322)))-J$6)+INDEX('Back data'!$A$323:$BD$323,,MAX(IF('Back data'!$A$323:$BD$323&lt;&gt;"",COLUMN('Back data'!$A$323:$BD$323)))-J$6)</f>
        <v>100</v>
      </c>
      <c r="K186" s="9">
        <f t="array" ref="K186">INDEX('Back data'!$A$322:$BD$322,,MAX(IF('Back data'!$A$322:$BD$322&lt;&gt;"",COLUMN('Back data'!$A$322:$BD$322)))-K$6)+INDEX('Back data'!$A$323:$BD$323,,MAX(IF('Back data'!$A$323:$BD$323&lt;&gt;"",COLUMN('Back data'!$A$323:$BD$323)))-K$6)</f>
        <v>100</v>
      </c>
      <c r="L186" s="9">
        <f t="array" ref="L186">INDEX('Back data'!$A$322:$BD$322,,MAX(IF('Back data'!$A$322:$BD$322&lt;&gt;"",COLUMN('Back data'!$A$322:$BD$322)))-L$6)+INDEX('Back data'!$A$323:$BD$323,,MAX(IF('Back data'!$A$323:$BD$323&lt;&gt;"",COLUMN('Back data'!$A$323:$BD$323)))-L$6)</f>
        <v>100</v>
      </c>
      <c r="M186" s="9">
        <f t="array" ref="M186">INDEX('Back data'!$A$322:$BD$322,,MAX(IF('Back data'!$A$322:$BD$322&lt;&gt;"",COLUMN('Back data'!$A$322:$BD$322)))-M$6)+INDEX('Back data'!$A$323:$BD$323,,MAX(IF('Back data'!$A$323:$BD$323&lt;&gt;"",COLUMN('Back data'!$A$323:$BD$323)))-M$6)</f>
        <v>100</v>
      </c>
      <c r="N186" s="9">
        <f t="array" ref="N186">INDEX('Back data'!$A$322:$BD$322,,MAX(IF('Back data'!$A$322:$BD$322&lt;&gt;"",COLUMN('Back data'!$A$322:$BD$322)))-N$6)+INDEX('Back data'!$A$323:$BD$323,,MAX(IF('Back data'!$A$323:$BD$323&lt;&gt;"",COLUMN('Back data'!$A$323:$BD$323)))-N$6)</f>
        <v>100</v>
      </c>
      <c r="O186" s="9">
        <f t="array" ref="O186">INDEX('Back data'!$A$322:$BD$322,,MAX(IF('Back data'!$A$322:$BD$322&lt;&gt;"",COLUMN('Back data'!$A$322:$BD$322)))-O$6)+INDEX('Back data'!$A$323:$BD$323,,MAX(IF('Back data'!$A$323:$BD$323&lt;&gt;"",COLUMN('Back data'!$A$323:$BD$323)))-O$6)</f>
        <v>100</v>
      </c>
      <c r="P186" s="9">
        <f t="array" ref="P186">INDEX('Back data'!$A$322:$BD$322,,MAX(IF('Back data'!$A$322:$BD$322&lt;&gt;"",COLUMN('Back data'!$A$322:$BD$322)))-P$6)+INDEX('Back data'!$A$323:$BD$323,,MAX(IF('Back data'!$A$323:$BD$323&lt;&gt;"",COLUMN('Back data'!$A$323:$BD$323)))-P$6)</f>
        <v>100</v>
      </c>
    </row>
    <row r="187" spans="1:18" x14ac:dyDescent="0.25">
      <c r="A187" s="38" t="s">
        <v>46</v>
      </c>
      <c r="B187" s="40" t="s">
        <v>34</v>
      </c>
      <c r="C187" s="10" t="s">
        <v>37</v>
      </c>
      <c r="D187" s="11">
        <f t="array" ref="D187">INDEX('Back data'!$A$322:$BD$322,,MAX(IF('Back data'!$A$322:$BD$322&lt;&gt;"",COLUMN('Back data'!$A$322:$BD$322)))-D$6)/D186</f>
        <v>1</v>
      </c>
      <c r="E187" s="11">
        <f t="array" ref="E187">INDEX('Back data'!$A$322:$BD$322,,MAX(IF('Back data'!$A$322:$BD$322&lt;&gt;"",COLUMN('Back data'!$A$322:$BD$322)))-E$6)/E186</f>
        <v>0.93600562587904357</v>
      </c>
      <c r="F187" s="11">
        <f t="array" ref="F187">INDEX('Back data'!$A$322:$BD$322,,MAX(IF('Back data'!$A$322:$BD$322&lt;&gt;"",COLUMN('Back data'!$A$322:$BD$322)))-F$6)/F186</f>
        <v>1</v>
      </c>
      <c r="G187" s="11">
        <f t="array" ref="G187">INDEX('Back data'!$A$322:$BD$322,,MAX(IF('Back data'!$A$322:$BD$322&lt;&gt;"",COLUMN('Back data'!$A$322:$BD$322)))-G$6)/G186</f>
        <v>1</v>
      </c>
      <c r="H187" s="11">
        <f t="array" ref="H187">INDEX('Back data'!$A$322:$BD$322,,MAX(IF('Back data'!$A$322:$BD$322&lt;&gt;"",COLUMN('Back data'!$A$322:$BD$322)))-H$6)/H186</f>
        <v>0.85760000000000003</v>
      </c>
      <c r="I187" s="11">
        <f t="array" ref="I187">INDEX('Back data'!$A$322:$BD$322,,MAX(IF('Back data'!$A$322:$BD$322&lt;&gt;"",COLUMN('Back data'!$A$322:$BD$322)))-I$6)/I186</f>
        <v>0.96219999999999994</v>
      </c>
      <c r="J187" s="11">
        <f t="array" ref="J187">INDEX('Back data'!$A$322:$BD$322,,MAX(IF('Back data'!$A$322:$BD$322&lt;&gt;"",COLUMN('Back data'!$A$322:$BD$322)))-J$6)/J186</f>
        <v>1</v>
      </c>
      <c r="K187" s="11">
        <f t="array" ref="K187">INDEX('Back data'!$A$322:$BD$322,,MAX(IF('Back data'!$A$322:$BD$322&lt;&gt;"",COLUMN('Back data'!$A$322:$BD$322)))-K$6)/K186</f>
        <v>1</v>
      </c>
      <c r="L187" s="11">
        <f t="array" ref="L187">INDEX('Back data'!$A$322:$BD$322,,MAX(IF('Back data'!$A$322:$BD$322&lt;&gt;"",COLUMN('Back data'!$A$322:$BD$322)))-L$6)/L186</f>
        <v>0.94590000000000007</v>
      </c>
      <c r="M187" s="11">
        <f t="array" ref="M187">INDEX('Back data'!$A$322:$BD$322,,MAX(IF('Back data'!$A$322:$BD$322&lt;&gt;"",COLUMN('Back data'!$A$322:$BD$322)))-M$6)/M186</f>
        <v>0.94950000000000001</v>
      </c>
      <c r="N187" s="11">
        <f t="array" ref="N187">INDEX('Back data'!$A$322:$BD$322,,MAX(IF('Back data'!$A$322:$BD$322&lt;&gt;"",COLUMN('Back data'!$A$322:$BD$322)))-N$6)/N186</f>
        <v>1</v>
      </c>
      <c r="O187" s="11">
        <f t="array" ref="O187">INDEX('Back data'!$A$322:$BD$322,,MAX(IF('Back data'!$A$322:$BD$322&lt;&gt;"",COLUMN('Back data'!$A$322:$BD$322)))-O$6)/O186</f>
        <v>0.86280000000000001</v>
      </c>
      <c r="P187" s="11">
        <f t="array" ref="P187">INDEX('Back data'!$A$322:$BD$322,,MAX(IF('Back data'!$A$322:$BD$322&lt;&gt;"",COLUMN('Back data'!$A$322:$BD$322)))-P$6)/P186</f>
        <v>1</v>
      </c>
    </row>
    <row r="188" spans="1:18" x14ac:dyDescent="0.25">
      <c r="A188" s="38" t="s">
        <v>46</v>
      </c>
      <c r="B188" s="40" t="s">
        <v>34</v>
      </c>
      <c r="C188" s="10" t="s">
        <v>38</v>
      </c>
      <c r="D188" s="11">
        <f t="array" ref="D188">INDEX('Back data'!$A$323:$BD$323,,MAX(IF('Back data'!$A$323:$BD$323&lt;&gt;"",COLUMN('Back data'!$A$323:$BD$323)))-D$6)/D186</f>
        <v>0</v>
      </c>
      <c r="E188" s="11">
        <f t="array" ref="E188">INDEX('Back data'!$A$323:$BD$323,,MAX(IF('Back data'!$A$323:$BD$323&lt;&gt;"",COLUMN('Back data'!$A$323:$BD$323)))-E$6)/E186</f>
        <v>6.399437412095639E-2</v>
      </c>
      <c r="F188" s="11">
        <f t="array" ref="F188">INDEX('Back data'!$A$323:$BD$323,,MAX(IF('Back data'!$A$323:$BD$323&lt;&gt;"",COLUMN('Back data'!$A$323:$BD$323)))-F$6)/F186</f>
        <v>0</v>
      </c>
      <c r="G188" s="11">
        <f t="array" ref="G188">INDEX('Back data'!$A$323:$BD$323,,MAX(IF('Back data'!$A$323:$BD$323&lt;&gt;"",COLUMN('Back data'!$A$323:$BD$323)))-G$6)/G186</f>
        <v>0</v>
      </c>
      <c r="H188" s="11">
        <f t="array" ref="H188">INDEX('Back data'!$A$323:$BD$323,,MAX(IF('Back data'!$A$323:$BD$323&lt;&gt;"",COLUMN('Back data'!$A$323:$BD$323)))-H$6)/H186</f>
        <v>0.1424</v>
      </c>
      <c r="I188" s="11">
        <f t="array" ref="I188">INDEX('Back data'!$A$323:$BD$323,,MAX(IF('Back data'!$A$323:$BD$323&lt;&gt;"",COLUMN('Back data'!$A$323:$BD$323)))-I$6)/I186</f>
        <v>3.78E-2</v>
      </c>
      <c r="J188" s="11">
        <f t="array" ref="J188">INDEX('Back data'!$A$323:$BD$323,,MAX(IF('Back data'!$A$323:$BD$323&lt;&gt;"",COLUMN('Back data'!$A$323:$BD$323)))-J$6)/J186</f>
        <v>0</v>
      </c>
      <c r="K188" s="11">
        <f t="array" ref="K188">INDEX('Back data'!$A$323:$BD$323,,MAX(IF('Back data'!$A$323:$BD$323&lt;&gt;"",COLUMN('Back data'!$A$323:$BD$323)))-K$6)/K186</f>
        <v>0</v>
      </c>
      <c r="L188" s="11">
        <f t="array" ref="L188">INDEX('Back data'!$A$323:$BD$323,,MAX(IF('Back data'!$A$323:$BD$323&lt;&gt;"",COLUMN('Back data'!$A$323:$BD$323)))-L$6)/L186</f>
        <v>5.4100000000000002E-2</v>
      </c>
      <c r="M188" s="11">
        <f t="array" ref="M188">INDEX('Back data'!$A$323:$BD$323,,MAX(IF('Back data'!$A$323:$BD$323&lt;&gt;"",COLUMN('Back data'!$A$323:$BD$323)))-M$6)/M186</f>
        <v>5.0499999999999996E-2</v>
      </c>
      <c r="N188" s="11">
        <f t="array" ref="N188">INDEX('Back data'!$A$323:$BD$323,,MAX(IF('Back data'!$A$323:$BD$323&lt;&gt;"",COLUMN('Back data'!$A$323:$BD$323)))-N$6)/N186</f>
        <v>0</v>
      </c>
      <c r="O188" s="11">
        <f t="array" ref="O188">INDEX('Back data'!$A$323:$BD$323,,MAX(IF('Back data'!$A$323:$BD$323&lt;&gt;"",COLUMN('Back data'!$A$323:$BD$323)))-O$6)/O186</f>
        <v>0.13720000000000002</v>
      </c>
      <c r="P188" s="11">
        <f t="array" ref="P188">INDEX('Back data'!$A$323:$BD$323,,MAX(IF('Back data'!$A$323:$BD$323&lt;&gt;"",COLUMN('Back data'!$A$323:$BD$323)))-P$6)/P186</f>
        <v>0</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zoomScale="40" zoomScaleNormal="40" workbookViewId="0">
      <selection activeCell="AD405" sqref="AD405"/>
    </sheetView>
  </sheetViews>
  <sheetFormatPr baseColWidth="10" defaultColWidth="11.42578125" defaultRowHeight="15" x14ac:dyDescent="0.25"/>
  <cols>
    <col min="3" max="3" width="24.42578125" bestFit="1" customWidth="1"/>
    <col min="4" max="16" width="21.5703125" customWidth="1"/>
    <col min="18" max="18" width="11.5703125" bestFit="1" customWidth="1"/>
  </cols>
  <sheetData>
    <row r="1" spans="2:23" ht="34.5" customHeight="1" x14ac:dyDescent="0.25"/>
    <row r="2" spans="2:23" ht="27" customHeight="1" x14ac:dyDescent="0.25">
      <c r="B2" s="17"/>
      <c r="C2" s="21" t="s">
        <v>36</v>
      </c>
      <c r="D2" s="17"/>
      <c r="E2" s="17"/>
      <c r="F2" s="17"/>
      <c r="G2" s="17"/>
      <c r="H2" s="17"/>
      <c r="I2" s="17"/>
      <c r="J2" s="17"/>
      <c r="K2" s="17"/>
      <c r="L2" s="17"/>
      <c r="M2" s="17"/>
      <c r="N2" s="17"/>
      <c r="O2" s="17"/>
      <c r="P2" s="17"/>
      <c r="Q2" s="17"/>
      <c r="R2" s="17"/>
    </row>
    <row r="3" spans="2:23" ht="18.75" customHeight="1" x14ac:dyDescent="0.25"/>
    <row r="4" spans="2:23" s="13" customFormat="1" ht="25.5" customHeight="1" x14ac:dyDescent="0.25">
      <c r="C4" s="14" t="s">
        <v>47</v>
      </c>
    </row>
    <row r="5" spans="2:23" ht="16.5" thickBot="1" x14ac:dyDescent="0.3">
      <c r="C5" s="2"/>
      <c r="D5" s="53">
        <f>'TAM Automático'!D5</f>
        <v>45566</v>
      </c>
      <c r="E5" s="53">
        <f>'TAM Automático'!E5</f>
        <v>45597</v>
      </c>
      <c r="F5" s="53">
        <f>'TAM Automático'!F5</f>
        <v>45627</v>
      </c>
      <c r="G5" s="53">
        <f>'TAM Automático'!G5</f>
        <v>45658</v>
      </c>
      <c r="H5" s="53">
        <f>'TAM Automático'!H5</f>
        <v>45689</v>
      </c>
      <c r="I5" s="53">
        <f>'TAM Automático'!I5</f>
        <v>45717</v>
      </c>
      <c r="J5" s="53">
        <f>'TAM Automático'!J5</f>
        <v>45748</v>
      </c>
      <c r="K5" s="53">
        <f>'TAM Automático'!K5</f>
        <v>45778</v>
      </c>
      <c r="L5" s="53">
        <f>'TAM Automático'!L5</f>
        <v>45809</v>
      </c>
      <c r="M5" s="53">
        <f>'TAM Automático'!M5</f>
        <v>45839</v>
      </c>
      <c r="N5" s="53">
        <f>'TAM Automático'!N5</f>
        <v>45870</v>
      </c>
      <c r="O5" s="53">
        <f>'TAM Automático'!O5</f>
        <v>45901</v>
      </c>
      <c r="P5" s="53">
        <f>'TAM Automático'!P5</f>
        <v>45931</v>
      </c>
    </row>
    <row r="6" spans="2:23" ht="15.75" x14ac:dyDescent="0.25">
      <c r="C6" s="10" t="s">
        <v>37</v>
      </c>
      <c r="D6" s="11">
        <f>'TAM Automático'!D8</f>
        <v>0.92000424944226067</v>
      </c>
      <c r="E6" s="11">
        <f>'TAM Automático'!E8</f>
        <v>0.93286668787782379</v>
      </c>
      <c r="F6" s="11">
        <f>'TAM Automático'!F8</f>
        <v>0.94510000000000005</v>
      </c>
      <c r="G6" s="11">
        <f>'TAM Automático'!G8</f>
        <v>0.92040000000000011</v>
      </c>
      <c r="H6" s="11">
        <f>'TAM Automático'!H8</f>
        <v>0.89659999999999995</v>
      </c>
      <c r="I6" s="11">
        <f>'TAM Automático'!I8</f>
        <v>0.89170000000000005</v>
      </c>
      <c r="J6" s="11">
        <f>'TAM Automático'!J8</f>
        <v>0.89321067893210682</v>
      </c>
      <c r="K6" s="11">
        <f>'TAM Automático'!K8</f>
        <v>0.87650000000000006</v>
      </c>
      <c r="L6" s="11">
        <f>'TAM Automático'!L8</f>
        <v>0.86</v>
      </c>
      <c r="M6" s="11">
        <f>'TAM Automático'!M8</f>
        <v>0.91370000000000007</v>
      </c>
      <c r="N6" s="11">
        <f>'TAM Automático'!N8</f>
        <v>0.91099999999999992</v>
      </c>
      <c r="O6" s="11">
        <f>'TAM Automático'!O8</f>
        <v>0.89370000000000005</v>
      </c>
      <c r="P6" s="11">
        <f>'TAM Automático'!P8</f>
        <v>0.92779999999999996</v>
      </c>
    </row>
    <row r="7" spans="2:23" ht="15.75" x14ac:dyDescent="0.25">
      <c r="C7" s="10" t="s">
        <v>38</v>
      </c>
      <c r="D7" s="11">
        <f>'TAM Automático'!D9</f>
        <v>7.9995750557739304E-2</v>
      </c>
      <c r="E7" s="11">
        <f>'TAM Automático'!E9</f>
        <v>6.713331212217627E-2</v>
      </c>
      <c r="F7" s="11">
        <f>'TAM Automático'!F9</f>
        <v>5.4900000000000004E-2</v>
      </c>
      <c r="G7" s="11">
        <f>'TAM Automático'!G9</f>
        <v>7.9600000000000004E-2</v>
      </c>
      <c r="H7" s="11">
        <f>'TAM Automático'!H9</f>
        <v>0.10339999999999999</v>
      </c>
      <c r="I7" s="11">
        <f>'TAM Automático'!I9</f>
        <v>0.10830000000000001</v>
      </c>
      <c r="J7" s="11">
        <f>'TAM Automático'!J9</f>
        <v>0.10678932106789321</v>
      </c>
      <c r="K7" s="11">
        <f>'TAM Automático'!K9</f>
        <v>0.1235</v>
      </c>
      <c r="L7" s="11">
        <f>'TAM Automático'!L9</f>
        <v>0.14000000000000001</v>
      </c>
      <c r="M7" s="11">
        <f>'TAM Automático'!M9</f>
        <v>8.6300000000000002E-2</v>
      </c>
      <c r="N7" s="11">
        <f>'TAM Automático'!N9</f>
        <v>8.900000000000001E-2</v>
      </c>
      <c r="O7" s="11">
        <f>'TAM Automático'!O9</f>
        <v>0.10630000000000001</v>
      </c>
      <c r="P7" s="11">
        <f>'TAM Automático'!P9</f>
        <v>7.22E-2</v>
      </c>
    </row>
    <row r="9" spans="2:23" s="13" customFormat="1" ht="29.25" customHeight="1" x14ac:dyDescent="0.25">
      <c r="C9" s="14" t="s">
        <v>48</v>
      </c>
    </row>
    <row r="10" spans="2:23" ht="16.5" thickBot="1" x14ac:dyDescent="0.3">
      <c r="C10" s="2"/>
      <c r="D10" s="53">
        <f>D5</f>
        <v>45566</v>
      </c>
      <c r="E10" s="53">
        <f t="shared" ref="E10:P10" si="0">E5</f>
        <v>45597</v>
      </c>
      <c r="F10" s="53">
        <f t="shared" si="0"/>
        <v>45627</v>
      </c>
      <c r="G10" s="53">
        <f t="shared" si="0"/>
        <v>45658</v>
      </c>
      <c r="H10" s="53">
        <f t="shared" si="0"/>
        <v>45689</v>
      </c>
      <c r="I10" s="53">
        <f t="shared" si="0"/>
        <v>45717</v>
      </c>
      <c r="J10" s="53">
        <f t="shared" si="0"/>
        <v>45748</v>
      </c>
      <c r="K10" s="53">
        <f t="shared" si="0"/>
        <v>45778</v>
      </c>
      <c r="L10" s="53">
        <f t="shared" si="0"/>
        <v>45809</v>
      </c>
      <c r="M10" s="53">
        <f t="shared" si="0"/>
        <v>45839</v>
      </c>
      <c r="N10" s="53">
        <f t="shared" si="0"/>
        <v>45870</v>
      </c>
      <c r="O10" s="53">
        <f t="shared" si="0"/>
        <v>45901</v>
      </c>
      <c r="P10" s="53">
        <f t="shared" si="0"/>
        <v>45931</v>
      </c>
    </row>
    <row r="11" spans="2:23" ht="15.75" x14ac:dyDescent="0.25">
      <c r="C11" s="10" t="s">
        <v>37</v>
      </c>
      <c r="D11" s="11">
        <f>IF('Total Aceite'!$D$29=$R$11,'TAM Automático'!D13,'TAM Automático'!D18)</f>
        <v>0.79249706916764362</v>
      </c>
      <c r="E11" s="11">
        <f>IF('Total Aceite'!$D$29=$R$11,'TAM Automático'!E13,'TAM Automático'!E18)</f>
        <v>0.81847861573620639</v>
      </c>
      <c r="F11" s="11">
        <f>IF('Total Aceite'!$D$29=$R$11,'TAM Automático'!F13,'TAM Automático'!F18)</f>
        <v>0.755</v>
      </c>
      <c r="G11" s="11">
        <f>IF('Total Aceite'!$D$29=$R$11,'TAM Automático'!G13,'TAM Automático'!G18)</f>
        <v>0.78689999999999993</v>
      </c>
      <c r="H11" s="11">
        <f>IF('Total Aceite'!$D$29=$R$11,'TAM Automático'!H13,'TAM Automático'!H18)</f>
        <v>0.68420000000000003</v>
      </c>
      <c r="I11" s="11">
        <f>IF('Total Aceite'!$D$29=$R$11,'TAM Automático'!I13,'TAM Automático'!I18)</f>
        <v>0.75629999999999997</v>
      </c>
      <c r="J11" s="11">
        <f>IF('Total Aceite'!$D$29=$R$11,'TAM Automático'!J13,'TAM Automático'!J18)</f>
        <v>0.70189999999999997</v>
      </c>
      <c r="K11" s="11">
        <f>IF('Total Aceite'!$D$29=$R$11,'TAM Automático'!K13,'TAM Automático'!K18)</f>
        <v>0.66610000000000003</v>
      </c>
      <c r="L11" s="11">
        <f>IF('Total Aceite'!$D$29=$R$11,'TAM Automático'!L13,'TAM Automático'!L18)</f>
        <v>0.66170000000000007</v>
      </c>
      <c r="M11" s="11">
        <f>IF('Total Aceite'!$D$29=$R$11,'TAM Automático'!M13,'TAM Automático'!M18)</f>
        <v>0.74180000000000001</v>
      </c>
      <c r="N11" s="11">
        <f>IF('Total Aceite'!$D$29=$R$11,'TAM Automático'!N13,'TAM Automático'!N18)</f>
        <v>0.69469999999999998</v>
      </c>
      <c r="O11" s="11">
        <f>IF('Total Aceite'!$D$29=$R$11,'TAM Automático'!O13,'TAM Automático'!O18)</f>
        <v>0.7</v>
      </c>
      <c r="P11" s="11">
        <f>IF('Total Aceite'!$D$29=$R$11,'TAM Automático'!P13,'TAM Automático'!P18)</f>
        <v>0.73089999999999999</v>
      </c>
      <c r="R11">
        <v>1</v>
      </c>
      <c r="S11" s="14" t="s">
        <v>49</v>
      </c>
    </row>
    <row r="12" spans="2:23" ht="15.75" x14ac:dyDescent="0.25">
      <c r="C12" s="10" t="s">
        <v>38</v>
      </c>
      <c r="D12" s="11">
        <f>IF('Total Aceite'!$D$29=$R$11,'TAM Automático'!D14,'TAM Automático'!D19)</f>
        <v>0.20750293083235638</v>
      </c>
      <c r="E12" s="11">
        <f>IF('Total Aceite'!$D$29=$R$11,'TAM Automático'!E14,'TAM Automático'!E19)</f>
        <v>0.18152138426379369</v>
      </c>
      <c r="F12" s="11">
        <f>IF('Total Aceite'!$D$29=$R$11,'TAM Automático'!F14,'TAM Automático'!F19)</f>
        <v>0.245</v>
      </c>
      <c r="G12" s="11">
        <f>IF('Total Aceite'!$D$29=$R$11,'TAM Automático'!G14,'TAM Automático'!G19)</f>
        <v>0.21309999999999998</v>
      </c>
      <c r="H12" s="11">
        <f>IF('Total Aceite'!$D$29=$R$11,'TAM Automático'!H14,'TAM Automático'!H19)</f>
        <v>0.31579999999999997</v>
      </c>
      <c r="I12" s="11">
        <f>IF('Total Aceite'!$D$29=$R$11,'TAM Automático'!I14,'TAM Automático'!I19)</f>
        <v>0.2437</v>
      </c>
      <c r="J12" s="11">
        <f>IF('Total Aceite'!$D$29=$R$11,'TAM Automático'!J14,'TAM Automático'!J19)</f>
        <v>0.29809999999999998</v>
      </c>
      <c r="K12" s="11">
        <f>IF('Total Aceite'!$D$29=$R$11,'TAM Automático'!K14,'TAM Automático'!K19)</f>
        <v>0.33390000000000003</v>
      </c>
      <c r="L12" s="11">
        <f>IF('Total Aceite'!$D$29=$R$11,'TAM Automático'!L14,'TAM Automático'!L19)</f>
        <v>0.33829999999999999</v>
      </c>
      <c r="M12" s="11">
        <f>IF('Total Aceite'!$D$29=$R$11,'TAM Automático'!M14,'TAM Automático'!M19)</f>
        <v>0.25819999999999999</v>
      </c>
      <c r="N12" s="11">
        <f>IF('Total Aceite'!$D$29=$R$11,'TAM Automático'!N14,'TAM Automático'!N19)</f>
        <v>0.30530000000000002</v>
      </c>
      <c r="O12" s="11">
        <f>IF('Total Aceite'!$D$29=$R$11,'TAM Automático'!O14,'TAM Automático'!O19)</f>
        <v>0.3</v>
      </c>
      <c r="P12" s="11">
        <f>IF('Total Aceite'!$D$29=$R$11,'TAM Automático'!P14,'TAM Automático'!P19)</f>
        <v>0.26910000000000001</v>
      </c>
      <c r="R12">
        <v>2</v>
      </c>
      <c r="S12" s="14" t="s">
        <v>50</v>
      </c>
    </row>
    <row r="14" spans="2:23" s="13" customFormat="1" ht="29.25" customHeight="1" x14ac:dyDescent="0.25">
      <c r="C14" s="14" t="s">
        <v>51</v>
      </c>
    </row>
    <row r="15" spans="2:23" ht="16.5" thickBot="1" x14ac:dyDescent="0.3">
      <c r="C15" s="2"/>
      <c r="D15" s="53">
        <f>D10</f>
        <v>45566</v>
      </c>
      <c r="E15" s="53">
        <f t="shared" ref="E15:P15" si="1">E10</f>
        <v>45597</v>
      </c>
      <c r="F15" s="53">
        <f t="shared" si="1"/>
        <v>45627</v>
      </c>
      <c r="G15" s="53">
        <f t="shared" si="1"/>
        <v>45658</v>
      </c>
      <c r="H15" s="53">
        <f t="shared" si="1"/>
        <v>45689</v>
      </c>
      <c r="I15" s="53">
        <f t="shared" si="1"/>
        <v>45717</v>
      </c>
      <c r="J15" s="53">
        <f t="shared" si="1"/>
        <v>45748</v>
      </c>
      <c r="K15" s="53">
        <f t="shared" si="1"/>
        <v>45778</v>
      </c>
      <c r="L15" s="53">
        <f t="shared" si="1"/>
        <v>45809</v>
      </c>
      <c r="M15" s="53">
        <f t="shared" si="1"/>
        <v>45839</v>
      </c>
      <c r="N15" s="53">
        <f t="shared" si="1"/>
        <v>45870</v>
      </c>
      <c r="O15" s="53">
        <f t="shared" si="1"/>
        <v>45901</v>
      </c>
      <c r="P15" s="53">
        <f t="shared" si="1"/>
        <v>45931</v>
      </c>
      <c r="R15">
        <v>1</v>
      </c>
      <c r="S15" s="14" t="s">
        <v>52</v>
      </c>
    </row>
    <row r="16" spans="2:23" ht="15.75" x14ac:dyDescent="0.25">
      <c r="C16" s="10" t="s">
        <v>37</v>
      </c>
      <c r="D16" s="11">
        <f>IF('Total Aceite'!$N$29=$R$15,'TAM Automático'!D23,IF('Total Aceite'!$N$29=$R$17,'TAM Automático'!D33,IF('Total Aceite'!$N$29=$R$16,'TAM Automático'!D28,'TAM Automático'!D38)))</f>
        <v>0.84106876729827562</v>
      </c>
      <c r="E16" s="11">
        <f>IF('Total Aceite'!$N$29=$R$15,'TAM Automático'!E23,IF('Total Aceite'!$N$29=$R$17,'TAM Automático'!E33,IF('Total Aceite'!$N$29=$R$16,'TAM Automático'!E28,'TAM Automático'!E38)))</f>
        <v>0.86916925810750778</v>
      </c>
      <c r="F16" s="11">
        <f>IF('Total Aceite'!$N$29=$R$15,'TAM Automático'!F23,IF('Total Aceite'!$N$29=$R$17,'TAM Automático'!F33,IF('Total Aceite'!$N$29=$R$16,'TAM Automático'!F28,'TAM Automático'!F38)))</f>
        <v>0.78170000000000006</v>
      </c>
      <c r="G16" s="11">
        <f>IF('Total Aceite'!$N$29=$R$15,'TAM Automático'!G23,IF('Total Aceite'!$N$29=$R$17,'TAM Automático'!G33,IF('Total Aceite'!$N$29=$R$16,'TAM Automático'!G28,'TAM Automático'!G38)))</f>
        <v>0.78900000000000003</v>
      </c>
      <c r="H16" s="11">
        <f>IF('Total Aceite'!$N$29=$R$15,'TAM Automático'!H23,IF('Total Aceite'!$N$29=$R$17,'TAM Automático'!H33,IF('Total Aceite'!$N$29=$R$16,'TAM Automático'!H28,'TAM Automático'!H38)))</f>
        <v>0.67079999999999995</v>
      </c>
      <c r="I16" s="11">
        <f>IF('Total Aceite'!$N$29=$R$15,'TAM Automático'!I23,IF('Total Aceite'!$N$29=$R$17,'TAM Automático'!I33,IF('Total Aceite'!$N$29=$R$16,'TAM Automático'!I28,'TAM Automático'!I38)))</f>
        <v>0.74719999999999998</v>
      </c>
      <c r="J16" s="11">
        <f>IF('Total Aceite'!$N$29=$R$15,'TAM Automático'!J23,IF('Total Aceite'!$N$29=$R$17,'TAM Automático'!J33,IF('Total Aceite'!$N$29=$R$16,'TAM Automático'!J28,'TAM Automático'!J38)))</f>
        <v>0.74790000000000001</v>
      </c>
      <c r="K16" s="11">
        <f>IF('Total Aceite'!$N$29=$R$15,'TAM Automático'!K23,IF('Total Aceite'!$N$29=$R$17,'TAM Automático'!K33,IF('Total Aceite'!$N$29=$R$16,'TAM Automático'!K28,'TAM Automático'!K38)))</f>
        <v>0.70650000000000002</v>
      </c>
      <c r="L16" s="11">
        <f>IF('Total Aceite'!$N$29=$R$15,'TAM Automático'!L23,IF('Total Aceite'!$N$29=$R$17,'TAM Automático'!L33,IF('Total Aceite'!$N$29=$R$16,'TAM Automático'!L28,'TAM Automático'!L38)))</f>
        <v>0.61080000000000001</v>
      </c>
      <c r="M16" s="11">
        <f>IF('Total Aceite'!$N$29=$R$15,'TAM Automático'!M23,IF('Total Aceite'!$N$29=$R$17,'TAM Automático'!M33,IF('Total Aceite'!$N$29=$R$16,'TAM Automático'!M28,'TAM Automático'!M38)))</f>
        <v>0.7145999999999999</v>
      </c>
      <c r="N16" s="11">
        <f>IF('Total Aceite'!$N$29=$R$15,'TAM Automático'!N23,IF('Total Aceite'!$N$29=$R$17,'TAM Automático'!N33,IF('Total Aceite'!$N$29=$R$16,'TAM Automático'!N28,'TAM Automático'!N38)))</f>
        <v>0.6895</v>
      </c>
      <c r="O16" s="11">
        <f>IF('Total Aceite'!$N$29=$R$15,'TAM Automático'!O23,IF('Total Aceite'!$N$29=$R$17,'TAM Automático'!O33,IF('Total Aceite'!$N$29=$R$16,'TAM Automático'!O28,'TAM Automático'!O38)))</f>
        <v>0.68579999999999997</v>
      </c>
      <c r="P16" s="11">
        <f>IF('Total Aceite'!$N$29=$R$15,'TAM Automático'!P23,IF('Total Aceite'!$N$29=$R$17,'TAM Automático'!P33,IF('Total Aceite'!$N$29=$R$16,'TAM Automático'!P28,'TAM Automático'!P38)))</f>
        <v>0.73909999999999998</v>
      </c>
      <c r="R16">
        <v>2</v>
      </c>
      <c r="S16" s="7" t="s">
        <v>85</v>
      </c>
      <c r="W16" s="7"/>
    </row>
    <row r="17" spans="2:19" ht="15.75" x14ac:dyDescent="0.25">
      <c r="C17" s="10" t="s">
        <v>38</v>
      </c>
      <c r="D17" s="11">
        <f>IF('Total Aceite'!$N$29=$R$15,'TAM Automático'!D24,IF('Total Aceite'!$N$29=$R$17,'TAM Automático'!D34,IF('Total Aceite'!$N$29=$R$16,'TAM Automático'!D29,'TAM Automático'!D39)))</f>
        <v>0.15893123270172452</v>
      </c>
      <c r="E17" s="11">
        <f>IF('Total Aceite'!$N$29=$R$15,'TAM Automático'!E24,IF('Total Aceite'!$N$29=$R$17,'TAM Automático'!E34,IF('Total Aceite'!$N$29=$R$16,'TAM Automático'!E29,'TAM Automático'!E39)))</f>
        <v>0.13083074189249222</v>
      </c>
      <c r="F17" s="11">
        <f>IF('Total Aceite'!$N$29=$R$15,'TAM Automático'!F24,IF('Total Aceite'!$N$29=$R$17,'TAM Automático'!F34,IF('Total Aceite'!$N$29=$R$16,'TAM Automático'!F29,'TAM Automático'!F39)))</f>
        <v>0.21829999999999999</v>
      </c>
      <c r="G17" s="11">
        <f>IF('Total Aceite'!$N$29=$R$15,'TAM Automático'!G24,IF('Total Aceite'!$N$29=$R$17,'TAM Automático'!G34,IF('Total Aceite'!$N$29=$R$16,'TAM Automático'!G29,'TAM Automático'!G39)))</f>
        <v>0.21100000000000002</v>
      </c>
      <c r="H17" s="11">
        <f>IF('Total Aceite'!$N$29=$R$15,'TAM Automático'!H24,IF('Total Aceite'!$N$29=$R$17,'TAM Automático'!H34,IF('Total Aceite'!$N$29=$R$16,'TAM Automático'!H29,'TAM Automático'!H39)))</f>
        <v>0.32919999999999999</v>
      </c>
      <c r="I17" s="11">
        <f>IF('Total Aceite'!$N$29=$R$15,'TAM Automático'!I24,IF('Total Aceite'!$N$29=$R$17,'TAM Automático'!I34,IF('Total Aceite'!$N$29=$R$16,'TAM Automático'!I29,'TAM Automático'!I39)))</f>
        <v>0.25280000000000002</v>
      </c>
      <c r="J17" s="11">
        <f>IF('Total Aceite'!$N$29=$R$15,'TAM Automático'!J24,IF('Total Aceite'!$N$29=$R$17,'TAM Automático'!J34,IF('Total Aceite'!$N$29=$R$16,'TAM Automático'!J29,'TAM Automático'!J39)))</f>
        <v>0.25209999999999999</v>
      </c>
      <c r="K17" s="11">
        <f>IF('Total Aceite'!$N$29=$R$15,'TAM Automático'!K24,IF('Total Aceite'!$N$29=$R$17,'TAM Automático'!K34,IF('Total Aceite'!$N$29=$R$16,'TAM Automático'!K29,'TAM Automático'!K39)))</f>
        <v>0.29350000000000004</v>
      </c>
      <c r="L17" s="11">
        <f>IF('Total Aceite'!$N$29=$R$15,'TAM Automático'!L24,IF('Total Aceite'!$N$29=$R$17,'TAM Automático'!L34,IF('Total Aceite'!$N$29=$R$16,'TAM Automático'!L29,'TAM Automático'!L39)))</f>
        <v>0.38919999999999999</v>
      </c>
      <c r="M17" s="11">
        <f>IF('Total Aceite'!$N$29=$R$15,'TAM Automático'!M24,IF('Total Aceite'!$N$29=$R$17,'TAM Automático'!M34,IF('Total Aceite'!$N$29=$R$16,'TAM Automático'!M29,'TAM Automático'!M39)))</f>
        <v>0.28539999999999999</v>
      </c>
      <c r="N17" s="11">
        <f>IF('Total Aceite'!$N$29=$R$15,'TAM Automático'!N24,IF('Total Aceite'!$N$29=$R$17,'TAM Automático'!N34,IF('Total Aceite'!$N$29=$R$16,'TAM Automático'!N29,'TAM Automático'!N39)))</f>
        <v>0.3105</v>
      </c>
      <c r="O17" s="11">
        <f>IF('Total Aceite'!$N$29=$R$15,'TAM Automático'!O24,IF('Total Aceite'!$N$29=$R$17,'TAM Automático'!O34,IF('Total Aceite'!$N$29=$R$16,'TAM Automático'!O29,'TAM Automático'!O39)))</f>
        <v>0.31420000000000003</v>
      </c>
      <c r="P17" s="11">
        <f>IF('Total Aceite'!$N$29=$R$15,'TAM Automático'!P24,IF('Total Aceite'!$N$29=$R$17,'TAM Automático'!P34,IF('Total Aceite'!$N$29=$R$16,'TAM Automático'!P29,'TAM Automático'!P39)))</f>
        <v>0.26090000000000002</v>
      </c>
      <c r="R17">
        <v>3</v>
      </c>
      <c r="S17" s="7" t="s">
        <v>53</v>
      </c>
    </row>
    <row r="18" spans="2:19" ht="15.75" x14ac:dyDescent="0.25">
      <c r="S18" s="7" t="s">
        <v>54</v>
      </c>
    </row>
    <row r="19" spans="2:19" s="13" customFormat="1" ht="29.25" customHeight="1" x14ac:dyDescent="0.25">
      <c r="C19" s="14"/>
    </row>
    <row r="20" spans="2:19" ht="15.75" x14ac:dyDescent="0.25">
      <c r="C20" s="14"/>
      <c r="D20" s="13"/>
      <c r="E20" s="13"/>
      <c r="F20" s="13"/>
      <c r="G20" s="13"/>
      <c r="H20" s="13"/>
      <c r="I20" s="13"/>
      <c r="J20" s="13"/>
      <c r="K20" s="13"/>
      <c r="L20" s="13"/>
      <c r="M20" s="13"/>
      <c r="N20" s="13"/>
      <c r="O20" s="13"/>
      <c r="P20" s="13"/>
    </row>
    <row r="21" spans="2:19" ht="15.75" x14ac:dyDescent="0.25">
      <c r="C21" s="14"/>
      <c r="D21" s="13"/>
      <c r="E21" s="13"/>
      <c r="F21" s="13"/>
      <c r="G21" s="13"/>
      <c r="H21" s="13"/>
      <c r="I21" s="13"/>
      <c r="J21" s="13"/>
      <c r="K21" s="13"/>
      <c r="L21" s="13"/>
      <c r="M21" s="13"/>
      <c r="N21" s="13"/>
      <c r="O21" s="13"/>
      <c r="P21" s="13"/>
    </row>
    <row r="22" spans="2:19" ht="15.75" x14ac:dyDescent="0.25">
      <c r="C22" s="14"/>
      <c r="D22" s="13"/>
      <c r="E22" s="13"/>
      <c r="F22" s="13"/>
      <c r="G22" s="13"/>
      <c r="H22" s="13"/>
      <c r="I22" s="13"/>
      <c r="J22" s="13"/>
      <c r="K22" s="13"/>
      <c r="L22" s="13"/>
      <c r="M22" s="13"/>
      <c r="N22" s="13"/>
      <c r="O22" s="13"/>
      <c r="P22" s="13"/>
    </row>
    <row r="23" spans="2:19" ht="15.75" x14ac:dyDescent="0.25">
      <c r="C23" s="14"/>
      <c r="D23" s="13"/>
      <c r="E23" s="13"/>
      <c r="F23" s="13"/>
      <c r="G23" s="13"/>
      <c r="H23" s="13"/>
      <c r="I23" s="13"/>
      <c r="J23" s="13"/>
      <c r="K23" s="13"/>
      <c r="L23" s="13"/>
      <c r="M23" s="13"/>
      <c r="N23" s="13"/>
      <c r="O23" s="13"/>
      <c r="P23" s="13"/>
    </row>
    <row r="24" spans="2:19" ht="27" customHeight="1" x14ac:dyDescent="0.25">
      <c r="B24" s="17"/>
      <c r="C24" s="21" t="s">
        <v>41</v>
      </c>
      <c r="D24" s="17"/>
      <c r="E24" s="17"/>
      <c r="F24" s="17"/>
      <c r="G24" s="17"/>
      <c r="H24" s="17"/>
      <c r="I24" s="17"/>
      <c r="J24" s="17"/>
      <c r="K24" s="17"/>
      <c r="L24" s="17"/>
      <c r="M24" s="17"/>
      <c r="N24" s="17"/>
      <c r="O24" s="17"/>
      <c r="P24" s="17"/>
      <c r="Q24" s="17"/>
      <c r="R24" s="17"/>
    </row>
    <row r="25" spans="2:19" ht="15.75" x14ac:dyDescent="0.25">
      <c r="C25" s="14"/>
      <c r="D25" s="13"/>
      <c r="E25" s="13"/>
      <c r="F25" s="13"/>
      <c r="G25" s="13"/>
      <c r="H25" s="13"/>
      <c r="I25" s="13"/>
      <c r="J25" s="13"/>
      <c r="K25" s="13"/>
      <c r="L25" s="13"/>
      <c r="M25" s="13"/>
      <c r="N25" s="13"/>
      <c r="O25" s="13"/>
      <c r="P25" s="13"/>
    </row>
    <row r="26" spans="2:19" ht="15.75" x14ac:dyDescent="0.25">
      <c r="C26" s="14"/>
      <c r="D26" s="13"/>
      <c r="E26" s="13"/>
      <c r="F26" s="13"/>
      <c r="G26" s="13"/>
      <c r="H26" s="13"/>
      <c r="I26" s="13"/>
      <c r="J26" s="13"/>
      <c r="K26" s="13"/>
      <c r="L26" s="13"/>
      <c r="M26" s="13"/>
      <c r="N26" s="13"/>
      <c r="O26" s="13"/>
      <c r="P26" s="13"/>
    </row>
    <row r="27" spans="2:19" ht="15.75" x14ac:dyDescent="0.25">
      <c r="B27" s="13"/>
      <c r="C27" s="14" t="s">
        <v>47</v>
      </c>
      <c r="D27" s="13"/>
      <c r="E27" s="13"/>
      <c r="F27" s="13"/>
      <c r="G27" s="13"/>
      <c r="H27" s="13"/>
      <c r="I27" s="13"/>
      <c r="J27" s="13"/>
      <c r="K27" s="13"/>
      <c r="L27" s="13"/>
      <c r="M27" s="13"/>
      <c r="N27" s="13"/>
      <c r="O27" s="13"/>
      <c r="P27" s="13"/>
      <c r="Q27" s="13"/>
    </row>
    <row r="28" spans="2:19" ht="16.5" thickBot="1" x14ac:dyDescent="0.3">
      <c r="C28" s="2"/>
      <c r="D28" s="53">
        <f>D5</f>
        <v>45566</v>
      </c>
      <c r="E28" s="53">
        <f t="shared" ref="E28:P28" si="2">E5</f>
        <v>45597</v>
      </c>
      <c r="F28" s="53">
        <f t="shared" si="2"/>
        <v>45627</v>
      </c>
      <c r="G28" s="53">
        <f t="shared" si="2"/>
        <v>45658</v>
      </c>
      <c r="H28" s="53">
        <f t="shared" si="2"/>
        <v>45689</v>
      </c>
      <c r="I28" s="53">
        <f t="shared" si="2"/>
        <v>45717</v>
      </c>
      <c r="J28" s="53">
        <f t="shared" si="2"/>
        <v>45748</v>
      </c>
      <c r="K28" s="53">
        <f t="shared" si="2"/>
        <v>45778</v>
      </c>
      <c r="L28" s="53">
        <f t="shared" si="2"/>
        <v>45809</v>
      </c>
      <c r="M28" s="53">
        <f t="shared" si="2"/>
        <v>45839</v>
      </c>
      <c r="N28" s="53">
        <f t="shared" si="2"/>
        <v>45870</v>
      </c>
      <c r="O28" s="53">
        <f t="shared" si="2"/>
        <v>45901</v>
      </c>
      <c r="P28" s="53">
        <f t="shared" si="2"/>
        <v>45931</v>
      </c>
    </row>
    <row r="29" spans="2:19" ht="15.75" x14ac:dyDescent="0.25">
      <c r="C29" s="10" t="s">
        <v>37</v>
      </c>
      <c r="D29" s="11">
        <f>'TAM Automático'!D46</f>
        <v>0.89397615782255513</v>
      </c>
      <c r="E29" s="11">
        <f>'TAM Automático'!E46</f>
        <v>0.90444159726670936</v>
      </c>
      <c r="F29" s="11">
        <f>'TAM Automático'!F46</f>
        <v>0.92330000000000001</v>
      </c>
      <c r="G29" s="11">
        <f>'TAM Automático'!G46</f>
        <v>0.90500000000000003</v>
      </c>
      <c r="H29" s="11">
        <f>'TAM Automático'!H46</f>
        <v>0.82989999999999997</v>
      </c>
      <c r="I29" s="11">
        <f>'TAM Automático'!I46</f>
        <v>0.88390000000000002</v>
      </c>
      <c r="J29" s="11">
        <f>'TAM Automático'!J46</f>
        <v>0.88700000000000001</v>
      </c>
      <c r="K29" s="11">
        <f>'TAM Automático'!K46</f>
        <v>0.81940000000000002</v>
      </c>
      <c r="L29" s="11">
        <f>'TAM Automático'!L46</f>
        <v>0.81900000000000006</v>
      </c>
      <c r="M29" s="11">
        <f>'TAM Automático'!M46</f>
        <v>0.88760000000000006</v>
      </c>
      <c r="N29" s="11">
        <f>'TAM Automático'!N46</f>
        <v>0.87849999999999995</v>
      </c>
      <c r="O29" s="11">
        <f>'TAM Automático'!O46</f>
        <v>0.85510000000000008</v>
      </c>
      <c r="P29" s="11">
        <f>'TAM Automático'!P46</f>
        <v>0.90780000000000005</v>
      </c>
    </row>
    <row r="30" spans="2:19" ht="15.75" x14ac:dyDescent="0.25">
      <c r="C30" s="10" t="s">
        <v>38</v>
      </c>
      <c r="D30" s="11">
        <f>'TAM Automático'!D47</f>
        <v>0.1060238421774449</v>
      </c>
      <c r="E30" s="11">
        <f>'TAM Automático'!E47</f>
        <v>9.5558402733290623E-2</v>
      </c>
      <c r="F30" s="11">
        <f>'TAM Automático'!F47</f>
        <v>7.6700000000000004E-2</v>
      </c>
      <c r="G30" s="11">
        <f>'TAM Automático'!G47</f>
        <v>9.5000000000000001E-2</v>
      </c>
      <c r="H30" s="11">
        <f>'TAM Automático'!H47</f>
        <v>0.17010000000000003</v>
      </c>
      <c r="I30" s="11">
        <f>'TAM Automático'!I47</f>
        <v>0.11609999999999999</v>
      </c>
      <c r="J30" s="11">
        <f>'TAM Automático'!J47</f>
        <v>0.113</v>
      </c>
      <c r="K30" s="11">
        <f>'TAM Automático'!K47</f>
        <v>0.18059999999999998</v>
      </c>
      <c r="L30" s="11">
        <f>'TAM Automático'!L47</f>
        <v>0.18100000000000002</v>
      </c>
      <c r="M30" s="11">
        <f>'TAM Automático'!M47</f>
        <v>0.1124</v>
      </c>
      <c r="N30" s="11">
        <f>'TAM Automático'!N47</f>
        <v>0.1215</v>
      </c>
      <c r="O30" s="11">
        <f>'TAM Automático'!O47</f>
        <v>0.1449</v>
      </c>
      <c r="P30" s="11">
        <f>'TAM Automático'!P47</f>
        <v>9.2200000000000004E-2</v>
      </c>
    </row>
    <row r="32" spans="2:19" ht="15.75" x14ac:dyDescent="0.25">
      <c r="B32" s="13"/>
      <c r="C32" s="14" t="s">
        <v>48</v>
      </c>
      <c r="D32" s="13"/>
      <c r="E32" s="13"/>
      <c r="F32" s="13"/>
      <c r="G32" s="13"/>
      <c r="H32" s="13"/>
      <c r="I32" s="13"/>
      <c r="J32" s="13"/>
      <c r="K32" s="13"/>
      <c r="L32" s="13"/>
      <c r="M32" s="13"/>
      <c r="N32" s="13"/>
      <c r="O32" s="13"/>
      <c r="P32" s="13"/>
      <c r="Q32" s="13"/>
    </row>
    <row r="33" spans="2:20" ht="16.5" thickBot="1" x14ac:dyDescent="0.3">
      <c r="C33" s="2"/>
      <c r="D33" s="53">
        <f>D28</f>
        <v>45566</v>
      </c>
      <c r="E33" s="53">
        <f t="shared" ref="E33:P33" si="3">E28</f>
        <v>45597</v>
      </c>
      <c r="F33" s="53">
        <f t="shared" si="3"/>
        <v>45627</v>
      </c>
      <c r="G33" s="53">
        <f t="shared" si="3"/>
        <v>45658</v>
      </c>
      <c r="H33" s="53">
        <f t="shared" si="3"/>
        <v>45689</v>
      </c>
      <c r="I33" s="53">
        <f t="shared" si="3"/>
        <v>45717</v>
      </c>
      <c r="J33" s="53">
        <f t="shared" si="3"/>
        <v>45748</v>
      </c>
      <c r="K33" s="53">
        <f t="shared" si="3"/>
        <v>45778</v>
      </c>
      <c r="L33" s="53">
        <f t="shared" si="3"/>
        <v>45809</v>
      </c>
      <c r="M33" s="53">
        <f t="shared" si="3"/>
        <v>45839</v>
      </c>
      <c r="N33" s="53">
        <f t="shared" si="3"/>
        <v>45870</v>
      </c>
      <c r="O33" s="53">
        <f t="shared" si="3"/>
        <v>45901</v>
      </c>
      <c r="P33" s="53">
        <f t="shared" si="3"/>
        <v>45931</v>
      </c>
    </row>
    <row r="34" spans="2:20" ht="15.75" x14ac:dyDescent="0.25">
      <c r="C34" s="10" t="s">
        <v>37</v>
      </c>
      <c r="D34" s="11">
        <f>IF('O. Virgen + Extra'!$D$29=$R$34,'TAM Automático'!D51,'TAM Automático'!D56)</f>
        <v>0.70935752716531275</v>
      </c>
      <c r="E34" s="11">
        <f>IF('O. Virgen + Extra'!$D$29=$R$34,'TAM Automático'!E51,'TAM Automático'!E56)</f>
        <v>0.77770498962768864</v>
      </c>
      <c r="F34" s="11">
        <f>IF('O. Virgen + Extra'!$D$29=$R$34,'TAM Automático'!F51,'TAM Automático'!F56)</f>
        <v>0.72640000000000005</v>
      </c>
      <c r="G34" s="11">
        <f>IF('O. Virgen + Extra'!$D$29=$R$34,'TAM Automático'!G51,'TAM Automático'!G56)</f>
        <v>0.75709999999999988</v>
      </c>
      <c r="H34" s="11">
        <f>IF('O. Virgen + Extra'!$D$29=$R$34,'TAM Automático'!H51,'TAM Automático'!H56)</f>
        <v>0.60299999999999998</v>
      </c>
      <c r="I34" s="11">
        <f>IF('O. Virgen + Extra'!$D$29=$R$34,'TAM Automático'!I51,'TAM Automático'!I56)</f>
        <v>0.74950000000000006</v>
      </c>
      <c r="J34" s="11">
        <f>IF('O. Virgen + Extra'!$D$29=$R$34,'TAM Automático'!J51,'TAM Automático'!J56)</f>
        <v>0.70609999999999995</v>
      </c>
      <c r="K34" s="11">
        <f>IF('O. Virgen + Extra'!$D$29=$R$34,'TAM Automático'!K51,'TAM Automático'!K56)</f>
        <v>0.5726</v>
      </c>
      <c r="L34" s="11">
        <f>IF('O. Virgen + Extra'!$D$29=$R$34,'TAM Automático'!L51,'TAM Automático'!L56)</f>
        <v>0.57030000000000003</v>
      </c>
      <c r="M34" s="11">
        <f>IF('O. Virgen + Extra'!$D$29=$R$34,'TAM Automático'!M51,'TAM Automático'!M56)</f>
        <v>0.74819999999999998</v>
      </c>
      <c r="N34" s="11">
        <f>IF('O. Virgen + Extra'!$D$29=$R$34,'TAM Automático'!N51,'TAM Automático'!N56)</f>
        <v>0.69159999999999999</v>
      </c>
      <c r="O34" s="11">
        <f>IF('O. Virgen + Extra'!$D$29=$R$34,'TAM Automático'!O51,'TAM Automático'!O56)</f>
        <v>0.68819999999999992</v>
      </c>
      <c r="P34" s="11">
        <f>IF('O. Virgen + Extra'!$D$29=$R$34,'TAM Automático'!P51,'TAM Automático'!P56)</f>
        <v>0.70430000000000004</v>
      </c>
      <c r="R34">
        <v>1</v>
      </c>
      <c r="S34" s="14" t="s">
        <v>49</v>
      </c>
    </row>
    <row r="35" spans="2:20" ht="15.75" x14ac:dyDescent="0.25">
      <c r="C35" s="10" t="s">
        <v>38</v>
      </c>
      <c r="D35" s="11">
        <f>IF('O. Virgen + Extra'!$D$29=$R$34,'TAM Automático'!D52,'TAM Automático'!D57)</f>
        <v>0.29064247283468725</v>
      </c>
      <c r="E35" s="11">
        <f>IF('O. Virgen + Extra'!$D$29=$R$34,'TAM Automático'!E52,'TAM Automático'!E57)</f>
        <v>0.22229501037231136</v>
      </c>
      <c r="F35" s="11">
        <f>IF('O. Virgen + Extra'!$D$29=$R$34,'TAM Automático'!F52,'TAM Automático'!F57)</f>
        <v>0.27360000000000001</v>
      </c>
      <c r="G35" s="11">
        <f>IF('O. Virgen + Extra'!$D$29=$R$34,'TAM Automático'!G52,'TAM Automático'!G57)</f>
        <v>0.2429</v>
      </c>
      <c r="H35" s="11">
        <f>IF('O. Virgen + Extra'!$D$29=$R$34,'TAM Automático'!H52,'TAM Automático'!H57)</f>
        <v>0.39700000000000002</v>
      </c>
      <c r="I35" s="11">
        <f>IF('O. Virgen + Extra'!$D$29=$R$34,'TAM Automático'!I52,'TAM Automático'!I57)</f>
        <v>0.2505</v>
      </c>
      <c r="J35" s="11">
        <f>IF('O. Virgen + Extra'!$D$29=$R$34,'TAM Automático'!J52,'TAM Automático'!J57)</f>
        <v>0.29389999999999999</v>
      </c>
      <c r="K35" s="11">
        <f>IF('O. Virgen + Extra'!$D$29=$R$34,'TAM Automático'!K52,'TAM Automático'!K57)</f>
        <v>0.4274</v>
      </c>
      <c r="L35" s="11">
        <f>IF('O. Virgen + Extra'!$D$29=$R$34,'TAM Automático'!L52,'TAM Automático'!L57)</f>
        <v>0.42969999999999997</v>
      </c>
      <c r="M35" s="11">
        <f>IF('O. Virgen + Extra'!$D$29=$R$34,'TAM Automático'!M52,'TAM Automático'!M57)</f>
        <v>0.25180000000000002</v>
      </c>
      <c r="N35" s="11">
        <f>IF('O. Virgen + Extra'!$D$29=$R$34,'TAM Automático'!N52,'TAM Automático'!N57)</f>
        <v>0.30840000000000001</v>
      </c>
      <c r="O35" s="11">
        <f>IF('O. Virgen + Extra'!$D$29=$R$34,'TAM Automático'!O52,'TAM Automático'!O57)</f>
        <v>0.31180000000000002</v>
      </c>
      <c r="P35" s="11">
        <f>IF('O. Virgen + Extra'!$D$29=$R$34,'TAM Automático'!P52,'TAM Automático'!P57)</f>
        <v>0.29570000000000002</v>
      </c>
      <c r="R35">
        <v>2</v>
      </c>
      <c r="S35" s="14" t="s">
        <v>50</v>
      </c>
    </row>
    <row r="37" spans="2:20" ht="15.75" x14ac:dyDescent="0.25">
      <c r="B37" s="13"/>
      <c r="C37" s="14" t="s">
        <v>51</v>
      </c>
      <c r="D37" s="13"/>
      <c r="E37" s="13"/>
      <c r="F37" s="13"/>
      <c r="G37" s="13"/>
      <c r="H37" s="13"/>
      <c r="I37" s="13"/>
      <c r="J37" s="13"/>
      <c r="K37" s="13"/>
      <c r="L37" s="13"/>
      <c r="M37" s="13"/>
      <c r="N37" s="13"/>
      <c r="O37" s="13"/>
      <c r="P37" s="13"/>
      <c r="R37" s="13"/>
      <c r="S37" s="13"/>
      <c r="T37" s="13"/>
    </row>
    <row r="38" spans="2:20" ht="16.5" thickBot="1" x14ac:dyDescent="0.3">
      <c r="C38" s="2"/>
      <c r="D38" s="53">
        <f>D33</f>
        <v>45566</v>
      </c>
      <c r="E38" s="53">
        <f t="shared" ref="E38:P38" si="4">E33</f>
        <v>45597</v>
      </c>
      <c r="F38" s="53">
        <f t="shared" si="4"/>
        <v>45627</v>
      </c>
      <c r="G38" s="53">
        <f t="shared" si="4"/>
        <v>45658</v>
      </c>
      <c r="H38" s="53">
        <f t="shared" si="4"/>
        <v>45689</v>
      </c>
      <c r="I38" s="53">
        <f t="shared" si="4"/>
        <v>45717</v>
      </c>
      <c r="J38" s="53">
        <f t="shared" si="4"/>
        <v>45748</v>
      </c>
      <c r="K38" s="53">
        <f t="shared" si="4"/>
        <v>45778</v>
      </c>
      <c r="L38" s="53">
        <f t="shared" si="4"/>
        <v>45809</v>
      </c>
      <c r="M38" s="53">
        <f t="shared" si="4"/>
        <v>45839</v>
      </c>
      <c r="N38" s="53">
        <f t="shared" si="4"/>
        <v>45870</v>
      </c>
      <c r="O38" s="53">
        <f t="shared" si="4"/>
        <v>45901</v>
      </c>
      <c r="P38" s="53">
        <f t="shared" si="4"/>
        <v>45931</v>
      </c>
      <c r="R38">
        <v>1</v>
      </c>
      <c r="S38" s="14" t="s">
        <v>52</v>
      </c>
    </row>
    <row r="39" spans="2:20" ht="15.75" x14ac:dyDescent="0.25">
      <c r="C39" s="10" t="s">
        <v>37</v>
      </c>
      <c r="D39" s="11">
        <f>IF('O. Virgen + Extra'!$N$29=$R$38,'TAM Automático'!D61,IF('O. Virgen + Extra'!$N$29=$R$40,'TAM Automático'!D71,IF('O. Virgen + Extra'!$N$29=$R$39,'TAM Automático'!D66,'TAM Automático'!D76)))</f>
        <v>0.94653830397378125</v>
      </c>
      <c r="E39" s="11">
        <f>IF('O. Virgen + Extra'!$N$29=$R$38,'TAM Automático'!E61,IF('O. Virgen + Extra'!$N$29=$R$40,'TAM Automático'!E71,IF('O. Virgen + Extra'!$N$29=$R$39,'TAM Automático'!E66,'TAM Automático'!E76)))</f>
        <v>0.90334958000622201</v>
      </c>
      <c r="F39" s="11">
        <f>IF('O. Virgen + Extra'!$N$29=$R$38,'TAM Automático'!F61,IF('O. Virgen + Extra'!$N$29=$R$40,'TAM Automático'!F71,IF('O. Virgen + Extra'!$N$29=$R$39,'TAM Automático'!F66,'TAM Automático'!F76)))</f>
        <v>1</v>
      </c>
      <c r="G39" s="11">
        <f>IF('O. Virgen + Extra'!$N$29=$R$38,'TAM Automático'!G61,IF('O. Virgen + Extra'!$N$29=$R$40,'TAM Automático'!G71,IF('O. Virgen + Extra'!$N$29=$R$39,'TAM Automático'!G66,'TAM Automático'!G76)))</f>
        <v>0.98519999999999996</v>
      </c>
      <c r="H39" s="11">
        <f>IF('O. Virgen + Extra'!$N$29=$R$38,'TAM Automático'!H61,IF('O. Virgen + Extra'!$N$29=$R$40,'TAM Automático'!H71,IF('O. Virgen + Extra'!$N$29=$R$39,'TAM Automático'!H66,'TAM Automático'!H76)))</f>
        <v>0.94209999999999994</v>
      </c>
      <c r="I39" s="11">
        <f>IF('O. Virgen + Extra'!$N$29=$R$38,'TAM Automático'!I61,IF('O. Virgen + Extra'!$N$29=$R$40,'TAM Automático'!I71,IF('O. Virgen + Extra'!$N$29=$R$39,'TAM Automático'!I66,'TAM Automático'!I76)))</f>
        <v>0.96299999999999997</v>
      </c>
      <c r="J39" s="11">
        <f>IF('O. Virgen + Extra'!$N$29=$R$38,'TAM Automático'!J61,IF('O. Virgen + Extra'!$N$29=$R$40,'TAM Automático'!J71,IF('O. Virgen + Extra'!$N$29=$R$39,'TAM Automático'!J66,'TAM Automático'!J76)))</f>
        <v>0.87390000000000001</v>
      </c>
      <c r="K39" s="11">
        <f>IF('O. Virgen + Extra'!$N$29=$R$38,'TAM Automático'!K61,IF('O. Virgen + Extra'!$N$29=$R$40,'TAM Automático'!K71,IF('O. Virgen + Extra'!$N$29=$R$39,'TAM Automático'!K66,'TAM Automático'!K76)))</f>
        <v>0.77139999999999997</v>
      </c>
      <c r="L39" s="11">
        <f>IF('O. Virgen + Extra'!$N$29=$R$38,'TAM Automático'!L61,IF('O. Virgen + Extra'!$N$29=$R$40,'TAM Automático'!L71,IF('O. Virgen + Extra'!$N$29=$R$39,'TAM Automático'!L66,'TAM Automático'!L76)))</f>
        <v>0.93340000000000001</v>
      </c>
      <c r="M39" s="11">
        <f>IF('O. Virgen + Extra'!$N$29=$R$38,'TAM Automático'!M61,IF('O. Virgen + Extra'!$N$29=$R$40,'TAM Automático'!M71,IF('O. Virgen + Extra'!$N$29=$R$39,'TAM Automático'!M66,'TAM Automático'!M76)))</f>
        <v>0.94499999999999995</v>
      </c>
      <c r="N39" s="11">
        <f>IF('O. Virgen + Extra'!$N$29=$R$38,'TAM Automático'!N61,IF('O. Virgen + Extra'!$N$29=$R$40,'TAM Automático'!N71,IF('O. Virgen + Extra'!$N$29=$R$39,'TAM Automático'!N66,'TAM Automático'!N76)))</f>
        <v>0.99170000000000003</v>
      </c>
      <c r="O39" s="11">
        <f>IF('O. Virgen + Extra'!$N$29=$R$38,'TAM Automático'!O61,IF('O. Virgen + Extra'!$N$29=$R$40,'TAM Automático'!O71,IF('O. Virgen + Extra'!$N$29=$R$39,'TAM Automático'!O66,'TAM Automático'!O76)))</f>
        <v>0.84650000000000003</v>
      </c>
      <c r="P39" s="11">
        <f>IF('O. Virgen + Extra'!$N$29=$R$38,'TAM Automático'!P61,IF('O. Virgen + Extra'!$N$29=$R$40,'TAM Automático'!P71,IF('O. Virgen + Extra'!$N$29=$R$39,'TAM Automático'!P66,'TAM Automático'!P76)))</f>
        <v>0.95269999999999999</v>
      </c>
      <c r="R39">
        <v>2</v>
      </c>
      <c r="S39" s="7" t="s">
        <v>85</v>
      </c>
    </row>
    <row r="40" spans="2:20" ht="15.75" x14ac:dyDescent="0.25">
      <c r="C40" s="10" t="s">
        <v>38</v>
      </c>
      <c r="D40" s="11">
        <f>IF('O. Virgen + Extra'!$N$29=$R$38,'TAM Automático'!D62,IF('O. Virgen + Extra'!$N$29=$R$40,'TAM Automático'!D72,IF('O. Virgen + Extra'!$N$29=$R$39,'TAM Automático'!D67,'TAM Automático'!D77)))</f>
        <v>5.3461696026218759E-2</v>
      </c>
      <c r="E40" s="11">
        <f>IF('O. Virgen + Extra'!$N$29=$R$38,'TAM Automático'!E62,IF('O. Virgen + Extra'!$N$29=$R$40,'TAM Automático'!E72,IF('O. Virgen + Extra'!$N$29=$R$39,'TAM Automático'!E67,'TAM Automático'!E77)))</f>
        <v>9.6650419993777867E-2</v>
      </c>
      <c r="F40" s="11">
        <f>IF('O. Virgen + Extra'!$N$29=$R$38,'TAM Automático'!F62,IF('O. Virgen + Extra'!$N$29=$R$40,'TAM Automático'!F72,IF('O. Virgen + Extra'!$N$29=$R$39,'TAM Automático'!F67,'TAM Automático'!F77)))</f>
        <v>0</v>
      </c>
      <c r="G40" s="11">
        <f>IF('O. Virgen + Extra'!$N$29=$R$38,'TAM Automático'!G62,IF('O. Virgen + Extra'!$N$29=$R$40,'TAM Automático'!G72,IF('O. Virgen + Extra'!$N$29=$R$39,'TAM Automático'!G67,'TAM Automático'!G77)))</f>
        <v>1.4800000000000001E-2</v>
      </c>
      <c r="H40" s="11">
        <f>IF('O. Virgen + Extra'!$N$29=$R$38,'TAM Automático'!H62,IF('O. Virgen + Extra'!$N$29=$R$40,'TAM Automático'!H72,IF('O. Virgen + Extra'!$N$29=$R$39,'TAM Automático'!H67,'TAM Automático'!H77)))</f>
        <v>5.79E-2</v>
      </c>
      <c r="I40" s="11">
        <f>IF('O. Virgen + Extra'!$N$29=$R$38,'TAM Automático'!I62,IF('O. Virgen + Extra'!$N$29=$R$40,'TAM Automático'!I72,IF('O. Virgen + Extra'!$N$29=$R$39,'TAM Automático'!I67,'TAM Automático'!I77)))</f>
        <v>3.7000000000000005E-2</v>
      </c>
      <c r="J40" s="11">
        <f>IF('O. Virgen + Extra'!$N$29=$R$38,'TAM Automático'!J62,IF('O. Virgen + Extra'!$N$29=$R$40,'TAM Automático'!J72,IF('O. Virgen + Extra'!$N$29=$R$39,'TAM Automático'!J67,'TAM Automático'!J77)))</f>
        <v>0.12609999999999999</v>
      </c>
      <c r="K40" s="11">
        <f>IF('O. Virgen + Extra'!$N$29=$R$38,'TAM Automático'!K62,IF('O. Virgen + Extra'!$N$29=$R$40,'TAM Automático'!K72,IF('O. Virgen + Extra'!$N$29=$R$39,'TAM Automático'!K67,'TAM Automático'!K77)))</f>
        <v>0.2286</v>
      </c>
      <c r="L40" s="11">
        <f>IF('O. Virgen + Extra'!$N$29=$R$38,'TAM Automático'!L62,IF('O. Virgen + Extra'!$N$29=$R$40,'TAM Automático'!L72,IF('O. Virgen + Extra'!$N$29=$R$39,'TAM Automático'!L67,'TAM Automático'!L77)))</f>
        <v>6.6600000000000006E-2</v>
      </c>
      <c r="M40" s="11">
        <f>IF('O. Virgen + Extra'!$N$29=$R$38,'TAM Automático'!M62,IF('O. Virgen + Extra'!$N$29=$R$40,'TAM Automático'!M72,IF('O. Virgen + Extra'!$N$29=$R$39,'TAM Automático'!M67,'TAM Automático'!M77)))</f>
        <v>5.5E-2</v>
      </c>
      <c r="N40" s="11">
        <f>IF('O. Virgen + Extra'!$N$29=$R$38,'TAM Automático'!N62,IF('O. Virgen + Extra'!$N$29=$R$40,'TAM Automático'!N72,IF('O. Virgen + Extra'!$N$29=$R$39,'TAM Automático'!N67,'TAM Automático'!N77)))</f>
        <v>8.3000000000000001E-3</v>
      </c>
      <c r="O40" s="11">
        <f>IF('O. Virgen + Extra'!$N$29=$R$38,'TAM Automático'!O62,IF('O. Virgen + Extra'!$N$29=$R$40,'TAM Automático'!O72,IF('O. Virgen + Extra'!$N$29=$R$39,'TAM Automático'!O67,'TAM Automático'!O77)))</f>
        <v>0.1535</v>
      </c>
      <c r="P40" s="11">
        <f>IF('O. Virgen + Extra'!$N$29=$R$38,'TAM Automático'!P62,IF('O. Virgen + Extra'!$N$29=$R$40,'TAM Automático'!P72,IF('O. Virgen + Extra'!$N$29=$R$39,'TAM Automático'!P67,'TAM Automático'!P77)))</f>
        <v>4.7300000000000002E-2</v>
      </c>
      <c r="R40">
        <v>3</v>
      </c>
      <c r="S40" s="7" t="s">
        <v>53</v>
      </c>
    </row>
    <row r="41" spans="2:20" ht="15.75" x14ac:dyDescent="0.25">
      <c r="S41" s="7" t="s">
        <v>54</v>
      </c>
    </row>
    <row r="44" spans="2:20" x14ac:dyDescent="0.25">
      <c r="R44" s="13"/>
      <c r="S44" s="13"/>
      <c r="T44" s="13"/>
    </row>
    <row r="46" spans="2:20" ht="27" customHeight="1" x14ac:dyDescent="0.25">
      <c r="B46" s="17"/>
      <c r="C46" s="21" t="s">
        <v>44</v>
      </c>
      <c r="D46" s="17"/>
      <c r="E46" s="17"/>
      <c r="F46" s="17"/>
      <c r="G46" s="17"/>
      <c r="H46" s="17"/>
      <c r="I46" s="17"/>
      <c r="J46" s="17"/>
      <c r="K46" s="17"/>
      <c r="L46" s="17"/>
      <c r="M46" s="17"/>
      <c r="N46" s="17"/>
      <c r="O46" s="17"/>
      <c r="P46" s="17"/>
      <c r="Q46" s="17"/>
      <c r="R46" s="17"/>
    </row>
    <row r="47" spans="2:20" ht="15.75" x14ac:dyDescent="0.25">
      <c r="C47" s="14"/>
      <c r="D47" s="13"/>
      <c r="E47" s="13"/>
      <c r="F47" s="13"/>
      <c r="G47" s="13"/>
      <c r="H47" s="13"/>
      <c r="I47" s="13"/>
      <c r="J47" s="13"/>
      <c r="K47" s="13"/>
      <c r="L47" s="13"/>
      <c r="M47" s="13"/>
      <c r="N47" s="13"/>
      <c r="O47" s="13"/>
      <c r="P47" s="13"/>
    </row>
    <row r="48" spans="2:20" ht="15.75" x14ac:dyDescent="0.25">
      <c r="C48" s="14"/>
      <c r="D48" s="13"/>
      <c r="E48" s="13"/>
      <c r="F48" s="13"/>
      <c r="G48" s="13"/>
      <c r="H48" s="13"/>
      <c r="I48" s="13"/>
      <c r="J48" s="13"/>
      <c r="K48" s="13"/>
      <c r="L48" s="13"/>
      <c r="M48" s="13"/>
      <c r="N48" s="13"/>
      <c r="O48" s="13"/>
      <c r="P48" s="13"/>
    </row>
    <row r="49" spans="2:20" ht="15.75" x14ac:dyDescent="0.25">
      <c r="B49" s="13"/>
      <c r="C49" s="14" t="s">
        <v>47</v>
      </c>
      <c r="D49" s="13"/>
      <c r="E49" s="13"/>
      <c r="F49" s="13"/>
      <c r="G49" s="13"/>
      <c r="H49" s="13"/>
      <c r="I49" s="13"/>
      <c r="J49" s="13"/>
      <c r="K49" s="13"/>
      <c r="L49" s="13"/>
      <c r="M49" s="13"/>
      <c r="N49" s="13"/>
      <c r="O49" s="13"/>
      <c r="P49" s="13"/>
      <c r="Q49" s="13"/>
    </row>
    <row r="50" spans="2:20" ht="16.5" thickBot="1" x14ac:dyDescent="0.3">
      <c r="C50" s="2"/>
      <c r="D50" s="53">
        <f>D28</f>
        <v>45566</v>
      </c>
      <c r="E50" s="53">
        <f t="shared" ref="E50:P50" si="5">E28</f>
        <v>45597</v>
      </c>
      <c r="F50" s="53">
        <f t="shared" si="5"/>
        <v>45627</v>
      </c>
      <c r="G50" s="53">
        <f t="shared" si="5"/>
        <v>45658</v>
      </c>
      <c r="H50" s="53">
        <f t="shared" si="5"/>
        <v>45689</v>
      </c>
      <c r="I50" s="53">
        <f t="shared" si="5"/>
        <v>45717</v>
      </c>
      <c r="J50" s="53">
        <f t="shared" si="5"/>
        <v>45748</v>
      </c>
      <c r="K50" s="53">
        <f t="shared" si="5"/>
        <v>45778</v>
      </c>
      <c r="L50" s="53">
        <f t="shared" si="5"/>
        <v>45809</v>
      </c>
      <c r="M50" s="53">
        <f t="shared" si="5"/>
        <v>45839</v>
      </c>
      <c r="N50" s="53">
        <f t="shared" si="5"/>
        <v>45870</v>
      </c>
      <c r="O50" s="53">
        <f t="shared" si="5"/>
        <v>45901</v>
      </c>
      <c r="P50" s="53">
        <f t="shared" si="5"/>
        <v>45931</v>
      </c>
    </row>
    <row r="51" spans="2:20" ht="15.75" x14ac:dyDescent="0.25">
      <c r="C51" s="10" t="s">
        <v>37</v>
      </c>
      <c r="D51" s="11">
        <f>'TAM Automático'!D84</f>
        <v>0.90907148199593968</v>
      </c>
      <c r="E51" s="11">
        <f>'TAM Automático'!E84</f>
        <v>0.90373931623931625</v>
      </c>
      <c r="F51" s="11">
        <f>'TAM Automático'!F84</f>
        <v>0.90720000000000001</v>
      </c>
      <c r="G51" s="11">
        <f>'TAM Automático'!G84</f>
        <v>0.91159999999999997</v>
      </c>
      <c r="H51" s="11">
        <f>'TAM Automático'!H84</f>
        <v>0.86510000000000009</v>
      </c>
      <c r="I51" s="11">
        <f>'TAM Automático'!I84</f>
        <v>0.85819999999999996</v>
      </c>
      <c r="J51" s="11">
        <f>'TAM Automático'!J84</f>
        <v>0.84689999999999999</v>
      </c>
      <c r="K51" s="11">
        <f>'TAM Automático'!K84</f>
        <v>0.84970000000000001</v>
      </c>
      <c r="L51" s="11">
        <f>'TAM Automático'!L84</f>
        <v>0.85530000000000006</v>
      </c>
      <c r="M51" s="11">
        <f>'TAM Automático'!M84</f>
        <v>0.87709999999999999</v>
      </c>
      <c r="N51" s="11">
        <f>'TAM Automático'!N84</f>
        <v>0.85370000000000001</v>
      </c>
      <c r="O51" s="11">
        <f>'TAM Automático'!O84</f>
        <v>0.85549999999999993</v>
      </c>
      <c r="P51" s="11">
        <f>'TAM Automático'!P84</f>
        <v>0.88900000000000001</v>
      </c>
    </row>
    <row r="52" spans="2:20" ht="15.75" x14ac:dyDescent="0.25">
      <c r="C52" s="10" t="s">
        <v>38</v>
      </c>
      <c r="D52" s="11">
        <f>'TAM Automático'!D85</f>
        <v>9.0928518004060252E-2</v>
      </c>
      <c r="E52" s="11">
        <f>'TAM Automático'!E85</f>
        <v>9.6260683760683752E-2</v>
      </c>
      <c r="F52" s="11">
        <f>'TAM Automático'!F85</f>
        <v>9.2799999999999994E-2</v>
      </c>
      <c r="G52" s="11">
        <f>'TAM Automático'!G85</f>
        <v>8.8399999999999992E-2</v>
      </c>
      <c r="H52" s="11">
        <f>'TAM Automático'!H85</f>
        <v>0.13489999999999999</v>
      </c>
      <c r="I52" s="11">
        <f>'TAM Automático'!I85</f>
        <v>0.14180000000000001</v>
      </c>
      <c r="J52" s="11">
        <f>'TAM Automático'!J85</f>
        <v>0.15310000000000001</v>
      </c>
      <c r="K52" s="11">
        <f>'TAM Automático'!K85</f>
        <v>0.15029999999999999</v>
      </c>
      <c r="L52" s="11">
        <f>'TAM Automático'!L85</f>
        <v>0.1447</v>
      </c>
      <c r="M52" s="11">
        <f>'TAM Automático'!M85</f>
        <v>0.1229</v>
      </c>
      <c r="N52" s="11">
        <f>'TAM Automático'!N85</f>
        <v>0.14630000000000001</v>
      </c>
      <c r="O52" s="11">
        <f>'TAM Automático'!O85</f>
        <v>0.14449999999999999</v>
      </c>
      <c r="P52" s="11">
        <f>'TAM Automático'!P85</f>
        <v>0.111</v>
      </c>
    </row>
    <row r="54" spans="2:20" ht="15.75" x14ac:dyDescent="0.25">
      <c r="B54" s="13"/>
      <c r="C54" s="14" t="s">
        <v>48</v>
      </c>
      <c r="D54" s="13"/>
      <c r="E54" s="13"/>
      <c r="F54" s="13"/>
      <c r="G54" s="13"/>
      <c r="H54" s="13"/>
      <c r="I54" s="13"/>
      <c r="J54" s="13"/>
      <c r="K54" s="13"/>
      <c r="L54" s="13"/>
      <c r="M54" s="13"/>
      <c r="N54" s="13"/>
      <c r="O54" s="13"/>
      <c r="P54" s="13"/>
      <c r="Q54" s="13"/>
    </row>
    <row r="55" spans="2:20" ht="16.5" thickBot="1" x14ac:dyDescent="0.3">
      <c r="C55" s="2"/>
      <c r="D55" s="53">
        <f>D50</f>
        <v>45566</v>
      </c>
      <c r="E55" s="53">
        <f t="shared" ref="E55:P55" si="6">E50</f>
        <v>45597</v>
      </c>
      <c r="F55" s="53">
        <f t="shared" si="6"/>
        <v>45627</v>
      </c>
      <c r="G55" s="53">
        <f t="shared" si="6"/>
        <v>45658</v>
      </c>
      <c r="H55" s="53">
        <f t="shared" si="6"/>
        <v>45689</v>
      </c>
      <c r="I55" s="53">
        <f t="shared" si="6"/>
        <v>45717</v>
      </c>
      <c r="J55" s="53">
        <f t="shared" si="6"/>
        <v>45748</v>
      </c>
      <c r="K55" s="53">
        <f t="shared" si="6"/>
        <v>45778</v>
      </c>
      <c r="L55" s="53">
        <f t="shared" si="6"/>
        <v>45809</v>
      </c>
      <c r="M55" s="53">
        <f t="shared" si="6"/>
        <v>45839</v>
      </c>
      <c r="N55" s="53">
        <f t="shared" si="6"/>
        <v>45870</v>
      </c>
      <c r="O55" s="53">
        <f t="shared" si="6"/>
        <v>45901</v>
      </c>
      <c r="P55" s="53">
        <f t="shared" si="6"/>
        <v>45931</v>
      </c>
    </row>
    <row r="56" spans="2:20" ht="15.75" x14ac:dyDescent="0.25">
      <c r="C56" s="10" t="s">
        <v>37</v>
      </c>
      <c r="D56" s="11">
        <f>IF('A. Oliva'!$D$29=$R$56,'TAM Automático'!D89,'TAM Automático'!D94)</f>
        <v>0.78531750353991936</v>
      </c>
      <c r="E56" s="11">
        <f>IF('A. Oliva'!$D$29=$R$56,'TAM Automático'!E89,'TAM Automático'!E94)</f>
        <v>0.78550247116968697</v>
      </c>
      <c r="F56" s="11">
        <f>IF('A. Oliva'!$D$29=$R$56,'TAM Automático'!F89,'TAM Automático'!F94)</f>
        <v>0.65910000000000002</v>
      </c>
      <c r="G56" s="11">
        <f>IF('A. Oliva'!$D$29=$R$56,'TAM Automático'!G89,'TAM Automático'!G94)</f>
        <v>0.72120000000000006</v>
      </c>
      <c r="H56" s="11">
        <f>IF('A. Oliva'!$D$29=$R$56,'TAM Automático'!H89,'TAM Automático'!H94)</f>
        <v>0.6581999999999999</v>
      </c>
      <c r="I56" s="11">
        <f>IF('A. Oliva'!$D$29=$R$56,'TAM Automático'!I89,'TAM Automático'!I94)</f>
        <v>0.67280000000000006</v>
      </c>
      <c r="J56" s="11">
        <f>IF('A. Oliva'!$D$29=$R$56,'TAM Automático'!J89,'TAM Automático'!J94)</f>
        <v>0.57630000000000003</v>
      </c>
      <c r="K56" s="11">
        <f>IF('A. Oliva'!$D$29=$R$56,'TAM Automático'!K89,'TAM Automático'!K94)</f>
        <v>0.64569999999999994</v>
      </c>
      <c r="L56" s="11">
        <f>IF('A. Oliva'!$D$29=$R$56,'TAM Automático'!L89,'TAM Automático'!L94)</f>
        <v>0.64379999999999993</v>
      </c>
      <c r="M56" s="11">
        <f>IF('A. Oliva'!$D$29=$R$56,'TAM Automático'!M89,'TAM Automático'!M94)</f>
        <v>0.67700000000000005</v>
      </c>
      <c r="N56" s="11">
        <f>IF('A. Oliva'!$D$29=$R$56,'TAM Automático'!N89,'TAM Automático'!N94)</f>
        <v>0.6048</v>
      </c>
      <c r="O56" s="11">
        <f>IF('A. Oliva'!$D$29=$R$56,'TAM Automático'!O89,'TAM Automático'!O94)</f>
        <v>0.65689999999999993</v>
      </c>
      <c r="P56" s="11">
        <f>IF('A. Oliva'!$D$29=$R$56,'TAM Automático'!P89,'TAM Automático'!P94)</f>
        <v>0.66180000000000005</v>
      </c>
      <c r="R56">
        <v>1</v>
      </c>
      <c r="S56" s="14" t="s">
        <v>49</v>
      </c>
    </row>
    <row r="57" spans="2:20" ht="15.75" x14ac:dyDescent="0.25">
      <c r="C57" s="10" t="s">
        <v>38</v>
      </c>
      <c r="D57" s="11">
        <f>IF('A. Oliva'!$D$29=$R$56,'TAM Automático'!D90,'TAM Automático'!D95)</f>
        <v>0.21468249646008061</v>
      </c>
      <c r="E57" s="11">
        <f>IF('A. Oliva'!$D$29=$R$56,'TAM Automático'!E90,'TAM Automático'!E95)</f>
        <v>0.21449752883031303</v>
      </c>
      <c r="F57" s="11">
        <f>IF('A. Oliva'!$D$29=$R$56,'TAM Automático'!F90,'TAM Automático'!F95)</f>
        <v>0.34090000000000004</v>
      </c>
      <c r="G57" s="11">
        <f>IF('A. Oliva'!$D$29=$R$56,'TAM Automático'!G90,'TAM Automático'!G95)</f>
        <v>0.27879999999999999</v>
      </c>
      <c r="H57" s="11">
        <f>IF('A. Oliva'!$D$29=$R$56,'TAM Automático'!H90,'TAM Automático'!H95)</f>
        <v>0.34179999999999999</v>
      </c>
      <c r="I57" s="11">
        <f>IF('A. Oliva'!$D$29=$R$56,'TAM Automático'!I90,'TAM Automático'!I95)</f>
        <v>0.32719999999999999</v>
      </c>
      <c r="J57" s="11">
        <f>IF('A. Oliva'!$D$29=$R$56,'TAM Automático'!J90,'TAM Automático'!J95)</f>
        <v>0.42369999999999997</v>
      </c>
      <c r="K57" s="11">
        <f>IF('A. Oliva'!$D$29=$R$56,'TAM Automático'!K90,'TAM Automático'!K95)</f>
        <v>0.3543</v>
      </c>
      <c r="L57" s="11">
        <f>IF('A. Oliva'!$D$29=$R$56,'TAM Automático'!L90,'TAM Automático'!L95)</f>
        <v>0.35619999999999996</v>
      </c>
      <c r="M57" s="11">
        <f>IF('A. Oliva'!$D$29=$R$56,'TAM Automático'!M90,'TAM Automático'!M95)</f>
        <v>0.32299999999999995</v>
      </c>
      <c r="N57" s="11">
        <f>IF('A. Oliva'!$D$29=$R$56,'TAM Automático'!N90,'TAM Automático'!N95)</f>
        <v>0.39520000000000005</v>
      </c>
      <c r="O57" s="11">
        <f>IF('A. Oliva'!$D$29=$R$56,'TAM Automático'!O90,'TAM Automático'!O95)</f>
        <v>0.34310000000000002</v>
      </c>
      <c r="P57" s="11">
        <f>IF('A. Oliva'!$D$29=$R$56,'TAM Automático'!P90,'TAM Automático'!P95)</f>
        <v>0.3382</v>
      </c>
      <c r="R57">
        <v>2</v>
      </c>
      <c r="S57" s="14" t="s">
        <v>50</v>
      </c>
    </row>
    <row r="59" spans="2:20" ht="15.75" x14ac:dyDescent="0.25">
      <c r="B59" s="13"/>
      <c r="C59" s="14" t="s">
        <v>51</v>
      </c>
      <c r="D59" s="13"/>
      <c r="E59" s="13"/>
      <c r="F59" s="13"/>
      <c r="G59" s="13"/>
      <c r="H59" s="13"/>
      <c r="I59" s="13"/>
      <c r="J59" s="13"/>
      <c r="K59" s="13"/>
      <c r="L59" s="13"/>
      <c r="M59" s="13"/>
      <c r="N59" s="13"/>
      <c r="O59" s="13"/>
      <c r="P59" s="13"/>
      <c r="R59" s="13"/>
      <c r="S59" s="13"/>
      <c r="T59" s="13"/>
    </row>
    <row r="60" spans="2:20" ht="16.5" thickBot="1" x14ac:dyDescent="0.3">
      <c r="C60" s="2"/>
      <c r="D60" s="53">
        <f>D55</f>
        <v>45566</v>
      </c>
      <c r="E60" s="53">
        <f t="shared" ref="E60:P60" si="7">E55</f>
        <v>45597</v>
      </c>
      <c r="F60" s="53">
        <f t="shared" si="7"/>
        <v>45627</v>
      </c>
      <c r="G60" s="53">
        <f t="shared" si="7"/>
        <v>45658</v>
      </c>
      <c r="H60" s="53">
        <f t="shared" si="7"/>
        <v>45689</v>
      </c>
      <c r="I60" s="53">
        <f t="shared" si="7"/>
        <v>45717</v>
      </c>
      <c r="J60" s="53">
        <f t="shared" si="7"/>
        <v>45748</v>
      </c>
      <c r="K60" s="53">
        <f t="shared" si="7"/>
        <v>45778</v>
      </c>
      <c r="L60" s="53">
        <f t="shared" si="7"/>
        <v>45809</v>
      </c>
      <c r="M60" s="53">
        <f t="shared" si="7"/>
        <v>45839</v>
      </c>
      <c r="N60" s="53">
        <f t="shared" si="7"/>
        <v>45870</v>
      </c>
      <c r="O60" s="53">
        <f t="shared" si="7"/>
        <v>45901</v>
      </c>
      <c r="P60" s="53">
        <f t="shared" si="7"/>
        <v>45931</v>
      </c>
      <c r="R60">
        <v>1</v>
      </c>
      <c r="S60" s="14" t="s">
        <v>52</v>
      </c>
    </row>
    <row r="61" spans="2:20" ht="15.75" x14ac:dyDescent="0.25">
      <c r="C61" s="10" t="s">
        <v>37</v>
      </c>
      <c r="D61" s="11">
        <f>IF('A. Oliva'!$N$29=$R$60,'TAM Automático'!D98,IF('A. Oliva'!$N$29=$R$62,'TAM Automático'!D108,IF('A. Oliva'!$N$29=$R$61,'TAM Automático'!D103,'TAM Automático'!D113)))</f>
        <v>0.83816107087996494</v>
      </c>
      <c r="E61" s="11">
        <f>IF('A. Oliva'!$N$29=$R$60,'TAM Automático'!E98,IF('A. Oliva'!$N$29=$R$62,'TAM Automático'!E108,IF('A. Oliva'!$N$29=$R$61,'TAM Automático'!E103,'TAM Automático'!E113)))</f>
        <v>0.85086667393437265</v>
      </c>
      <c r="F61" s="11">
        <f>IF('A. Oliva'!$N$29=$R$60,'TAM Automático'!F98,IF('A. Oliva'!$N$29=$R$62,'TAM Automático'!F108,IF('A. Oliva'!$N$29=$R$61,'TAM Automático'!F103,'TAM Automático'!F113)))</f>
        <v>0.6653</v>
      </c>
      <c r="G61" s="11">
        <f>IF('A. Oliva'!$N$29=$R$60,'TAM Automático'!G98,IF('A. Oliva'!$N$29=$R$62,'TAM Automático'!G108,IF('A. Oliva'!$N$29=$R$61,'TAM Automático'!G103,'TAM Automático'!G113)))</f>
        <v>0.7390000000000001</v>
      </c>
      <c r="H61" s="11">
        <f>IF('A. Oliva'!$N$29=$R$60,'TAM Automático'!H98,IF('A. Oliva'!$N$29=$R$62,'TAM Automático'!H108,IF('A. Oliva'!$N$29=$R$61,'TAM Automático'!H103,'TAM Automático'!H113)))</f>
        <v>0.59989999999999999</v>
      </c>
      <c r="I61" s="11">
        <f>IF('A. Oliva'!$N$29=$R$60,'TAM Automático'!I98,IF('A. Oliva'!$N$29=$R$62,'TAM Automático'!I108,IF('A. Oliva'!$N$29=$R$61,'TAM Automático'!I103,'TAM Automático'!I113)))</f>
        <v>0.61970000000000003</v>
      </c>
      <c r="J61" s="11">
        <f>IF('A. Oliva'!$N$29=$R$60,'TAM Automático'!J98,IF('A. Oliva'!$N$29=$R$62,'TAM Automático'!J108,IF('A. Oliva'!$N$29=$R$61,'TAM Automático'!J103,'TAM Automático'!J113)))</f>
        <v>0.60530000000000006</v>
      </c>
      <c r="K61" s="11">
        <f>IF('A. Oliva'!$N$29=$R$60,'TAM Automático'!K98,IF('A. Oliva'!$N$29=$R$62,'TAM Automático'!K108,IF('A. Oliva'!$N$29=$R$61,'TAM Automático'!K103,'TAM Automático'!K113)))</f>
        <v>0.66459999999999997</v>
      </c>
      <c r="L61" s="11">
        <f>IF('A. Oliva'!$N$29=$R$60,'TAM Automático'!L98,IF('A. Oliva'!$N$29=$R$62,'TAM Automático'!L108,IF('A. Oliva'!$N$29=$R$61,'TAM Automático'!L103,'TAM Automático'!L113)))</f>
        <v>0.504</v>
      </c>
      <c r="M61" s="11">
        <f>IF('A. Oliva'!$N$29=$R$60,'TAM Automático'!M98,IF('A. Oliva'!$N$29=$R$62,'TAM Automático'!M108,IF('A. Oliva'!$N$29=$R$61,'TAM Automático'!M103,'TAM Automático'!M113)))</f>
        <v>0.65300000000000002</v>
      </c>
      <c r="N61" s="11">
        <f>IF('A. Oliva'!$N$29=$R$60,'TAM Automático'!N98,IF('A. Oliva'!$N$29=$R$62,'TAM Automático'!N108,IF('A. Oliva'!$N$29=$R$61,'TAM Automático'!N103,'TAM Automático'!N113)))</f>
        <v>0.61460000000000004</v>
      </c>
      <c r="O61" s="11">
        <f>IF('A. Oliva'!$N$29=$R$60,'TAM Automático'!O98,IF('A. Oliva'!$N$29=$R$62,'TAM Automático'!O108,IF('A. Oliva'!$N$29=$R$61,'TAM Automático'!O103,'TAM Automático'!O113)))</f>
        <v>0.62290000000000001</v>
      </c>
      <c r="P61" s="11">
        <f>IF('A. Oliva'!$N$29=$R$60,'TAM Automático'!P98,IF('A. Oliva'!$N$29=$R$62,'TAM Automático'!P108,IF('A. Oliva'!$N$29=$R$61,'TAM Automático'!P103,'TAM Automático'!P113)))</f>
        <v>0.68980000000000008</v>
      </c>
      <c r="R61">
        <v>2</v>
      </c>
      <c r="S61" s="7" t="s">
        <v>85</v>
      </c>
    </row>
    <row r="62" spans="2:20" ht="15.75" x14ac:dyDescent="0.25">
      <c r="C62" s="10" t="s">
        <v>38</v>
      </c>
      <c r="D62" s="11">
        <f>IF('A. Oliva'!$N$29=$R$60,'TAM Automático'!D99,IF('A. Oliva'!$N$29=$R$62,'TAM Automático'!D109,IF('A. Oliva'!$N$29=$R$61,'TAM Automático'!D104,'TAM Automático'!D114)))</f>
        <v>0.16183892912003511</v>
      </c>
      <c r="E62" s="11">
        <f>IF('A. Oliva'!$N$29=$R$60,'TAM Automático'!E99,IF('A. Oliva'!$N$29=$R$62,'TAM Automático'!E109,IF('A. Oliva'!$N$29=$R$61,'TAM Automático'!E104,'TAM Automático'!E114)))</f>
        <v>0.1491333260656274</v>
      </c>
      <c r="F62" s="11">
        <f>IF('A. Oliva'!$N$29=$R$60,'TAM Automático'!F99,IF('A. Oliva'!$N$29=$R$62,'TAM Automático'!F109,IF('A. Oliva'!$N$29=$R$61,'TAM Automático'!F104,'TAM Automático'!F114)))</f>
        <v>0.3347</v>
      </c>
      <c r="G62" s="11">
        <f>IF('A. Oliva'!$N$29=$R$60,'TAM Automático'!G99,IF('A. Oliva'!$N$29=$R$62,'TAM Automático'!G109,IF('A. Oliva'!$N$29=$R$61,'TAM Automático'!G104,'TAM Automático'!G114)))</f>
        <v>0.26100000000000001</v>
      </c>
      <c r="H62" s="11">
        <f>IF('A. Oliva'!$N$29=$R$60,'TAM Automático'!H99,IF('A. Oliva'!$N$29=$R$62,'TAM Automático'!H109,IF('A. Oliva'!$N$29=$R$61,'TAM Automático'!H104,'TAM Automático'!H114)))</f>
        <v>0.40009999999999996</v>
      </c>
      <c r="I62" s="11">
        <f>IF('A. Oliva'!$N$29=$R$60,'TAM Automático'!I99,IF('A. Oliva'!$N$29=$R$62,'TAM Automático'!I109,IF('A. Oliva'!$N$29=$R$61,'TAM Automático'!I104,'TAM Automático'!I114)))</f>
        <v>0.38030000000000003</v>
      </c>
      <c r="J62" s="11">
        <f>IF('A. Oliva'!$N$29=$R$60,'TAM Automático'!J99,IF('A. Oliva'!$N$29=$R$62,'TAM Automático'!J109,IF('A. Oliva'!$N$29=$R$61,'TAM Automático'!J104,'TAM Automático'!J114)))</f>
        <v>0.3947</v>
      </c>
      <c r="K62" s="11">
        <f>IF('A. Oliva'!$N$29=$R$60,'TAM Automático'!K99,IF('A. Oliva'!$N$29=$R$62,'TAM Automático'!K109,IF('A. Oliva'!$N$29=$R$61,'TAM Automático'!K104,'TAM Automático'!K114)))</f>
        <v>0.33539999999999998</v>
      </c>
      <c r="L62" s="11">
        <f>IF('A. Oliva'!$N$29=$R$60,'TAM Automático'!L99,IF('A. Oliva'!$N$29=$R$62,'TAM Automático'!L109,IF('A. Oliva'!$N$29=$R$61,'TAM Automático'!L104,'TAM Automático'!L114)))</f>
        <v>0.496</v>
      </c>
      <c r="M62" s="11">
        <f>IF('A. Oliva'!$N$29=$R$60,'TAM Automático'!M99,IF('A. Oliva'!$N$29=$R$62,'TAM Automático'!M109,IF('A. Oliva'!$N$29=$R$61,'TAM Automático'!M104,'TAM Automático'!M114)))</f>
        <v>0.34700000000000003</v>
      </c>
      <c r="N62" s="11">
        <f>IF('A. Oliva'!$N$29=$R$60,'TAM Automático'!N99,IF('A. Oliva'!$N$29=$R$62,'TAM Automático'!N109,IF('A. Oliva'!$N$29=$R$61,'TAM Automático'!N104,'TAM Automático'!N114)))</f>
        <v>0.38539999999999996</v>
      </c>
      <c r="O62" s="11">
        <f>IF('A. Oliva'!$N$29=$R$60,'TAM Automático'!O99,IF('A. Oliva'!$N$29=$R$62,'TAM Automático'!O109,IF('A. Oliva'!$N$29=$R$61,'TAM Automático'!O104,'TAM Automático'!O114)))</f>
        <v>0.37709999999999999</v>
      </c>
      <c r="P62" s="11">
        <f>IF('A. Oliva'!$N$29=$R$60,'TAM Automático'!P99,IF('A. Oliva'!$N$29=$R$62,'TAM Automático'!P109,IF('A. Oliva'!$N$29=$R$61,'TAM Automático'!P104,'TAM Automático'!P114)))</f>
        <v>0.31019999999999998</v>
      </c>
      <c r="R62">
        <v>3</v>
      </c>
      <c r="S62" s="7" t="s">
        <v>53</v>
      </c>
    </row>
    <row r="63" spans="2:20" ht="15.75" x14ac:dyDescent="0.25">
      <c r="S63" s="7" t="s">
        <v>54</v>
      </c>
    </row>
    <row r="68" spans="2:19" ht="27" customHeight="1" x14ac:dyDescent="0.25">
      <c r="B68" s="17"/>
      <c r="C68" s="21" t="s">
        <v>45</v>
      </c>
      <c r="D68" s="17"/>
      <c r="E68" s="17"/>
      <c r="F68" s="17"/>
      <c r="G68" s="17"/>
      <c r="H68" s="17"/>
      <c r="I68" s="17"/>
      <c r="J68" s="17"/>
      <c r="K68" s="17"/>
      <c r="L68" s="17"/>
      <c r="M68" s="17"/>
      <c r="N68" s="17"/>
      <c r="O68" s="17"/>
      <c r="P68" s="17"/>
      <c r="Q68" s="17"/>
      <c r="R68" s="17"/>
    </row>
    <row r="69" spans="2:19" ht="15.75" x14ac:dyDescent="0.25">
      <c r="C69" s="14"/>
      <c r="D69" s="13"/>
      <c r="E69" s="13"/>
      <c r="F69" s="13"/>
      <c r="G69" s="13"/>
      <c r="H69" s="13"/>
      <c r="I69" s="13"/>
      <c r="J69" s="13"/>
      <c r="K69" s="13"/>
      <c r="L69" s="13"/>
      <c r="M69" s="13"/>
      <c r="N69" s="13"/>
      <c r="O69" s="13"/>
      <c r="P69" s="13"/>
    </row>
    <row r="70" spans="2:19" ht="15.75" x14ac:dyDescent="0.25">
      <c r="C70" s="14"/>
      <c r="D70" s="13"/>
      <c r="E70" s="13"/>
      <c r="F70" s="13"/>
      <c r="G70" s="13"/>
      <c r="H70" s="13"/>
      <c r="I70" s="13"/>
      <c r="J70" s="13"/>
      <c r="K70" s="13"/>
      <c r="L70" s="13"/>
      <c r="M70" s="13"/>
      <c r="N70" s="13"/>
      <c r="O70" s="13"/>
      <c r="P70" s="13"/>
    </row>
    <row r="71" spans="2:19" ht="15.75" x14ac:dyDescent="0.25">
      <c r="B71" s="13"/>
      <c r="C71" s="14" t="s">
        <v>47</v>
      </c>
      <c r="D71" s="13"/>
      <c r="E71" s="13"/>
      <c r="F71" s="13"/>
      <c r="G71" s="13"/>
      <c r="H71" s="13"/>
      <c r="I71" s="13"/>
      <c r="J71" s="13"/>
      <c r="K71" s="13"/>
      <c r="L71" s="13"/>
      <c r="M71" s="13"/>
      <c r="N71" s="13"/>
      <c r="O71" s="13"/>
      <c r="P71" s="13"/>
      <c r="Q71" s="13"/>
    </row>
    <row r="72" spans="2:19" ht="16.5" thickBot="1" x14ac:dyDescent="0.3">
      <c r="C72" s="2"/>
      <c r="D72" s="53">
        <f>D50</f>
        <v>45566</v>
      </c>
      <c r="E72" s="53">
        <f t="shared" ref="E72:P72" si="8">E50</f>
        <v>45597</v>
      </c>
      <c r="F72" s="53">
        <f t="shared" si="8"/>
        <v>45627</v>
      </c>
      <c r="G72" s="53">
        <f t="shared" si="8"/>
        <v>45658</v>
      </c>
      <c r="H72" s="53">
        <f t="shared" si="8"/>
        <v>45689</v>
      </c>
      <c r="I72" s="53">
        <f t="shared" si="8"/>
        <v>45717</v>
      </c>
      <c r="J72" s="53">
        <f t="shared" si="8"/>
        <v>45748</v>
      </c>
      <c r="K72" s="53">
        <f t="shared" si="8"/>
        <v>45778</v>
      </c>
      <c r="L72" s="53">
        <f t="shared" si="8"/>
        <v>45809</v>
      </c>
      <c r="M72" s="53">
        <f t="shared" si="8"/>
        <v>45839</v>
      </c>
      <c r="N72" s="53">
        <f t="shared" si="8"/>
        <v>45870</v>
      </c>
      <c r="O72" s="53">
        <f t="shared" si="8"/>
        <v>45901</v>
      </c>
      <c r="P72" s="53">
        <f t="shared" si="8"/>
        <v>45931</v>
      </c>
    </row>
    <row r="73" spans="2:19" ht="15.75" x14ac:dyDescent="0.25">
      <c r="C73" s="10" t="s">
        <v>37</v>
      </c>
      <c r="D73" s="11">
        <f>'TAM Automático'!D120</f>
        <v>0.87999999999999989</v>
      </c>
      <c r="E73" s="11">
        <f>'TAM Automático'!E120</f>
        <v>0.88494241739317625</v>
      </c>
      <c r="F73" s="11">
        <f>'TAM Automático'!F120</f>
        <v>0.91810000000000003</v>
      </c>
      <c r="G73" s="11">
        <f>'TAM Automático'!G120</f>
        <v>0.9</v>
      </c>
      <c r="H73" s="11">
        <f>'TAM Automático'!H120</f>
        <v>0.80819999999999992</v>
      </c>
      <c r="I73" s="11">
        <f>'TAM Automático'!I120</f>
        <v>0.86730000000000007</v>
      </c>
      <c r="J73" s="11">
        <f>'TAM Automático'!J120</f>
        <v>0.86430000000000007</v>
      </c>
      <c r="K73" s="11">
        <f>'TAM Automático'!K120</f>
        <v>0.79159999999999997</v>
      </c>
      <c r="L73" s="11">
        <f>'TAM Automático'!L120</f>
        <v>0.7923</v>
      </c>
      <c r="M73" s="11">
        <f>'TAM Automático'!M120</f>
        <v>0.87470000000000003</v>
      </c>
      <c r="N73" s="11">
        <f>'TAM Automático'!N120</f>
        <v>0.88060000000000005</v>
      </c>
      <c r="O73" s="11">
        <f>'TAM Automático'!O120</f>
        <v>0.84629999999999994</v>
      </c>
      <c r="P73" s="11">
        <f>'TAM Automático'!P120</f>
        <v>0.89579999999999993</v>
      </c>
    </row>
    <row r="74" spans="2:19" ht="15.75" x14ac:dyDescent="0.25">
      <c r="C74" s="10" t="s">
        <v>38</v>
      </c>
      <c r="D74" s="11">
        <f>'TAM Automático'!D121</f>
        <v>0.12</v>
      </c>
      <c r="E74" s="11">
        <f>'TAM Automático'!E121</f>
        <v>0.11505758260682381</v>
      </c>
      <c r="F74" s="11">
        <f>'TAM Automático'!F121</f>
        <v>8.1900000000000001E-2</v>
      </c>
      <c r="G74" s="11">
        <f>'TAM Automático'!G121</f>
        <v>0.1</v>
      </c>
      <c r="H74" s="11">
        <f>'TAM Automático'!H121</f>
        <v>0.1918</v>
      </c>
      <c r="I74" s="11">
        <f>'TAM Automático'!I121</f>
        <v>0.13269999999999998</v>
      </c>
      <c r="J74" s="11">
        <f>'TAM Automático'!J121</f>
        <v>0.13570000000000002</v>
      </c>
      <c r="K74" s="11">
        <f>'TAM Automático'!K121</f>
        <v>0.2084</v>
      </c>
      <c r="L74" s="11">
        <f>'TAM Automático'!L121</f>
        <v>0.2077</v>
      </c>
      <c r="M74" s="11">
        <f>'TAM Automático'!M121</f>
        <v>0.12529999999999999</v>
      </c>
      <c r="N74" s="11">
        <f>'TAM Automático'!N121</f>
        <v>0.11939999999999999</v>
      </c>
      <c r="O74" s="11">
        <f>'TAM Automático'!O121</f>
        <v>0.1537</v>
      </c>
      <c r="P74" s="11">
        <f>'TAM Automático'!P121</f>
        <v>0.1042</v>
      </c>
    </row>
    <row r="76" spans="2:19" ht="15.75" x14ac:dyDescent="0.25">
      <c r="B76" s="13"/>
      <c r="C76" s="14" t="s">
        <v>48</v>
      </c>
      <c r="D76" s="13"/>
      <c r="E76" s="13"/>
      <c r="F76" s="13"/>
      <c r="G76" s="13"/>
      <c r="H76" s="13"/>
      <c r="I76" s="13"/>
      <c r="J76" s="13"/>
      <c r="K76" s="13"/>
      <c r="L76" s="13"/>
      <c r="M76" s="13"/>
      <c r="N76" s="13"/>
      <c r="O76" s="13"/>
      <c r="P76" s="13"/>
      <c r="Q76" s="13"/>
    </row>
    <row r="77" spans="2:19" ht="16.5" thickBot="1" x14ac:dyDescent="0.3">
      <c r="C77" s="2"/>
      <c r="D77" s="53">
        <f>D72</f>
        <v>45566</v>
      </c>
      <c r="E77" s="53">
        <f t="shared" ref="E77:P77" si="9">E72</f>
        <v>45597</v>
      </c>
      <c r="F77" s="53">
        <f t="shared" si="9"/>
        <v>45627</v>
      </c>
      <c r="G77" s="53">
        <f t="shared" si="9"/>
        <v>45658</v>
      </c>
      <c r="H77" s="53">
        <f t="shared" si="9"/>
        <v>45689</v>
      </c>
      <c r="I77" s="53">
        <f t="shared" si="9"/>
        <v>45717</v>
      </c>
      <c r="J77" s="53">
        <f t="shared" si="9"/>
        <v>45748</v>
      </c>
      <c r="K77" s="53">
        <f t="shared" si="9"/>
        <v>45778</v>
      </c>
      <c r="L77" s="53">
        <f t="shared" si="9"/>
        <v>45809</v>
      </c>
      <c r="M77" s="53">
        <f t="shared" si="9"/>
        <v>45839</v>
      </c>
      <c r="N77" s="53">
        <f t="shared" si="9"/>
        <v>45870</v>
      </c>
      <c r="O77" s="53">
        <f t="shared" si="9"/>
        <v>45901</v>
      </c>
      <c r="P77" s="53">
        <f t="shared" si="9"/>
        <v>45931</v>
      </c>
    </row>
    <row r="78" spans="2:19" ht="15.75" x14ac:dyDescent="0.25">
      <c r="C78" s="10" t="s">
        <v>37</v>
      </c>
      <c r="D78" s="11">
        <f>IF('O. Virgen Extra'!$D$29=$R$78,'TAM Automático'!D125,'TAM Automático'!D130)</f>
        <v>0.99052731291442997</v>
      </c>
      <c r="E78" s="11">
        <f>IF('O. Virgen Extra'!$D$29=$R$78,'TAM Automático'!E125,'TAM Automático'!E130)</f>
        <v>0.96408636124275937</v>
      </c>
      <c r="F78" s="11">
        <f>IF('O. Virgen Extra'!$D$29=$R$78,'TAM Automático'!F125,'TAM Automático'!F130)</f>
        <v>0.99580000000000002</v>
      </c>
      <c r="G78" s="11">
        <f>IF('O. Virgen Extra'!$D$29=$R$78,'TAM Automático'!G125,'TAM Automático'!G130)</f>
        <v>0.97819999999999996</v>
      </c>
      <c r="H78" s="11">
        <f>IF('O. Virgen Extra'!$D$29=$R$78,'TAM Automático'!H125,'TAM Automático'!H130)</f>
        <v>0.9889</v>
      </c>
      <c r="I78" s="11">
        <f>IF('O. Virgen Extra'!$D$29=$R$78,'TAM Automático'!I125,'TAM Automático'!I130)</f>
        <v>0.97680000000000011</v>
      </c>
      <c r="J78" s="11">
        <f>IF('O. Virgen Extra'!$D$29=$R$78,'TAM Automático'!J125,'TAM Automático'!J130)</f>
        <v>0.95669999999999999</v>
      </c>
      <c r="K78" s="11">
        <f>IF('O. Virgen Extra'!$D$29=$R$78,'TAM Automático'!K125,'TAM Automático'!K130)</f>
        <v>0.95909999999999995</v>
      </c>
      <c r="L78" s="11">
        <f>IF('O. Virgen Extra'!$D$29=$R$78,'TAM Automático'!L125,'TAM Automático'!L130)</f>
        <v>0.96409999999999996</v>
      </c>
      <c r="M78" s="11">
        <f>IF('O. Virgen Extra'!$D$29=$R$78,'TAM Automático'!M125,'TAM Automático'!M130)</f>
        <v>0.98309999999999997</v>
      </c>
      <c r="N78" s="11">
        <f>IF('O. Virgen Extra'!$D$29=$R$78,'TAM Automático'!N125,'TAM Automático'!N130)</f>
        <v>0.98450000000000004</v>
      </c>
      <c r="O78" s="11">
        <f>IF('O. Virgen Extra'!$D$29=$R$78,'TAM Automático'!O125,'TAM Automático'!O130)</f>
        <v>0.96810000000000007</v>
      </c>
      <c r="P78" s="11">
        <f>IF('O. Virgen Extra'!$D$29=$R$78,'TAM Automático'!P125,'TAM Automático'!P130)</f>
        <v>0.99609999999999999</v>
      </c>
      <c r="R78">
        <v>1</v>
      </c>
      <c r="S78" s="14" t="s">
        <v>49</v>
      </c>
    </row>
    <row r="79" spans="2:19" ht="15.75" x14ac:dyDescent="0.25">
      <c r="C79" s="10" t="s">
        <v>38</v>
      </c>
      <c r="D79" s="11">
        <f>IF('O. Virgen Extra'!$D$29=$R$78,'TAM Automático'!D126,'TAM Automático'!D131)</f>
        <v>9.4726870855699405E-3</v>
      </c>
      <c r="E79" s="11">
        <f>IF('O. Virgen Extra'!$D$29=$R$78,'TAM Automático'!E126,'TAM Automático'!E131)</f>
        <v>3.5913638757240657E-2</v>
      </c>
      <c r="F79" s="11">
        <f>IF('O. Virgen Extra'!$D$29=$R$78,'TAM Automático'!F126,'TAM Automático'!F131)</f>
        <v>4.1999999999999997E-3</v>
      </c>
      <c r="G79" s="11">
        <f>IF('O. Virgen Extra'!$D$29=$R$78,'TAM Automático'!G126,'TAM Automático'!G131)</f>
        <v>2.18E-2</v>
      </c>
      <c r="H79" s="11">
        <f>IF('O. Virgen Extra'!$D$29=$R$78,'TAM Automático'!H126,'TAM Automático'!H131)</f>
        <v>1.11E-2</v>
      </c>
      <c r="I79" s="11">
        <f>IF('O. Virgen Extra'!$D$29=$R$78,'TAM Automático'!I126,'TAM Automático'!I131)</f>
        <v>2.3199999999999998E-2</v>
      </c>
      <c r="J79" s="11">
        <f>IF('O. Virgen Extra'!$D$29=$R$78,'TAM Automático'!J126,'TAM Automático'!J131)</f>
        <v>4.3299999999999998E-2</v>
      </c>
      <c r="K79" s="11">
        <f>IF('O. Virgen Extra'!$D$29=$R$78,'TAM Automático'!K126,'TAM Automático'!K131)</f>
        <v>4.0899999999999999E-2</v>
      </c>
      <c r="L79" s="11">
        <f>IF('O. Virgen Extra'!$D$29=$R$78,'TAM Automático'!L126,'TAM Automático'!L131)</f>
        <v>3.5900000000000001E-2</v>
      </c>
      <c r="M79" s="11">
        <f>IF('O. Virgen Extra'!$D$29=$R$78,'TAM Automático'!M126,'TAM Automático'!M131)</f>
        <v>1.6899999999999998E-2</v>
      </c>
      <c r="N79" s="11">
        <f>IF('O. Virgen Extra'!$D$29=$R$78,'TAM Automático'!N126,'TAM Automático'!N131)</f>
        <v>1.55E-2</v>
      </c>
      <c r="O79" s="11">
        <f>IF('O. Virgen Extra'!$D$29=$R$78,'TAM Automático'!O126,'TAM Automático'!O131)</f>
        <v>3.1899999999999998E-2</v>
      </c>
      <c r="P79" s="11">
        <f>IF('O. Virgen Extra'!$D$29=$R$78,'TAM Automático'!P126,'TAM Automático'!P131)</f>
        <v>3.9000000000000003E-3</v>
      </c>
      <c r="R79">
        <v>2</v>
      </c>
      <c r="S79" s="14" t="s">
        <v>50</v>
      </c>
    </row>
    <row r="81" spans="2:20" ht="15.75" x14ac:dyDescent="0.25">
      <c r="B81" s="13"/>
      <c r="C81" s="14" t="s">
        <v>51</v>
      </c>
      <c r="D81" s="13"/>
      <c r="E81" s="13"/>
      <c r="F81" s="13"/>
      <c r="G81" s="13"/>
      <c r="H81" s="13"/>
      <c r="I81" s="13"/>
      <c r="J81" s="13"/>
      <c r="K81" s="13"/>
      <c r="L81" s="13"/>
      <c r="M81" s="13"/>
      <c r="N81" s="13"/>
      <c r="O81" s="13"/>
      <c r="P81" s="13"/>
      <c r="R81" s="13"/>
      <c r="S81" s="13"/>
      <c r="T81" s="13"/>
    </row>
    <row r="82" spans="2:20" ht="16.5" thickBot="1" x14ac:dyDescent="0.3">
      <c r="C82" s="2"/>
      <c r="D82" s="53">
        <f>D77</f>
        <v>45566</v>
      </c>
      <c r="E82" s="53">
        <f t="shared" ref="E82:P82" si="10">E77</f>
        <v>45597</v>
      </c>
      <c r="F82" s="53">
        <f t="shared" si="10"/>
        <v>45627</v>
      </c>
      <c r="G82" s="53">
        <f t="shared" si="10"/>
        <v>45658</v>
      </c>
      <c r="H82" s="53">
        <f t="shared" si="10"/>
        <v>45689</v>
      </c>
      <c r="I82" s="53">
        <f t="shared" si="10"/>
        <v>45717</v>
      </c>
      <c r="J82" s="53">
        <f t="shared" si="10"/>
        <v>45748</v>
      </c>
      <c r="K82" s="53">
        <f t="shared" si="10"/>
        <v>45778</v>
      </c>
      <c r="L82" s="53">
        <f t="shared" si="10"/>
        <v>45809</v>
      </c>
      <c r="M82" s="53">
        <f t="shared" si="10"/>
        <v>45839</v>
      </c>
      <c r="N82" s="53">
        <f t="shared" si="10"/>
        <v>45870</v>
      </c>
      <c r="O82" s="53">
        <f t="shared" si="10"/>
        <v>45901</v>
      </c>
      <c r="P82" s="53">
        <f t="shared" si="10"/>
        <v>45931</v>
      </c>
      <c r="R82">
        <v>1</v>
      </c>
      <c r="S82" s="14" t="s">
        <v>52</v>
      </c>
    </row>
    <row r="83" spans="2:20" ht="15.75" x14ac:dyDescent="0.25">
      <c r="C83" s="10" t="s">
        <v>37</v>
      </c>
      <c r="D83" s="11">
        <f>IF('O. Virgen Extra'!$N$29=$R$82,'TAM Automático'!D135,IF('O. Virgen Extra'!$N$29=$R$84,'TAM Automático'!D145,IF('O. Virgen Extra'!$N$29=$R$83,'TAM Automático'!D140,'TAM Automático'!D150)))</f>
        <v>0.77276060764798327</v>
      </c>
      <c r="E83" s="11">
        <f>IF('O. Virgen Extra'!$N$29=$R$82,'TAM Automático'!E135,IF('O. Virgen Extra'!$N$29=$R$84,'TAM Automático'!E145,IF('O. Virgen Extra'!$N$29=$R$83,'TAM Automático'!E140,'TAM Automático'!E150)))</f>
        <v>0.8078852210428088</v>
      </c>
      <c r="F83" s="11">
        <f>IF('O. Virgen Extra'!$N$29=$R$82,'TAM Automático'!F135,IF('O. Virgen Extra'!$N$29=$R$84,'TAM Automático'!F145,IF('O. Virgen Extra'!$N$29=$R$83,'TAM Automático'!F140,'TAM Automático'!F150)))</f>
        <v>0.75739999999999996</v>
      </c>
      <c r="G83" s="11">
        <f>IF('O. Virgen Extra'!$N$29=$R$82,'TAM Automático'!G135,IF('O. Virgen Extra'!$N$29=$R$84,'TAM Automático'!G145,IF('O. Virgen Extra'!$N$29=$R$83,'TAM Automático'!G140,'TAM Automático'!G150)))</f>
        <v>0.73760000000000003</v>
      </c>
      <c r="H83" s="11">
        <f>IF('O. Virgen Extra'!$N$29=$R$82,'TAM Automático'!H135,IF('O. Virgen Extra'!$N$29=$R$84,'TAM Automático'!H145,IF('O. Virgen Extra'!$N$29=$R$83,'TAM Automático'!H140,'TAM Automático'!H150)))</f>
        <v>0.55090000000000006</v>
      </c>
      <c r="I83" s="11">
        <f>IF('O. Virgen Extra'!$N$29=$R$82,'TAM Automático'!I135,IF('O. Virgen Extra'!$N$29=$R$84,'TAM Automático'!I145,IF('O. Virgen Extra'!$N$29=$R$83,'TAM Automático'!I140,'TAM Automático'!I150)))</f>
        <v>0.69120000000000004</v>
      </c>
      <c r="J83" s="11">
        <f>IF('O. Virgen Extra'!$N$29=$R$82,'TAM Automático'!J135,IF('O. Virgen Extra'!$N$29=$R$84,'TAM Automático'!J145,IF('O. Virgen Extra'!$N$29=$R$83,'TAM Automático'!J140,'TAM Automático'!J150)))</f>
        <v>0.67890000000000006</v>
      </c>
      <c r="K83" s="11">
        <f>IF('O. Virgen Extra'!$N$29=$R$82,'TAM Automático'!K135,IF('O. Virgen Extra'!$N$29=$R$84,'TAM Automático'!K145,IF('O. Virgen Extra'!$N$29=$R$83,'TAM Automático'!K140,'TAM Automático'!K150)))</f>
        <v>0.55700000000000005</v>
      </c>
      <c r="L83" s="11">
        <f>IF('O. Virgen Extra'!$N$29=$R$82,'TAM Automático'!L135,IF('O. Virgen Extra'!$N$29=$R$84,'TAM Automático'!L145,IF('O. Virgen Extra'!$N$29=$R$83,'TAM Automático'!L140,'TAM Automático'!L150)))</f>
        <v>0.46820000000000001</v>
      </c>
      <c r="M83" s="11">
        <f>IF('O. Virgen Extra'!$N$29=$R$82,'TAM Automático'!M135,IF('O. Virgen Extra'!$N$29=$R$84,'TAM Automático'!M145,IF('O. Virgen Extra'!$N$29=$R$83,'TAM Automático'!M140,'TAM Automático'!M150)))</f>
        <v>0.63129999999999997</v>
      </c>
      <c r="N83" s="11">
        <f>IF('O. Virgen Extra'!$N$29=$R$82,'TAM Automático'!N135,IF('O. Virgen Extra'!$N$29=$R$84,'TAM Automático'!N145,IF('O. Virgen Extra'!$N$29=$R$83,'TAM Automático'!N140,'TAM Automático'!N150)))</f>
        <v>0.62939999999999996</v>
      </c>
      <c r="O83" s="11">
        <f>IF('O. Virgen Extra'!$N$29=$R$82,'TAM Automático'!O135,IF('O. Virgen Extra'!$N$29=$R$84,'TAM Automático'!O145,IF('O. Virgen Extra'!$N$29=$R$83,'TAM Automático'!O140,'TAM Automático'!O150)))</f>
        <v>0.61630000000000007</v>
      </c>
      <c r="P83" s="11">
        <f>IF('O. Virgen Extra'!$N$29=$R$82,'TAM Automático'!P135,IF('O. Virgen Extra'!$N$29=$R$84,'TAM Automático'!P145,IF('O. Virgen Extra'!$N$29=$R$83,'TAM Automático'!P140,'TAM Automático'!P150)))</f>
        <v>0.70450000000000002</v>
      </c>
      <c r="R83">
        <v>2</v>
      </c>
      <c r="S83" s="7" t="s">
        <v>85</v>
      </c>
    </row>
    <row r="84" spans="2:20" ht="15.75" x14ac:dyDescent="0.25">
      <c r="C84" s="10" t="s">
        <v>38</v>
      </c>
      <c r="D84" s="11">
        <f>IF('O. Virgen Extra'!$N$29=$R$82,'TAM Automático'!D136,IF('O. Virgen Extra'!$N$29=$R$84,'TAM Automático'!D146,IF('O. Virgen Extra'!$N$29=$R$83,'TAM Automático'!D141,'TAM Automático'!D151)))</f>
        <v>0.22723939235201676</v>
      </c>
      <c r="E84" s="11">
        <f>IF('O. Virgen Extra'!$N$29=$R$82,'TAM Automático'!E136,IF('O. Virgen Extra'!$N$29=$R$84,'TAM Automático'!E146,IF('O. Virgen Extra'!$N$29=$R$83,'TAM Automático'!E141,'TAM Automático'!E151)))</f>
        <v>0.19211477895719115</v>
      </c>
      <c r="F84" s="11">
        <f>IF('O. Virgen Extra'!$N$29=$R$82,'TAM Automático'!F136,IF('O. Virgen Extra'!$N$29=$R$84,'TAM Automático'!F146,IF('O. Virgen Extra'!$N$29=$R$83,'TAM Automático'!F141,'TAM Automático'!F151)))</f>
        <v>0.24260000000000001</v>
      </c>
      <c r="G84" s="11">
        <f>IF('O. Virgen Extra'!$N$29=$R$82,'TAM Automático'!G136,IF('O. Virgen Extra'!$N$29=$R$84,'TAM Automático'!G146,IF('O. Virgen Extra'!$N$29=$R$83,'TAM Automático'!G141,'TAM Automático'!G151)))</f>
        <v>0.26239999999999997</v>
      </c>
      <c r="H84" s="11">
        <f>IF('O. Virgen Extra'!$N$29=$R$82,'TAM Automático'!H136,IF('O. Virgen Extra'!$N$29=$R$84,'TAM Automático'!H146,IF('O. Virgen Extra'!$N$29=$R$83,'TAM Automático'!H141,'TAM Automático'!H151)))</f>
        <v>0.44909999999999994</v>
      </c>
      <c r="I84" s="11">
        <f>IF('O. Virgen Extra'!$N$29=$R$82,'TAM Automático'!I136,IF('O. Virgen Extra'!$N$29=$R$84,'TAM Automático'!I146,IF('O. Virgen Extra'!$N$29=$R$83,'TAM Automático'!I141,'TAM Automático'!I151)))</f>
        <v>0.30879999999999996</v>
      </c>
      <c r="J84" s="11">
        <f>IF('O. Virgen Extra'!$N$29=$R$82,'TAM Automático'!J136,IF('O. Virgen Extra'!$N$29=$R$84,'TAM Automático'!J146,IF('O. Virgen Extra'!$N$29=$R$83,'TAM Automático'!J141,'TAM Automático'!J151)))</f>
        <v>0.3211</v>
      </c>
      <c r="K84" s="11">
        <f>IF('O. Virgen Extra'!$N$29=$R$82,'TAM Automático'!K136,IF('O. Virgen Extra'!$N$29=$R$84,'TAM Automático'!K146,IF('O. Virgen Extra'!$N$29=$R$83,'TAM Automático'!K141,'TAM Automático'!K151)))</f>
        <v>0.44299999999999995</v>
      </c>
      <c r="L84" s="11">
        <f>IF('O. Virgen Extra'!$N$29=$R$82,'TAM Automático'!L136,IF('O. Virgen Extra'!$N$29=$R$84,'TAM Automático'!L146,IF('O. Virgen Extra'!$N$29=$R$83,'TAM Automático'!L141,'TAM Automático'!L151)))</f>
        <v>0.53180000000000005</v>
      </c>
      <c r="M84" s="11">
        <f>IF('O. Virgen Extra'!$N$29=$R$82,'TAM Automático'!M136,IF('O. Virgen Extra'!$N$29=$R$84,'TAM Automático'!M146,IF('O. Virgen Extra'!$N$29=$R$83,'TAM Automático'!M141,'TAM Automático'!M151)))</f>
        <v>0.36869999999999997</v>
      </c>
      <c r="N84" s="11">
        <f>IF('O. Virgen Extra'!$N$29=$R$82,'TAM Automático'!N136,IF('O. Virgen Extra'!$N$29=$R$84,'TAM Automático'!N146,IF('O. Virgen Extra'!$N$29=$R$83,'TAM Automático'!N141,'TAM Automático'!N151)))</f>
        <v>0.37060000000000004</v>
      </c>
      <c r="O84" s="11">
        <f>IF('O. Virgen Extra'!$N$29=$R$82,'TAM Automático'!O136,IF('O. Virgen Extra'!$N$29=$R$84,'TAM Automático'!O146,IF('O. Virgen Extra'!$N$29=$R$83,'TAM Automático'!O141,'TAM Automático'!O151)))</f>
        <v>0.38369999999999999</v>
      </c>
      <c r="P84" s="11">
        <f>IF('O. Virgen Extra'!$N$29=$R$82,'TAM Automático'!P136,IF('O. Virgen Extra'!$N$29=$R$84,'TAM Automático'!P146,IF('O. Virgen Extra'!$N$29=$R$83,'TAM Automático'!P141,'TAM Automático'!P151)))</f>
        <v>0.29549999999999998</v>
      </c>
      <c r="R84">
        <v>3</v>
      </c>
      <c r="S84" s="7" t="s">
        <v>53</v>
      </c>
    </row>
    <row r="85" spans="2:20" ht="15.75" x14ac:dyDescent="0.25">
      <c r="S85" s="7" t="s">
        <v>54</v>
      </c>
    </row>
    <row r="90" spans="2:20" ht="27" customHeight="1" x14ac:dyDescent="0.25">
      <c r="B90" s="17"/>
      <c r="C90" s="21" t="s">
        <v>46</v>
      </c>
      <c r="D90" s="17"/>
      <c r="E90" s="17"/>
      <c r="F90" s="17"/>
      <c r="G90" s="17"/>
      <c r="H90" s="17"/>
      <c r="I90" s="17"/>
      <c r="J90" s="17"/>
      <c r="K90" s="17"/>
      <c r="L90" s="17"/>
      <c r="M90" s="17"/>
      <c r="N90" s="17"/>
      <c r="O90" s="17"/>
      <c r="P90" s="17"/>
      <c r="Q90" s="17"/>
      <c r="R90" s="17"/>
    </row>
    <row r="91" spans="2:20" ht="15.75" x14ac:dyDescent="0.25">
      <c r="C91" s="14"/>
      <c r="D91" s="13"/>
      <c r="E91" s="13"/>
      <c r="F91" s="13"/>
      <c r="G91" s="13"/>
      <c r="H91" s="13"/>
      <c r="I91" s="13"/>
      <c r="J91" s="13"/>
      <c r="K91" s="13"/>
      <c r="L91" s="13"/>
      <c r="M91" s="13"/>
      <c r="N91" s="13"/>
      <c r="O91" s="13"/>
      <c r="P91" s="13"/>
    </row>
    <row r="92" spans="2:20" ht="15.75" x14ac:dyDescent="0.25">
      <c r="C92" s="14"/>
      <c r="D92" s="13"/>
      <c r="E92" s="13"/>
      <c r="F92" s="13"/>
      <c r="G92" s="13"/>
      <c r="H92" s="13"/>
      <c r="I92" s="13"/>
      <c r="J92" s="13"/>
      <c r="K92" s="13"/>
      <c r="L92" s="13"/>
      <c r="M92" s="13"/>
      <c r="N92" s="13"/>
      <c r="O92" s="13"/>
      <c r="P92" s="13"/>
    </row>
    <row r="93" spans="2:20" ht="15.75" x14ac:dyDescent="0.25">
      <c r="B93" s="13"/>
      <c r="C93" s="14" t="s">
        <v>47</v>
      </c>
      <c r="D93" s="13"/>
      <c r="E93" s="13"/>
      <c r="F93" s="13"/>
      <c r="G93" s="13"/>
      <c r="H93" s="13"/>
      <c r="I93" s="13"/>
      <c r="J93" s="13"/>
      <c r="K93" s="13"/>
      <c r="L93" s="13"/>
      <c r="M93" s="13"/>
      <c r="N93" s="13"/>
      <c r="O93" s="13"/>
      <c r="P93" s="13"/>
      <c r="Q93" s="13"/>
    </row>
    <row r="94" spans="2:20" ht="16.5" thickBot="1" x14ac:dyDescent="0.3">
      <c r="C94" s="2"/>
      <c r="D94" s="53">
        <f>D72</f>
        <v>45566</v>
      </c>
      <c r="E94" s="53">
        <f t="shared" ref="E94:P94" si="11">E72</f>
        <v>45597</v>
      </c>
      <c r="F94" s="53">
        <f t="shared" si="11"/>
        <v>45627</v>
      </c>
      <c r="G94" s="53">
        <f t="shared" si="11"/>
        <v>45658</v>
      </c>
      <c r="H94" s="53">
        <f t="shared" si="11"/>
        <v>45689</v>
      </c>
      <c r="I94" s="53">
        <f t="shared" si="11"/>
        <v>45717</v>
      </c>
      <c r="J94" s="53">
        <f t="shared" si="11"/>
        <v>45748</v>
      </c>
      <c r="K94" s="53">
        <f t="shared" si="11"/>
        <v>45778</v>
      </c>
      <c r="L94" s="53">
        <f t="shared" si="11"/>
        <v>45809</v>
      </c>
      <c r="M94" s="53">
        <f t="shared" si="11"/>
        <v>45839</v>
      </c>
      <c r="N94" s="53">
        <f t="shared" si="11"/>
        <v>45870</v>
      </c>
      <c r="O94" s="53">
        <f t="shared" si="11"/>
        <v>45901</v>
      </c>
      <c r="P94" s="53">
        <f t="shared" si="11"/>
        <v>45931</v>
      </c>
    </row>
    <row r="95" spans="2:20" ht="15.75" x14ac:dyDescent="0.25">
      <c r="C95" s="10" t="s">
        <v>37</v>
      </c>
      <c r="D95" s="11">
        <f>'TAM Automático'!D157</f>
        <v>0.92932635849258027</v>
      </c>
      <c r="E95" s="11">
        <f>'TAM Automático'!E157</f>
        <v>0.95951585976627718</v>
      </c>
      <c r="F95" s="11">
        <f>'TAM Automático'!F157</f>
        <v>0.94059999999999999</v>
      </c>
      <c r="G95" s="11">
        <f>'TAM Automático'!G157</f>
        <v>0.91790000000000005</v>
      </c>
      <c r="H95" s="11">
        <f>'TAM Automático'!H157</f>
        <v>0.89180000000000004</v>
      </c>
      <c r="I95" s="11">
        <f>'TAM Automático'!I157</f>
        <v>0.94</v>
      </c>
      <c r="J95" s="11">
        <f>'TAM Automático'!J157</f>
        <v>0.9516</v>
      </c>
      <c r="K95" s="11">
        <f>'TAM Automático'!K157</f>
        <v>0.9265000000000001</v>
      </c>
      <c r="L95" s="11">
        <f>'TAM Automático'!L157</f>
        <v>0.89780000000000004</v>
      </c>
      <c r="M95" s="11">
        <f>'TAM Automático'!M157</f>
        <v>0.93010000000000004</v>
      </c>
      <c r="N95" s="11">
        <f>'TAM Automático'!N157</f>
        <v>0.87129999999999996</v>
      </c>
      <c r="O95" s="11">
        <f>'TAM Automático'!O157</f>
        <v>0.88069999999999993</v>
      </c>
      <c r="P95" s="11">
        <f>'TAM Automático'!P157</f>
        <v>0.94159999999999999</v>
      </c>
    </row>
    <row r="96" spans="2:20" ht="15.75" x14ac:dyDescent="0.25">
      <c r="C96" s="10" t="s">
        <v>38</v>
      </c>
      <c r="D96" s="11">
        <f>'TAM Automático'!D158</f>
        <v>7.0673641507419671E-2</v>
      </c>
      <c r="E96" s="11">
        <f>'TAM Automático'!E158</f>
        <v>4.0484140233722876E-2</v>
      </c>
      <c r="F96" s="11">
        <f>'TAM Automático'!F158</f>
        <v>5.9400000000000001E-2</v>
      </c>
      <c r="G96" s="11">
        <f>'TAM Automático'!G158</f>
        <v>8.2100000000000006E-2</v>
      </c>
      <c r="H96" s="11">
        <f>'TAM Automático'!H158</f>
        <v>0.1082</v>
      </c>
      <c r="I96" s="11">
        <f>'TAM Automático'!I158</f>
        <v>0.06</v>
      </c>
      <c r="J96" s="11">
        <f>'TAM Automático'!J158</f>
        <v>4.8399999999999999E-2</v>
      </c>
      <c r="K96" s="11">
        <f>'TAM Automático'!K158</f>
        <v>7.3499999999999996E-2</v>
      </c>
      <c r="L96" s="11">
        <f>'TAM Automático'!L158</f>
        <v>0.10220000000000001</v>
      </c>
      <c r="M96" s="11">
        <f>'TAM Automático'!M158</f>
        <v>6.9900000000000004E-2</v>
      </c>
      <c r="N96" s="11">
        <f>'TAM Automático'!N158</f>
        <v>0.12869999999999998</v>
      </c>
      <c r="O96" s="11">
        <f>'TAM Automático'!O158</f>
        <v>0.1193</v>
      </c>
      <c r="P96" s="11">
        <f>'TAM Automático'!P158</f>
        <v>5.8400000000000001E-2</v>
      </c>
    </row>
    <row r="98" spans="2:20" ht="15.75" x14ac:dyDescent="0.25">
      <c r="B98" s="13"/>
      <c r="C98" s="14" t="s">
        <v>48</v>
      </c>
      <c r="D98" s="13"/>
      <c r="E98" s="13"/>
      <c r="F98" s="13"/>
      <c r="G98" s="13"/>
      <c r="H98" s="13"/>
      <c r="I98" s="13"/>
      <c r="J98" s="13"/>
      <c r="K98" s="13"/>
      <c r="L98" s="13"/>
      <c r="M98" s="13"/>
      <c r="N98" s="13"/>
      <c r="O98" s="13"/>
      <c r="P98" s="13"/>
      <c r="Q98" s="13"/>
    </row>
    <row r="99" spans="2:20" ht="16.5" thickBot="1" x14ac:dyDescent="0.3">
      <c r="C99" s="2"/>
      <c r="D99" s="53">
        <f>D94</f>
        <v>45566</v>
      </c>
      <c r="E99" s="53">
        <f t="shared" ref="E99:P99" si="12">E94</f>
        <v>45597</v>
      </c>
      <c r="F99" s="53">
        <f t="shared" si="12"/>
        <v>45627</v>
      </c>
      <c r="G99" s="53">
        <f t="shared" si="12"/>
        <v>45658</v>
      </c>
      <c r="H99" s="53">
        <f t="shared" si="12"/>
        <v>45689</v>
      </c>
      <c r="I99" s="53">
        <f t="shared" si="12"/>
        <v>45717</v>
      </c>
      <c r="J99" s="53">
        <f t="shared" si="12"/>
        <v>45748</v>
      </c>
      <c r="K99" s="53">
        <f t="shared" si="12"/>
        <v>45778</v>
      </c>
      <c r="L99" s="53">
        <f t="shared" si="12"/>
        <v>45809</v>
      </c>
      <c r="M99" s="53">
        <f t="shared" si="12"/>
        <v>45839</v>
      </c>
      <c r="N99" s="53">
        <f t="shared" si="12"/>
        <v>45870</v>
      </c>
      <c r="O99" s="53">
        <f t="shared" si="12"/>
        <v>45901</v>
      </c>
      <c r="P99" s="53">
        <f t="shared" si="12"/>
        <v>45931</v>
      </c>
    </row>
    <row r="100" spans="2:20" ht="15.75" x14ac:dyDescent="0.25">
      <c r="C100" s="10" t="s">
        <v>37</v>
      </c>
      <c r="D100" s="11">
        <f>IF('O. Virgen'!$D$29=$R$100,'TAM Automático'!D162,'TAM Automático'!D167)</f>
        <v>0.75115554122326122</v>
      </c>
      <c r="E100" s="11">
        <f>IF('O. Virgen'!$D$29=$R$100,'TAM Automático'!E162,'TAM Automático'!E167)</f>
        <v>0.8235355648535565</v>
      </c>
      <c r="F100" s="11">
        <f>IF('O. Virgen'!$D$29=$R$100,'TAM Automático'!F162,'TAM Automático'!F167)</f>
        <v>0.65849999999999997</v>
      </c>
      <c r="G100" s="11">
        <f>IF('O. Virgen'!$D$29=$R$100,'TAM Automático'!G162,'TAM Automático'!G167)</f>
        <v>0.66449999999999998</v>
      </c>
      <c r="H100" s="11">
        <f>IF('O. Virgen'!$D$29=$R$100,'TAM Automático'!H162,'TAM Automático'!H167)</f>
        <v>0.58640000000000003</v>
      </c>
      <c r="I100" s="11">
        <f>IF('O. Virgen'!$D$29=$R$100,'TAM Automático'!I162,'TAM Automático'!I167)</f>
        <v>0.71120000000000005</v>
      </c>
      <c r="J100" s="11">
        <f>IF('O. Virgen'!$D$29=$R$100,'TAM Automático'!J162,'TAM Automático'!J167)</f>
        <v>0.75060000000000004</v>
      </c>
      <c r="K100" s="11">
        <f>IF('O. Virgen'!$D$29=$R$100,'TAM Automático'!K162,'TAM Automático'!K167)</f>
        <v>0.7279000000000001</v>
      </c>
      <c r="L100" s="11">
        <f>IF('O. Virgen'!$D$29=$R$100,'TAM Automático'!L162,'TAM Automático'!L167)</f>
        <v>0.67599999999999993</v>
      </c>
      <c r="M100" s="11">
        <f>IF('O. Virgen'!$D$29=$R$100,'TAM Automático'!M162,'TAM Automático'!M167)</f>
        <v>0.73719999999999997</v>
      </c>
      <c r="N100" s="11">
        <f>IF('O. Virgen'!$D$29=$R$100,'TAM Automático'!N162,'TAM Automático'!N167)</f>
        <v>0.59140000000000004</v>
      </c>
      <c r="O100" s="11">
        <f>IF('O. Virgen'!$D$29=$R$100,'TAM Automático'!O162,'TAM Automático'!O167)</f>
        <v>0.62729999999999997</v>
      </c>
      <c r="P100" s="11">
        <f>IF('O. Virgen'!$D$29=$R$100,'TAM Automático'!P162,'TAM Automático'!P167)</f>
        <v>0.78390000000000004</v>
      </c>
      <c r="R100">
        <v>1</v>
      </c>
      <c r="S100" s="14" t="s">
        <v>49</v>
      </c>
    </row>
    <row r="101" spans="2:20" ht="15.75" x14ac:dyDescent="0.25">
      <c r="C101" s="10" t="s">
        <v>38</v>
      </c>
      <c r="D101" s="11">
        <f>IF('O. Virgen'!$D$29=$R$100,'TAM Automático'!D163,'TAM Automático'!D168)</f>
        <v>0.24884445877673866</v>
      </c>
      <c r="E101" s="11">
        <f>IF('O. Virgen'!$D$29=$R$100,'TAM Automático'!E163,'TAM Automático'!E168)</f>
        <v>0.1764644351464435</v>
      </c>
      <c r="F101" s="11">
        <f>IF('O. Virgen'!$D$29=$R$100,'TAM Automático'!F163,'TAM Automático'!F168)</f>
        <v>0.34149999999999997</v>
      </c>
      <c r="G101" s="11">
        <f>IF('O. Virgen'!$D$29=$R$100,'TAM Automático'!G163,'TAM Automático'!G168)</f>
        <v>0.33549999999999996</v>
      </c>
      <c r="H101" s="11">
        <f>IF('O. Virgen'!$D$29=$R$100,'TAM Automático'!H163,'TAM Automático'!H168)</f>
        <v>0.41359999999999997</v>
      </c>
      <c r="I101" s="11">
        <f>IF('O. Virgen'!$D$29=$R$100,'TAM Automático'!I163,'TAM Automático'!I168)</f>
        <v>0.2888</v>
      </c>
      <c r="J101" s="11">
        <f>IF('O. Virgen'!$D$29=$R$100,'TAM Automático'!J163,'TAM Automático'!J168)</f>
        <v>0.24940000000000001</v>
      </c>
      <c r="K101" s="11">
        <f>IF('O. Virgen'!$D$29=$R$100,'TAM Automático'!K163,'TAM Automático'!K168)</f>
        <v>0.27210000000000001</v>
      </c>
      <c r="L101" s="11">
        <f>IF('O. Virgen'!$D$29=$R$100,'TAM Automático'!L163,'TAM Automático'!L168)</f>
        <v>0.32400000000000001</v>
      </c>
      <c r="M101" s="11">
        <f>IF('O. Virgen'!$D$29=$R$100,'TAM Automático'!M163,'TAM Automático'!M168)</f>
        <v>0.26280000000000003</v>
      </c>
      <c r="N101" s="11">
        <f>IF('O. Virgen'!$D$29=$R$100,'TAM Automático'!N163,'TAM Automático'!N168)</f>
        <v>0.40860000000000002</v>
      </c>
      <c r="O101" s="11">
        <f>IF('O. Virgen'!$D$29=$R$100,'TAM Automático'!O163,'TAM Automático'!O168)</f>
        <v>0.37270000000000003</v>
      </c>
      <c r="P101" s="11">
        <f>IF('O. Virgen'!$D$29=$R$100,'TAM Automático'!P163,'TAM Automático'!P168)</f>
        <v>0.21609999999999999</v>
      </c>
      <c r="R101">
        <v>2</v>
      </c>
      <c r="S101" s="14" t="s">
        <v>50</v>
      </c>
    </row>
    <row r="103" spans="2:20" ht="15.75" x14ac:dyDescent="0.25">
      <c r="B103" s="13"/>
      <c r="C103" s="14" t="s">
        <v>51</v>
      </c>
      <c r="D103" s="13"/>
      <c r="E103" s="13"/>
      <c r="F103" s="13"/>
      <c r="G103" s="13"/>
      <c r="H103" s="13"/>
      <c r="I103" s="13"/>
      <c r="J103" s="13"/>
      <c r="K103" s="13"/>
      <c r="L103" s="13"/>
      <c r="M103" s="13"/>
      <c r="N103" s="13"/>
      <c r="O103" s="13"/>
      <c r="P103" s="13"/>
      <c r="R103" s="13"/>
      <c r="S103" s="13"/>
      <c r="T103" s="13"/>
    </row>
    <row r="104" spans="2:20" ht="16.5" thickBot="1" x14ac:dyDescent="0.3">
      <c r="C104" s="2"/>
      <c r="D104" s="53">
        <f>D99</f>
        <v>45566</v>
      </c>
      <c r="E104" s="53">
        <f t="shared" ref="E104:P104" si="13">E99</f>
        <v>45597</v>
      </c>
      <c r="F104" s="53">
        <f t="shared" si="13"/>
        <v>45627</v>
      </c>
      <c r="G104" s="53">
        <f t="shared" si="13"/>
        <v>45658</v>
      </c>
      <c r="H104" s="53">
        <f t="shared" si="13"/>
        <v>45689</v>
      </c>
      <c r="I104" s="53">
        <f t="shared" si="13"/>
        <v>45717</v>
      </c>
      <c r="J104" s="53">
        <f t="shared" si="13"/>
        <v>45748</v>
      </c>
      <c r="K104" s="53">
        <f t="shared" si="13"/>
        <v>45778</v>
      </c>
      <c r="L104" s="53">
        <f t="shared" si="13"/>
        <v>45809</v>
      </c>
      <c r="M104" s="53">
        <f t="shared" si="13"/>
        <v>45839</v>
      </c>
      <c r="N104" s="53">
        <f t="shared" si="13"/>
        <v>45870</v>
      </c>
      <c r="O104" s="53">
        <f t="shared" si="13"/>
        <v>45901</v>
      </c>
      <c r="P104" s="53">
        <f t="shared" si="13"/>
        <v>45931</v>
      </c>
      <c r="R104">
        <v>1</v>
      </c>
      <c r="S104" s="14" t="s">
        <v>52</v>
      </c>
    </row>
    <row r="105" spans="2:20" ht="15.75" x14ac:dyDescent="0.25">
      <c r="C105" s="10" t="s">
        <v>37</v>
      </c>
      <c r="D105" s="11">
        <f>IF('O. Virgen'!$N$29=$R$104,'TAM Automático'!D172,IF('O. Virgen'!$N$29=$R$106,'TAM Automático'!D182,IF('O. Virgen'!$N$29=$R$105,'TAM Automático'!D177,'TAM Automático'!D187)))</f>
        <v>1</v>
      </c>
      <c r="E105" s="11">
        <f>IF('O. Virgen'!$N$29=$R$104,'TAM Automático'!E172,IF('O. Virgen'!$N$29=$R$106,'TAM Automático'!E182,IF('O. Virgen'!$N$29=$R$105,'TAM Automático'!E177,'TAM Automático'!E187)))</f>
        <v>0.93600562587904357</v>
      </c>
      <c r="F105" s="11">
        <f>IF('O. Virgen'!$N$29=$R$104,'TAM Automático'!F172,IF('O. Virgen'!$N$29=$R$106,'TAM Automático'!F182,IF('O. Virgen'!$N$29=$R$105,'TAM Automático'!F177,'TAM Automático'!F187)))</f>
        <v>1</v>
      </c>
      <c r="G105" s="11">
        <f>IF('O. Virgen'!$N$29=$R$104,'TAM Automático'!G172,IF('O. Virgen'!$N$29=$R$106,'TAM Automático'!G182,IF('O. Virgen'!$N$29=$R$105,'TAM Automático'!G177,'TAM Automático'!G187)))</f>
        <v>1</v>
      </c>
      <c r="H105" s="11">
        <f>IF('O. Virgen'!$N$29=$R$104,'TAM Automático'!H172,IF('O. Virgen'!$N$29=$R$106,'TAM Automático'!H182,IF('O. Virgen'!$N$29=$R$105,'TAM Automático'!H177,'TAM Automático'!H187)))</f>
        <v>0.85760000000000003</v>
      </c>
      <c r="I105" s="11">
        <f>IF('O. Virgen'!$N$29=$R$104,'TAM Automático'!I172,IF('O. Virgen'!$N$29=$R$106,'TAM Automático'!I182,IF('O. Virgen'!$N$29=$R$105,'TAM Automático'!I177,'TAM Automático'!I187)))</f>
        <v>0.96219999999999994</v>
      </c>
      <c r="J105" s="11">
        <f>IF('O. Virgen'!$N$29=$R$104,'TAM Automático'!J172,IF('O. Virgen'!$N$29=$R$106,'TAM Automático'!J182,IF('O. Virgen'!$N$29=$R$105,'TAM Automático'!J177,'TAM Automático'!J187)))</f>
        <v>1</v>
      </c>
      <c r="K105" s="11">
        <f>IF('O. Virgen'!$N$29=$R$104,'TAM Automático'!K172,IF('O. Virgen'!$N$29=$R$106,'TAM Automático'!K182,IF('O. Virgen'!$N$29=$R$105,'TAM Automático'!K177,'TAM Automático'!K187)))</f>
        <v>1</v>
      </c>
      <c r="L105" s="11">
        <f>IF('O. Virgen'!$N$29=$R$104,'TAM Automático'!L172,IF('O. Virgen'!$N$29=$R$106,'TAM Automático'!L182,IF('O. Virgen'!$N$29=$R$105,'TAM Automático'!L177,'TAM Automático'!L187)))</f>
        <v>0.94590000000000007</v>
      </c>
      <c r="M105" s="11">
        <f>IF('O. Virgen'!$N$29=$R$104,'TAM Automático'!M172,IF('O. Virgen'!$N$29=$R$106,'TAM Automático'!M182,IF('O. Virgen'!$N$29=$R$105,'TAM Automático'!M177,'TAM Automático'!M187)))</f>
        <v>0.94950000000000001</v>
      </c>
      <c r="N105" s="11">
        <f>IF('O. Virgen'!$N$29=$R$104,'TAM Automático'!N172,IF('O. Virgen'!$N$29=$R$106,'TAM Automático'!N182,IF('O. Virgen'!$N$29=$R$105,'TAM Automático'!N177,'TAM Automático'!N187)))</f>
        <v>1</v>
      </c>
      <c r="O105" s="11">
        <f>IF('O. Virgen'!$N$29=$R$104,'TAM Automático'!O172,IF('O. Virgen'!$N$29=$R$106,'TAM Automático'!O182,IF('O. Virgen'!$N$29=$R$105,'TAM Automático'!O177,'TAM Automático'!O187)))</f>
        <v>0.86280000000000001</v>
      </c>
      <c r="P105" s="11">
        <f>IF('O. Virgen'!$N$29=$R$104,'TAM Automático'!P172,IF('O. Virgen'!$N$29=$R$106,'TAM Automático'!P182,IF('O. Virgen'!$N$29=$R$105,'TAM Automático'!P177,'TAM Automático'!P187)))</f>
        <v>1</v>
      </c>
      <c r="R105">
        <v>2</v>
      </c>
      <c r="S105" s="7" t="s">
        <v>85</v>
      </c>
    </row>
    <row r="106" spans="2:20" ht="15.75" x14ac:dyDescent="0.25">
      <c r="C106" s="10" t="s">
        <v>38</v>
      </c>
      <c r="D106" s="11">
        <f>IF('O. Virgen'!$N$29=$R$104,'TAM Automático'!D173,IF('O. Virgen'!$N$29=$R$106,'TAM Automático'!D183,IF('O. Virgen'!$N$29=$R$105,'TAM Automático'!D178,'TAM Automático'!D188)))</f>
        <v>0</v>
      </c>
      <c r="E106" s="11">
        <f>IF('O. Virgen'!$N$29=$R$104,'TAM Automático'!E173,IF('O. Virgen'!$N$29=$R$106,'TAM Automático'!E183,IF('O. Virgen'!$N$29=$R$105,'TAM Automático'!E178,'TAM Automático'!E188)))</f>
        <v>6.399437412095639E-2</v>
      </c>
      <c r="F106" s="11">
        <f>IF('O. Virgen'!$N$29=$R$104,'TAM Automático'!F173,IF('O. Virgen'!$N$29=$R$106,'TAM Automático'!F183,IF('O. Virgen'!$N$29=$R$105,'TAM Automático'!F178,'TAM Automático'!F188)))</f>
        <v>0</v>
      </c>
      <c r="G106" s="11">
        <f>IF('O. Virgen'!$N$29=$R$104,'TAM Automático'!G173,IF('O. Virgen'!$N$29=$R$106,'TAM Automático'!G183,IF('O. Virgen'!$N$29=$R$105,'TAM Automático'!G178,'TAM Automático'!G188)))</f>
        <v>0</v>
      </c>
      <c r="H106" s="11">
        <f>IF('O. Virgen'!$N$29=$R$104,'TAM Automático'!H173,IF('O. Virgen'!$N$29=$R$106,'TAM Automático'!H183,IF('O. Virgen'!$N$29=$R$105,'TAM Automático'!H178,'TAM Automático'!H188)))</f>
        <v>0.1424</v>
      </c>
      <c r="I106" s="11">
        <f>IF('O. Virgen'!$N$29=$R$104,'TAM Automático'!I173,IF('O. Virgen'!$N$29=$R$106,'TAM Automático'!I183,IF('O. Virgen'!$N$29=$R$105,'TAM Automático'!I178,'TAM Automático'!I188)))</f>
        <v>3.78E-2</v>
      </c>
      <c r="J106" s="11">
        <f>IF('O. Virgen'!$N$29=$R$104,'TAM Automático'!J173,IF('O. Virgen'!$N$29=$R$106,'TAM Automático'!J183,IF('O. Virgen'!$N$29=$R$105,'TAM Automático'!J178,'TAM Automático'!J188)))</f>
        <v>0</v>
      </c>
      <c r="K106" s="11">
        <f>IF('O. Virgen'!$N$29=$R$104,'TAM Automático'!K173,IF('O. Virgen'!$N$29=$R$106,'TAM Automático'!K183,IF('O. Virgen'!$N$29=$R$105,'TAM Automático'!K178,'TAM Automático'!K188)))</f>
        <v>0</v>
      </c>
      <c r="L106" s="11">
        <f>IF('O. Virgen'!$N$29=$R$104,'TAM Automático'!L173,IF('O. Virgen'!$N$29=$R$106,'TAM Automático'!L183,IF('O. Virgen'!$N$29=$R$105,'TAM Automático'!L178,'TAM Automático'!L188)))</f>
        <v>5.4100000000000002E-2</v>
      </c>
      <c r="M106" s="11">
        <f>IF('O. Virgen'!$N$29=$R$104,'TAM Automático'!M173,IF('O. Virgen'!$N$29=$R$106,'TAM Automático'!M183,IF('O. Virgen'!$N$29=$R$105,'TAM Automático'!M178,'TAM Automático'!M188)))</f>
        <v>5.0499999999999996E-2</v>
      </c>
      <c r="N106" s="11">
        <f>IF('O. Virgen'!$N$29=$R$104,'TAM Automático'!N173,IF('O. Virgen'!$N$29=$R$106,'TAM Automático'!N183,IF('O. Virgen'!$N$29=$R$105,'TAM Automático'!N178,'TAM Automático'!N188)))</f>
        <v>0</v>
      </c>
      <c r="O106" s="11">
        <f>IF('O. Virgen'!$N$29=$R$104,'TAM Automático'!O173,IF('O. Virgen'!$N$29=$R$106,'TAM Automático'!O183,IF('O. Virgen'!$N$29=$R$105,'TAM Automático'!O178,'TAM Automático'!O188)))</f>
        <v>0.13720000000000002</v>
      </c>
      <c r="P106" s="11">
        <f>IF('O. Virgen'!$N$29=$R$104,'TAM Automático'!P173,IF('O. Virgen'!$N$29=$R$106,'TAM Automático'!P183,IF('O. Virgen'!$N$29=$R$105,'TAM Automático'!P178,'TAM Automático'!P188)))</f>
        <v>0</v>
      </c>
      <c r="R106">
        <v>3</v>
      </c>
      <c r="S106" s="7" t="s">
        <v>53</v>
      </c>
    </row>
    <row r="107" spans="2:20" ht="15.75" x14ac:dyDescent="0.25">
      <c r="S107" s="7" t="s">
        <v>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AD405" sqref="AD405"/>
    </sheetView>
  </sheetViews>
  <sheetFormatPr baseColWidth="10" defaultColWidth="11.42578125" defaultRowHeight="15" x14ac:dyDescent="0.25"/>
  <cols>
    <col min="1" max="1" width="3.140625" customWidth="1"/>
    <col min="2" max="2" width="2.7109375" customWidth="1"/>
    <col min="3" max="3" width="4.28515625" style="48" customWidth="1"/>
    <col min="4" max="4" width="90.42578125" customWidth="1"/>
  </cols>
  <sheetData>
    <row r="3" spans="2:9" ht="14.1" customHeight="1" thickBot="1" x14ac:dyDescent="0.3">
      <c r="B3" s="45"/>
      <c r="C3" s="46" t="s">
        <v>55</v>
      </c>
      <c r="F3" s="47" t="s">
        <v>56</v>
      </c>
    </row>
    <row r="4" spans="2:9" x14ac:dyDescent="0.25">
      <c r="F4" s="66" t="s">
        <v>57</v>
      </c>
      <c r="G4" s="67"/>
      <c r="H4" s="67"/>
      <c r="I4" s="68"/>
    </row>
    <row r="5" spans="2:9" s="13" customFormat="1" ht="20.100000000000001" customHeight="1" x14ac:dyDescent="0.25">
      <c r="C5" s="49" t="s">
        <v>58</v>
      </c>
      <c r="D5" s="13" t="s">
        <v>59</v>
      </c>
      <c r="F5" s="69"/>
      <c r="G5" s="70"/>
      <c r="H5" s="70"/>
      <c r="I5" s="71"/>
    </row>
    <row r="6" spans="2:9" s="13" customFormat="1" ht="20.100000000000001" customHeight="1" x14ac:dyDescent="0.25">
      <c r="C6" s="49" t="s">
        <v>60</v>
      </c>
      <c r="D6" s="13" t="s">
        <v>61</v>
      </c>
      <c r="F6" s="69"/>
      <c r="G6" s="70"/>
      <c r="H6" s="70"/>
      <c r="I6" s="71"/>
    </row>
    <row r="7" spans="2:9" s="13" customFormat="1" ht="20.100000000000001" customHeight="1" x14ac:dyDescent="0.25">
      <c r="C7" s="49" t="s">
        <v>62</v>
      </c>
      <c r="D7" s="13" t="s">
        <v>63</v>
      </c>
      <c r="F7" s="69"/>
      <c r="G7" s="70"/>
      <c r="H7" s="70"/>
      <c r="I7" s="71"/>
    </row>
    <row r="8" spans="2:9" s="13" customFormat="1" ht="20.100000000000001" customHeight="1" x14ac:dyDescent="0.25">
      <c r="C8" s="49" t="s">
        <v>64</v>
      </c>
      <c r="D8" s="13" t="s">
        <v>65</v>
      </c>
      <c r="F8" s="69"/>
      <c r="G8" s="70"/>
      <c r="H8" s="70"/>
      <c r="I8" s="71"/>
    </row>
    <row r="9" spans="2:9" ht="20.100000000000001" customHeight="1" x14ac:dyDescent="0.25">
      <c r="C9" s="49" t="s">
        <v>64</v>
      </c>
      <c r="D9" s="13" t="s">
        <v>66</v>
      </c>
      <c r="F9" s="69"/>
      <c r="G9" s="70"/>
      <c r="H9" s="70"/>
      <c r="I9" s="71"/>
    </row>
    <row r="10" spans="2:9" ht="20.100000000000001" customHeight="1" x14ac:dyDescent="0.25">
      <c r="C10" s="49" t="s">
        <v>67</v>
      </c>
      <c r="D10" s="13" t="s">
        <v>68</v>
      </c>
      <c r="F10" s="69"/>
      <c r="G10" s="70"/>
      <c r="H10" s="70"/>
      <c r="I10" s="71"/>
    </row>
    <row r="11" spans="2:9" x14ac:dyDescent="0.25">
      <c r="C11" s="49"/>
      <c r="F11" s="69"/>
      <c r="G11" s="70"/>
      <c r="H11" s="70"/>
      <c r="I11" s="71"/>
    </row>
    <row r="12" spans="2:9" ht="15.75" thickBot="1" x14ac:dyDescent="0.3">
      <c r="F12" s="72"/>
      <c r="G12" s="73"/>
      <c r="H12" s="73"/>
      <c r="I12" s="74"/>
    </row>
    <row r="16" spans="2:9" ht="14.1" customHeight="1" x14ac:dyDescent="0.25">
      <c r="B16" s="45"/>
      <c r="C16" s="46" t="s">
        <v>69</v>
      </c>
    </row>
    <row r="18" spans="3:4" x14ac:dyDescent="0.25">
      <c r="D18" s="50" t="s">
        <v>70</v>
      </c>
    </row>
    <row r="19" spans="3:4" x14ac:dyDescent="0.25">
      <c r="C19" s="49"/>
      <c r="D19" t="s">
        <v>71</v>
      </c>
    </row>
    <row r="20" spans="3:4" x14ac:dyDescent="0.25">
      <c r="C20" s="49"/>
      <c r="D20" t="s">
        <v>72</v>
      </c>
    </row>
    <row r="21" spans="3:4" x14ac:dyDescent="0.25">
      <c r="C21" s="49"/>
      <c r="D21" t="s">
        <v>73</v>
      </c>
    </row>
    <row r="22" spans="3:4" ht="3.75" customHeight="1" x14ac:dyDescent="0.25">
      <c r="C22" s="49"/>
    </row>
    <row r="23" spans="3:4" ht="15.75" x14ac:dyDescent="0.25">
      <c r="C23" s="49"/>
      <c r="D23" s="51" t="s">
        <v>74</v>
      </c>
    </row>
    <row r="24" spans="3:4" x14ac:dyDescent="0.25">
      <c r="C24" s="49"/>
      <c r="D24" s="52" t="s">
        <v>75</v>
      </c>
    </row>
    <row r="27" spans="3:4" x14ac:dyDescent="0.25">
      <c r="D27" s="50" t="s">
        <v>76</v>
      </c>
    </row>
    <row r="28" spans="3:4" x14ac:dyDescent="0.25">
      <c r="D28" t="s">
        <v>77</v>
      </c>
    </row>
    <row r="29" spans="3:4" x14ac:dyDescent="0.25">
      <c r="D29" t="s">
        <v>78</v>
      </c>
    </row>
    <row r="30" spans="3:4" x14ac:dyDescent="0.25">
      <c r="D30" t="s">
        <v>79</v>
      </c>
    </row>
    <row r="33" spans="4:4" x14ac:dyDescent="0.25">
      <c r="D33" s="50" t="s">
        <v>80</v>
      </c>
    </row>
    <row r="34" spans="4:4" x14ac:dyDescent="0.25">
      <c r="D34" t="s">
        <v>81</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2578125" defaultRowHeight="15" x14ac:dyDescent="0.25"/>
  <sheetData>
    <row r="2" spans="2:2" ht="21" x14ac:dyDescent="0.35">
      <c r="B2" s="3"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75" zoomScaleNormal="75"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70" zoomScaleNormal="70" workbookViewId="0"/>
  </sheetViews>
  <sheetFormatPr baseColWidth="10" defaultColWidth="11.42578125" defaultRowHeight="15" x14ac:dyDescent="0.25"/>
  <cols>
    <col min="1" max="1" width="5.7109375" customWidth="1"/>
    <col min="10" max="10" width="14.28515625" customWidth="1"/>
  </cols>
  <sheetData>
    <row r="1" ht="18.75" customHeight="1" x14ac:dyDescent="0.25"/>
    <row r="25" spans="1:14" ht="26.25" customHeight="1" x14ac:dyDescent="0.25"/>
    <row r="27" spans="1:14" ht="21" customHeight="1" x14ac:dyDescent="0.25"/>
    <row r="28" spans="1:14" ht="24" customHeight="1" x14ac:dyDescent="0.25">
      <c r="A28" s="19" t="s">
        <v>0</v>
      </c>
      <c r="B28" s="20"/>
      <c r="K28" s="18" t="s">
        <v>1</v>
      </c>
    </row>
    <row r="29" spans="1:14" ht="44.45" customHeight="1" x14ac:dyDescent="0.25">
      <c r="D29" s="57">
        <v>1</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zoomScale="70" zoomScaleNormal="70" zoomScaleSheetLayoutView="40" workbookViewId="0"/>
  </sheetViews>
  <sheetFormatPr baseColWidth="10" defaultColWidth="11.42578125" defaultRowHeight="15" x14ac:dyDescent="0.25"/>
  <cols>
    <col min="1" max="1" width="5.7109375" customWidth="1"/>
    <col min="10" max="10" width="14.28515625" customWidth="1"/>
  </cols>
  <sheetData>
    <row r="1" spans="19:19" ht="4.5" customHeight="1" x14ac:dyDescent="0.25"/>
    <row r="8" spans="19:19" ht="30" x14ac:dyDescent="0.25">
      <c r="S8" s="55" t="s">
        <v>3</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33" spans="25:25" x14ac:dyDescent="0.25">
      <c r="Y33" s="54"/>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70" zoomScaleNormal="70" zoomScaleSheetLayoutView="50" workbookViewId="0">
      <selection activeCell="V16" sqref="V16"/>
    </sheetView>
  </sheetViews>
  <sheetFormatPr baseColWidth="10" defaultColWidth="11.42578125" defaultRowHeight="15" x14ac:dyDescent="0.25"/>
  <cols>
    <col min="1" max="1" width="5.7109375" customWidth="1"/>
    <col min="10" max="10" width="14.28515625" customWidth="1"/>
  </cols>
  <sheetData>
    <row r="1" spans="1:1" ht="4.5" customHeight="1" x14ac:dyDescent="0.25">
      <c r="A1">
        <v>25</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4</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70" zoomScaleNormal="70" workbookViewId="0"/>
  </sheetViews>
  <sheetFormatPr baseColWidth="10" defaultColWidth="11.42578125" defaultRowHeight="15" x14ac:dyDescent="0.25"/>
  <cols>
    <col min="1" max="1" width="5.7109375" customWidth="1"/>
    <col min="10" max="10" width="14.28515625" customWidth="1"/>
  </cols>
  <sheetData>
    <row r="1" spans="1:20" ht="4.5" customHeight="1" x14ac:dyDescent="0.25"/>
    <row r="8" spans="1:20" x14ac:dyDescent="0.25">
      <c r="A8" s="62"/>
      <c r="B8" s="62"/>
      <c r="C8" s="62"/>
      <c r="D8" s="62"/>
      <c r="E8" s="62"/>
      <c r="F8" s="62"/>
      <c r="G8" s="62"/>
      <c r="H8" s="62"/>
      <c r="I8" s="62"/>
      <c r="J8" s="62"/>
      <c r="K8" s="62"/>
      <c r="L8" s="62"/>
      <c r="M8" s="62"/>
      <c r="N8" s="62"/>
      <c r="O8" s="62"/>
      <c r="P8" s="62"/>
      <c r="Q8" s="62"/>
      <c r="R8" s="62"/>
      <c r="S8" s="62"/>
      <c r="T8" s="62"/>
    </row>
    <row r="9" spans="1:20" x14ac:dyDescent="0.25">
      <c r="A9" s="62"/>
      <c r="B9" s="62"/>
      <c r="C9" s="62"/>
      <c r="D9" s="62"/>
      <c r="E9" s="62"/>
      <c r="F9" s="62"/>
      <c r="G9" s="62"/>
      <c r="H9" s="62"/>
      <c r="I9" s="62"/>
      <c r="J9" s="62"/>
      <c r="K9" s="62"/>
      <c r="L9" s="62"/>
      <c r="M9" s="62"/>
      <c r="N9" s="62"/>
      <c r="O9" s="62"/>
      <c r="P9" s="62"/>
      <c r="Q9" s="62"/>
      <c r="R9" s="62"/>
      <c r="S9" s="62"/>
      <c r="T9" s="62"/>
    </row>
    <row r="10" spans="1:20" x14ac:dyDescent="0.25">
      <c r="A10" s="62"/>
      <c r="B10" s="62"/>
      <c r="C10" s="62"/>
      <c r="D10" s="62"/>
      <c r="E10" s="62"/>
      <c r="F10" s="62"/>
      <c r="G10" s="62"/>
      <c r="H10" s="62"/>
      <c r="I10" s="62"/>
      <c r="J10" s="62"/>
      <c r="K10" s="62"/>
      <c r="L10" s="62"/>
      <c r="M10" s="62"/>
      <c r="N10" s="62"/>
      <c r="O10" s="62"/>
      <c r="P10" s="62"/>
      <c r="Q10" s="62"/>
      <c r="R10" s="62"/>
      <c r="S10" s="62"/>
      <c r="T10" s="62"/>
    </row>
    <row r="11" spans="1:20" x14ac:dyDescent="0.25">
      <c r="A11" s="62"/>
      <c r="B11" s="62"/>
      <c r="C11" s="62"/>
      <c r="D11" s="62"/>
      <c r="E11" s="62"/>
      <c r="F11" s="62"/>
      <c r="G11" s="62"/>
      <c r="H11" s="62"/>
      <c r="I11" s="62"/>
      <c r="J11" s="62"/>
      <c r="K11" s="62"/>
      <c r="L11" s="62"/>
      <c r="M11" s="62"/>
      <c r="N11" s="62"/>
      <c r="O11" s="62"/>
      <c r="P11" s="62"/>
      <c r="Q11" s="62"/>
      <c r="R11" s="62"/>
      <c r="S11" s="62"/>
      <c r="T11" s="62"/>
    </row>
    <row r="12" spans="1:20" x14ac:dyDescent="0.25">
      <c r="A12" s="62"/>
      <c r="B12" s="62"/>
      <c r="C12" s="62"/>
      <c r="D12" s="62"/>
      <c r="E12" s="62"/>
      <c r="F12" s="62"/>
      <c r="G12" s="62"/>
      <c r="H12" s="62"/>
      <c r="I12" s="62"/>
      <c r="J12" s="62"/>
      <c r="K12" s="62"/>
      <c r="L12" s="62"/>
      <c r="M12" s="62"/>
      <c r="N12" s="62"/>
      <c r="O12" s="62"/>
      <c r="P12" s="62"/>
      <c r="Q12" s="62"/>
      <c r="R12" s="62"/>
      <c r="S12" s="62"/>
      <c r="T12" s="62"/>
    </row>
    <row r="13" spans="1:20" x14ac:dyDescent="0.25">
      <c r="A13" s="62"/>
      <c r="B13" s="62"/>
      <c r="C13" s="62"/>
      <c r="D13" s="62"/>
      <c r="E13" s="62"/>
      <c r="F13" s="62"/>
      <c r="G13" s="62"/>
      <c r="H13" s="62"/>
      <c r="I13" s="62"/>
      <c r="J13" s="62"/>
      <c r="K13" s="62"/>
      <c r="L13" s="62"/>
      <c r="M13" s="62"/>
      <c r="N13" s="62"/>
      <c r="O13" s="62"/>
      <c r="P13" s="62"/>
      <c r="Q13" s="62"/>
      <c r="R13" s="62"/>
      <c r="S13" s="62"/>
      <c r="T13" s="62"/>
    </row>
    <row r="14" spans="1:20" x14ac:dyDescent="0.25">
      <c r="A14" s="62"/>
      <c r="B14" s="62"/>
      <c r="C14" s="62"/>
      <c r="D14" s="62"/>
      <c r="E14" s="62"/>
      <c r="F14" s="62"/>
      <c r="G14" s="62"/>
      <c r="H14" s="62"/>
      <c r="I14" s="62"/>
      <c r="J14" s="62"/>
      <c r="K14" s="62"/>
      <c r="L14" s="62"/>
      <c r="M14" s="62"/>
      <c r="N14" s="62"/>
      <c r="O14" s="62"/>
      <c r="P14" s="62"/>
      <c r="Q14" s="62"/>
      <c r="R14" s="62"/>
      <c r="S14" s="62"/>
      <c r="T14" s="62"/>
    </row>
    <row r="15" spans="1:20" x14ac:dyDescent="0.25">
      <c r="A15" s="62"/>
      <c r="B15" s="62"/>
      <c r="C15" s="62"/>
      <c r="D15" s="62"/>
      <c r="E15" s="62"/>
      <c r="F15" s="62"/>
      <c r="G15" s="62"/>
      <c r="H15" s="62"/>
      <c r="I15" s="62"/>
      <c r="J15" s="62"/>
      <c r="K15" s="62"/>
      <c r="L15" s="62"/>
      <c r="M15" s="62"/>
      <c r="N15" s="62"/>
      <c r="O15" s="62"/>
      <c r="P15" s="62"/>
      <c r="Q15" s="62"/>
      <c r="R15" s="62"/>
      <c r="S15" s="62"/>
      <c r="T15" s="62"/>
    </row>
    <row r="16" spans="1:20" x14ac:dyDescent="0.25">
      <c r="A16" s="62"/>
      <c r="B16" s="62"/>
      <c r="C16" s="62"/>
      <c r="D16" s="62"/>
      <c r="E16" s="62"/>
      <c r="F16" s="62"/>
      <c r="G16" s="62"/>
      <c r="H16" s="62"/>
      <c r="I16" s="62"/>
      <c r="J16" s="62"/>
      <c r="K16" s="62"/>
      <c r="L16" s="62"/>
      <c r="M16" s="62"/>
      <c r="N16" s="62"/>
      <c r="O16" s="62"/>
      <c r="P16" s="62"/>
      <c r="Q16" s="62"/>
      <c r="R16" s="62"/>
      <c r="S16" s="62"/>
      <c r="T16" s="62"/>
    </row>
    <row r="17" spans="1:21" x14ac:dyDescent="0.25">
      <c r="A17" s="62"/>
      <c r="B17" s="62"/>
      <c r="C17" s="62"/>
      <c r="D17" s="62"/>
      <c r="E17" s="62"/>
      <c r="F17" s="62"/>
      <c r="G17" s="62"/>
      <c r="H17" s="62"/>
      <c r="I17" s="62"/>
      <c r="J17" s="62"/>
      <c r="K17" s="62"/>
      <c r="L17" s="62"/>
      <c r="M17" s="62"/>
      <c r="N17" s="62"/>
      <c r="O17" s="62"/>
      <c r="P17" s="62"/>
      <c r="Q17" s="62"/>
      <c r="R17" s="62"/>
      <c r="S17" s="62"/>
      <c r="T17" s="62"/>
    </row>
    <row r="18" spans="1:21" x14ac:dyDescent="0.25">
      <c r="A18" s="62"/>
      <c r="B18" s="62"/>
      <c r="C18" s="62"/>
      <c r="D18" s="62"/>
      <c r="E18" s="62"/>
      <c r="F18" s="62"/>
      <c r="G18" s="62"/>
      <c r="H18" s="62"/>
      <c r="I18" s="62"/>
      <c r="J18" s="62"/>
      <c r="K18" s="62"/>
      <c r="L18" s="62"/>
      <c r="M18" s="62"/>
      <c r="N18" s="62"/>
      <c r="O18" s="62"/>
      <c r="P18" s="62"/>
      <c r="Q18" s="62"/>
      <c r="R18" s="62"/>
      <c r="S18" s="62"/>
      <c r="T18" s="62"/>
    </row>
    <row r="19" spans="1:21" x14ac:dyDescent="0.25">
      <c r="A19" s="62"/>
      <c r="B19" s="62"/>
      <c r="C19" s="62"/>
      <c r="D19" s="62"/>
      <c r="E19" s="62"/>
      <c r="F19" s="62"/>
      <c r="G19" s="62"/>
      <c r="H19" s="62"/>
      <c r="I19" s="62"/>
      <c r="J19" s="62"/>
      <c r="K19" s="62"/>
      <c r="L19" s="62"/>
      <c r="M19" s="62"/>
      <c r="N19" s="62"/>
      <c r="O19" s="62"/>
      <c r="P19" s="62"/>
      <c r="Q19" s="62"/>
      <c r="R19" s="62"/>
      <c r="S19" s="62"/>
      <c r="T19" s="62"/>
    </row>
    <row r="20" spans="1:21" x14ac:dyDescent="0.25">
      <c r="A20" s="62"/>
      <c r="B20" s="62"/>
      <c r="C20" s="62"/>
      <c r="D20" s="62"/>
      <c r="E20" s="62"/>
      <c r="F20" s="62"/>
      <c r="G20" s="62"/>
      <c r="H20" s="62"/>
      <c r="I20" s="62"/>
      <c r="J20" s="62"/>
      <c r="K20" s="62"/>
      <c r="L20" s="62"/>
      <c r="M20" s="62"/>
      <c r="N20" s="62"/>
      <c r="O20" s="62"/>
      <c r="P20" s="62"/>
      <c r="Q20" s="62"/>
      <c r="R20" s="62"/>
      <c r="S20" s="62"/>
      <c r="T20" s="62"/>
    </row>
    <row r="21" spans="1:21" x14ac:dyDescent="0.25">
      <c r="A21" s="62"/>
      <c r="B21" s="62"/>
      <c r="C21" s="62"/>
      <c r="D21" s="62"/>
      <c r="E21" s="62"/>
      <c r="F21" s="62"/>
      <c r="G21" s="62"/>
      <c r="H21" s="62"/>
      <c r="I21" s="62"/>
      <c r="J21" s="62"/>
      <c r="K21" s="62"/>
      <c r="L21" s="62"/>
      <c r="M21" s="62"/>
      <c r="N21" s="62"/>
      <c r="O21" s="62"/>
      <c r="P21" s="62"/>
      <c r="Q21" s="62"/>
      <c r="R21" s="62"/>
      <c r="S21" s="62"/>
      <c r="T21" s="62"/>
    </row>
    <row r="22" spans="1:21" x14ac:dyDescent="0.25">
      <c r="A22" s="62"/>
      <c r="B22" s="62"/>
      <c r="C22" s="62"/>
      <c r="D22" s="62"/>
      <c r="E22" s="62"/>
      <c r="F22" s="62"/>
      <c r="G22" s="62"/>
      <c r="H22" s="62"/>
      <c r="I22" s="62"/>
      <c r="J22" s="62"/>
      <c r="K22" s="62"/>
      <c r="L22" s="62"/>
      <c r="M22" s="62"/>
      <c r="N22" s="62"/>
      <c r="O22" s="62"/>
      <c r="P22" s="62"/>
      <c r="Q22" s="62"/>
      <c r="R22" s="62"/>
      <c r="S22" s="62"/>
      <c r="T22" s="62"/>
    </row>
    <row r="23" spans="1:21" x14ac:dyDescent="0.25">
      <c r="A23" s="62"/>
      <c r="B23" s="62"/>
      <c r="C23" s="62"/>
      <c r="D23" s="62"/>
      <c r="E23" s="62"/>
      <c r="F23" s="62"/>
      <c r="G23" s="62"/>
      <c r="H23" s="62"/>
      <c r="I23" s="62"/>
      <c r="J23" s="62"/>
      <c r="K23" s="62"/>
      <c r="L23" s="62"/>
      <c r="M23" s="62"/>
      <c r="N23" s="62"/>
      <c r="O23" s="62"/>
      <c r="P23" s="62"/>
      <c r="Q23" s="62"/>
      <c r="R23" s="62"/>
      <c r="S23" s="62"/>
      <c r="T23" s="62"/>
    </row>
    <row r="24" spans="1:21" x14ac:dyDescent="0.25">
      <c r="A24" s="62"/>
      <c r="B24" s="62"/>
      <c r="C24" s="62"/>
      <c r="D24" s="62"/>
      <c r="E24" s="62"/>
      <c r="F24" s="62"/>
      <c r="G24" s="62"/>
      <c r="H24" s="62"/>
      <c r="I24" s="62"/>
      <c r="J24" s="62"/>
      <c r="K24" s="62"/>
      <c r="L24" s="62"/>
      <c r="M24" s="62"/>
      <c r="N24" s="62"/>
      <c r="O24" s="62"/>
      <c r="P24" s="62"/>
      <c r="Q24" s="62"/>
      <c r="R24" s="62"/>
      <c r="S24" s="62"/>
      <c r="T24" s="62"/>
    </row>
    <row r="25" spans="1:21" ht="26.25" customHeight="1" x14ac:dyDescent="0.25"/>
    <row r="27" spans="1:21" ht="21" customHeight="1" x14ac:dyDescent="0.25"/>
    <row r="28" spans="1:21" ht="24" customHeight="1" x14ac:dyDescent="0.25">
      <c r="A28" s="19" t="s">
        <v>0</v>
      </c>
      <c r="B28" s="20"/>
      <c r="K28" s="18" t="s">
        <v>1</v>
      </c>
    </row>
    <row r="29" spans="1:21" ht="7.5" customHeight="1" x14ac:dyDescent="0.25">
      <c r="D29" s="57">
        <v>1</v>
      </c>
      <c r="N29" s="57">
        <v>4</v>
      </c>
    </row>
    <row r="30" spans="1:21" ht="18.75" customHeight="1" x14ac:dyDescent="0.25">
      <c r="B30" s="23" t="s">
        <v>2</v>
      </c>
      <c r="K30" s="22" t="s">
        <v>2</v>
      </c>
    </row>
    <row r="32" spans="1:21" x14ac:dyDescent="0.25">
      <c r="A32" s="62"/>
      <c r="B32" s="62"/>
      <c r="C32" s="62"/>
      <c r="D32" s="62"/>
      <c r="E32" s="62"/>
      <c r="F32" s="62"/>
      <c r="G32" s="62"/>
      <c r="H32" s="62"/>
      <c r="I32" s="62"/>
      <c r="J32" s="62"/>
      <c r="K32" s="62"/>
      <c r="L32" s="62"/>
      <c r="M32" s="62"/>
      <c r="N32" s="62"/>
      <c r="O32" s="62"/>
      <c r="P32" s="62"/>
      <c r="Q32" s="62"/>
      <c r="R32" s="62"/>
      <c r="S32" s="62"/>
      <c r="T32" s="62"/>
      <c r="U32" s="62"/>
    </row>
    <row r="33" spans="1:21" x14ac:dyDescent="0.25">
      <c r="A33" s="62"/>
      <c r="B33" s="62"/>
      <c r="C33" s="62"/>
      <c r="D33" s="62"/>
      <c r="E33" s="62"/>
      <c r="F33" s="62"/>
      <c r="G33" s="62"/>
      <c r="H33" s="62"/>
      <c r="I33" s="62"/>
      <c r="J33" s="62"/>
      <c r="K33" s="62"/>
      <c r="L33" s="62"/>
      <c r="M33" s="62"/>
      <c r="N33" s="62"/>
      <c r="O33" s="62"/>
      <c r="P33" s="62"/>
      <c r="Q33" s="62"/>
      <c r="R33" s="62"/>
      <c r="S33" s="62"/>
      <c r="T33" s="62"/>
      <c r="U33" s="62"/>
    </row>
    <row r="34" spans="1:21" x14ac:dyDescent="0.25">
      <c r="A34" s="62"/>
      <c r="B34" s="62"/>
      <c r="C34" s="62"/>
      <c r="D34" s="62"/>
      <c r="E34" s="62"/>
      <c r="F34" s="62"/>
      <c r="G34" s="62"/>
      <c r="H34" s="62"/>
      <c r="I34" s="62"/>
      <c r="J34" s="62"/>
      <c r="K34" s="62"/>
      <c r="L34" s="62"/>
      <c r="M34" s="62"/>
      <c r="N34" s="62"/>
      <c r="O34" s="62"/>
      <c r="P34" s="62"/>
      <c r="Q34" s="62"/>
      <c r="R34" s="62"/>
      <c r="S34" s="62"/>
      <c r="T34" s="62"/>
      <c r="U34" s="62"/>
    </row>
    <row r="35" spans="1:21" x14ac:dyDescent="0.25">
      <c r="A35" s="62"/>
      <c r="B35" s="62"/>
      <c r="C35" s="62"/>
      <c r="D35" s="62"/>
      <c r="E35" s="62"/>
      <c r="F35" s="62"/>
      <c r="G35" s="62"/>
      <c r="H35" s="62"/>
      <c r="I35" s="62"/>
      <c r="J35" s="62"/>
      <c r="K35" s="62"/>
      <c r="L35" s="62"/>
      <c r="M35" s="62"/>
      <c r="N35" s="62"/>
      <c r="O35" s="62"/>
      <c r="P35" s="62"/>
      <c r="Q35" s="62"/>
      <c r="R35" s="62"/>
      <c r="S35" s="62"/>
      <c r="T35" s="62"/>
      <c r="U35" s="62"/>
    </row>
    <row r="36" spans="1:21" x14ac:dyDescent="0.25">
      <c r="A36" s="62"/>
      <c r="B36" s="62"/>
      <c r="C36" s="62"/>
      <c r="D36" s="62"/>
      <c r="E36" s="62"/>
      <c r="F36" s="62"/>
      <c r="G36" s="62"/>
      <c r="H36" s="62"/>
      <c r="I36" s="62"/>
      <c r="J36" s="62"/>
      <c r="K36" s="62"/>
      <c r="L36" s="62"/>
      <c r="M36" s="62"/>
      <c r="N36" s="62"/>
      <c r="O36" s="62"/>
      <c r="P36" s="62"/>
      <c r="Q36" s="62"/>
      <c r="R36" s="62"/>
      <c r="S36" s="62"/>
      <c r="T36" s="62"/>
      <c r="U36" s="62"/>
    </row>
    <row r="37" spans="1:21" x14ac:dyDescent="0.25">
      <c r="A37" s="62"/>
      <c r="B37" s="62"/>
      <c r="C37" s="62"/>
      <c r="D37" s="62"/>
      <c r="E37" s="62"/>
      <c r="F37" s="62"/>
      <c r="G37" s="62"/>
      <c r="H37" s="62"/>
      <c r="I37" s="62"/>
      <c r="J37" s="62"/>
      <c r="K37" s="62"/>
      <c r="L37" s="62"/>
      <c r="M37" s="62"/>
      <c r="N37" s="62"/>
      <c r="O37" s="62"/>
      <c r="P37" s="62"/>
      <c r="Q37" s="62"/>
      <c r="R37" s="62"/>
      <c r="S37" s="62"/>
      <c r="T37" s="62"/>
      <c r="U37" s="62"/>
    </row>
    <row r="38" spans="1:21" x14ac:dyDescent="0.25">
      <c r="A38" s="62"/>
      <c r="B38" s="62"/>
      <c r="C38" s="62"/>
      <c r="D38" s="62"/>
      <c r="E38" s="62"/>
      <c r="F38" s="62"/>
      <c r="G38" s="62"/>
      <c r="H38" s="62"/>
      <c r="I38" s="62"/>
      <c r="J38" s="62"/>
      <c r="K38" s="62"/>
      <c r="L38" s="62"/>
      <c r="M38" s="62"/>
      <c r="N38" s="62"/>
      <c r="O38" s="62"/>
      <c r="P38" s="62"/>
      <c r="Q38" s="62"/>
      <c r="R38" s="62"/>
      <c r="S38" s="62"/>
      <c r="T38" s="62"/>
      <c r="U38" s="62"/>
    </row>
    <row r="39" spans="1:21" x14ac:dyDescent="0.25">
      <c r="A39" s="62"/>
      <c r="B39" s="62"/>
      <c r="C39" s="62"/>
      <c r="D39" s="62"/>
      <c r="E39" s="62"/>
      <c r="F39" s="62"/>
      <c r="G39" s="62"/>
      <c r="H39" s="62"/>
      <c r="I39" s="62"/>
      <c r="J39" s="62"/>
      <c r="K39" s="62"/>
      <c r="L39" s="62"/>
      <c r="M39" s="62"/>
      <c r="N39" s="62"/>
      <c r="O39" s="62"/>
      <c r="P39" s="62"/>
      <c r="Q39" s="62"/>
      <c r="R39" s="62"/>
      <c r="S39" s="62"/>
      <c r="T39" s="62"/>
      <c r="U39" s="62"/>
    </row>
    <row r="40" spans="1:21" x14ac:dyDescent="0.25">
      <c r="A40" s="62"/>
      <c r="B40" s="62"/>
      <c r="C40" s="62"/>
      <c r="D40" s="62"/>
      <c r="E40" s="62"/>
      <c r="F40" s="62"/>
      <c r="G40" s="62"/>
      <c r="H40" s="62"/>
      <c r="I40" s="62"/>
      <c r="J40" s="62"/>
      <c r="K40" s="62"/>
      <c r="L40" s="62"/>
      <c r="M40" s="62"/>
      <c r="N40" s="62"/>
      <c r="O40" s="62"/>
      <c r="P40" s="62"/>
      <c r="Q40" s="62"/>
      <c r="R40" s="62"/>
      <c r="S40" s="62"/>
      <c r="T40" s="62"/>
      <c r="U40" s="62"/>
    </row>
    <row r="41" spans="1:21" x14ac:dyDescent="0.25">
      <c r="A41" s="62"/>
      <c r="B41" s="62"/>
      <c r="C41" s="62"/>
      <c r="D41" s="62"/>
      <c r="E41" s="62"/>
      <c r="F41" s="62"/>
      <c r="G41" s="62"/>
      <c r="H41" s="62"/>
      <c r="I41" s="62"/>
      <c r="J41" s="62"/>
      <c r="K41" s="62"/>
      <c r="L41" s="62"/>
      <c r="M41" s="62"/>
      <c r="N41" s="62"/>
      <c r="O41" s="62"/>
      <c r="P41" s="62"/>
      <c r="Q41" s="62"/>
      <c r="R41" s="62"/>
      <c r="S41" s="62"/>
      <c r="T41" s="62"/>
      <c r="U41" s="62"/>
    </row>
    <row r="42" spans="1:21" x14ac:dyDescent="0.25">
      <c r="A42" s="62"/>
      <c r="B42" s="62"/>
      <c r="C42" s="62"/>
      <c r="D42" s="62"/>
      <c r="E42" s="62"/>
      <c r="F42" s="62"/>
      <c r="G42" s="62"/>
      <c r="H42" s="62"/>
      <c r="I42" s="62"/>
      <c r="J42" s="62"/>
      <c r="K42" s="62"/>
      <c r="L42" s="62"/>
      <c r="M42" s="62"/>
      <c r="N42" s="62"/>
      <c r="O42" s="62"/>
      <c r="P42" s="62"/>
      <c r="Q42" s="62"/>
      <c r="R42" s="62"/>
      <c r="S42" s="62"/>
      <c r="T42" s="62"/>
      <c r="U42" s="62"/>
    </row>
    <row r="43" spans="1:21" x14ac:dyDescent="0.25">
      <c r="A43" s="62"/>
      <c r="B43" s="62"/>
      <c r="C43" s="62"/>
      <c r="D43" s="62"/>
      <c r="E43" s="62"/>
      <c r="F43" s="62"/>
      <c r="G43" s="62"/>
      <c r="H43" s="62"/>
      <c r="I43" s="62"/>
      <c r="J43" s="62"/>
      <c r="K43" s="62"/>
      <c r="L43" s="62"/>
      <c r="M43" s="62"/>
      <c r="N43" s="62"/>
      <c r="O43" s="62"/>
      <c r="P43" s="62"/>
      <c r="Q43" s="62"/>
      <c r="R43" s="62"/>
      <c r="S43" s="62"/>
      <c r="T43" s="62"/>
      <c r="U43" s="62"/>
    </row>
    <row r="44" spans="1:21" x14ac:dyDescent="0.25">
      <c r="A44" s="62"/>
      <c r="B44" s="62"/>
      <c r="C44" s="62"/>
      <c r="D44" s="62"/>
      <c r="E44" s="62"/>
      <c r="F44" s="62"/>
      <c r="G44" s="62"/>
      <c r="H44" s="62"/>
      <c r="I44" s="62"/>
      <c r="J44" s="62"/>
      <c r="K44" s="62"/>
      <c r="L44" s="62"/>
      <c r="M44" s="62"/>
      <c r="N44" s="62"/>
      <c r="O44" s="62"/>
      <c r="P44" s="62"/>
      <c r="Q44" s="62"/>
      <c r="R44" s="62"/>
      <c r="S44" s="62"/>
      <c r="T44" s="62"/>
      <c r="U44" s="62"/>
    </row>
    <row r="45" spans="1:21" x14ac:dyDescent="0.25">
      <c r="A45" s="62"/>
      <c r="B45" s="62"/>
      <c r="C45" s="62"/>
      <c r="D45" s="62"/>
      <c r="E45" s="62"/>
      <c r="F45" s="62"/>
      <c r="G45" s="62"/>
      <c r="H45" s="62"/>
      <c r="I45" s="62"/>
      <c r="J45" s="62"/>
      <c r="K45" s="62"/>
      <c r="L45" s="62"/>
      <c r="M45" s="62"/>
      <c r="N45" s="62"/>
      <c r="O45" s="62"/>
      <c r="P45" s="62"/>
      <c r="Q45" s="62"/>
      <c r="R45" s="62"/>
      <c r="S45" s="62"/>
      <c r="T45" s="62"/>
      <c r="U45" s="62"/>
    </row>
    <row r="46" spans="1:21" x14ac:dyDescent="0.25">
      <c r="A46" s="62"/>
      <c r="B46" s="62"/>
      <c r="C46" s="62"/>
      <c r="D46" s="62"/>
      <c r="E46" s="62"/>
      <c r="F46" s="62"/>
      <c r="G46" s="62"/>
      <c r="H46" s="62"/>
      <c r="I46" s="62"/>
      <c r="J46" s="62"/>
      <c r="K46" s="62"/>
      <c r="L46" s="62"/>
      <c r="M46" s="62"/>
      <c r="N46" s="62"/>
      <c r="O46" s="62"/>
      <c r="P46" s="62"/>
      <c r="Q46" s="62"/>
      <c r="R46" s="62"/>
      <c r="S46" s="62"/>
      <c r="T46" s="62"/>
      <c r="U46" s="62"/>
    </row>
    <row r="47" spans="1:21" x14ac:dyDescent="0.25">
      <c r="A47" s="62"/>
      <c r="B47" s="62"/>
      <c r="C47" s="62"/>
      <c r="D47" s="62"/>
      <c r="E47" s="62"/>
      <c r="F47" s="62"/>
      <c r="G47" s="62"/>
      <c r="H47" s="62"/>
      <c r="I47" s="62"/>
      <c r="J47" s="62"/>
      <c r="K47" s="62"/>
      <c r="L47" s="62"/>
      <c r="M47" s="62"/>
      <c r="N47" s="62"/>
      <c r="O47" s="62"/>
      <c r="P47" s="62"/>
      <c r="Q47" s="62"/>
      <c r="R47" s="62"/>
      <c r="S47" s="62"/>
      <c r="T47" s="62"/>
      <c r="U47" s="62"/>
    </row>
    <row r="48" spans="1:21" x14ac:dyDescent="0.25">
      <c r="A48" s="62"/>
      <c r="B48" s="62"/>
      <c r="C48" s="62"/>
      <c r="D48" s="62"/>
      <c r="E48" s="62"/>
      <c r="F48" s="62"/>
      <c r="G48" s="62"/>
      <c r="H48" s="62"/>
      <c r="I48" s="62"/>
      <c r="J48" s="62"/>
      <c r="K48" s="62"/>
      <c r="L48" s="62"/>
      <c r="M48" s="62"/>
      <c r="N48" s="62"/>
      <c r="O48" s="62"/>
      <c r="P48" s="62"/>
      <c r="Q48" s="62"/>
      <c r="R48" s="62"/>
      <c r="S48" s="62"/>
      <c r="T48" s="62"/>
      <c r="U48" s="62"/>
    </row>
    <row r="49" spans="1:21" x14ac:dyDescent="0.25">
      <c r="A49" s="62"/>
      <c r="B49" s="62"/>
      <c r="C49" s="62"/>
      <c r="D49" s="62"/>
      <c r="E49" s="62"/>
      <c r="F49" s="62"/>
      <c r="G49" s="62"/>
      <c r="H49" s="62"/>
      <c r="I49" s="62"/>
      <c r="J49" s="62"/>
      <c r="K49" s="62"/>
      <c r="L49" s="62"/>
      <c r="M49" s="62"/>
      <c r="N49" s="62"/>
      <c r="O49" s="62"/>
      <c r="P49" s="62"/>
      <c r="Q49" s="62"/>
      <c r="R49" s="62"/>
      <c r="S49" s="62"/>
      <c r="T49" s="62"/>
      <c r="U49" s="62"/>
    </row>
    <row r="50" spans="1:21" x14ac:dyDescent="0.25">
      <c r="A50" s="62"/>
      <c r="B50" s="62"/>
      <c r="C50" s="62"/>
      <c r="D50" s="62"/>
      <c r="E50" s="62"/>
      <c r="F50" s="62"/>
      <c r="G50" s="62"/>
      <c r="H50" s="62"/>
      <c r="I50" s="62"/>
      <c r="J50" s="62"/>
      <c r="K50" s="62"/>
      <c r="L50" s="62"/>
      <c r="M50" s="62"/>
      <c r="N50" s="62"/>
      <c r="O50" s="62"/>
      <c r="P50" s="62"/>
      <c r="Q50" s="62"/>
      <c r="R50" s="62"/>
      <c r="S50" s="62"/>
      <c r="T50" s="62"/>
      <c r="U50" s="62"/>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zoomScale="70" zoomScaleNormal="70" workbookViewId="0"/>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zoomScaleNormal="100" zoomScaleSheetLayoutView="80" workbookViewId="0">
      <selection activeCell="P9" sqref="P9"/>
    </sheetView>
  </sheetViews>
  <sheetFormatPr baseColWidth="10" defaultColWidth="11.42578125" defaultRowHeight="15" x14ac:dyDescent="0.25"/>
  <cols>
    <col min="1" max="1" width="2.85546875" customWidth="1"/>
    <col min="2" max="13" width="12.28515625" customWidth="1"/>
    <col min="14" max="14" width="2.140625" customWidth="1"/>
  </cols>
  <sheetData>
    <row r="6" spans="2:16" x14ac:dyDescent="0.25">
      <c r="B6" s="63" t="s">
        <v>4</v>
      </c>
    </row>
    <row r="7" spans="2:16" ht="8.4499999999999993" customHeight="1" thickBot="1" x14ac:dyDescent="0.3">
      <c r="B7" s="15"/>
    </row>
    <row r="8" spans="2:16" ht="201" customHeight="1" x14ac:dyDescent="0.25">
      <c r="B8" s="64" t="s">
        <v>87</v>
      </c>
      <c r="C8" s="64"/>
      <c r="D8" s="64"/>
      <c r="E8" s="64"/>
      <c r="F8" s="64"/>
      <c r="G8" s="64"/>
      <c r="H8" s="64"/>
      <c r="I8" s="64"/>
      <c r="J8" s="64"/>
      <c r="K8" s="64"/>
      <c r="L8" s="64"/>
      <c r="M8" s="64"/>
      <c r="P8" s="55"/>
    </row>
    <row r="9" spans="2:16" ht="164.1" customHeight="1" x14ac:dyDescent="0.25">
      <c r="B9" s="65"/>
      <c r="C9" s="65"/>
      <c r="D9" s="65"/>
      <c r="E9" s="65"/>
      <c r="F9" s="65"/>
      <c r="G9" s="65"/>
      <c r="H9" s="65"/>
      <c r="I9" s="65"/>
      <c r="J9" s="65"/>
      <c r="K9" s="65"/>
      <c r="L9" s="65"/>
      <c r="M9" s="65"/>
    </row>
    <row r="10" spans="2:16" ht="17.100000000000001" customHeight="1" x14ac:dyDescent="0.25">
      <c r="B10" s="65"/>
      <c r="C10" s="65"/>
      <c r="D10" s="65"/>
      <c r="E10" s="65"/>
      <c r="F10" s="65"/>
      <c r="G10" s="65"/>
      <c r="H10" s="65"/>
      <c r="I10" s="65"/>
      <c r="J10" s="65"/>
      <c r="K10" s="65"/>
      <c r="L10" s="65"/>
      <c r="M10" s="65"/>
    </row>
    <row r="11" spans="2:16" ht="26.1" customHeight="1" x14ac:dyDescent="0.25"/>
  </sheetData>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G398"/>
  <sheetViews>
    <sheetView showGridLines="0" zoomScale="55" zoomScaleNormal="55" workbookViewId="0">
      <pane xSplit="1" ySplit="4" topLeftCell="Q350" activePane="bottomRight" state="frozen"/>
      <selection activeCell="AD405" sqref="AD405"/>
      <selection pane="topRight" activeCell="AD405" sqref="AD405"/>
      <selection pane="bottomLeft" activeCell="AD405" sqref="AD405"/>
      <selection pane="bottomRight" activeCell="AD405" sqref="AD405"/>
    </sheetView>
  </sheetViews>
  <sheetFormatPr baseColWidth="10" defaultColWidth="11.42578125" defaultRowHeight="15" x14ac:dyDescent="0.25"/>
  <cols>
    <col min="1" max="1" width="36.140625" customWidth="1"/>
    <col min="2" max="14" width="12.7109375" customWidth="1"/>
    <col min="21" max="22" width="10.85546875"/>
    <col min="23" max="23" width="11.42578125" style="59"/>
    <col min="31" max="31" width="20.140625" customWidth="1"/>
  </cols>
  <sheetData>
    <row r="1" spans="1:33" x14ac:dyDescent="0.25">
      <c r="A1" t="s">
        <v>5</v>
      </c>
    </row>
    <row r="2" spans="1:33" x14ac:dyDescent="0.25">
      <c r="A2" t="s">
        <v>6</v>
      </c>
    </row>
    <row r="3" spans="1:33" x14ac:dyDescent="0.25">
      <c r="A3" t="s">
        <v>7</v>
      </c>
    </row>
    <row r="4" spans="1:33" x14ac:dyDescent="0.25">
      <c r="A4" t="s">
        <v>83</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V4" s="1">
        <v>45931</v>
      </c>
      <c r="X4" s="1"/>
      <c r="Y4" s="1"/>
      <c r="Z4" s="1"/>
      <c r="AA4" s="1"/>
      <c r="AB4" s="1"/>
      <c r="AC4" s="1"/>
      <c r="AD4" s="1"/>
      <c r="AE4" s="1"/>
      <c r="AF4" s="1"/>
      <c r="AG4" s="1"/>
    </row>
    <row r="5" spans="1:33" x14ac:dyDescent="0.25">
      <c r="A5" t="s">
        <v>8</v>
      </c>
    </row>
    <row r="6" spans="1:33" x14ac:dyDescent="0.25">
      <c r="A6" t="s">
        <v>9</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row>
    <row r="7" spans="1:33" x14ac:dyDescent="0.25">
      <c r="A7" t="s">
        <v>10</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c r="V7">
        <v>97.68</v>
      </c>
    </row>
    <row r="8" spans="1:33" x14ac:dyDescent="0.25">
      <c r="A8" t="s">
        <v>11</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c r="V8">
        <v>2.3199999999999998</v>
      </c>
    </row>
    <row r="10" spans="1:33" x14ac:dyDescent="0.25">
      <c r="A10" t="s">
        <v>12</v>
      </c>
    </row>
    <row r="11" spans="1:33" x14ac:dyDescent="0.25">
      <c r="A11" t="s">
        <v>13</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row>
    <row r="12" spans="1:33" x14ac:dyDescent="0.25">
      <c r="A12" t="s">
        <v>14</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c r="V12">
        <v>90.78</v>
      </c>
    </row>
    <row r="13" spans="1:33" x14ac:dyDescent="0.25">
      <c r="A13" t="s">
        <v>15</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c r="V13">
        <v>9.2200000000000006</v>
      </c>
    </row>
    <row r="15" spans="1:33" x14ac:dyDescent="0.25">
      <c r="A15" t="s">
        <v>16</v>
      </c>
    </row>
    <row r="16" spans="1:33" x14ac:dyDescent="0.25">
      <c r="A16" t="s">
        <v>13</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row>
    <row r="17" spans="1:33" x14ac:dyDescent="0.25">
      <c r="A17" t="s">
        <v>14</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c r="V17">
        <v>99.8</v>
      </c>
    </row>
    <row r="18" spans="1:33" x14ac:dyDescent="0.25">
      <c r="A18" t="s">
        <v>15</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c r="V18">
        <v>0.2</v>
      </c>
    </row>
    <row r="20" spans="1:33" x14ac:dyDescent="0.25">
      <c r="A20" t="s">
        <v>17</v>
      </c>
    </row>
    <row r="21" spans="1:33" x14ac:dyDescent="0.25">
      <c r="A21" t="s">
        <v>13</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row>
    <row r="22" spans="1:33" x14ac:dyDescent="0.25">
      <c r="A22" t="s">
        <v>14</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c r="V22">
        <v>94.58</v>
      </c>
    </row>
    <row r="23" spans="1:33" x14ac:dyDescent="0.25">
      <c r="A23" t="s">
        <v>15</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c r="V23">
        <v>5.42</v>
      </c>
    </row>
    <row r="26" spans="1:33" x14ac:dyDescent="0.25">
      <c r="A26" t="s">
        <v>5</v>
      </c>
    </row>
    <row r="27" spans="1:33" x14ac:dyDescent="0.25">
      <c r="A27" t="s">
        <v>6</v>
      </c>
    </row>
    <row r="28" spans="1:33" x14ac:dyDescent="0.25">
      <c r="A28" t="s">
        <v>18</v>
      </c>
    </row>
    <row r="29" spans="1:33" x14ac:dyDescent="0.25">
      <c r="A29" t="s">
        <v>83</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V29" s="1">
        <v>45931</v>
      </c>
      <c r="X29" s="1"/>
      <c r="Y29" s="1"/>
      <c r="Z29" s="1"/>
      <c r="AA29" s="1"/>
      <c r="AB29" s="1"/>
      <c r="AC29" s="1"/>
      <c r="AD29" s="1"/>
      <c r="AE29" s="1"/>
      <c r="AF29" s="1"/>
      <c r="AG29" s="1"/>
    </row>
    <row r="30" spans="1:33" x14ac:dyDescent="0.25">
      <c r="A30" t="s">
        <v>8</v>
      </c>
    </row>
    <row r="31" spans="1:33" x14ac:dyDescent="0.25">
      <c r="A31" t="s">
        <v>9</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row>
    <row r="32" spans="1:33" x14ac:dyDescent="0.25">
      <c r="A32" t="s">
        <v>10</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c r="V32">
        <v>93.77</v>
      </c>
    </row>
    <row r="33" spans="1:22" x14ac:dyDescent="0.25">
      <c r="A33" t="s">
        <v>11</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c r="V33">
        <v>6.23</v>
      </c>
    </row>
    <row r="35" spans="1:22" x14ac:dyDescent="0.25">
      <c r="A35" t="s">
        <v>12</v>
      </c>
    </row>
    <row r="36" spans="1:22" x14ac:dyDescent="0.25">
      <c r="A36" t="s">
        <v>13</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row>
    <row r="37" spans="1:22" x14ac:dyDescent="0.25">
      <c r="A37" t="s">
        <v>14</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c r="V37">
        <v>78.569999999999993</v>
      </c>
    </row>
    <row r="38" spans="1:22" x14ac:dyDescent="0.25">
      <c r="A38" t="s">
        <v>15</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c r="V38">
        <v>21.43</v>
      </c>
    </row>
    <row r="40" spans="1:22" x14ac:dyDescent="0.25">
      <c r="A40" t="s">
        <v>16</v>
      </c>
    </row>
    <row r="41" spans="1:22" x14ac:dyDescent="0.25">
      <c r="A41" t="s">
        <v>13</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row>
    <row r="42" spans="1:22" x14ac:dyDescent="0.25">
      <c r="A42" t="s">
        <v>14</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c r="V42">
        <v>96.76</v>
      </c>
    </row>
    <row r="43" spans="1:22" x14ac:dyDescent="0.25">
      <c r="A43" t="s">
        <v>15</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c r="V43">
        <v>3.24</v>
      </c>
    </row>
    <row r="45" spans="1:22" x14ac:dyDescent="0.25">
      <c r="A45" t="s">
        <v>17</v>
      </c>
    </row>
    <row r="46" spans="1:22" x14ac:dyDescent="0.25">
      <c r="A46" t="s">
        <v>13</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row>
    <row r="47" spans="1:22" x14ac:dyDescent="0.25">
      <c r="A47" t="s">
        <v>14</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c r="V47">
        <v>95.31</v>
      </c>
    </row>
    <row r="48" spans="1:22" x14ac:dyDescent="0.25">
      <c r="A48" t="s">
        <v>15</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c r="V48">
        <v>4.6900000000000004</v>
      </c>
    </row>
    <row r="51" spans="1:33" x14ac:dyDescent="0.25">
      <c r="A51" t="s">
        <v>5</v>
      </c>
    </row>
    <row r="52" spans="1:33" x14ac:dyDescent="0.25">
      <c r="A52" t="s">
        <v>6</v>
      </c>
    </row>
    <row r="53" spans="1:33" x14ac:dyDescent="0.25">
      <c r="A53" t="s">
        <v>19</v>
      </c>
    </row>
    <row r="54" spans="1:33" x14ac:dyDescent="0.25">
      <c r="A54" t="s">
        <v>83</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V54" s="1">
        <v>45931</v>
      </c>
      <c r="X54" s="1"/>
      <c r="Y54" s="1"/>
      <c r="Z54" s="1"/>
      <c r="AA54" s="1"/>
      <c r="AB54" s="1"/>
      <c r="AC54" s="1"/>
      <c r="AD54" s="1"/>
      <c r="AE54" s="1"/>
      <c r="AF54" s="1"/>
      <c r="AG54" s="1"/>
    </row>
    <row r="55" spans="1:33" x14ac:dyDescent="0.25">
      <c r="A55" t="s">
        <v>8</v>
      </c>
    </row>
    <row r="56" spans="1:33" x14ac:dyDescent="0.25">
      <c r="A56" t="s">
        <v>9</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row>
    <row r="57" spans="1:33" x14ac:dyDescent="0.25">
      <c r="A57" t="s">
        <v>10</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c r="V57">
        <v>92.78</v>
      </c>
    </row>
    <row r="58" spans="1:33" x14ac:dyDescent="0.25">
      <c r="A58" t="s">
        <v>11</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c r="V58">
        <v>7.22</v>
      </c>
    </row>
    <row r="60" spans="1:33" x14ac:dyDescent="0.25">
      <c r="A60" t="s">
        <v>12</v>
      </c>
    </row>
    <row r="61" spans="1:33" x14ac:dyDescent="0.25">
      <c r="A61" t="s">
        <v>13</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row>
    <row r="62" spans="1:33" x14ac:dyDescent="0.25">
      <c r="A62" t="s">
        <v>14</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c r="V62">
        <v>73.09</v>
      </c>
    </row>
    <row r="63" spans="1:33" x14ac:dyDescent="0.25">
      <c r="A63" t="s">
        <v>15</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c r="V63">
        <v>26.91</v>
      </c>
    </row>
    <row r="65" spans="1:33" x14ac:dyDescent="0.25">
      <c r="A65" t="s">
        <v>16</v>
      </c>
    </row>
    <row r="66" spans="1:33" x14ac:dyDescent="0.25">
      <c r="A66" t="s">
        <v>13</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row>
    <row r="67" spans="1:33" x14ac:dyDescent="0.25">
      <c r="A67" t="s">
        <v>14</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c r="V67">
        <v>99.62</v>
      </c>
    </row>
    <row r="68" spans="1:33" x14ac:dyDescent="0.25">
      <c r="A68" t="s">
        <v>15</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c r="V68">
        <v>0.38</v>
      </c>
    </row>
    <row r="70" spans="1:33" x14ac:dyDescent="0.25">
      <c r="A70" t="s">
        <v>17</v>
      </c>
    </row>
    <row r="71" spans="1:33" x14ac:dyDescent="0.25">
      <c r="A71" t="s">
        <v>13</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row>
    <row r="72" spans="1:33" x14ac:dyDescent="0.25">
      <c r="A72" t="s">
        <v>14</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c r="V72">
        <v>95.57</v>
      </c>
    </row>
    <row r="73" spans="1:33" x14ac:dyDescent="0.25">
      <c r="A73" t="s">
        <v>15</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c r="V73">
        <v>4.43</v>
      </c>
    </row>
    <row r="76" spans="1:33" x14ac:dyDescent="0.25">
      <c r="A76" t="s">
        <v>5</v>
      </c>
    </row>
    <row r="77" spans="1:33" x14ac:dyDescent="0.25">
      <c r="A77" t="s">
        <v>6</v>
      </c>
    </row>
    <row r="78" spans="1:33" x14ac:dyDescent="0.25">
      <c r="A78" t="s">
        <v>20</v>
      </c>
    </row>
    <row r="79" spans="1:33" x14ac:dyDescent="0.25">
      <c r="A79" t="s">
        <v>83</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V79" s="1">
        <v>45931</v>
      </c>
      <c r="X79" s="1"/>
      <c r="Y79" s="1"/>
      <c r="Z79" s="1"/>
      <c r="AA79" s="1"/>
      <c r="AB79" s="1"/>
      <c r="AC79" s="1"/>
      <c r="AD79" s="1"/>
      <c r="AE79" s="1"/>
      <c r="AF79" s="1"/>
      <c r="AG79" s="1"/>
    </row>
    <row r="80" spans="1:33" x14ac:dyDescent="0.25">
      <c r="A80" t="s">
        <v>8</v>
      </c>
    </row>
    <row r="81" spans="1:22" x14ac:dyDescent="0.25">
      <c r="A81" t="s">
        <v>9</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row>
    <row r="82" spans="1:22" x14ac:dyDescent="0.25">
      <c r="A82" t="s">
        <v>10</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c r="V82">
        <v>90.78</v>
      </c>
    </row>
    <row r="83" spans="1:22" x14ac:dyDescent="0.25">
      <c r="A83" t="s">
        <v>11</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c r="V83">
        <v>9.2200000000000006</v>
      </c>
    </row>
    <row r="85" spans="1:22" x14ac:dyDescent="0.25">
      <c r="A85" t="s">
        <v>12</v>
      </c>
    </row>
    <row r="86" spans="1:22" x14ac:dyDescent="0.25">
      <c r="A86" t="s">
        <v>13</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row>
    <row r="87" spans="1:22" x14ac:dyDescent="0.25">
      <c r="A87" t="s">
        <v>14</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c r="V87">
        <v>70.430000000000007</v>
      </c>
    </row>
    <row r="88" spans="1:22" x14ac:dyDescent="0.25">
      <c r="A88" t="s">
        <v>15</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c r="V88">
        <v>29.57</v>
      </c>
    </row>
    <row r="90" spans="1:22" x14ac:dyDescent="0.25">
      <c r="A90" t="s">
        <v>16</v>
      </c>
    </row>
    <row r="91" spans="1:22" x14ac:dyDescent="0.25">
      <c r="A91" t="s">
        <v>13</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row>
    <row r="92" spans="1:22" x14ac:dyDescent="0.25">
      <c r="A92" t="s">
        <v>14</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c r="V92">
        <v>99.73</v>
      </c>
    </row>
    <row r="93" spans="1:22" x14ac:dyDescent="0.25">
      <c r="A93" t="s">
        <v>15</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c r="V93">
        <v>0.27</v>
      </c>
    </row>
    <row r="95" spans="1:22" x14ac:dyDescent="0.25">
      <c r="A95" t="s">
        <v>17</v>
      </c>
    </row>
    <row r="96" spans="1:22" x14ac:dyDescent="0.25">
      <c r="A96" t="s">
        <v>13</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row>
    <row r="97" spans="1:33" x14ac:dyDescent="0.25">
      <c r="A97" t="s">
        <v>14</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c r="V97">
        <v>96.97</v>
      </c>
    </row>
    <row r="98" spans="1:33" x14ac:dyDescent="0.25">
      <c r="A98" t="s">
        <v>15</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c r="V98">
        <v>3.03</v>
      </c>
    </row>
    <row r="101" spans="1:33" x14ac:dyDescent="0.25">
      <c r="A101" t="s">
        <v>5</v>
      </c>
    </row>
    <row r="102" spans="1:33" x14ac:dyDescent="0.25">
      <c r="A102" t="s">
        <v>6</v>
      </c>
    </row>
    <row r="103" spans="1:33" x14ac:dyDescent="0.25">
      <c r="A103" t="s">
        <v>21</v>
      </c>
    </row>
    <row r="104" spans="1:33" x14ac:dyDescent="0.25">
      <c r="A104" t="s">
        <v>83</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V104" s="1">
        <v>45931</v>
      </c>
      <c r="X104" s="1"/>
      <c r="Y104" s="1"/>
      <c r="Z104" s="1"/>
      <c r="AA104" s="1"/>
      <c r="AB104" s="1"/>
      <c r="AC104" s="1"/>
      <c r="AD104" s="1"/>
      <c r="AE104" s="1"/>
      <c r="AF104" s="1"/>
      <c r="AG104" s="1"/>
    </row>
    <row r="105" spans="1:33" x14ac:dyDescent="0.25">
      <c r="A105" t="s">
        <v>8</v>
      </c>
    </row>
    <row r="106" spans="1:33" x14ac:dyDescent="0.25">
      <c r="A106" t="s">
        <v>9</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row>
    <row r="107" spans="1:33" x14ac:dyDescent="0.25">
      <c r="A107" t="s">
        <v>10</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c r="V107">
        <v>94.16</v>
      </c>
    </row>
    <row r="108" spans="1:33" x14ac:dyDescent="0.25">
      <c r="A108" t="s">
        <v>11</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c r="V108">
        <v>5.84</v>
      </c>
    </row>
    <row r="110" spans="1:33" x14ac:dyDescent="0.25">
      <c r="A110" t="s">
        <v>12</v>
      </c>
    </row>
    <row r="111" spans="1:33" x14ac:dyDescent="0.25">
      <c r="A111" t="s">
        <v>13</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row>
    <row r="112" spans="1:33" x14ac:dyDescent="0.25">
      <c r="A112" t="s">
        <v>14</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c r="V112">
        <v>78.39</v>
      </c>
    </row>
    <row r="113" spans="1:22" x14ac:dyDescent="0.25">
      <c r="A113" t="s">
        <v>15</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c r="V113">
        <v>21.61</v>
      </c>
    </row>
    <row r="115" spans="1:22" x14ac:dyDescent="0.25">
      <c r="A115" t="s">
        <v>16</v>
      </c>
    </row>
    <row r="116" spans="1:22" x14ac:dyDescent="0.25">
      <c r="A116" t="s">
        <v>13</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row>
    <row r="117" spans="1:22" x14ac:dyDescent="0.25">
      <c r="A117" t="s">
        <v>14</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c r="V117">
        <v>100</v>
      </c>
    </row>
    <row r="118" spans="1:22" x14ac:dyDescent="0.25">
      <c r="A118" t="s">
        <v>15</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c r="V118">
        <v>0</v>
      </c>
    </row>
    <row r="120" spans="1:22" x14ac:dyDescent="0.25">
      <c r="A120" t="s">
        <v>17</v>
      </c>
    </row>
    <row r="121" spans="1:22" x14ac:dyDescent="0.25">
      <c r="A121" t="s">
        <v>13</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row>
    <row r="122" spans="1:22" x14ac:dyDescent="0.25">
      <c r="A122" t="s">
        <v>14</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c r="V122">
        <v>100</v>
      </c>
    </row>
    <row r="123" spans="1:22" x14ac:dyDescent="0.25">
      <c r="A123" t="s">
        <v>15</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c r="V123">
        <v>0</v>
      </c>
    </row>
    <row r="126" spans="1:22" x14ac:dyDescent="0.25">
      <c r="A126" t="s">
        <v>5</v>
      </c>
    </row>
    <row r="127" spans="1:22" x14ac:dyDescent="0.25">
      <c r="A127" t="s">
        <v>6</v>
      </c>
    </row>
    <row r="128" spans="1:22" x14ac:dyDescent="0.25">
      <c r="A128" t="s">
        <v>22</v>
      </c>
    </row>
    <row r="129" spans="1:33" x14ac:dyDescent="0.25">
      <c r="A129" t="s">
        <v>83</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V129" s="1">
        <v>45931</v>
      </c>
      <c r="X129" s="1"/>
      <c r="Y129" s="1"/>
      <c r="Z129" s="1"/>
      <c r="AA129" s="1"/>
      <c r="AB129" s="1"/>
      <c r="AC129" s="1"/>
      <c r="AD129" s="1"/>
      <c r="AE129" s="1"/>
      <c r="AF129" s="1"/>
      <c r="AG129" s="1"/>
    </row>
    <row r="130" spans="1:33" x14ac:dyDescent="0.25">
      <c r="A130" t="s">
        <v>8</v>
      </c>
    </row>
    <row r="131" spans="1:33" x14ac:dyDescent="0.25">
      <c r="A131" t="s">
        <v>9</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row>
    <row r="132" spans="1:33" x14ac:dyDescent="0.25">
      <c r="A132" t="s">
        <v>10</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c r="V132">
        <v>89.58</v>
      </c>
    </row>
    <row r="133" spans="1:33" x14ac:dyDescent="0.25">
      <c r="A133" t="s">
        <v>11</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c r="V133">
        <v>10.42</v>
      </c>
    </row>
    <row r="135" spans="1:33" x14ac:dyDescent="0.25">
      <c r="A135" t="s">
        <v>12</v>
      </c>
    </row>
    <row r="136" spans="1:33" x14ac:dyDescent="0.25">
      <c r="A136" t="s">
        <v>13</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row>
    <row r="137" spans="1:33" x14ac:dyDescent="0.25">
      <c r="A137" t="s">
        <v>14</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c r="V137">
        <v>67.849999999999994</v>
      </c>
    </row>
    <row r="138" spans="1:33" x14ac:dyDescent="0.25">
      <c r="A138" t="s">
        <v>15</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c r="V138">
        <v>32.15</v>
      </c>
    </row>
    <row r="140" spans="1:33" x14ac:dyDescent="0.25">
      <c r="A140" t="s">
        <v>16</v>
      </c>
    </row>
    <row r="141" spans="1:33" x14ac:dyDescent="0.25">
      <c r="A141" t="s">
        <v>13</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row>
    <row r="142" spans="1:33" x14ac:dyDescent="0.25">
      <c r="A142" t="s">
        <v>14</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c r="V142">
        <v>99.61</v>
      </c>
    </row>
    <row r="143" spans="1:33" x14ac:dyDescent="0.25">
      <c r="A143" t="s">
        <v>15</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c r="V143">
        <v>0.39</v>
      </c>
    </row>
    <row r="145" spans="1:33" x14ac:dyDescent="0.25">
      <c r="A145" t="s">
        <v>17</v>
      </c>
    </row>
    <row r="146" spans="1:33" x14ac:dyDescent="0.25">
      <c r="A146" t="s">
        <v>13</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row>
    <row r="147" spans="1:33" x14ac:dyDescent="0.25">
      <c r="A147" t="s">
        <v>14</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c r="V147">
        <v>96.56</v>
      </c>
    </row>
    <row r="148" spans="1:33" x14ac:dyDescent="0.25">
      <c r="A148" t="s">
        <v>15</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c r="V148">
        <v>3.44</v>
      </c>
    </row>
    <row r="151" spans="1:33" x14ac:dyDescent="0.25">
      <c r="A151" t="s">
        <v>5</v>
      </c>
    </row>
    <row r="152" spans="1:33" x14ac:dyDescent="0.25">
      <c r="A152" t="s">
        <v>6</v>
      </c>
    </row>
    <row r="153" spans="1:33" x14ac:dyDescent="0.25">
      <c r="A153" t="s">
        <v>23</v>
      </c>
    </row>
    <row r="154" spans="1:33" x14ac:dyDescent="0.25">
      <c r="A154" t="s">
        <v>83</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V154" s="1">
        <v>45931</v>
      </c>
      <c r="X154" s="1"/>
      <c r="Y154" s="1"/>
      <c r="Z154" s="1"/>
      <c r="AA154" s="1"/>
      <c r="AB154" s="1"/>
      <c r="AC154" s="1"/>
      <c r="AD154" s="1"/>
      <c r="AE154" s="1"/>
      <c r="AF154" s="1"/>
      <c r="AG154" s="1"/>
    </row>
    <row r="155" spans="1:33" x14ac:dyDescent="0.25">
      <c r="A155" t="s">
        <v>8</v>
      </c>
    </row>
    <row r="156" spans="1:33" x14ac:dyDescent="0.25">
      <c r="A156" t="s">
        <v>9</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row>
    <row r="157" spans="1:33" x14ac:dyDescent="0.25">
      <c r="A157" t="s">
        <v>10</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c r="V157">
        <v>88.9</v>
      </c>
    </row>
    <row r="158" spans="1:33" x14ac:dyDescent="0.25">
      <c r="A158" t="s">
        <v>11</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c r="V158">
        <v>11.1</v>
      </c>
    </row>
    <row r="160" spans="1:33" x14ac:dyDescent="0.25">
      <c r="A160" t="s">
        <v>12</v>
      </c>
    </row>
    <row r="161" spans="1:22" x14ac:dyDescent="0.25">
      <c r="A161" t="s">
        <v>13</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row>
    <row r="162" spans="1:22" x14ac:dyDescent="0.25">
      <c r="A162" t="s">
        <v>14</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c r="V162">
        <v>66.180000000000007</v>
      </c>
    </row>
    <row r="163" spans="1:22" x14ac:dyDescent="0.25">
      <c r="A163" t="s">
        <v>15</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c r="V163">
        <v>33.82</v>
      </c>
    </row>
    <row r="165" spans="1:22" x14ac:dyDescent="0.25">
      <c r="A165" t="s">
        <v>16</v>
      </c>
    </row>
    <row r="166" spans="1:22" x14ac:dyDescent="0.25">
      <c r="A166" t="s">
        <v>13</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row>
    <row r="167" spans="1:22" x14ac:dyDescent="0.25">
      <c r="A167" t="s">
        <v>14</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c r="V167">
        <v>99.47</v>
      </c>
    </row>
    <row r="168" spans="1:22" x14ac:dyDescent="0.25">
      <c r="A168" t="s">
        <v>15</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c r="V168">
        <v>0.53</v>
      </c>
    </row>
    <row r="170" spans="1:22" x14ac:dyDescent="0.25">
      <c r="A170" t="s">
        <v>17</v>
      </c>
    </row>
    <row r="171" spans="1:22" x14ac:dyDescent="0.25">
      <c r="A171" t="s">
        <v>13</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row>
    <row r="172" spans="1:22" x14ac:dyDescent="0.25">
      <c r="A172" t="s">
        <v>14</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c r="V172">
        <v>99.23</v>
      </c>
    </row>
    <row r="173" spans="1:22" x14ac:dyDescent="0.25">
      <c r="A173" t="s">
        <v>15</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c r="V173">
        <v>0.77</v>
      </c>
    </row>
    <row r="176" spans="1:22" x14ac:dyDescent="0.25">
      <c r="A176" t="s">
        <v>5</v>
      </c>
    </row>
    <row r="177" spans="1:33" x14ac:dyDescent="0.25">
      <c r="A177" t="s">
        <v>6</v>
      </c>
    </row>
    <row r="178" spans="1:33" x14ac:dyDescent="0.25">
      <c r="A178" t="s">
        <v>24</v>
      </c>
    </row>
    <row r="179" spans="1:33" x14ac:dyDescent="0.25">
      <c r="A179" t="s">
        <v>83</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V179" s="1">
        <v>45931</v>
      </c>
      <c r="X179" s="1"/>
      <c r="Y179" s="1"/>
      <c r="Z179" s="1"/>
      <c r="AA179" s="1"/>
      <c r="AB179" s="1"/>
      <c r="AC179" s="1"/>
      <c r="AD179" s="1"/>
      <c r="AE179" s="1"/>
      <c r="AF179" s="1"/>
      <c r="AG179" s="1"/>
    </row>
    <row r="180" spans="1:33" x14ac:dyDescent="0.25">
      <c r="A180" t="s">
        <v>8</v>
      </c>
    </row>
    <row r="181" spans="1:33" x14ac:dyDescent="0.25">
      <c r="A181" t="s">
        <v>9</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row>
    <row r="182" spans="1:33" x14ac:dyDescent="0.25">
      <c r="A182" t="s">
        <v>10</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c r="V182">
        <v>96.56</v>
      </c>
    </row>
    <row r="183" spans="1:33" x14ac:dyDescent="0.25">
      <c r="A183" t="s">
        <v>11</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c r="V183">
        <v>3.44</v>
      </c>
    </row>
    <row r="185" spans="1:33" x14ac:dyDescent="0.25">
      <c r="A185" t="s">
        <v>12</v>
      </c>
    </row>
    <row r="186" spans="1:33" x14ac:dyDescent="0.25">
      <c r="A186" t="s">
        <v>13</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row>
    <row r="187" spans="1:33" x14ac:dyDescent="0.25">
      <c r="A187" t="s">
        <v>14</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c r="V187">
        <v>84.81</v>
      </c>
    </row>
    <row r="188" spans="1:33" x14ac:dyDescent="0.25">
      <c r="A188" t="s">
        <v>15</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c r="V188">
        <v>15.19</v>
      </c>
    </row>
    <row r="190" spans="1:33" x14ac:dyDescent="0.25">
      <c r="A190" t="s">
        <v>16</v>
      </c>
    </row>
    <row r="191" spans="1:33" x14ac:dyDescent="0.25">
      <c r="A191" t="s">
        <v>13</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row>
    <row r="192" spans="1:33" x14ac:dyDescent="0.25">
      <c r="A192" t="s">
        <v>14</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c r="V192">
        <v>99.68</v>
      </c>
    </row>
    <row r="193" spans="1:33" x14ac:dyDescent="0.25">
      <c r="A193" t="s">
        <v>15</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c r="V193">
        <v>0.32</v>
      </c>
    </row>
    <row r="195" spans="1:33" x14ac:dyDescent="0.25">
      <c r="A195" t="s">
        <v>17</v>
      </c>
    </row>
    <row r="196" spans="1:33" x14ac:dyDescent="0.25">
      <c r="A196" t="s">
        <v>13</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row>
    <row r="197" spans="1:33" x14ac:dyDescent="0.25">
      <c r="A197" t="s">
        <v>14</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c r="V197">
        <v>90.29</v>
      </c>
    </row>
    <row r="198" spans="1:33" x14ac:dyDescent="0.25">
      <c r="A198" t="s">
        <v>15</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c r="V198">
        <v>9.7100000000000009</v>
      </c>
    </row>
    <row r="201" spans="1:33" x14ac:dyDescent="0.25">
      <c r="A201" t="s">
        <v>5</v>
      </c>
    </row>
    <row r="202" spans="1:33" x14ac:dyDescent="0.25">
      <c r="A202" t="s">
        <v>25</v>
      </c>
    </row>
    <row r="203" spans="1:33" x14ac:dyDescent="0.25">
      <c r="A203" t="s">
        <v>7</v>
      </c>
    </row>
    <row r="204" spans="1:33" x14ac:dyDescent="0.25">
      <c r="A204" t="s">
        <v>83</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V204" s="1">
        <v>45931</v>
      </c>
      <c r="X204" s="1"/>
      <c r="Y204" s="1"/>
      <c r="Z204" s="1"/>
      <c r="AA204" s="1"/>
      <c r="AB204" s="1"/>
      <c r="AC204" s="1"/>
      <c r="AD204" s="1"/>
      <c r="AE204" s="1"/>
      <c r="AF204" s="1"/>
      <c r="AG204" s="1"/>
    </row>
    <row r="205" spans="1:33" x14ac:dyDescent="0.25">
      <c r="A205" t="s">
        <v>26</v>
      </c>
    </row>
    <row r="206" spans="1:33" x14ac:dyDescent="0.25">
      <c r="A206" t="s">
        <v>27</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row>
    <row r="207" spans="1:33" x14ac:dyDescent="0.25">
      <c r="A207" t="s">
        <v>28</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c r="V207">
        <v>91.23</v>
      </c>
    </row>
    <row r="208" spans="1:33" x14ac:dyDescent="0.25">
      <c r="A208" t="s">
        <v>29</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c r="V208">
        <v>8.77</v>
      </c>
    </row>
    <row r="210" spans="1:22" x14ac:dyDescent="0.25">
      <c r="A210" t="s">
        <v>84</v>
      </c>
    </row>
    <row r="211" spans="1:22" x14ac:dyDescent="0.25">
      <c r="A211" t="s">
        <v>27</v>
      </c>
      <c r="P211">
        <v>100</v>
      </c>
      <c r="Q211">
        <v>100</v>
      </c>
      <c r="R211">
        <v>100</v>
      </c>
      <c r="S211">
        <v>100</v>
      </c>
      <c r="T211">
        <v>100</v>
      </c>
      <c r="U211">
        <v>100</v>
      </c>
      <c r="V211">
        <v>100</v>
      </c>
    </row>
    <row r="212" spans="1:22" x14ac:dyDescent="0.25">
      <c r="A212" t="s">
        <v>28</v>
      </c>
      <c r="P212">
        <v>99.25</v>
      </c>
      <c r="Q212">
        <v>99.2</v>
      </c>
      <c r="R212">
        <v>98.3</v>
      </c>
      <c r="S212">
        <v>98.59</v>
      </c>
      <c r="T212">
        <v>99.01</v>
      </c>
      <c r="U212">
        <v>98.48</v>
      </c>
      <c r="V212">
        <v>98.73</v>
      </c>
    </row>
    <row r="213" spans="1:22" x14ac:dyDescent="0.25">
      <c r="A213" t="s">
        <v>29</v>
      </c>
      <c r="P213">
        <v>0.75</v>
      </c>
      <c r="Q213">
        <v>0.8</v>
      </c>
      <c r="R213">
        <v>1.7</v>
      </c>
      <c r="S213">
        <v>1.41</v>
      </c>
      <c r="T213">
        <v>0.99</v>
      </c>
      <c r="U213">
        <v>1.52</v>
      </c>
      <c r="V213">
        <v>1.27</v>
      </c>
    </row>
    <row r="215" spans="1:22" x14ac:dyDescent="0.25">
      <c r="A215" t="s">
        <v>30</v>
      </c>
    </row>
    <row r="216" spans="1:22" x14ac:dyDescent="0.25">
      <c r="A216" t="s">
        <v>31</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row>
    <row r="217" spans="1:22" x14ac:dyDescent="0.25">
      <c r="A217" t="s">
        <v>32</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c r="V217">
        <v>98.76</v>
      </c>
    </row>
    <row r="218" spans="1:22" x14ac:dyDescent="0.25">
      <c r="A218" t="s">
        <v>33</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c r="V218">
        <v>1.24</v>
      </c>
    </row>
    <row r="220" spans="1:22" x14ac:dyDescent="0.25">
      <c r="A220" t="s">
        <v>34</v>
      </c>
    </row>
    <row r="221" spans="1:22" x14ac:dyDescent="0.25">
      <c r="A221" t="s">
        <v>31</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row>
    <row r="222" spans="1:22" x14ac:dyDescent="0.25">
      <c r="A222" t="s">
        <v>32</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c r="V222">
        <v>98.63</v>
      </c>
    </row>
    <row r="223" spans="1:22" x14ac:dyDescent="0.25">
      <c r="A223" t="s">
        <v>33</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c r="V223">
        <v>1.37</v>
      </c>
    </row>
    <row r="226" spans="1:33" x14ac:dyDescent="0.25">
      <c r="A226" t="s">
        <v>5</v>
      </c>
    </row>
    <row r="227" spans="1:33" x14ac:dyDescent="0.25">
      <c r="A227" t="s">
        <v>25</v>
      </c>
      <c r="T227" s="1"/>
    </row>
    <row r="228" spans="1:33" x14ac:dyDescent="0.25">
      <c r="A228" t="s">
        <v>18</v>
      </c>
    </row>
    <row r="229" spans="1:33" x14ac:dyDescent="0.25">
      <c r="A229" t="s">
        <v>83</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V229" s="1">
        <v>45931</v>
      </c>
      <c r="X229" s="1"/>
      <c r="Y229" s="1"/>
      <c r="Z229" s="1"/>
      <c r="AA229" s="1"/>
      <c r="AB229" s="1"/>
      <c r="AC229" s="1"/>
      <c r="AD229" s="1"/>
      <c r="AE229" s="1"/>
      <c r="AF229" s="1"/>
      <c r="AG229" s="1"/>
    </row>
    <row r="230" spans="1:33" x14ac:dyDescent="0.25">
      <c r="A230" t="s">
        <v>26</v>
      </c>
    </row>
    <row r="231" spans="1:33" x14ac:dyDescent="0.25">
      <c r="A231" t="s">
        <v>27</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row>
    <row r="232" spans="1:33" x14ac:dyDescent="0.25">
      <c r="A232" t="s">
        <v>28</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c r="V232">
        <v>78.63</v>
      </c>
    </row>
    <row r="233" spans="1:33" x14ac:dyDescent="0.25">
      <c r="A233" t="s">
        <v>29</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c r="V233">
        <v>21.37</v>
      </c>
    </row>
    <row r="235" spans="1:33" x14ac:dyDescent="0.25">
      <c r="A235" t="s">
        <v>84</v>
      </c>
    </row>
    <row r="236" spans="1:33" x14ac:dyDescent="0.25">
      <c r="A236" t="s">
        <v>27</v>
      </c>
      <c r="P236">
        <v>100</v>
      </c>
      <c r="Q236">
        <v>100</v>
      </c>
      <c r="R236">
        <v>100</v>
      </c>
      <c r="S236">
        <v>100</v>
      </c>
      <c r="T236">
        <v>100</v>
      </c>
      <c r="U236">
        <v>100</v>
      </c>
      <c r="V236">
        <v>100</v>
      </c>
    </row>
    <row r="237" spans="1:33" x14ac:dyDescent="0.25">
      <c r="A237" t="s">
        <v>28</v>
      </c>
      <c r="P237">
        <v>96.02</v>
      </c>
      <c r="Q237">
        <v>95.83</v>
      </c>
      <c r="R237">
        <v>95.76</v>
      </c>
      <c r="S237">
        <v>95.64</v>
      </c>
      <c r="T237">
        <v>96.03</v>
      </c>
      <c r="U237">
        <v>95.51</v>
      </c>
      <c r="V237">
        <v>95.97</v>
      </c>
    </row>
    <row r="238" spans="1:33" x14ac:dyDescent="0.25">
      <c r="A238" t="s">
        <v>29</v>
      </c>
      <c r="P238">
        <v>3.98</v>
      </c>
      <c r="Q238">
        <v>4.17</v>
      </c>
      <c r="R238">
        <v>4.24</v>
      </c>
      <c r="S238">
        <v>4.3600000000000003</v>
      </c>
      <c r="T238">
        <v>3.97</v>
      </c>
      <c r="U238">
        <v>4.49</v>
      </c>
      <c r="V238">
        <v>4.03</v>
      </c>
    </row>
    <row r="240" spans="1:33" x14ac:dyDescent="0.25">
      <c r="A240" t="s">
        <v>30</v>
      </c>
    </row>
    <row r="241" spans="1:33" x14ac:dyDescent="0.25">
      <c r="A241" t="s">
        <v>31</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row>
    <row r="242" spans="1:33" x14ac:dyDescent="0.25">
      <c r="A242" t="s">
        <v>32</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c r="V242">
        <v>97.06</v>
      </c>
    </row>
    <row r="243" spans="1:33" x14ac:dyDescent="0.25">
      <c r="A243" t="s">
        <v>33</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c r="V243">
        <v>2.94</v>
      </c>
    </row>
    <row r="245" spans="1:33" x14ac:dyDescent="0.25">
      <c r="A245" t="s">
        <v>34</v>
      </c>
    </row>
    <row r="246" spans="1:33" x14ac:dyDescent="0.25">
      <c r="A246" t="s">
        <v>31</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row>
    <row r="247" spans="1:33" x14ac:dyDescent="0.25">
      <c r="A247" t="s">
        <v>32</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c r="V247">
        <v>93.21</v>
      </c>
    </row>
    <row r="248" spans="1:33" x14ac:dyDescent="0.25">
      <c r="A248" t="s">
        <v>33</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c r="V248">
        <v>6.79</v>
      </c>
    </row>
    <row r="251" spans="1:33" x14ac:dyDescent="0.25">
      <c r="A251" t="s">
        <v>5</v>
      </c>
    </row>
    <row r="252" spans="1:33" x14ac:dyDescent="0.25">
      <c r="A252" t="s">
        <v>25</v>
      </c>
      <c r="T252" s="1"/>
    </row>
    <row r="253" spans="1:33" x14ac:dyDescent="0.25">
      <c r="A253" t="s">
        <v>19</v>
      </c>
    </row>
    <row r="254" spans="1:33" x14ac:dyDescent="0.25">
      <c r="A254" t="s">
        <v>83</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V254" s="1">
        <v>45931</v>
      </c>
      <c r="X254" s="1"/>
      <c r="Y254" s="1"/>
      <c r="Z254" s="1"/>
      <c r="AA254" s="1"/>
      <c r="AB254" s="1"/>
      <c r="AC254" s="1"/>
      <c r="AD254" s="1"/>
      <c r="AE254" s="1"/>
      <c r="AF254" s="1"/>
      <c r="AG254" s="1"/>
    </row>
    <row r="255" spans="1:33" x14ac:dyDescent="0.25">
      <c r="A255" t="s">
        <v>26</v>
      </c>
    </row>
    <row r="256" spans="1:33" x14ac:dyDescent="0.25">
      <c r="A256" t="s">
        <v>27</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row>
    <row r="257" spans="1:22" x14ac:dyDescent="0.25">
      <c r="A257" t="s">
        <v>28</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c r="V257">
        <v>73.91</v>
      </c>
    </row>
    <row r="258" spans="1:22" x14ac:dyDescent="0.25">
      <c r="A258" t="s">
        <v>29</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c r="V258">
        <v>26.09</v>
      </c>
    </row>
    <row r="260" spans="1:22" x14ac:dyDescent="0.25">
      <c r="A260" t="s">
        <v>84</v>
      </c>
    </row>
    <row r="261" spans="1:22" x14ac:dyDescent="0.25">
      <c r="A261" t="s">
        <v>27</v>
      </c>
      <c r="P261">
        <v>100</v>
      </c>
      <c r="Q261">
        <v>100</v>
      </c>
      <c r="R261">
        <v>100</v>
      </c>
      <c r="S261">
        <v>100</v>
      </c>
      <c r="T261">
        <v>100</v>
      </c>
      <c r="U261">
        <v>100</v>
      </c>
      <c r="V261">
        <v>100</v>
      </c>
    </row>
    <row r="262" spans="1:22" x14ac:dyDescent="0.25">
      <c r="A262" t="s">
        <v>28</v>
      </c>
      <c r="P262">
        <v>92.56</v>
      </c>
      <c r="Q262">
        <v>92.27</v>
      </c>
      <c r="R262">
        <v>92.5</v>
      </c>
      <c r="S262">
        <v>96.49</v>
      </c>
      <c r="T262">
        <v>96.52</v>
      </c>
      <c r="U262">
        <v>94.54</v>
      </c>
      <c r="V262">
        <v>97.38</v>
      </c>
    </row>
    <row r="263" spans="1:22" x14ac:dyDescent="0.25">
      <c r="A263" t="s">
        <v>29</v>
      </c>
      <c r="P263">
        <v>7.44</v>
      </c>
      <c r="Q263">
        <v>7.73</v>
      </c>
      <c r="R263">
        <v>7.5</v>
      </c>
      <c r="S263">
        <v>3.51</v>
      </c>
      <c r="T263">
        <v>3.48</v>
      </c>
      <c r="U263">
        <v>5.46</v>
      </c>
      <c r="V263">
        <v>2.62</v>
      </c>
    </row>
    <row r="265" spans="1:22" x14ac:dyDescent="0.25">
      <c r="A265" t="s">
        <v>30</v>
      </c>
    </row>
    <row r="266" spans="1:22" x14ac:dyDescent="0.25">
      <c r="A266" t="s">
        <v>31</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row>
    <row r="267" spans="1:22" x14ac:dyDescent="0.25">
      <c r="A267" t="s">
        <v>32</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c r="V267">
        <v>98.22</v>
      </c>
    </row>
    <row r="268" spans="1:22" x14ac:dyDescent="0.25">
      <c r="A268" t="s">
        <v>33</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c r="V268">
        <v>1.78</v>
      </c>
    </row>
    <row r="270" spans="1:22" x14ac:dyDescent="0.25">
      <c r="A270" t="s">
        <v>34</v>
      </c>
    </row>
    <row r="271" spans="1:22" x14ac:dyDescent="0.25">
      <c r="A271" t="s">
        <v>31</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row>
    <row r="272" spans="1:22" x14ac:dyDescent="0.25">
      <c r="A272" t="s">
        <v>32</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c r="V272">
        <v>94.56</v>
      </c>
    </row>
    <row r="273" spans="1:33" x14ac:dyDescent="0.25">
      <c r="A273" t="s">
        <v>33</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c r="V273">
        <v>5.44</v>
      </c>
    </row>
    <row r="276" spans="1:33" x14ac:dyDescent="0.25">
      <c r="A276" t="s">
        <v>5</v>
      </c>
    </row>
    <row r="277" spans="1:33" x14ac:dyDescent="0.25">
      <c r="A277" t="s">
        <v>25</v>
      </c>
      <c r="T277" s="1"/>
    </row>
    <row r="278" spans="1:33" x14ac:dyDescent="0.25">
      <c r="A278" t="s">
        <v>20</v>
      </c>
    </row>
    <row r="279" spans="1:33" x14ac:dyDescent="0.25">
      <c r="A279" t="s">
        <v>83</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V279" s="1">
        <v>45931</v>
      </c>
      <c r="X279" s="1"/>
      <c r="Y279" s="1"/>
      <c r="Z279" s="1"/>
      <c r="AA279" s="1"/>
      <c r="AB279" s="1"/>
      <c r="AC279" s="1"/>
      <c r="AD279" s="1"/>
      <c r="AE279" s="1"/>
      <c r="AF279" s="1"/>
      <c r="AG279" s="1"/>
    </row>
    <row r="280" spans="1:33" x14ac:dyDescent="0.25">
      <c r="A280" t="s">
        <v>26</v>
      </c>
    </row>
    <row r="281" spans="1:33" x14ac:dyDescent="0.25">
      <c r="A281" t="s">
        <v>27</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row>
    <row r="282" spans="1:33" x14ac:dyDescent="0.25">
      <c r="A282" t="s">
        <v>28</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c r="V282">
        <v>69.430000000000007</v>
      </c>
    </row>
    <row r="283" spans="1:33" x14ac:dyDescent="0.25">
      <c r="A283" t="s">
        <v>29</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c r="V283">
        <v>30.57</v>
      </c>
    </row>
    <row r="285" spans="1:33" x14ac:dyDescent="0.25">
      <c r="A285" t="s">
        <v>84</v>
      </c>
    </row>
    <row r="286" spans="1:33" x14ac:dyDescent="0.25">
      <c r="A286" t="s">
        <v>27</v>
      </c>
      <c r="P286">
        <v>100</v>
      </c>
      <c r="Q286">
        <v>100</v>
      </c>
      <c r="R286">
        <v>100</v>
      </c>
      <c r="S286">
        <v>100</v>
      </c>
      <c r="T286">
        <v>100</v>
      </c>
      <c r="U286">
        <v>100</v>
      </c>
      <c r="V286">
        <v>100</v>
      </c>
    </row>
    <row r="287" spans="1:33" x14ac:dyDescent="0.25">
      <c r="A287" t="s">
        <v>28</v>
      </c>
      <c r="P287">
        <v>93.67</v>
      </c>
      <c r="Q287">
        <v>90.81</v>
      </c>
      <c r="R287">
        <v>93.61</v>
      </c>
      <c r="S287">
        <v>96.89</v>
      </c>
      <c r="T287">
        <v>96.97</v>
      </c>
      <c r="U287">
        <v>93.3</v>
      </c>
      <c r="V287">
        <v>97.26</v>
      </c>
    </row>
    <row r="288" spans="1:33" x14ac:dyDescent="0.25">
      <c r="A288" t="s">
        <v>29</v>
      </c>
      <c r="P288">
        <v>6.33</v>
      </c>
      <c r="Q288">
        <v>9.19</v>
      </c>
      <c r="R288">
        <v>6.39</v>
      </c>
      <c r="S288">
        <v>3.11</v>
      </c>
      <c r="T288">
        <v>3.03</v>
      </c>
      <c r="U288">
        <v>6.7</v>
      </c>
      <c r="V288">
        <v>2.74</v>
      </c>
    </row>
    <row r="290" spans="1:33" x14ac:dyDescent="0.25">
      <c r="A290" t="s">
        <v>30</v>
      </c>
    </row>
    <row r="291" spans="1:33" x14ac:dyDescent="0.25">
      <c r="A291" t="s">
        <v>31</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row>
    <row r="292" spans="1:33" x14ac:dyDescent="0.25">
      <c r="A292" t="s">
        <v>32</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c r="V292">
        <v>97.81</v>
      </c>
    </row>
    <row r="293" spans="1:33" x14ac:dyDescent="0.25">
      <c r="A293" t="s">
        <v>33</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c r="V293">
        <v>2.19</v>
      </c>
    </row>
    <row r="295" spans="1:33" x14ac:dyDescent="0.25">
      <c r="A295" t="s">
        <v>34</v>
      </c>
    </row>
    <row r="296" spans="1:33" x14ac:dyDescent="0.25">
      <c r="A296" t="s">
        <v>31</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row>
    <row r="297" spans="1:33" x14ac:dyDescent="0.25">
      <c r="A297" t="s">
        <v>32</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c r="V297">
        <v>95.27</v>
      </c>
    </row>
    <row r="298" spans="1:33" x14ac:dyDescent="0.25">
      <c r="A298" t="s">
        <v>33</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c r="V298">
        <v>4.7300000000000004</v>
      </c>
    </row>
    <row r="301" spans="1:33" x14ac:dyDescent="0.25">
      <c r="A301" t="s">
        <v>5</v>
      </c>
    </row>
    <row r="302" spans="1:33" x14ac:dyDescent="0.25">
      <c r="A302" t="s">
        <v>25</v>
      </c>
      <c r="T302" s="1"/>
    </row>
    <row r="303" spans="1:33" x14ac:dyDescent="0.25">
      <c r="A303" t="s">
        <v>21</v>
      </c>
    </row>
    <row r="304" spans="1:33" x14ac:dyDescent="0.25">
      <c r="A304" t="s">
        <v>83</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V304" s="1">
        <v>45931</v>
      </c>
      <c r="X304" s="1"/>
      <c r="Y304" s="1"/>
      <c r="Z304" s="1"/>
      <c r="AA304" s="1"/>
      <c r="AB304" s="1"/>
      <c r="AC304" s="1"/>
      <c r="AD304" s="1"/>
      <c r="AE304" s="1"/>
      <c r="AF304" s="1"/>
      <c r="AG304" s="1"/>
    </row>
    <row r="305" spans="1:22" x14ac:dyDescent="0.25">
      <c r="A305" t="s">
        <v>26</v>
      </c>
    </row>
    <row r="306" spans="1:22" x14ac:dyDescent="0.25">
      <c r="A306" t="s">
        <v>27</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row>
    <row r="307" spans="1:22" x14ac:dyDescent="0.25">
      <c r="A307" t="s">
        <v>28</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c r="V307">
        <v>63.94</v>
      </c>
    </row>
    <row r="308" spans="1:22" x14ac:dyDescent="0.25">
      <c r="A308" t="s">
        <v>29</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c r="V308">
        <v>36.06</v>
      </c>
    </row>
    <row r="310" spans="1:22" x14ac:dyDescent="0.25">
      <c r="A310" t="s">
        <v>84</v>
      </c>
    </row>
    <row r="311" spans="1:22" x14ac:dyDescent="0.25">
      <c r="A311" t="s">
        <v>27</v>
      </c>
      <c r="P311">
        <v>100</v>
      </c>
      <c r="Q311">
        <v>100</v>
      </c>
      <c r="R311">
        <v>100</v>
      </c>
      <c r="S311">
        <v>100</v>
      </c>
      <c r="T311">
        <v>100</v>
      </c>
      <c r="U311">
        <v>100</v>
      </c>
      <c r="V311">
        <v>100</v>
      </c>
    </row>
    <row r="312" spans="1:22" x14ac:dyDescent="0.25">
      <c r="A312" t="s">
        <v>28</v>
      </c>
      <c r="P312">
        <v>97.95</v>
      </c>
      <c r="Q312">
        <v>98.76</v>
      </c>
      <c r="R312">
        <v>96.14</v>
      </c>
      <c r="S312">
        <v>96.93</v>
      </c>
      <c r="T312">
        <v>97.4</v>
      </c>
      <c r="U312">
        <v>94.03</v>
      </c>
      <c r="V312">
        <v>99.06</v>
      </c>
    </row>
    <row r="313" spans="1:22" x14ac:dyDescent="0.25">
      <c r="A313" t="s">
        <v>29</v>
      </c>
      <c r="P313">
        <v>2.0499999999999998</v>
      </c>
      <c r="Q313">
        <v>1.24</v>
      </c>
      <c r="R313">
        <v>3.86</v>
      </c>
      <c r="S313">
        <v>3.07</v>
      </c>
      <c r="T313">
        <v>2.6</v>
      </c>
      <c r="U313">
        <v>5.97</v>
      </c>
      <c r="V313">
        <v>0.94</v>
      </c>
    </row>
    <row r="315" spans="1:22" x14ac:dyDescent="0.25">
      <c r="A315" t="s">
        <v>30</v>
      </c>
    </row>
    <row r="316" spans="1:22" x14ac:dyDescent="0.25">
      <c r="A316" t="s">
        <v>31</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row>
    <row r="317" spans="1:22" x14ac:dyDescent="0.25">
      <c r="A317" t="s">
        <v>32</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c r="V317">
        <v>98.78</v>
      </c>
    </row>
    <row r="318" spans="1:22" x14ac:dyDescent="0.25">
      <c r="A318" t="s">
        <v>33</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c r="V318">
        <v>1.22</v>
      </c>
    </row>
    <row r="320" spans="1:22" x14ac:dyDescent="0.25">
      <c r="A320" t="s">
        <v>34</v>
      </c>
    </row>
    <row r="321" spans="1:33" x14ac:dyDescent="0.25">
      <c r="A321" t="s">
        <v>31</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row>
    <row r="322" spans="1:33" x14ac:dyDescent="0.25">
      <c r="A322" t="s">
        <v>32</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c r="V322">
        <v>100</v>
      </c>
    </row>
    <row r="323" spans="1:33" x14ac:dyDescent="0.25">
      <c r="A323" t="s">
        <v>33</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c r="V323">
        <v>0</v>
      </c>
    </row>
    <row r="326" spans="1:33" x14ac:dyDescent="0.25">
      <c r="A326" t="s">
        <v>5</v>
      </c>
    </row>
    <row r="327" spans="1:33" x14ac:dyDescent="0.25">
      <c r="A327" t="s">
        <v>25</v>
      </c>
      <c r="T327" s="1"/>
    </row>
    <row r="328" spans="1:33" x14ac:dyDescent="0.25">
      <c r="A328" t="s">
        <v>22</v>
      </c>
    </row>
    <row r="329" spans="1:33" x14ac:dyDescent="0.25">
      <c r="A329" t="s">
        <v>83</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V329" s="1">
        <v>45931</v>
      </c>
      <c r="X329" s="1"/>
      <c r="Y329" s="1"/>
      <c r="Z329" s="1"/>
      <c r="AA329" s="1"/>
      <c r="AB329" s="1"/>
      <c r="AC329" s="1"/>
      <c r="AD329" s="1"/>
      <c r="AE329" s="1"/>
      <c r="AF329" s="1"/>
      <c r="AG329" s="1"/>
    </row>
    <row r="330" spans="1:33" x14ac:dyDescent="0.25">
      <c r="A330" t="s">
        <v>26</v>
      </c>
    </row>
    <row r="331" spans="1:33" x14ac:dyDescent="0.25">
      <c r="A331" t="s">
        <v>27</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row>
    <row r="332" spans="1:33" x14ac:dyDescent="0.25">
      <c r="A332" t="s">
        <v>28</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c r="V332">
        <v>70.45</v>
      </c>
    </row>
    <row r="333" spans="1:33" x14ac:dyDescent="0.25">
      <c r="A333" t="s">
        <v>29</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c r="V333">
        <v>29.55</v>
      </c>
    </row>
    <row r="335" spans="1:33" x14ac:dyDescent="0.25">
      <c r="A335" t="s">
        <v>84</v>
      </c>
    </row>
    <row r="336" spans="1:33" x14ac:dyDescent="0.25">
      <c r="A336" t="s">
        <v>27</v>
      </c>
      <c r="P336">
        <v>100</v>
      </c>
      <c r="Q336">
        <v>100</v>
      </c>
      <c r="R336">
        <v>100</v>
      </c>
      <c r="S336">
        <v>100</v>
      </c>
      <c r="T336">
        <v>100</v>
      </c>
      <c r="U336">
        <v>100</v>
      </c>
      <c r="V336">
        <v>100</v>
      </c>
    </row>
    <row r="337" spans="1:22" x14ac:dyDescent="0.25">
      <c r="A337" t="s">
        <v>28</v>
      </c>
      <c r="P337">
        <v>91.97</v>
      </c>
      <c r="Q337">
        <v>88.33</v>
      </c>
      <c r="R337">
        <v>92.55</v>
      </c>
      <c r="S337">
        <v>96.88</v>
      </c>
      <c r="T337">
        <v>96.83</v>
      </c>
      <c r="U337">
        <v>93</v>
      </c>
      <c r="V337">
        <v>96.5</v>
      </c>
    </row>
    <row r="338" spans="1:22" x14ac:dyDescent="0.25">
      <c r="A338" t="s">
        <v>29</v>
      </c>
      <c r="P338">
        <v>8.0299999999999994</v>
      </c>
      <c r="Q338">
        <v>11.67</v>
      </c>
      <c r="R338">
        <v>7.45</v>
      </c>
      <c r="S338">
        <v>3.12</v>
      </c>
      <c r="T338">
        <v>3.17</v>
      </c>
      <c r="U338">
        <v>7</v>
      </c>
      <c r="V338">
        <v>3.5</v>
      </c>
    </row>
    <row r="340" spans="1:22" x14ac:dyDescent="0.25">
      <c r="A340" t="s">
        <v>30</v>
      </c>
    </row>
    <row r="341" spans="1:22" x14ac:dyDescent="0.25">
      <c r="A341" t="s">
        <v>31</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row>
    <row r="342" spans="1:22" x14ac:dyDescent="0.25">
      <c r="A342" t="s">
        <v>32</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c r="V342">
        <v>97.41</v>
      </c>
    </row>
    <row r="343" spans="1:22" x14ac:dyDescent="0.25">
      <c r="A343" t="s">
        <v>33</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c r="V343">
        <v>2.59</v>
      </c>
    </row>
    <row r="345" spans="1:22" x14ac:dyDescent="0.25">
      <c r="A345" t="s">
        <v>34</v>
      </c>
    </row>
    <row r="346" spans="1:22" x14ac:dyDescent="0.25">
      <c r="A346" t="s">
        <v>31</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row>
    <row r="347" spans="1:22" x14ac:dyDescent="0.25">
      <c r="A347" t="s">
        <v>32</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c r="V347">
        <v>93.13</v>
      </c>
    </row>
    <row r="348" spans="1:22" x14ac:dyDescent="0.25">
      <c r="A348" t="s">
        <v>33</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c r="V348">
        <v>6.87</v>
      </c>
    </row>
    <row r="351" spans="1:22" x14ac:dyDescent="0.25">
      <c r="A351" t="s">
        <v>5</v>
      </c>
    </row>
    <row r="352" spans="1:22" x14ac:dyDescent="0.25">
      <c r="A352" t="s">
        <v>25</v>
      </c>
      <c r="T352" s="1"/>
    </row>
    <row r="353" spans="1:33" x14ac:dyDescent="0.25">
      <c r="A353" t="s">
        <v>23</v>
      </c>
    </row>
    <row r="354" spans="1:33" x14ac:dyDescent="0.25">
      <c r="A354" t="s">
        <v>83</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V354" s="1">
        <v>45931</v>
      </c>
      <c r="X354" s="1"/>
      <c r="Y354" s="1"/>
      <c r="Z354" s="1"/>
      <c r="AA354" s="1"/>
      <c r="AB354" s="1"/>
      <c r="AC354" s="1"/>
      <c r="AD354" s="1"/>
      <c r="AE354" s="1"/>
      <c r="AF354" s="1"/>
      <c r="AG354" s="1"/>
    </row>
    <row r="355" spans="1:33" x14ac:dyDescent="0.25">
      <c r="A355" t="s">
        <v>26</v>
      </c>
    </row>
    <row r="356" spans="1:33" x14ac:dyDescent="0.25">
      <c r="A356" t="s">
        <v>27</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row>
    <row r="357" spans="1:33" x14ac:dyDescent="0.25">
      <c r="A357" t="s">
        <v>28</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c r="V357">
        <v>68.98</v>
      </c>
    </row>
    <row r="358" spans="1:33" x14ac:dyDescent="0.25">
      <c r="A358" t="s">
        <v>29</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c r="V358">
        <v>31.02</v>
      </c>
    </row>
    <row r="360" spans="1:33" x14ac:dyDescent="0.25">
      <c r="A360" t="s">
        <v>84</v>
      </c>
    </row>
    <row r="361" spans="1:33" x14ac:dyDescent="0.25">
      <c r="A361" t="s">
        <v>27</v>
      </c>
      <c r="P361">
        <v>100</v>
      </c>
      <c r="Q361">
        <v>100</v>
      </c>
      <c r="R361">
        <v>100</v>
      </c>
      <c r="S361">
        <v>100</v>
      </c>
      <c r="T361">
        <v>100</v>
      </c>
      <c r="U361">
        <v>100</v>
      </c>
      <c r="V361">
        <v>100</v>
      </c>
    </row>
    <row r="362" spans="1:33" x14ac:dyDescent="0.25">
      <c r="A362" t="s">
        <v>28</v>
      </c>
      <c r="P362">
        <v>91.85</v>
      </c>
      <c r="Q362">
        <v>91.22</v>
      </c>
      <c r="R362">
        <v>95.83</v>
      </c>
      <c r="S362">
        <v>94.1</v>
      </c>
      <c r="T362">
        <v>92.08</v>
      </c>
      <c r="U362">
        <v>92.4</v>
      </c>
      <c r="V362">
        <v>94.73</v>
      </c>
    </row>
    <row r="363" spans="1:33" x14ac:dyDescent="0.25">
      <c r="A363" t="s">
        <v>29</v>
      </c>
      <c r="P363">
        <v>8.15</v>
      </c>
      <c r="Q363">
        <v>8.7799999999999994</v>
      </c>
      <c r="R363">
        <v>4.17</v>
      </c>
      <c r="S363">
        <v>5.9</v>
      </c>
      <c r="T363">
        <v>7.92</v>
      </c>
      <c r="U363">
        <v>7.6</v>
      </c>
      <c r="V363">
        <v>5.27</v>
      </c>
    </row>
    <row r="365" spans="1:33" x14ac:dyDescent="0.25">
      <c r="A365" t="s">
        <v>30</v>
      </c>
    </row>
    <row r="366" spans="1:33" x14ac:dyDescent="0.25">
      <c r="A366" t="s">
        <v>31</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row>
    <row r="367" spans="1:33" x14ac:dyDescent="0.25">
      <c r="A367" t="s">
        <v>32</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c r="V367">
        <v>96.82</v>
      </c>
    </row>
    <row r="368" spans="1:33" x14ac:dyDescent="0.25">
      <c r="A368" t="s">
        <v>33</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c r="V368">
        <v>3.18</v>
      </c>
    </row>
    <row r="370" spans="1:33" x14ac:dyDescent="0.25">
      <c r="A370" t="s">
        <v>34</v>
      </c>
    </row>
    <row r="371" spans="1:33" x14ac:dyDescent="0.25">
      <c r="A371" t="s">
        <v>31</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row>
    <row r="372" spans="1:33" x14ac:dyDescent="0.25">
      <c r="A372" t="s">
        <v>32</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c r="V372">
        <v>85.72</v>
      </c>
    </row>
    <row r="373" spans="1:33" x14ac:dyDescent="0.25">
      <c r="A373" t="s">
        <v>33</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c r="V373">
        <v>14.28</v>
      </c>
    </row>
    <row r="376" spans="1:33" x14ac:dyDescent="0.25">
      <c r="A376" t="s">
        <v>5</v>
      </c>
    </row>
    <row r="377" spans="1:33" x14ac:dyDescent="0.25">
      <c r="A377" t="s">
        <v>25</v>
      </c>
      <c r="T377" s="1"/>
    </row>
    <row r="378" spans="1:33" x14ac:dyDescent="0.25">
      <c r="A378" t="s">
        <v>24</v>
      </c>
    </row>
    <row r="379" spans="1:33" x14ac:dyDescent="0.25">
      <c r="A379" t="s">
        <v>83</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V379" s="1">
        <v>45931</v>
      </c>
      <c r="X379" s="1"/>
      <c r="Y379" s="1"/>
      <c r="Z379" s="1"/>
      <c r="AA379" s="1"/>
      <c r="AB379" s="1"/>
      <c r="AC379" s="1"/>
      <c r="AD379" s="1"/>
      <c r="AE379" s="1"/>
      <c r="AF379" s="1"/>
      <c r="AG379" s="1"/>
    </row>
    <row r="380" spans="1:33" x14ac:dyDescent="0.25">
      <c r="A380" t="s">
        <v>26</v>
      </c>
    </row>
    <row r="381" spans="1:33" x14ac:dyDescent="0.25">
      <c r="A381" t="s">
        <v>27</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row>
    <row r="382" spans="1:33" x14ac:dyDescent="0.25">
      <c r="A382" t="s">
        <v>28</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c r="V382">
        <v>83.86</v>
      </c>
    </row>
    <row r="383" spans="1:33" x14ac:dyDescent="0.25">
      <c r="A383" t="s">
        <v>29</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c r="V383">
        <v>16.14</v>
      </c>
    </row>
    <row r="385" spans="1:22" x14ac:dyDescent="0.25">
      <c r="A385" t="s">
        <v>84</v>
      </c>
    </row>
    <row r="386" spans="1:22" x14ac:dyDescent="0.25">
      <c r="A386" t="s">
        <v>27</v>
      </c>
      <c r="P386">
        <v>100</v>
      </c>
      <c r="Q386">
        <v>100</v>
      </c>
      <c r="R386">
        <v>100</v>
      </c>
      <c r="S386">
        <v>100</v>
      </c>
      <c r="T386">
        <v>100</v>
      </c>
      <c r="U386">
        <v>100</v>
      </c>
      <c r="V386">
        <v>100</v>
      </c>
    </row>
    <row r="387" spans="1:22" x14ac:dyDescent="0.25">
      <c r="A387" t="s">
        <v>28</v>
      </c>
      <c r="P387">
        <v>91.65</v>
      </c>
      <c r="Q387">
        <v>93.39</v>
      </c>
      <c r="R387">
        <v>89.25</v>
      </c>
      <c r="S387">
        <v>97.56</v>
      </c>
      <c r="T387">
        <v>98.75</v>
      </c>
      <c r="U387">
        <v>96.99</v>
      </c>
      <c r="V387">
        <v>98.85</v>
      </c>
    </row>
    <row r="388" spans="1:22" x14ac:dyDescent="0.25">
      <c r="A388" t="s">
        <v>29</v>
      </c>
      <c r="P388">
        <v>8.35</v>
      </c>
      <c r="Q388">
        <v>6.61</v>
      </c>
      <c r="R388">
        <v>10.75</v>
      </c>
      <c r="S388">
        <v>2.44</v>
      </c>
      <c r="T388">
        <v>1.25</v>
      </c>
      <c r="U388">
        <v>3.01</v>
      </c>
      <c r="V388">
        <v>1.1499999999999999</v>
      </c>
    </row>
    <row r="390" spans="1:22" x14ac:dyDescent="0.25">
      <c r="A390" t="s">
        <v>30</v>
      </c>
    </row>
    <row r="391" spans="1:22" x14ac:dyDescent="0.25">
      <c r="A391" t="s">
        <v>31</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row>
    <row r="392" spans="1:22" x14ac:dyDescent="0.25">
      <c r="A392" t="s">
        <v>32</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c r="V392">
        <v>99.33</v>
      </c>
    </row>
    <row r="393" spans="1:22" x14ac:dyDescent="0.25">
      <c r="A393" t="s">
        <v>33</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c r="V393">
        <v>0.67</v>
      </c>
    </row>
    <row r="395" spans="1:22" x14ac:dyDescent="0.25">
      <c r="A395" t="s">
        <v>34</v>
      </c>
    </row>
    <row r="396" spans="1:22" x14ac:dyDescent="0.25">
      <c r="A396" t="s">
        <v>31</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row>
    <row r="397" spans="1:22" x14ac:dyDescent="0.25">
      <c r="A397" t="s">
        <v>32</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c r="V397">
        <v>97.59</v>
      </c>
    </row>
    <row r="398" spans="1:22" x14ac:dyDescent="0.25">
      <c r="A398" t="s">
        <v>33</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c r="V398">
        <v>2.41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751232CD4154380F48FE559385A5F" ma:contentTypeVersion="31" ma:contentTypeDescription="Create a new document." ma:contentTypeScope="" ma:versionID="bbfc99ca44643d7fb1efe772d11bff15">
  <xsd:schema xmlns:xsd="http://www.w3.org/2001/XMLSchema" xmlns:xs="http://www.w3.org/2001/XMLSchema" xmlns:p="http://schemas.microsoft.com/office/2006/metadata/properties" xmlns:ns2="b852b098-57f5-4683-8803-1cc513209307" xmlns:ns3="fb87d479-2426-4a62-95f4-cf5c2ee78104" targetNamespace="http://schemas.microsoft.com/office/2006/metadata/properties" ma:root="true" ma:fieldsID="a65ef328b1b29cb9ea19a0997b5c4c87" ns2:_="" ns3:_="">
    <xsd:import namespace="b852b098-57f5-4683-8803-1cc513209307"/>
    <xsd:import namespace="fb87d479-2426-4a62-95f4-cf5c2ee78104"/>
    <xsd:element name="properties">
      <xsd:complexType>
        <xsd:sequence>
          <xsd:element name="documentManagement">
            <xsd:complexType>
              <xsd:all>
                <xsd:element ref="ns2:DateShar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DateShared0" minOccurs="0"/>
                <xsd:element ref="ns2:DaysRemaining" minOccurs="0"/>
                <xsd:element ref="ns2:MediaServiceBillingMetadata" minOccurs="0"/>
                <xsd:element ref="ns2: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2b098-57f5-4683-8803-1cc513209307" elementFormDefault="qualified">
    <xsd:import namespace="http://schemas.microsoft.com/office/2006/documentManagement/types"/>
    <xsd:import namespace="http://schemas.microsoft.com/office/infopath/2007/PartnerControls"/>
    <xsd:element name="DateShared" ma:index="8" nillable="true" ma:displayName="Date Upload" ma:format="DateOnly" ma:internalName="DateShared">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DateShared0" ma:index="22" nillable="true" ma:displayName="Date Shared" ma:format="DateOnly" ma:internalName="DateShared0">
      <xsd:simpleType>
        <xsd:restriction base="dms:DateTime"/>
      </xsd:simpleType>
    </xsd:element>
    <xsd:element name="DaysRemaining" ma:index="23" nillable="true" ma:displayName="DaysRemaining" ma:format="Dropdown" ma:internalName="DaysRemaining">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FolderOwner" ma:index="25" nillable="true" ma:displayName="Folder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87d479-2426-4a62-95f4-cf5c2ee781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9b70ad-7b66-465d-b003-cae7fba4f577}" ma:internalName="TaxCatchAll" ma:showField="CatchAllData" ma:web="fb87d479-2426-4a62-95f4-cf5c2ee781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87d479-2426-4a62-95f4-cf5c2ee78104" xsi:nil="true"/>
    <lcf76f155ced4ddcb4097134ff3c332f xmlns="b852b098-57f5-4683-8803-1cc513209307">
      <Terms xmlns="http://schemas.microsoft.com/office/infopath/2007/PartnerControls"/>
    </lcf76f155ced4ddcb4097134ff3c332f>
    <DateShared0 xmlns="b852b098-57f5-4683-8803-1cc513209307" xsi:nil="true"/>
    <DaysRemaining xmlns="b852b098-57f5-4683-8803-1cc513209307" xsi:nil="true"/>
    <FolderOwner xmlns="b852b098-57f5-4683-8803-1cc513209307">
      <UserInfo>
        <DisplayName/>
        <AccountId xsi:nil="true"/>
        <AccountType/>
      </UserInfo>
    </FolderOwner>
    <DateShared xmlns="b852b098-57f5-4683-8803-1cc513209307" xsi:nil="true"/>
  </documentManagement>
</p:properties>
</file>

<file path=customXml/itemProps1.xml><?xml version="1.0" encoding="utf-8"?>
<ds:datastoreItem xmlns:ds="http://schemas.openxmlformats.org/officeDocument/2006/customXml" ds:itemID="{59691FC3-7965-4AB2-BEE0-BE11B6EA2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2b098-57f5-4683-8803-1cc513209307"/>
    <ds:schemaRef ds:uri="fb87d479-2426-4a62-95f4-cf5c2ee78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E66425-1C2A-4BD4-A9D4-198396556655}">
  <ds:schemaRefs>
    <ds:schemaRef ds:uri="http://schemas.microsoft.com/sharepoint/v3/contenttype/forms"/>
  </ds:schemaRefs>
</ds:datastoreItem>
</file>

<file path=customXml/itemProps3.xml><?xml version="1.0" encoding="utf-8"?>
<ds:datastoreItem xmlns:ds="http://schemas.openxmlformats.org/officeDocument/2006/customXml" ds:itemID="{E3BAE0EE-F8C3-4549-89A6-B7E84F13180B}">
  <ds:schemaRefs>
    <ds:schemaRef ds:uri="http://schemas.microsoft.com/office/2006/documentManagement/types"/>
    <ds:schemaRef ds:uri="http://www.w3.org/XML/1998/namespace"/>
    <ds:schemaRef ds:uri="8be3414b-2ef9-485f-84d6-269f1d6f703b"/>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724c4985-e433-4d2c-9697-e180992b402a"/>
    <ds:schemaRef ds:uri="http://purl.org/dc/dcmitype/"/>
    <ds:schemaRef ds:uri="fb87d479-2426-4a62-95f4-cf5c2ee78104"/>
    <ds:schemaRef ds:uri="b852b098-57f5-4683-8803-1cc513209307"/>
  </ds:schemaRefs>
</ds:datastoreItem>
</file>

<file path=docMetadata/LabelInfo.xml><?xml version="1.0" encoding="utf-8"?>
<clbl:labelList xmlns:clbl="http://schemas.microsoft.com/office/2020/mipLabelMetadata">
  <clbl:label id="{fef10601-44db-429f-bbd2-c977cf7a3de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vt:lpstr>
      <vt:lpstr>O. Virgen + Extra</vt:lpstr>
      <vt:lpstr>O. Virgen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2018-06-15T07:55:04Z</dcterms:created>
  <dcterms:modified xsi:type="dcterms:W3CDTF">2025-12-15T15:41:24Z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0x01010047E751232CD4154380F48FE559385A5F</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