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1.xml" ContentType="application/vnd.openxmlformats-officedocument.themeOverrid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6\"/>
    </mc:Choice>
  </mc:AlternateContent>
  <xr:revisionPtr revIDLastSave="0" documentId="13_ncr:1_{571C060B-DCEC-4300-A4C4-512CB088D68C}" xr6:coauthVersionLast="47" xr6:coauthVersionMax="47" xr10:uidLastSave="{00000000-0000-0000-0000-000000000000}"/>
  <workbookProtection workbookAlgorithmName="SHA-512" workbookHashValue="H1SPh/SaE8mj5frTfu3hmMQKH0OEr+mPBFLRncW1kmiZKd0YpBO2szYSWoAs/4bUgsFG7L4nuCi2V0ghDi41aw==" workbookSaltValue="QCI2iQOp4uSzYowemV5jsg==" workbookSpinCount="100000" lockStructure="1"/>
  <bookViews>
    <workbookView xWindow="-108" yWindow="-108" windowWidth="23256" windowHeight="12456" tabRatio="743" activeTab="6"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Canales!$A$1:$J$48</definedName>
    <definedName name="_xlnm.Print_Area" localSheetId="6">Conclusiones!$A$1:$J$33</definedName>
    <definedName name="_xlnm.Print_Area" localSheetId="1">'Menú principal'!$A$1:$E$16</definedName>
    <definedName name="_xlnm.Print_Area" localSheetId="5">Perfiles!$A$1:$J$54</definedName>
    <definedName name="_xlnm.Print_Area" localSheetId="0">Portada!$A$1:$H$43</definedName>
    <definedName name="Categorias">#REF!</definedName>
    <definedName name="Segmen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B3" i="4" l="1"/>
  <c r="C7" i="1"/>
  <c r="B3" i="9" l="1"/>
  <c r="B3" i="10"/>
</calcChain>
</file>

<file path=xl/sharedStrings.xml><?xml version="1.0" encoding="utf-8"?>
<sst xmlns="http://schemas.openxmlformats.org/spreadsheetml/2006/main" count="77" uniqueCount="54">
  <si>
    <t>Consumo en el hogar
ACEITE</t>
  </si>
  <si>
    <t>MAYO 26</t>
  </si>
  <si>
    <t>Principales variables</t>
  </si>
  <si>
    <t>Series históricas</t>
  </si>
  <si>
    <t>Distribución de canales</t>
  </si>
  <si>
    <t xml:space="preserve">Perfiles de compra </t>
  </si>
  <si>
    <t xml:space="preserve">Conclusiones </t>
  </si>
  <si>
    <t>Consumo en el hogar</t>
  </si>
  <si>
    <t>TOTAL ACEITE</t>
  </si>
  <si>
    <t>Principales variables - TAM MAYO 26</t>
  </si>
  <si>
    <t>% Variación vs. Mismo periodo del año anterior</t>
  </si>
  <si>
    <t>TOTAL ACEITES OLIVA 
Domestico</t>
  </si>
  <si>
    <t>A. OLIVA 
Domestico</t>
  </si>
  <si>
    <t>VALOR (Miles €)</t>
  </si>
  <si>
    <t>GASTO PER CAPITA (€)</t>
  </si>
  <si>
    <t>PARTE DE MERCADO VOLUMEN (%)</t>
  </si>
  <si>
    <t>PARTE DE MERCADO VALOR (%)</t>
  </si>
  <si>
    <t>A.O VIRGEN EXTRA 
Domestico</t>
  </si>
  <si>
    <t>A.O VIRGEN 
Domestico</t>
  </si>
  <si>
    <t>ACEITE DE GIRASOL 
Domestico</t>
  </si>
  <si>
    <t xml:space="preserve"> % Importancia de los tipos - TAM MAYO 26</t>
  </si>
  <si>
    <t>Valor</t>
  </si>
  <si>
    <t>Volumen</t>
  </si>
  <si>
    <t>A.O VIRGEN</t>
  </si>
  <si>
    <t>A.O VIRGEN EXTRA</t>
  </si>
  <si>
    <t>A. OLIVA</t>
  </si>
  <si>
    <t>ACEITE DE GIRASOL</t>
  </si>
  <si>
    <t>ACEITE DE ORUJO</t>
  </si>
  <si>
    <t>ACEITE DE MAIZ</t>
  </si>
  <si>
    <t>ACEITE DE SOJA</t>
  </si>
  <si>
    <t>OTROS ACEITES VEG</t>
  </si>
  <si>
    <t>TAM MAYO 25</t>
  </si>
  <si>
    <t>TAM MAYO 26</t>
  </si>
  <si>
    <t>TOTAL ACEITES OLIVA</t>
  </si>
  <si>
    <t>A.O VIRGEN+V.EXTRA</t>
  </si>
  <si>
    <t>TAM (Total Año Móvil): Indicador agrupado que representa el acumulado de los últimos doce meses, finalizando en el mes de análisis del informe.</t>
  </si>
  <si>
    <t>Evolución mensual de total gasto y total compras</t>
  </si>
  <si>
    <t>Evolución mensual precio medio</t>
  </si>
  <si>
    <t xml:space="preserve">Evolución Anual de Total Compras </t>
  </si>
  <si>
    <t>Peso y % evolución en volumen de los canales de distribución - TAM MAYO 26</t>
  </si>
  <si>
    <t>Principales conclusiones de los canales de distribución</t>
  </si>
  <si>
    <t>Nota: A partir de abril 2025 las líneas de SUPER+AUTOSER y TIENDA DESCUENTO se sustituyen por el agregado de ambas (SUPERMERCADOS)</t>
  </si>
  <si>
    <t>% Población y distribución del volumen por perfil sociodemográfico -TAM MAYO 26</t>
  </si>
  <si>
    <t>% Población y distribución del volumen por Comunidades -TAM MAYO 26</t>
  </si>
  <si>
    <t xml:space="preserve">Principales conclusiones </t>
  </si>
  <si>
    <t>Principales conclusiones</t>
  </si>
  <si>
    <t>VOLUMEN (Miles litros)</t>
  </si>
  <si>
    <t>CONSUMO PER CÁPITA (litros)</t>
  </si>
  <si>
    <t>PRECIO MEDIO (€/litros)</t>
  </si>
  <si>
    <t>Consumo por persona (litros por persona) - TAM MAYO 26</t>
  </si>
  <si>
    <t>Precio medio (€/litros) de los canales de distribución - TAM MAYO 26</t>
  </si>
  <si>
    <t>El supermercado concentra la mayor cuota de compras de aceite, representa el 64,3 % del total volumen comprado por los hogares. Sin embargo, este canal no logra reforzar su peso en la categoría, tras decrecer un 0,7 % en los últimos doce meses. Por su parte, el hipermercado representa el 25,4 % del total, con una tendencia decreciente perdiendo un 2,1 % de volumen en el último año.
El e-commerce alcanza una cuota del 3,5 %, y presenta una mejor evolución que el promedio del mercado, donde el volumen vendido a través de este canal crece un 6,4 % frente al mismo periodo del año anterior, lo que confirma su dinamismo, tendencia que también sigue la tienda tradicional que, pese a su reducida cuota de mercado (0,9 %) tiene un crecimiento del 30,6 %.
El precio medio del aceite se sitúa en 3,64 €/litro, lo que supone una reducción del 25,5 % en comparación con los doce meses anteriores. Tendencia que es transversal a todos los canales. La caída más acusada se observa en el hipermercado, donde el precio disminuye un 31,4 %. A pesar de ello, este canal mantiene un nivel de precio superior a la media del mercado, que se sitúa en 3,88 €/litro. En cambio, el supermercado tiene el precio medio más bajo, con 3,47 €/litro, por debajo del promedio del mercado, aunque la caída del precio medio es de menor intensidad (decrece un 22,8 %).</t>
  </si>
  <si>
    <t>Los hogares formados por parejas con hijos mayores, parejas adultas independientes y retirados/jubilados los hogares que destacan en la compra de aceite. Ya que representan una cuota de mercado mayor a la que esperaríamos por su peso poblacional. Destaca especialmente los hogares retirados/jubilados que en el mercado de aceite representan el 34,9 % del total volumen y en población pesan el 26,2 %.
Si lo analizamos por Comunidades Autónomas Castilla y León, Galicia y el País Vasco son las comunidades donde destaca la compra de aceite, con una cuota en el mercado mayor a su peso poblacional. Sin embargo, Cataluña, la Comunitat Valenciana, la Región de Murcia, la Comunidad de Madrid y Castilla-La Mancha presentan una menor cuota en el mercado de aceite de lo esperado por su peso poblacional.</t>
  </si>
  <si>
    <r>
      <rPr>
        <b/>
        <sz val="11"/>
        <rFont val="Calibri"/>
        <family val="2"/>
      </rPr>
      <t xml:space="preserve">El consumo de aceite en los hogares españoles sigue cayendo: el volumen baja un 1 % y el valor del mercado se desploma un 26,2 % pese a la reducción del precio medio pagado.
</t>
    </r>
    <r>
      <rPr>
        <sz val="11"/>
        <rFont val="Calibri"/>
        <family val="2"/>
      </rPr>
      <t xml:space="preserve">
Al cierre del año móvil mayo de 2026, el volumen comprado por los hogares españoles de aceite presenta una evolución decreciente, con una disminución del 1,0 %. A pesar de la reducción del precio medio, que cae un 25,5 % y se sitúa en 3,64 €/litro. Con lo cual, el valor total sigue la tendencia negativa y cae hasta los 1.706,94 millones de euros, lo que supone una caída del 26,2 % respecto al mismo periodo del año anterior. 
Las parejas con hijos mayores, los adultos independientes y, especialmente, los jubilados lideran la compra de aceite, con una cuota de mercado superior a su peso poblacional. Por Comunidades Autónomas, destacan Castilla y León, Galicia y País Vasco por su mayor consumo relativo, mientras que Cataluña, la Comunitat Valenciana, la Región de Murcia, la Comunidad de Madrid y Castilla-La Mancha registran una participación inferior a la esperada según su población.
El consumo per cápita de aceite en los hogares españoles se sitúa en 9,97 litros por persona durante el periodo analizado, con un descenso del 1,4 % con respecto al mismo periodo de 2025. Por su parte, el gasto per cápita replica la dinámica del valor del mercado, al decrecer en una proporción similar del 26,5 % hasta alcanzar los 36,26 euros por persona.
Los dos grandes segmentos que componen la estructura del mercado de aceites se distancian aún más en volumen al seguir dinámicas de crecimiento opuestas. Por un lado, los aceites de oliva concentran el 66,0 % del volumen total adquirido por los hogares y representan el 81,8 % del valor del mercado al cierre del año móvil mayo 2026. Por otro lado, los aceites de girasol alcanzan el 31,9 % del volumen y el 15,6 % del valor.
La demanda en los hogares de aceites de oliva crece un 1,7 % en volumen. Sin embargo, la facturación del mercado disminuye un 29,8 %, como consecuencia de la caída del 31,0 % en el precio medio, que se sitúa en 4,51 €/litro.
Dentro de las variedades de aceite de oliva, presentan un comportamiento diferente. El aceite de oliva cae en volumen un 1,4 %. El precio medio se sitúa en 3,85 €/litro, con un descenso con respecto al año anterior del 35,0 %. Este comportamiento se traduce en una disminución del valor del mercado del 35,9 %, alcanzando los 538,25 millones de euros. El consumo per cápita de aceite de oliva se sitúa en 2,97 litros por persona y año, siendo la ingesta más alta de las variedades de oliva, y con un gasto per cápita de 11,43 euros por persona y periodo de estudio. 
Por otro lado, crece un 2,8 % del volumen comprado de aceite de oliva virgen extra. Mientras que el precio medio pagado desciende un 27,7 % hasta situarse en 5,22 €/litro. Aunque es interesante comentar que a pesar de contar con el precio medio más elevado del mercado oleícola los hogares intensifican de forma clara su compra. El valor del mercado de aceite de oliva virgen extra alcanza los 688,01 millones de euros a cierre de año móvil mayo 2026, con una caída del 25,7 % respecto al mismo periodo del año pasado. Cada español consume en torno a 2,80 litros de aceite de oliva virgen extra por periodo de estudio y gasta en torno a 14,61 €. 
El aceite de oliva virgen es la variedad que más crece en volumen en los últimos doce meses (10,3 %). El precio medio continúa con la tendencia del mercado y se reduce un 31,0 %, situándose en 4,49 €/litro, lo que da lugar a una disminución del valor del mercado del 23,9 %. El consumo per cápita de aceite de oliva virgen es de 0,81 litros por persona, cantidad inferior si tenemos en cuenta el resto de los tipos oliva analizados.
A diferencia de la tendencia observada en el conjunto del mercado de aceite, especialmente en los aceites de oliva, el aceite de girasol continúa perdiendo protagonismo en los hogares españoles. Al cierre del año móvil de mayo de 2026, las compras en volumen registran un descenso del 2,8 %. Mientras tanto, su precio medio pagado aumenta un 7,6 %, alcanzando los 1,78 euros/litro. Aunque sigue siendo una alternativa más económica que otros tipos de aceite, esta ventaja en precio no ha sido suficiente para frenar la caída de volumen. En valor, el segmento consigue crecer como consecuencia del incremento de precios, con un crecimiento del valor del 4,6 % hasta situarse en 265,73 millones de euros al cierre del periodo analizado. En términos de consumo per cápita, se adquiere de media 3,18 litros de aceite de girasol per cápita, con un gasto per cápita de 5,64 euros por persona durante el periodo analizado.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</si>
</sst>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8">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sz val="8"/>
      <color theme="1"/>
      <name val="Calibri"/>
      <family val="2"/>
      <scheme val="minor"/>
    </font>
    <font>
      <b/>
      <sz val="20"/>
      <name val="Calibri"/>
      <family val="2"/>
      <scheme val="minor"/>
    </font>
    <font>
      <b/>
      <sz val="20"/>
      <name val="Arial"/>
      <family val="2"/>
    </font>
    <font>
      <sz val="12"/>
      <name val="Calibri"/>
      <family val="1"/>
      <charset val="2"/>
    </font>
    <font>
      <b/>
      <sz val="11"/>
      <name val="Calibri"/>
      <family val="2"/>
    </font>
  </fonts>
  <fills count="3">
    <fill>
      <patternFill patternType="none"/>
    </fill>
    <fill>
      <patternFill patternType="gray125"/>
    </fill>
    <fill>
      <gradientFill degree="90">
        <stop position="0">
          <color theme="0"/>
        </stop>
        <stop position="1">
          <color theme="7" tint="0.80001220740379042"/>
        </stop>
      </gradientFill>
    </fill>
  </fills>
  <borders count="29">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9">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164" fontId="7" fillId="0" borderId="10" xfId="1" applyFont="1" applyBorder="1" applyAlignment="1">
      <alignment horizontal="center" vertical="center" wrapText="1" readingOrder="1"/>
    </xf>
    <xf numFmtId="0" fontId="6" fillId="0" borderId="11" xfId="0" applyFont="1" applyBorder="1" applyAlignment="1">
      <alignment horizontal="center" vertical="center" wrapText="1"/>
    </xf>
    <xf numFmtId="164" fontId="7" fillId="0" borderId="12" xfId="1" applyFont="1" applyBorder="1" applyAlignment="1">
      <alignment horizontal="center" vertical="center" wrapText="1" readingOrder="1"/>
    </xf>
    <xf numFmtId="164" fontId="7" fillId="0" borderId="14" xfId="1" applyFont="1" applyBorder="1" applyAlignment="1">
      <alignment horizontal="center" vertical="center" wrapText="1" readingOrder="1"/>
    </xf>
    <xf numFmtId="164" fontId="7" fillId="0" borderId="16" xfId="1" applyFont="1" applyBorder="1" applyAlignment="1">
      <alignment horizontal="center" vertical="center" wrapText="1" readingOrder="1"/>
    </xf>
    <xf numFmtId="0" fontId="18" fillId="0" borderId="0" xfId="0" applyFont="1"/>
    <xf numFmtId="164" fontId="19" fillId="0" borderId="0" xfId="1" applyFont="1" applyBorder="1" applyAlignment="1">
      <alignment vertical="center"/>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8" fillId="0" borderId="0" xfId="1" applyFont="1" applyBorder="1" applyAlignment="1">
      <alignment horizontal="left" vertical="center" indent="4"/>
    </xf>
    <xf numFmtId="2" fontId="18" fillId="0" borderId="8" xfId="1" applyNumberFormat="1" applyFont="1" applyBorder="1" applyAlignment="1">
      <alignment horizontal="center" vertical="center"/>
    </xf>
    <xf numFmtId="2" fontId="18" fillId="0" borderId="9" xfId="1" applyNumberFormat="1" applyFont="1" applyBorder="1" applyAlignment="1">
      <alignment horizontal="center" vertical="center"/>
    </xf>
    <xf numFmtId="164" fontId="18" fillId="0" borderId="0" xfId="1" applyFont="1" applyBorder="1" applyAlignment="1">
      <alignment horizontal="left" vertical="center" indent="7"/>
    </xf>
    <xf numFmtId="0" fontId="18" fillId="0" borderId="18" xfId="0" applyFont="1" applyBorder="1"/>
    <xf numFmtId="0" fontId="20" fillId="0" borderId="18" xfId="0" applyFont="1" applyBorder="1" applyAlignment="1">
      <alignment horizontal="center" vertical="center"/>
    </xf>
    <xf numFmtId="0" fontId="21" fillId="0" borderId="5" xfId="0" applyFont="1" applyBorder="1" applyAlignment="1">
      <alignment vertical="center"/>
    </xf>
    <xf numFmtId="0" fontId="18" fillId="0" borderId="5" xfId="0" applyFont="1" applyBorder="1"/>
    <xf numFmtId="0" fontId="22" fillId="0" borderId="5" xfId="0" applyFont="1" applyBorder="1" applyAlignment="1">
      <alignment vertical="center"/>
    </xf>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18" xfId="0" applyFont="1" applyBorder="1"/>
    <xf numFmtId="0" fontId="14" fillId="0" borderId="0" xfId="4" quotePrefix="1" applyFont="1" applyAlignment="1">
      <alignment vertical="center"/>
    </xf>
    <xf numFmtId="0" fontId="14" fillId="0" borderId="0" xfId="4" applyFont="1" applyAlignment="1">
      <alignment vertical="center"/>
    </xf>
    <xf numFmtId="168" fontId="30" fillId="0" borderId="5" xfId="2" applyNumberFormat="1" applyFont="1" applyFill="1" applyBorder="1" applyAlignment="1">
      <alignment horizontal="center" vertical="center"/>
    </xf>
    <xf numFmtId="168" fontId="30" fillId="0" borderId="5" xfId="2" applyNumberFormat="1" applyFont="1" applyBorder="1" applyAlignment="1">
      <alignment horizontal="center" vertical="center"/>
    </xf>
    <xf numFmtId="168" fontId="31" fillId="0" borderId="5" xfId="2" applyNumberFormat="1" applyFont="1" applyBorder="1" applyAlignment="1">
      <alignment horizontal="center" vertical="center"/>
    </xf>
    <xf numFmtId="168" fontId="7" fillId="0" borderId="13" xfId="0" applyNumberFormat="1" applyFont="1" applyBorder="1" applyAlignment="1">
      <alignment horizontal="center" vertical="center" wrapText="1" readingOrder="1"/>
    </xf>
    <xf numFmtId="168" fontId="7" fillId="0" borderId="15" xfId="0" applyNumberFormat="1" applyFont="1" applyBorder="1" applyAlignment="1">
      <alignment horizontal="center" vertical="center" wrapText="1" readingOrder="1"/>
    </xf>
    <xf numFmtId="2" fontId="7" fillId="0" borderId="15" xfId="0" applyNumberFormat="1" applyFont="1" applyBorder="1" applyAlignment="1">
      <alignment horizontal="center" vertical="center" wrapText="1" readingOrder="1"/>
    </xf>
    <xf numFmtId="168" fontId="7" fillId="0" borderId="17" xfId="0" applyNumberFormat="1" applyFont="1" applyBorder="1" applyAlignment="1">
      <alignment horizontal="center" vertical="center" wrapText="1" readingOrder="1"/>
    </xf>
    <xf numFmtId="164" fontId="18" fillId="0" borderId="0" xfId="1" applyFont="1" applyBorder="1" applyAlignment="1">
      <alignment horizontal="left" vertical="center" indent="2"/>
    </xf>
    <xf numFmtId="164" fontId="18" fillId="0" borderId="0" xfId="1" applyFont="1" applyBorder="1" applyAlignment="1">
      <alignment horizontal="left" vertical="center" indent="1"/>
    </xf>
    <xf numFmtId="2" fontId="18" fillId="0" borderId="27" xfId="1" applyNumberFormat="1" applyFont="1" applyBorder="1" applyAlignment="1">
      <alignment horizontal="center" vertical="center"/>
    </xf>
    <xf numFmtId="2" fontId="18" fillId="0" borderId="28" xfId="1" applyNumberFormat="1" applyFont="1" applyBorder="1" applyAlignment="1">
      <alignment horizontal="center" vertical="center"/>
    </xf>
    <xf numFmtId="2" fontId="0" fillId="0" borderId="0" xfId="0" applyNumberFormat="1"/>
    <xf numFmtId="0" fontId="33" fillId="0" borderId="0" xfId="0" applyFont="1"/>
    <xf numFmtId="0" fontId="34" fillId="0" borderId="0" xfId="4" applyFont="1" applyAlignment="1">
      <alignment vertical="center"/>
    </xf>
    <xf numFmtId="0" fontId="35" fillId="0" borderId="0" xfId="4" applyFont="1"/>
    <xf numFmtId="0" fontId="34" fillId="2" borderId="0" xfId="3" applyFont="1" applyFill="1" applyBorder="1" applyAlignment="1">
      <alignment horizontal="center" vertical="center"/>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6"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32" fillId="0" borderId="26" xfId="0" applyFont="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a:t>
            </a:r>
            <a:r>
              <a:rPr lang="es-ES" baseline="0"/>
              <a:t> </a:t>
            </a:r>
            <a:r>
              <a:rPr lang="es-ES"/>
              <a:t>litros</a:t>
            </a:r>
          </a:p>
        </c:rich>
      </c:tx>
      <c:layout>
        <c:manualLayout>
          <c:xMode val="edge"/>
          <c:yMode val="edge"/>
          <c:x val="0.32423110905073571"/>
          <c:y val="3.7037250349997344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8.1111586760000005</c:v>
              </c:pt>
              <c:pt idx="1">
                <c:v>28.063857840000001</c:v>
              </c:pt>
              <c:pt idx="2">
                <c:v>29.809061870000001</c:v>
              </c:pt>
              <c:pt idx="3">
                <c:v>31.855855500000001</c:v>
              </c:pt>
              <c:pt idx="4">
                <c:v>1.1365872539999999</c:v>
              </c:pt>
              <c:pt idx="5">
                <c:v>4.7498360000000003E-2</c:v>
              </c:pt>
              <c:pt idx="6">
                <c:v>2.3209939999999998E-3</c:v>
              </c:pt>
              <c:pt idx="7">
                <c:v>0.97366929800000002</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10.022950310000001</c:v>
              </c:pt>
              <c:pt idx="1">
                <c:v>40.30676674</c:v>
              </c:pt>
              <c:pt idx="2">
                <c:v>31.533159990000001</c:v>
              </c:pt>
              <c:pt idx="3">
                <c:v>15.567841420000001</c:v>
              </c:pt>
              <c:pt idx="4">
                <c:v>0.98964169000000002</c:v>
              </c:pt>
              <c:pt idx="5">
                <c:v>3.3880300000000002E-2</c:v>
              </c:pt>
              <c:pt idx="6">
                <c:v>1.4683159999999999E-3</c:v>
              </c:pt>
              <c:pt idx="7">
                <c:v>1.544293079</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36888.04</c:v>
              </c:pt>
              <c:pt idx="1">
                <c:v>31176.57</c:v>
              </c:pt>
              <c:pt idx="2">
                <c:v>36495.06</c:v>
              </c:pt>
              <c:pt idx="3">
                <c:v>36648.49</c:v>
              </c:pt>
              <c:pt idx="4">
                <c:v>38243.72</c:v>
              </c:pt>
              <c:pt idx="5">
                <c:v>40064.550000000003</c:v>
              </c:pt>
              <c:pt idx="6">
                <c:v>41347.199999999997</c:v>
              </c:pt>
              <c:pt idx="7">
                <c:v>41844.11</c:v>
              </c:pt>
              <c:pt idx="8">
                <c:v>42315.23</c:v>
              </c:pt>
              <c:pt idx="9">
                <c:v>42930.77</c:v>
              </c:pt>
              <c:pt idx="10">
                <c:v>44421.2</c:v>
              </c:pt>
              <c:pt idx="11">
                <c:v>38255.54</c:v>
              </c:pt>
              <c:pt idx="12">
                <c:v>40310.639999999999</c:v>
              </c:pt>
              <c:pt idx="13">
                <c:v>34932.129999999997</c:v>
              </c:pt>
              <c:pt idx="14">
                <c:v>40589.94</c:v>
              </c:pt>
              <c:pt idx="15">
                <c:v>36309.089999999997</c:v>
              </c:pt>
              <c:pt idx="16">
                <c:v>39213.15</c:v>
              </c:pt>
              <c:pt idx="17">
                <c:v>37632.370000000003</c:v>
              </c:pt>
              <c:pt idx="18">
                <c:v>41205.81</c:v>
              </c:pt>
              <c:pt idx="19">
                <c:v>39357.5</c:v>
              </c:pt>
              <c:pt idx="20">
                <c:v>38928.79</c:v>
              </c:pt>
              <c:pt idx="21">
                <c:v>42121.34</c:v>
              </c:pt>
              <c:pt idx="22">
                <c:v>47530.84</c:v>
              </c:pt>
              <c:pt idx="23">
                <c:v>36420.559999999998</c:v>
              </c:pt>
              <c:pt idx="24">
                <c:v>35272.35</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217983.2</c:v>
              </c:pt>
              <c:pt idx="1">
                <c:v>172965.4</c:v>
              </c:pt>
              <c:pt idx="2">
                <c:v>205050.2</c:v>
              </c:pt>
              <c:pt idx="3">
                <c:v>202421.7</c:v>
              </c:pt>
              <c:pt idx="4">
                <c:v>211397.8</c:v>
              </c:pt>
              <c:pt idx="5">
                <c:v>215307.6</c:v>
              </c:pt>
              <c:pt idx="6">
                <c:v>218934</c:v>
              </c:pt>
              <c:pt idx="7">
                <c:v>212589.2</c:v>
              </c:pt>
              <c:pt idx="8">
                <c:v>200893.3</c:v>
              </c:pt>
              <c:pt idx="9">
                <c:v>191468.3</c:v>
              </c:pt>
              <c:pt idx="10">
                <c:v>181848.5</c:v>
              </c:pt>
              <c:pt idx="11">
                <c:v>146234.20000000001</c:v>
              </c:pt>
              <c:pt idx="12">
                <c:v>154107.79999999999</c:v>
              </c:pt>
              <c:pt idx="13">
                <c:v>124937.9</c:v>
              </c:pt>
              <c:pt idx="14">
                <c:v>144820.79999999999</c:v>
              </c:pt>
              <c:pt idx="15">
                <c:v>128445.9</c:v>
              </c:pt>
              <c:pt idx="16">
                <c:v>137166.39999999999</c:v>
              </c:pt>
              <c:pt idx="17">
                <c:v>137217.29999999999</c:v>
              </c:pt>
              <c:pt idx="18">
                <c:v>151389.79999999999</c:v>
              </c:pt>
              <c:pt idx="19">
                <c:v>138624.79999999999</c:v>
              </c:pt>
              <c:pt idx="20">
                <c:v>142276.70000000001</c:v>
              </c:pt>
              <c:pt idx="21">
                <c:v>164483.29999999999</c:v>
              </c:pt>
              <c:pt idx="22">
                <c:v>168846.7</c:v>
              </c:pt>
              <c:pt idx="23">
                <c:v>136609.70000000001</c:v>
              </c:pt>
              <c:pt idx="24">
                <c:v>132129.1</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a:t>
                </a:r>
                <a:r>
                  <a:rPr lang="es-ES" baseline="0"/>
                  <a:t>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36.89</c:v>
              </c:pt>
              <c:pt idx="1">
                <c:v>31.18</c:v>
              </c:pt>
              <c:pt idx="2">
                <c:v>36.5</c:v>
              </c:pt>
              <c:pt idx="3">
                <c:v>36.65</c:v>
              </c:pt>
              <c:pt idx="4">
                <c:v>38.24</c:v>
              </c:pt>
              <c:pt idx="5">
                <c:v>40.06</c:v>
              </c:pt>
              <c:pt idx="6">
                <c:v>41.35</c:v>
              </c:pt>
              <c:pt idx="7">
                <c:v>41.84</c:v>
              </c:pt>
              <c:pt idx="8">
                <c:v>42.32</c:v>
              </c:pt>
              <c:pt idx="9">
                <c:v>42.93</c:v>
              </c:pt>
              <c:pt idx="10">
                <c:v>44.42</c:v>
              </c:pt>
              <c:pt idx="11">
                <c:v>38.26</c:v>
              </c:pt>
              <c:pt idx="12">
                <c:v>40.31</c:v>
              </c:pt>
              <c:pt idx="13">
                <c:v>34.93</c:v>
              </c:pt>
              <c:pt idx="14">
                <c:v>40.590000000000003</c:v>
              </c:pt>
              <c:pt idx="15">
                <c:v>36.31</c:v>
              </c:pt>
              <c:pt idx="16">
                <c:v>39.21</c:v>
              </c:pt>
              <c:pt idx="17">
                <c:v>37.630000000000003</c:v>
              </c:pt>
              <c:pt idx="18">
                <c:v>41.21</c:v>
              </c:pt>
              <c:pt idx="19">
                <c:v>39.36</c:v>
              </c:pt>
              <c:pt idx="20">
                <c:v>38.93</c:v>
              </c:pt>
              <c:pt idx="21">
                <c:v>42.12</c:v>
              </c:pt>
              <c:pt idx="22">
                <c:v>47.53</c:v>
              </c:pt>
              <c:pt idx="23">
                <c:v>36.42</c:v>
              </c:pt>
              <c:pt idx="24">
                <c:v>35.270000000000003</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(€/L)</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5.91</c:v>
              </c:pt>
              <c:pt idx="1">
                <c:v>5.55</c:v>
              </c:pt>
              <c:pt idx="2">
                <c:v>5.62</c:v>
              </c:pt>
              <c:pt idx="3">
                <c:v>5.52</c:v>
              </c:pt>
              <c:pt idx="4">
                <c:v>5.53</c:v>
              </c:pt>
              <c:pt idx="5">
                <c:v>5.37</c:v>
              </c:pt>
              <c:pt idx="6">
                <c:v>5.3</c:v>
              </c:pt>
              <c:pt idx="7">
                <c:v>5.08</c:v>
              </c:pt>
              <c:pt idx="8">
                <c:v>4.75</c:v>
              </c:pt>
              <c:pt idx="9">
                <c:v>4.46</c:v>
              </c:pt>
              <c:pt idx="10">
                <c:v>4.09</c:v>
              </c:pt>
              <c:pt idx="11">
                <c:v>3.82</c:v>
              </c:pt>
              <c:pt idx="12">
                <c:v>3.82</c:v>
              </c:pt>
              <c:pt idx="13">
                <c:v>3.58</c:v>
              </c:pt>
              <c:pt idx="14">
                <c:v>3.57</c:v>
              </c:pt>
              <c:pt idx="15">
                <c:v>3.54</c:v>
              </c:pt>
              <c:pt idx="16">
                <c:v>3.5</c:v>
              </c:pt>
              <c:pt idx="17">
                <c:v>3.65</c:v>
              </c:pt>
              <c:pt idx="18">
                <c:v>3.67</c:v>
              </c:pt>
              <c:pt idx="19">
                <c:v>3.52</c:v>
              </c:pt>
              <c:pt idx="20">
                <c:v>3.65</c:v>
              </c:pt>
              <c:pt idx="21">
                <c:v>3.9</c:v>
              </c:pt>
              <c:pt idx="22">
                <c:v>3.55</c:v>
              </c:pt>
              <c:pt idx="23">
                <c:v>3.75</c:v>
              </c:pt>
              <c:pt idx="24">
                <c:v>3.75</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477</c:v>
              </c:pt>
              <c:pt idx="18">
                <c:v>469.51387</c:v>
              </c:pt>
            </c:numLit>
          </c:val>
          <c:smooth val="1"/>
          <c:extLst>
            <c:ext xmlns:c16="http://schemas.microsoft.com/office/drawing/2014/chart" uri="{C3380CC4-5D6E-409C-BE32-E72D297353CC}">
              <c16:uniqueId val="{00000000-E003-4967-833B-FFFD0E2368A2}"/>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c:v>
              </c:pt>
              <c:pt idx="15">
                <c:v>286.46210000000002</c:v>
              </c:pt>
              <c:pt idx="16">
                <c:v>264.74351999999999</c:v>
              </c:pt>
              <c:pt idx="17">
                <c:v>319</c:v>
              </c:pt>
              <c:pt idx="18">
                <c:v>309.80437000000001</c:v>
              </c:pt>
            </c:numLit>
          </c:val>
          <c:smooth val="1"/>
          <c:extLst>
            <c:ext xmlns:c16="http://schemas.microsoft.com/office/drawing/2014/chart" uri="{C3380CC4-5D6E-409C-BE32-E72D297353CC}">
              <c16:uniqueId val="{00000001-E003-4967-833B-FFFD0E2368A2}"/>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c:v>
              </c:pt>
              <c:pt idx="15">
                <c:v>139.29228199999901</c:v>
              </c:pt>
              <c:pt idx="16">
                <c:v>134.35897699999899</c:v>
              </c:pt>
              <c:pt idx="17">
                <c:v>175</c:v>
              </c:pt>
              <c:pt idx="18">
                <c:v>169.84672</c:v>
              </c:pt>
            </c:numLit>
          </c:val>
          <c:smooth val="1"/>
          <c:extLst>
            <c:ext xmlns:c16="http://schemas.microsoft.com/office/drawing/2014/chart" uri="{C3380CC4-5D6E-409C-BE32-E72D297353CC}">
              <c16:uniqueId val="{00000002-E003-4967-833B-FFFD0E2368A2}"/>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30.611481999999899</c:v>
              </c:pt>
              <c:pt idx="16">
                <c:v>31.163150999999999</c:v>
              </c:pt>
              <c:pt idx="17">
                <c:v>37</c:v>
              </c:pt>
              <c:pt idx="18">
                <c:v>38.083015000000003</c:v>
              </c:pt>
            </c:numLit>
          </c:val>
          <c:smooth val="1"/>
          <c:extLst>
            <c:ext xmlns:c16="http://schemas.microsoft.com/office/drawing/2014/chart" uri="{C3380CC4-5D6E-409C-BE32-E72D297353CC}">
              <c16:uniqueId val="{00000003-E003-4967-833B-FFFD0E2368A2}"/>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108.68078800000001</c:v>
              </c:pt>
              <c:pt idx="16">
                <c:v>103.195829</c:v>
              </c:pt>
              <c:pt idx="17">
                <c:v>138</c:v>
              </c:pt>
              <c:pt idx="18">
                <c:v>131.76370499999999</c:v>
              </c:pt>
            </c:numLit>
          </c:val>
          <c:smooth val="1"/>
          <c:extLst>
            <c:ext xmlns:c16="http://schemas.microsoft.com/office/drawing/2014/chart" uri="{C3380CC4-5D6E-409C-BE32-E72D297353CC}">
              <c16:uniqueId val="{00000004-E003-4967-833B-FFFD0E2368A2}"/>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c:v>
              </c:pt>
              <c:pt idx="16">
                <c:v>130.38455300000001</c:v>
              </c:pt>
              <c:pt idx="17">
                <c:v>143</c:v>
              </c:pt>
              <c:pt idx="18">
                <c:v>139.95768000000001</c:v>
              </c:pt>
            </c:numLit>
          </c:val>
          <c:smooth val="1"/>
          <c:extLst>
            <c:ext xmlns:c16="http://schemas.microsoft.com/office/drawing/2014/chart" uri="{C3380CC4-5D6E-409C-BE32-E72D297353CC}">
              <c16:uniqueId val="{00000005-E003-4967-833B-FFFD0E2368A2}"/>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120.32540899999999</c:v>
              </c:pt>
              <c:pt idx="15">
                <c:v>150.3219</c:v>
              </c:pt>
              <c:pt idx="16">
                <c:v>162.19851</c:v>
              </c:pt>
              <c:pt idx="17">
                <c:v>148</c:v>
              </c:pt>
              <c:pt idx="18">
                <c:v>149.56765999999999</c:v>
              </c:pt>
            </c:numLit>
          </c:val>
          <c:smooth val="0"/>
          <c:extLst>
            <c:ext xmlns:c16="http://schemas.microsoft.com/office/drawing/2014/chart" uri="{C3380CC4-5D6E-409C-BE32-E72D297353CC}">
              <c16:uniqueId val="{00000006-E003-4967-833B-FFFD0E2368A2}"/>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c:v>
              </c:pt>
              <c:pt idx="18" formatCode="0">
                <c:v>0.25894780599999995</c:v>
              </c:pt>
            </c:numLit>
          </c:val>
          <c:smooth val="0"/>
          <c:extLst>
            <c:ext xmlns:c16="http://schemas.microsoft.com/office/drawing/2014/chart" uri="{C3380CC4-5D6E-409C-BE32-E72D297353CC}">
              <c16:uniqueId val="{00000007-E003-4967-833B-FFFD0E2368A2}"/>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8.3666093999999899E-2</c:v>
              </c:pt>
              <c:pt idx="15">
                <c:v>2.9227643000000001E-2</c:v>
              </c:pt>
              <c:pt idx="16">
                <c:v>1.4196649E-2</c:v>
              </c:pt>
              <c:pt idx="17">
                <c:v>0</c:v>
              </c:pt>
              <c:pt idx="18">
                <c:v>1.089739E-2</c:v>
              </c:pt>
            </c:numLit>
          </c:val>
          <c:smooth val="0"/>
          <c:extLst>
            <c:ext xmlns:c16="http://schemas.microsoft.com/office/drawing/2014/chart" uri="{C3380CC4-5D6E-409C-BE32-E72D297353CC}">
              <c16:uniqueId val="{00000008-E003-4967-833B-FFFD0E2368A2}"/>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8.7391053999999908</c:v>
              </c:pt>
              <c:pt idx="15">
                <c:v>6.2627097999999997</c:v>
              </c:pt>
              <c:pt idx="16">
                <c:v>6.4395876999999899</c:v>
              </c:pt>
              <c:pt idx="17">
                <c:v>5</c:v>
              </c:pt>
              <c:pt idx="18">
                <c:v>4.5715123999999996</c:v>
              </c:pt>
            </c:numLit>
          </c:val>
          <c:smooth val="0"/>
          <c:extLst>
            <c:ext xmlns:c16="http://schemas.microsoft.com/office/drawing/2014/chart" uri="{C3380CC4-5D6E-409C-BE32-E72D297353CC}">
              <c16:uniqueId val="{00000009-E003-4967-833B-FFFD0E2368A2}"/>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c:v>
              </c:pt>
              <c:pt idx="17">
                <c:v>5</c:v>
              </c:pt>
              <c:pt idx="18">
                <c:v>5.3364348000000001</c:v>
              </c:pt>
            </c:numLit>
          </c:val>
          <c:smooth val="0"/>
          <c:extLst>
            <c:ext xmlns:c16="http://schemas.microsoft.com/office/drawing/2014/chart" uri="{C3380CC4-5D6E-409C-BE32-E72D297353CC}">
              <c16:uniqueId val="{0000000A-E003-4967-833B-FFFD0E2368A2}"/>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3.6355654409999998</c:v>
              </c:pt>
              <c:pt idx="1">
                <c:v>3.8815154839999999</c:v>
              </c:pt>
              <c:pt idx="2">
                <c:v>3.4688439039999999</c:v>
              </c:pt>
              <c:pt idx="3">
                <c:v>4.6117285370000003</c:v>
              </c:pt>
              <c:pt idx="4">
                <c:v>4.0176839600000003</c:v>
              </c:pt>
              <c:pt idx="5">
                <c:v>3.9573037289999999</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-0.25495521999999998</c:v>
              </c:pt>
              <c:pt idx="1">
                <c:v>-0.31352331</c:v>
              </c:pt>
              <c:pt idx="2">
                <c:v>-0.227792889</c:v>
              </c:pt>
              <c:pt idx="3">
                <c:v>-0.259998387</c:v>
              </c:pt>
              <c:pt idx="4">
                <c:v>-0.24268124699999999</c:v>
              </c:pt>
              <c:pt idx="5">
                <c:v>-0.302522497</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25.369589399999999</c:v>
              </c:pt>
              <c:pt idx="1">
                <c:v>64.314698519999993</c:v>
              </c:pt>
              <c:pt idx="2">
                <c:v>0.91099091200000004</c:v>
              </c:pt>
              <c:pt idx="3">
                <c:v>9.4047220609999993</c:v>
              </c:pt>
              <c:pt idx="4">
                <c:v>3.482483744</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-2.1145364999999999E-2</c:v>
              </c:pt>
              <c:pt idx="1">
                <c:v>-6.9331990000000001E-3</c:v>
              </c:pt>
              <c:pt idx="2">
                <c:v>0.30557700999999998</c:v>
              </c:pt>
              <c:pt idx="3">
                <c:v>-1.9082444E-2</c:v>
              </c:pt>
              <c:pt idx="4">
                <c:v>6.3552701000000003E-2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56000000000000005"/>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 Población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16.20083765</c:v>
              </c:pt>
              <c:pt idx="1">
                <c:v>2.888139019</c:v>
              </c:pt>
              <c:pt idx="2">
                <c:v>2.376106107</c:v>
              </c:pt>
              <c:pt idx="3">
                <c:v>11.22451663</c:v>
              </c:pt>
              <c:pt idx="4">
                <c:v>2.976119411</c:v>
              </c:pt>
              <c:pt idx="5">
                <c:v>17.49706411</c:v>
              </c:pt>
              <c:pt idx="6">
                <c:v>13.94790369</c:v>
              </c:pt>
              <c:pt idx="7">
                <c:v>4.3441611040000003</c:v>
              </c:pt>
              <c:pt idx="8">
                <c:v>2.288075568</c:v>
              </c:pt>
              <c:pt idx="9">
                <c:v>5.4402089790000003</c:v>
              </c:pt>
              <c:pt idx="10">
                <c:v>5.7922236749999998</c:v>
              </c:pt>
              <c:pt idx="11">
                <c:v>2.3520914510000002</c:v>
              </c:pt>
              <c:pt idx="12">
                <c:v>1.2720337319999999</c:v>
              </c:pt>
              <c:pt idx="13">
                <c:v>4.8802383499999999</c:v>
              </c:pt>
              <c:pt idx="14">
                <c:v>0.71203137800000005</c:v>
              </c:pt>
              <c:pt idx="15">
                <c:v>1.392064024</c:v>
              </c:pt>
              <c:pt idx="16">
                <c:v>4.4161851130000001</c:v>
              </c:pt>
            </c:numLit>
          </c:val>
          <c:extLst>
            <c:ext xmlns:c16="http://schemas.microsoft.com/office/drawing/2014/chart" uri="{C3380CC4-5D6E-409C-BE32-E72D297353CC}">
              <c16:uniqueId val="{00000000-D57E-4DB0-80BE-6D7D05284959}"/>
            </c:ext>
          </c:extLst>
        </c:ser>
        <c:ser>
          <c:idx val="1"/>
          <c:order val="1"/>
          <c:tx>
            <c:v>TAM Distribución volumen por criterio</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15.76291069</c:v>
              </c:pt>
              <c:pt idx="1">
                <c:v>2.7921426469999999</c:v>
              </c:pt>
              <c:pt idx="2">
                <c:v>2.7442774160000001</c:v>
              </c:pt>
              <c:pt idx="3">
                <c:v>9.4151154679999998</c:v>
              </c:pt>
              <c:pt idx="4">
                <c:v>2.3620708160000001</c:v>
              </c:pt>
              <c:pt idx="5">
                <c:v>17.683992809999999</c:v>
              </c:pt>
              <c:pt idx="6">
                <c:v>12.211573639999999</c:v>
              </c:pt>
              <c:pt idx="7">
                <c:v>3.7038081539999999</c:v>
              </c:pt>
              <c:pt idx="8">
                <c:v>2.214166069</c:v>
              </c:pt>
              <c:pt idx="9">
                <c:v>6.4451618860000002</c:v>
              </c:pt>
              <c:pt idx="10">
                <c:v>8.347358088</c:v>
              </c:pt>
              <c:pt idx="11">
                <c:v>2.6292288660000001</c:v>
              </c:pt>
              <c:pt idx="12">
                <c:v>1.420742948</c:v>
              </c:pt>
              <c:pt idx="13">
                <c:v>5.7717281070000004</c:v>
              </c:pt>
              <c:pt idx="14">
                <c:v>0.84720185199999998</c:v>
              </c:pt>
              <c:pt idx="15">
                <c:v>1.3363230779999999</c:v>
              </c:pt>
              <c:pt idx="16">
                <c:v>4.3122044510000004</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7.24458556</c:v>
              </c:pt>
              <c:pt idx="1">
                <c:v>2.825671029</c:v>
              </c:pt>
            </c:numLit>
          </c:val>
          <c:extLst>
            <c:ext xmlns:c16="http://schemas.microsoft.com/office/drawing/2014/chart" uri="{C3380CC4-5D6E-409C-BE32-E72D297353CC}">
              <c16:uniqueId val="{00000000-127E-434E-BB55-04D8905062BF}"/>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6.4527942730000003</c:v>
              </c:pt>
              <c:pt idx="1">
                <c:v>3.3316717570000001</c:v>
              </c:pt>
            </c:numLit>
          </c:val>
          <c:extLst>
            <c:ext xmlns:c16="http://schemas.microsoft.com/office/drawing/2014/chart" uri="{C3380CC4-5D6E-409C-BE32-E72D297353CC}">
              <c16:uniqueId val="{00000001-127E-434E-BB55-04D8905062BF}"/>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8.0324674500000004</c:v>
              </c:pt>
              <c:pt idx="1">
                <c:v>6.5398206449999998</c:v>
              </c:pt>
            </c:numLit>
          </c:val>
          <c:extLst>
            <c:ext xmlns:c16="http://schemas.microsoft.com/office/drawing/2014/chart" uri="{C3380CC4-5D6E-409C-BE32-E72D297353CC}">
              <c16:uniqueId val="{00000002-127E-434E-BB55-04D8905062BF}"/>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13.88843376</c:v>
              </c:pt>
              <c:pt idx="1">
                <c:v>13.785973139999999</c:v>
              </c:pt>
            </c:numLit>
          </c:val>
          <c:extLst>
            <c:ext xmlns:c16="http://schemas.microsoft.com/office/drawing/2014/chart" uri="{C3380CC4-5D6E-409C-BE32-E72D297353CC}">
              <c16:uniqueId val="{00000003-127E-434E-BB55-04D8905062BF}"/>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11.994084730000001</c:v>
              </c:pt>
              <c:pt idx="1">
                <c:v>16.855959120000001</c:v>
              </c:pt>
            </c:numLit>
          </c:val>
          <c:extLst>
            <c:ext xmlns:c16="http://schemas.microsoft.com/office/drawing/2014/chart" uri="{C3380CC4-5D6E-409C-BE32-E72D297353CC}">
              <c16:uniqueId val="{00000004-127E-434E-BB55-04D8905062BF}"/>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7.9706948649999996</c:v>
              </c:pt>
              <c:pt idx="1">
                <c:v>6.5074729319999998</c:v>
              </c:pt>
            </c:numLit>
          </c:val>
          <c:extLst>
            <c:ext xmlns:c16="http://schemas.microsoft.com/office/drawing/2014/chart" uri="{C3380CC4-5D6E-409C-BE32-E72D297353CC}">
              <c16:uniqueId val="{00000005-127E-434E-BB55-04D8905062BF}"/>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8.4110650299999996</c:v>
              </c:pt>
              <c:pt idx="1">
                <c:v>10.1544949</c:v>
              </c:pt>
            </c:numLit>
          </c:val>
          <c:extLst>
            <c:ext xmlns:c16="http://schemas.microsoft.com/office/drawing/2014/chart" uri="{C3380CC4-5D6E-409C-BE32-E72D297353CC}">
              <c16:uniqueId val="{00000006-127E-434E-BB55-04D8905062BF}"/>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9.7737717249999996</c:v>
              </c:pt>
              <c:pt idx="1">
                <c:v>5.3010086789999997</c:v>
              </c:pt>
            </c:numLit>
          </c:val>
          <c:extLst>
            <c:ext xmlns:c16="http://schemas.microsoft.com/office/drawing/2014/chart" uri="{C3380CC4-5D6E-409C-BE32-E72D297353CC}">
              <c16:uniqueId val="{00000007-127E-434E-BB55-04D8905062BF}"/>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General</c:formatCode>
              <c:ptCount val="2"/>
              <c:pt idx="0">
                <c:v>26.23209237</c:v>
              </c:pt>
              <c:pt idx="1">
                <c:v>34.697933419999998</c:v>
              </c:pt>
            </c:numLit>
          </c:val>
          <c:extLst>
            <c:ext xmlns:c16="http://schemas.microsoft.com/office/drawing/2014/chart" uri="{C3380CC4-5D6E-409C-BE32-E72D297353CC}">
              <c16:uniqueId val="{00000008-127E-434E-BB55-04D8905062BF}"/>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5.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5.png"/><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9.xml"/><Relationship Id="rId5" Type="http://schemas.openxmlformats.org/officeDocument/2006/relationships/image" Target="../media/image5.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474134</xdr:colOff>
      <xdr:row>0</xdr:row>
      <xdr:rowOff>67732</xdr:rowOff>
    </xdr:from>
    <xdr:to>
      <xdr:col>8</xdr:col>
      <xdr:colOff>0</xdr:colOff>
      <xdr:row>42</xdr:row>
      <xdr:rowOff>128456</xdr:rowOff>
    </xdr:to>
    <xdr:pic>
      <xdr:nvPicPr>
        <xdr:cNvPr id="3" name="Imagen 2">
          <a:extLst>
            <a:ext uri="{FF2B5EF4-FFF2-40B4-BE49-F238E27FC236}">
              <a16:creationId xmlns:a16="http://schemas.microsoft.com/office/drawing/2014/main" id="{ABC6BF8F-0A2E-A92F-A4D5-B75DBDE1EB5F}"/>
            </a:ext>
          </a:extLst>
        </xdr:cNvPr>
        <xdr:cNvPicPr>
          <a:picLocks noChangeAspect="1"/>
        </xdr:cNvPicPr>
      </xdr:nvPicPr>
      <xdr:blipFill>
        <a:blip xmlns:r="http://schemas.openxmlformats.org/officeDocument/2006/relationships" r:embed="rId1">
          <a:alphaModFix amt="70000"/>
        </a:blip>
        <a:stretch>
          <a:fillRect/>
        </a:stretch>
      </xdr:blipFill>
      <xdr:spPr>
        <a:xfrm>
          <a:off x="474134" y="67732"/>
          <a:ext cx="5918199" cy="7883924"/>
        </a:xfrm>
        <a:prstGeom prst="rect">
          <a:avLst/>
        </a:prstGeom>
      </xdr:spPr>
    </xdr:pic>
    <xdr:clientData/>
  </xdr:twoCellAnchor>
  <xdr:oneCellAnchor>
    <xdr:from>
      <xdr:col>3</xdr:col>
      <xdr:colOff>94381</xdr:colOff>
      <xdr:row>23</xdr:row>
      <xdr:rowOff>180420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07381" y="4464553"/>
          <a:ext cx="211961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0">
              <a:solidFill>
                <a:schemeClr val="tx1"/>
              </a:solidFill>
              <a:latin typeface="+mn-lt"/>
              <a:ea typeface="+mn-ea"/>
              <a:cs typeface="+mn-cs"/>
            </a:rPr>
            <a:t>Menú Principal</a:t>
          </a:r>
        </a:p>
      </xdr:txBody>
    </xdr:sp>
    <xdr:clientData/>
  </xdr:oneCellAnchor>
  <xdr:oneCellAnchor>
    <xdr:from>
      <xdr:col>0</xdr:col>
      <xdr:colOff>441855</xdr:colOff>
      <xdr:row>14</xdr:row>
      <xdr:rowOff>53975</xdr:rowOff>
    </xdr:from>
    <xdr:ext cx="6070600" cy="1282082"/>
    <xdr:sp macro="" textlink="">
      <xdr:nvSpPr>
        <xdr:cNvPr id="10" name="Rectángulo 9">
          <a:extLst>
            <a:ext uri="{FF2B5EF4-FFF2-40B4-BE49-F238E27FC236}">
              <a16:creationId xmlns:a16="http://schemas.microsoft.com/office/drawing/2014/main" id="{E6F3A37A-B78F-4848-8ACE-C6EAC30719DD}"/>
            </a:ext>
          </a:extLst>
        </xdr:cNvPr>
        <xdr:cNvSpPr/>
      </xdr:nvSpPr>
      <xdr:spPr>
        <a:xfrm>
          <a:off x="441855" y="2661708"/>
          <a:ext cx="6070600" cy="1282082"/>
        </a:xfrm>
        <a:prstGeom prst="rect">
          <a:avLst/>
        </a:prstGeom>
        <a:noFill/>
      </xdr:spPr>
      <xdr:txBody>
        <a:bodyPr wrap="square" lIns="91440" tIns="45720" rIns="91440" bIns="45720">
          <a:spAutoFit/>
        </a:bodyPr>
        <a:lstStyle/>
        <a:p>
          <a:pPr algn="ctr"/>
          <a:r>
            <a:rPr lang="es-ES" sz="3200" b="1" i="0" cap="none" spc="0">
              <a:ln>
                <a:noFill/>
              </a:ln>
              <a:solidFill>
                <a:sysClr val="windowText" lastClr="000000"/>
              </a:solidFill>
              <a:effectLst/>
              <a:latin typeface="+mj-lt"/>
            </a:rPr>
            <a:t>Consumo en el hogar</a:t>
          </a:r>
          <a:endParaRPr lang="es-ES" sz="4400" b="1" i="0" cap="none" spc="0">
            <a:ln>
              <a:noFill/>
            </a:ln>
            <a:solidFill>
              <a:sysClr val="windowText" lastClr="000000"/>
            </a:solidFill>
            <a:effectLst/>
            <a:latin typeface="+mj-lt"/>
          </a:endParaRPr>
        </a:p>
        <a:p>
          <a:pPr algn="ctr"/>
          <a:r>
            <a:rPr lang="es-ES" sz="4400" b="1" i="0" cap="none" spc="0">
              <a:ln>
                <a:noFill/>
              </a:ln>
              <a:solidFill>
                <a:sysClr val="windowText" lastClr="000000"/>
              </a:solidFill>
              <a:effectLst/>
              <a:latin typeface="+mj-lt"/>
            </a:rPr>
            <a:t>ACEITE</a:t>
          </a:r>
          <a:endParaRPr lang="es-ES" sz="3200" b="1" i="0" cap="none" spc="0">
            <a:ln>
              <a:noFill/>
            </a:ln>
            <a:solidFill>
              <a:sysClr val="windowText" lastClr="000000"/>
            </a:solidFill>
            <a:effectLst/>
            <a:latin typeface="+mj-lt"/>
          </a:endParaRPr>
        </a:p>
      </xdr:txBody>
    </xdr:sp>
    <xdr:clientData/>
  </xdr:oneCellAnchor>
  <xdr:twoCellAnchor editAs="oneCell">
    <xdr:from>
      <xdr:col>0</xdr:col>
      <xdr:colOff>640291</xdr:colOff>
      <xdr:row>0</xdr:row>
      <xdr:rowOff>130175</xdr:rowOff>
    </xdr:from>
    <xdr:to>
      <xdr:col>4</xdr:col>
      <xdr:colOff>256308</xdr:colOff>
      <xdr:row>4</xdr:row>
      <xdr:rowOff>132430</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291" y="130175"/>
          <a:ext cx="2833350" cy="747322"/>
        </a:xfrm>
        <a:prstGeom prst="rect">
          <a:avLst/>
        </a:prstGeom>
      </xdr:spPr>
    </xdr:pic>
    <xdr:clientData/>
  </xdr:twoCellAnchor>
  <xdr:twoCellAnchor editAs="oneCell">
    <xdr:from>
      <xdr:col>5</xdr:col>
      <xdr:colOff>111125</xdr:colOff>
      <xdr:row>0</xdr:row>
      <xdr:rowOff>185739</xdr:rowOff>
    </xdr:from>
    <xdr:to>
      <xdr:col>7</xdr:col>
      <xdr:colOff>659872</xdr:colOff>
      <xdr:row>3</xdr:row>
      <xdr:rowOff>138731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132792" y="185739"/>
          <a:ext cx="2157413" cy="511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370681</xdr:colOff>
      <xdr:row>0</xdr:row>
      <xdr:rowOff>524576</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1821662</xdr:colOff>
      <xdr:row>1</xdr:row>
      <xdr:rowOff>66674</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5"/>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6"/>
        <a:stretch>
          <a:fillRect/>
        </a:stretch>
      </xdr:blipFill>
      <xdr:spPr>
        <a:xfrm>
          <a:off x="1028700" y="82550"/>
          <a:ext cx="1659980" cy="388874"/>
        </a:xfrm>
        <a:prstGeom prst="rect">
          <a:avLst/>
        </a:prstGeom>
      </xdr:spPr>
    </xdr:pic>
    <xdr:clientData/>
  </xdr:twoCellAnchor>
  <xdr:twoCellAnchor>
    <xdr:from>
      <xdr:col>1</xdr:col>
      <xdr:colOff>413217</xdr:colOff>
      <xdr:row>38</xdr:row>
      <xdr:rowOff>66535</xdr:rowOff>
    </xdr:from>
    <xdr:to>
      <xdr:col>9</xdr:col>
      <xdr:colOff>156929</xdr:colOff>
      <xdr:row>49</xdr:row>
      <xdr:rowOff>150765</xdr:rowOff>
    </xdr:to>
    <xdr:graphicFrame macro="">
      <xdr:nvGraphicFramePr>
        <xdr:cNvPr id="3" name="Gráfico 2">
          <a:extLst>
            <a:ext uri="{FF2B5EF4-FFF2-40B4-BE49-F238E27FC236}">
              <a16:creationId xmlns:a16="http://schemas.microsoft.com/office/drawing/2014/main" id="{BCD2F47E-4012-4BED-9FDC-777CE90DB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4"/>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5"/>
        <a:stretch>
          <a:fillRect/>
        </a:stretch>
      </xdr:blipFill>
      <xdr:spPr>
        <a:xfrm>
          <a:off x="8807450" y="38100"/>
          <a:ext cx="1339375" cy="355200"/>
        </a:xfrm>
        <a:prstGeom prst="rect">
          <a:avLst/>
        </a:prstGeom>
      </xdr:spPr>
    </xdr:pic>
    <xdr:clientData/>
  </xdr:twoCellAnchor>
  <xdr:twoCellAnchor>
    <xdr:from>
      <xdr:col>0</xdr:col>
      <xdr:colOff>0</xdr:colOff>
      <xdr:row>6</xdr:row>
      <xdr:rowOff>158750</xdr:rowOff>
    </xdr:from>
    <xdr:to>
      <xdr:col>8</xdr:col>
      <xdr:colOff>641168</xdr:colOff>
      <xdr:row>17</xdr:row>
      <xdr:rowOff>280786</xdr:rowOff>
    </xdr:to>
    <xdr:graphicFrame macro="">
      <xdr:nvGraphicFramePr>
        <xdr:cNvPr id="3" name="Gráfico 2">
          <a:extLst>
            <a:ext uri="{FF2B5EF4-FFF2-40B4-BE49-F238E27FC236}">
              <a16:creationId xmlns:a16="http://schemas.microsoft.com/office/drawing/2014/main" id="{E6EA350C-9726-4C71-9877-906403354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
  <sheetViews>
    <sheetView showGridLines="0" showRowColHeaders="0" zoomScale="70" zoomScaleNormal="70" workbookViewId="0"/>
  </sheetViews>
  <sheetFormatPr baseColWidth="10" defaultColWidth="11.44140625" defaultRowHeight="14.4"/>
  <sheetData/>
  <sheetProtection algorithmName="SHA-512" hashValue="th59k/pQej4pMPWeBhkKRWWYPkSnMSC2nsaj/pXqXVg8rHfJ72LtzCLLr2eN9UQh+JNH1LZDVN3yTfs6gEAyFg==" saltValue="gOTSoQpw/RaBgSDNPalc8g==" spinCount="100000" sheet="1" objects="1" scenarios="1"/>
  <pageMargins left="0.23622047244094491" right="0.23622047244094491" top="0.74803149606299213" bottom="0.74803149606299213" header="0.31496062992125984" footer="0.31496062992125984"/>
  <pageSetup paperSize="9"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L15"/>
  <sheetViews>
    <sheetView showGridLines="0" zoomScale="75" zoomScaleNormal="75" workbookViewId="0"/>
  </sheetViews>
  <sheetFormatPr baseColWidth="10" defaultColWidth="11.44140625" defaultRowHeight="13.8"/>
  <cols>
    <col min="1" max="1" width="5.5546875" style="12" customWidth="1"/>
    <col min="2" max="2" width="2.5546875" style="12" customWidth="1"/>
    <col min="3" max="3" width="30.21875" style="12" customWidth="1"/>
    <col min="4" max="4" width="79.44140625" style="12" customWidth="1"/>
    <col min="5" max="5" width="11.44140625" style="12"/>
    <col min="6" max="6" width="2" style="12" customWidth="1"/>
    <col min="7" max="16384" width="11.44140625" style="12"/>
  </cols>
  <sheetData>
    <row r="1" spans="1:12" ht="72" customHeight="1">
      <c r="B1" s="63" t="s">
        <v>0</v>
      </c>
      <c r="C1" s="63"/>
      <c r="D1" s="63"/>
      <c r="E1" s="13"/>
      <c r="F1" s="13"/>
      <c r="G1" s="13"/>
      <c r="H1" s="13"/>
      <c r="I1" s="14"/>
      <c r="J1" s="14"/>
      <c r="K1" s="14"/>
      <c r="L1" s="14"/>
    </row>
    <row r="2" spans="1:12" ht="18">
      <c r="B2" s="62" t="s">
        <v>1</v>
      </c>
      <c r="C2" s="62"/>
      <c r="D2" s="62"/>
      <c r="E2" s="45"/>
      <c r="F2" s="44"/>
      <c r="G2" s="45"/>
    </row>
    <row r="4" spans="1:12" ht="10.5" customHeight="1">
      <c r="A4" s="15"/>
      <c r="B4" s="15"/>
      <c r="C4" s="16"/>
      <c r="D4" s="15"/>
    </row>
    <row r="5" spans="1:12" ht="50.1" customHeight="1">
      <c r="C5" s="61" t="s">
        <v>2</v>
      </c>
      <c r="D5" s="61"/>
    </row>
    <row r="6" spans="1:12" ht="38.25" customHeight="1">
      <c r="C6" s="59"/>
      <c r="D6" s="60"/>
    </row>
    <row r="7" spans="1:12" ht="50.1" customHeight="1">
      <c r="C7" s="61" t="s">
        <v>3</v>
      </c>
      <c r="D7" s="61"/>
    </row>
    <row r="8" spans="1:12" ht="38.25" customHeight="1">
      <c r="C8" s="59"/>
      <c r="D8" s="60"/>
    </row>
    <row r="9" spans="1:12" ht="50.1" customHeight="1">
      <c r="C9" s="61" t="s">
        <v>4</v>
      </c>
      <c r="D9" s="61"/>
    </row>
    <row r="10" spans="1:12" ht="38.25" customHeight="1">
      <c r="C10" s="59"/>
      <c r="D10" s="60"/>
    </row>
    <row r="11" spans="1:12" ht="50.1" customHeight="1">
      <c r="C11" s="61" t="s">
        <v>5</v>
      </c>
      <c r="D11" s="61"/>
    </row>
    <row r="12" spans="1:12" ht="38.25" customHeight="1">
      <c r="C12" s="59"/>
      <c r="D12" s="60"/>
    </row>
    <row r="13" spans="1:12" ht="50.1" customHeight="1">
      <c r="C13" s="61" t="s">
        <v>6</v>
      </c>
      <c r="D13" s="61"/>
    </row>
    <row r="14" spans="1:12" ht="8.25" customHeight="1">
      <c r="A14" s="15"/>
      <c r="B14" s="15"/>
      <c r="C14" s="59"/>
      <c r="D14" s="60"/>
    </row>
    <row r="15" spans="1:12" ht="24.6">
      <c r="C15" s="60"/>
      <c r="D15" s="60"/>
    </row>
  </sheetData>
  <sheetProtection algorithmName="SHA-512" hashValue="sgiZQg0aCYmfvBTVlNInpqV6dH61EfxSM2TflciDpTZNTFNRGRLP6LxXkvyCZjVIWzMwkb9PiUEJeEDJjnY0kA==" saltValue="HM3ct8DsBg3eJ6e1sXI4+A==" spinCount="100000" sheet="1" objects="1" scenarios="1"/>
  <mergeCells count="7">
    <mergeCell ref="C11:D11"/>
    <mergeCell ref="C13:D13"/>
    <mergeCell ref="B2:D2"/>
    <mergeCell ref="B1:D1"/>
    <mergeCell ref="C5:D5"/>
    <mergeCell ref="C7:D7"/>
    <mergeCell ref="C9:D9"/>
  </mergeCells>
  <hyperlinks>
    <hyperlink ref="C5:D5" location="'principales variables'!A1" display="Pricipales variables" xr:uid="{12B6B93C-83F8-4EF7-94E1-8E2DAA6AB461}"/>
    <hyperlink ref="C7:D7" location="'Graficos TOTAL ACEITE'!A1" display="Series históricas" xr:uid="{F8EBE1B4-64FD-4585-A0BF-E742A51290EA}"/>
    <hyperlink ref="C9:D9" location="Canales!A1" display="Distribución de canales" xr:uid="{E4ADA794-BED3-4652-893A-08FA2C3409C7}"/>
    <hyperlink ref="C11:D11" location="Perfiles!A1" display="Perfiles de compra " xr:uid="{B63318EB-7C85-4AB6-90FD-F6823012E889}"/>
    <hyperlink ref="C13:D13" location="Conclusiones!A1" display="Conclusiones " xr:uid="{A765055C-8DFC-46E7-A96F-8F66DE215782}"/>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80" zoomScaleNormal="80" zoomScaleSheetLayoutView="50" workbookViewId="0">
      <selection activeCell="Q17" sqref="Q17"/>
    </sheetView>
  </sheetViews>
  <sheetFormatPr baseColWidth="10" defaultColWidth="11.44140625" defaultRowHeight="14.4"/>
  <cols>
    <col min="1" max="1" width="1.21875" customWidth="1"/>
    <col min="2" max="2" width="34.21875" customWidth="1"/>
    <col min="3" max="3" width="19.77734375" customWidth="1"/>
    <col min="4" max="4" width="20.5546875" customWidth="1"/>
    <col min="5" max="5" width="19.77734375" customWidth="1"/>
    <col min="6" max="6" width="21.44140625" customWidth="1"/>
    <col min="7" max="7" width="19.77734375" customWidth="1"/>
    <col min="8" max="8" width="21.44140625" customWidth="1"/>
    <col min="9" max="9" width="8.21875" customWidth="1"/>
    <col min="10" max="10" width="2.21875" customWidth="1"/>
  </cols>
  <sheetData>
    <row r="1" spans="2:11" ht="36" customHeight="1">
      <c r="B1" s="65" t="s">
        <v>7</v>
      </c>
      <c r="C1" s="65"/>
      <c r="D1" s="65"/>
      <c r="E1" s="65"/>
      <c r="F1" s="65"/>
      <c r="G1" s="65"/>
      <c r="H1" s="65"/>
      <c r="I1" s="65"/>
      <c r="J1" s="2"/>
      <c r="K1" s="2"/>
    </row>
    <row r="2" spans="2:11" ht="8.1" customHeight="1" thickBot="1"/>
    <row r="3" spans="2:11" ht="25.05" customHeight="1" thickTop="1" thickBot="1">
      <c r="B3" s="66" t="s">
        <v>8</v>
      </c>
      <c r="C3" s="67"/>
      <c r="D3" s="67"/>
      <c r="E3" s="67"/>
      <c r="F3" s="67"/>
      <c r="G3" s="67"/>
      <c r="H3" s="67"/>
      <c r="I3" s="68"/>
    </row>
    <row r="4" spans="2:11" ht="7.5" customHeight="1" thickTop="1"/>
    <row r="5" spans="2:11" ht="18.600000000000001" thickBot="1">
      <c r="B5" s="10" t="s">
        <v>9</v>
      </c>
      <c r="C5" s="3"/>
      <c r="D5" s="3"/>
      <c r="E5" s="3"/>
      <c r="F5" s="3"/>
      <c r="G5" s="3"/>
      <c r="H5" s="3"/>
      <c r="I5" s="3"/>
    </row>
    <row r="6" spans="2:11" ht="5.0999999999999996" customHeight="1" thickTop="1" thickBot="1"/>
    <row r="7" spans="2:11" ht="45" customHeight="1">
      <c r="B7" s="6"/>
      <c r="C7" s="17" t="str">
        <f>B3&amp;" 
Domestico"</f>
        <v>TOTAL ACEITE 
Domestico</v>
      </c>
      <c r="D7" s="18" t="s">
        <v>10</v>
      </c>
      <c r="E7" s="17" t="s">
        <v>11</v>
      </c>
      <c r="F7" s="18" t="s">
        <v>10</v>
      </c>
      <c r="G7" s="17" t="s">
        <v>12</v>
      </c>
      <c r="H7" s="18" t="s">
        <v>10</v>
      </c>
    </row>
    <row r="8" spans="2:11" ht="20.100000000000001" customHeight="1">
      <c r="B8" s="7" t="s">
        <v>46</v>
      </c>
      <c r="C8" s="19">
        <v>469513.86999999994</v>
      </c>
      <c r="D8" s="49">
        <v>-9.5753201308176328E-3</v>
      </c>
      <c r="E8" s="19">
        <v>309804.37</v>
      </c>
      <c r="F8" s="49">
        <v>1.6948898283698055E-2</v>
      </c>
      <c r="G8" s="19">
        <v>139957.68000000002</v>
      </c>
      <c r="H8" s="49">
        <v>-1.3767264890578224E-2</v>
      </c>
    </row>
    <row r="9" spans="2:11" ht="20.100000000000001" customHeight="1">
      <c r="B9" s="7" t="s">
        <v>13</v>
      </c>
      <c r="C9" s="20">
        <v>1706948.4000000001</v>
      </c>
      <c r="D9" s="50">
        <v>-0.2620892626635275</v>
      </c>
      <c r="E9" s="20">
        <v>1397356.9000000001</v>
      </c>
      <c r="F9" s="50">
        <v>-0.29821527536257353</v>
      </c>
      <c r="G9" s="20">
        <v>538254.77</v>
      </c>
      <c r="H9" s="50">
        <v>-0.3593448752674272</v>
      </c>
    </row>
    <row r="10" spans="2:11" ht="20.100000000000001" customHeight="1">
      <c r="B10" s="7" t="s">
        <v>47</v>
      </c>
      <c r="C10" s="20">
        <v>9.9733244871104105</v>
      </c>
      <c r="D10" s="50">
        <v>-1.4122969242322925E-2</v>
      </c>
      <c r="E10" s="20">
        <v>6.5808056097146057</v>
      </c>
      <c r="F10" s="50">
        <v>1.2279460165155687E-2</v>
      </c>
      <c r="G10" s="20">
        <v>2.9729544669322836</v>
      </c>
      <c r="H10" s="50">
        <v>-1.8295666204396599E-2</v>
      </c>
    </row>
    <row r="11" spans="2:11" ht="20.100000000000001" customHeight="1">
      <c r="B11" s="7" t="s">
        <v>14</v>
      </c>
      <c r="C11" s="20">
        <v>36.258673840570331</v>
      </c>
      <c r="D11" s="50">
        <v>-0.26547746489356661</v>
      </c>
      <c r="E11" s="20">
        <v>29.682389974981351</v>
      </c>
      <c r="F11" s="50">
        <v>-0.30143760084005133</v>
      </c>
      <c r="G11" s="20">
        <v>11.43350563412532</v>
      </c>
      <c r="H11" s="50">
        <v>-0.36228651713882742</v>
      </c>
    </row>
    <row r="12" spans="2:11" ht="20.100000000000001" customHeight="1">
      <c r="B12" s="7" t="s">
        <v>15</v>
      </c>
      <c r="C12" s="20">
        <v>1.7340630225778118</v>
      </c>
      <c r="D12" s="51">
        <v>-3.3566427306174207E-2</v>
      </c>
      <c r="E12" s="20">
        <v>1.1442053932294158</v>
      </c>
      <c r="F12" s="51">
        <v>8.2725269198342666E-3</v>
      </c>
      <c r="G12" s="20">
        <v>0.51690791927782287</v>
      </c>
      <c r="H12" s="51">
        <v>-1.2245463980059768E-2</v>
      </c>
    </row>
    <row r="13" spans="2:11" ht="20.100000000000001" customHeight="1">
      <c r="B13" s="7" t="s">
        <v>16</v>
      </c>
      <c r="C13" s="20">
        <v>1.9301673859286752</v>
      </c>
      <c r="D13" s="51">
        <v>-0.78469237737762887</v>
      </c>
      <c r="E13" s="20">
        <v>1.5800903617721525</v>
      </c>
      <c r="F13" s="51">
        <v>-0.75677811779092341</v>
      </c>
      <c r="G13" s="20">
        <v>0.60864276997157052</v>
      </c>
      <c r="H13" s="51">
        <v>-0.3773969747521434</v>
      </c>
    </row>
    <row r="14" spans="2:11" ht="20.100000000000001" customHeight="1" thickBot="1">
      <c r="B14" s="7" t="s">
        <v>48</v>
      </c>
      <c r="C14" s="21">
        <v>3.6355654413361642</v>
      </c>
      <c r="D14" s="52">
        <v>-0.25495522038693796</v>
      </c>
      <c r="E14" s="21">
        <v>4.5104492877230884</v>
      </c>
      <c r="F14" s="52">
        <v>-0.30991151490322988</v>
      </c>
      <c r="G14" s="21">
        <v>3.8458394709029182</v>
      </c>
      <c r="H14" s="52">
        <v>-0.35040168316711506</v>
      </c>
    </row>
    <row r="15" spans="2:11" ht="8.25" customHeight="1" thickBot="1"/>
    <row r="16" spans="2:11" ht="45" customHeight="1">
      <c r="B16" s="6"/>
      <c r="C16" s="17" t="s">
        <v>17</v>
      </c>
      <c r="D16" s="18" t="s">
        <v>10</v>
      </c>
      <c r="E16" s="17" t="s">
        <v>18</v>
      </c>
      <c r="F16" s="18" t="s">
        <v>10</v>
      </c>
      <c r="G16" s="17" t="s">
        <v>19</v>
      </c>
      <c r="H16" s="18" t="s">
        <v>10</v>
      </c>
    </row>
    <row r="17" spans="2:9" ht="20.100000000000001" customHeight="1">
      <c r="B17" s="7" t="str">
        <f t="shared" ref="B17:B23" si="0">B8</f>
        <v>VOLUMEN (Miles litros)</v>
      </c>
      <c r="C17" s="19">
        <v>131763.70499999999</v>
      </c>
      <c r="D17" s="49">
        <v>2.7759995024208894E-2</v>
      </c>
      <c r="E17" s="19">
        <v>38083.014999999999</v>
      </c>
      <c r="F17" s="49">
        <v>0.10305932222486813</v>
      </c>
      <c r="G17" s="19">
        <v>149567.65999999997</v>
      </c>
      <c r="H17" s="49">
        <v>-2.7775744650148315E-2</v>
      </c>
    </row>
    <row r="18" spans="2:9" ht="20.100000000000001" customHeight="1">
      <c r="B18" s="7" t="str">
        <f t="shared" si="0"/>
        <v>VALOR (Miles €)</v>
      </c>
      <c r="C18" s="20">
        <v>688015.71</v>
      </c>
      <c r="D18" s="50">
        <v>-0.25711547007131808</v>
      </c>
      <c r="E18" s="20">
        <v>171086.58999999997</v>
      </c>
      <c r="F18" s="50">
        <v>-0.23908640515309199</v>
      </c>
      <c r="G18" s="20">
        <v>265735.01999999996</v>
      </c>
      <c r="H18" s="50">
        <v>4.6430751322534602E-2</v>
      </c>
    </row>
    <row r="19" spans="2:9" ht="20.100000000000001" customHeight="1">
      <c r="B19" s="7" t="str">
        <f t="shared" si="0"/>
        <v>CONSUMO PER CÁPITA (litros)</v>
      </c>
      <c r="C19" s="20">
        <v>2.7988996056472035</v>
      </c>
      <c r="D19" s="50">
        <v>2.304091650848572E-2</v>
      </c>
      <c r="E19" s="20">
        <v>0.80895217438942346</v>
      </c>
      <c r="F19" s="50">
        <v>9.7994498166449118E-2</v>
      </c>
      <c r="G19" s="20">
        <v>3.1770878375921123</v>
      </c>
      <c r="H19" s="50">
        <v>-3.2239824414002416E-2</v>
      </c>
    </row>
    <row r="20" spans="2:9" ht="20.100000000000001" customHeight="1">
      <c r="B20" s="7" t="str">
        <f t="shared" si="0"/>
        <v>GASTO PER CAPITA (€)</v>
      </c>
      <c r="C20" s="20">
        <v>14.614699088782309</v>
      </c>
      <c r="D20" s="50">
        <v>-0.26052651004351213</v>
      </c>
      <c r="E20" s="20">
        <v>3.6341888631814414</v>
      </c>
      <c r="F20" s="50">
        <v>-0.2425802276555713</v>
      </c>
      <c r="G20" s="20">
        <v>5.6446928437892039</v>
      </c>
      <c r="H20" s="50">
        <v>4.1625943876568705E-2</v>
      </c>
    </row>
    <row r="21" spans="2:9" ht="20.100000000000001" customHeight="1">
      <c r="B21" s="7" t="str">
        <f t="shared" si="0"/>
        <v>PARTE DE MERCADO VOLUMEN (%)</v>
      </c>
      <c r="C21" s="20">
        <v>0.48664498145358548</v>
      </c>
      <c r="D21" s="51">
        <v>8.6004604181387223E-3</v>
      </c>
      <c r="E21" s="20">
        <v>0.1406526032974833</v>
      </c>
      <c r="F21" s="51">
        <v>1.1917581621095241E-2</v>
      </c>
      <c r="G21" s="20">
        <v>0.55240061082645009</v>
      </c>
      <c r="H21" s="51">
        <v>-2.1234206419684876E-2</v>
      </c>
    </row>
    <row r="22" spans="2:9" ht="20.100000000000001" customHeight="1">
      <c r="B22" s="7" t="str">
        <f t="shared" si="0"/>
        <v>PARTE DE MERCADO VALOR (%)</v>
      </c>
      <c r="C22" s="20">
        <v>0.77798806598287407</v>
      </c>
      <c r="D22" s="51">
        <v>-0.30895770774848186</v>
      </c>
      <c r="E22" s="20">
        <v>0.19345971804874179</v>
      </c>
      <c r="F22" s="51">
        <v>-7.0423313477005201E-2</v>
      </c>
      <c r="G22" s="20">
        <v>0.30048539774436306</v>
      </c>
      <c r="H22" s="51">
        <v>2.4491163800434701E-3</v>
      </c>
    </row>
    <row r="23" spans="2:9" ht="20.100000000000001" customHeight="1" thickBot="1">
      <c r="B23" s="7" t="str">
        <f t="shared" si="0"/>
        <v>PRECIO MEDIO (€/litros)</v>
      </c>
      <c r="C23" s="21">
        <v>5.2215874621922636</v>
      </c>
      <c r="D23" s="52">
        <v>-0.27718092402382011</v>
      </c>
      <c r="E23" s="21">
        <v>4.4924644227879531</v>
      </c>
      <c r="F23" s="52">
        <v>-0.31017890015910754</v>
      </c>
      <c r="G23" s="21">
        <v>1.7766876876993329</v>
      </c>
      <c r="H23" s="52">
        <v>7.6326521956582738E-2</v>
      </c>
    </row>
    <row r="25" spans="2:9" ht="18.600000000000001" thickBot="1">
      <c r="B25" s="10" t="s">
        <v>20</v>
      </c>
      <c r="C25" s="3"/>
      <c r="D25" s="3"/>
      <c r="E25" s="3"/>
      <c r="F25" s="3"/>
      <c r="G25" s="3"/>
      <c r="H25" s="3"/>
      <c r="I25" s="3"/>
    </row>
    <row r="26" spans="2:9" ht="15" thickTop="1"/>
    <row r="38" spans="3:6" ht="10.5" customHeight="1"/>
    <row r="39" spans="3:6" ht="12" customHeight="1">
      <c r="C39" s="30"/>
      <c r="D39" s="30"/>
      <c r="E39" s="31" t="s">
        <v>21</v>
      </c>
      <c r="F39" s="31" t="s">
        <v>22</v>
      </c>
    </row>
    <row r="40" spans="3:6" ht="14.55" customHeight="1">
      <c r="C40" s="43" t="s">
        <v>8</v>
      </c>
      <c r="D40" s="30"/>
      <c r="E40" s="46">
        <v>-0.2620892626635275</v>
      </c>
      <c r="F40" s="46">
        <v>-9.5753201308176328E-3</v>
      </c>
    </row>
    <row r="41" spans="3:6" ht="14.55" customHeight="1">
      <c r="C41" s="32" t="s">
        <v>23</v>
      </c>
      <c r="D41" s="33"/>
      <c r="E41" s="46">
        <v>-0.23908640515309199</v>
      </c>
      <c r="F41" s="46">
        <v>0.10305932222486813</v>
      </c>
    </row>
    <row r="42" spans="3:6" ht="14.55" customHeight="1">
      <c r="C42" s="34" t="s">
        <v>24</v>
      </c>
      <c r="D42" s="33"/>
      <c r="E42" s="46">
        <v>-0.25711547007131808</v>
      </c>
      <c r="F42" s="47">
        <v>2.7759995024208894E-2</v>
      </c>
    </row>
    <row r="43" spans="3:6" ht="14.55" customHeight="1">
      <c r="C43" s="35" t="s">
        <v>25</v>
      </c>
      <c r="D43" s="33"/>
      <c r="E43" s="48">
        <v>-0.3593448752674272</v>
      </c>
      <c r="F43" s="48">
        <v>-1.3767264890578224E-2</v>
      </c>
    </row>
    <row r="44" spans="3:6" ht="14.55" customHeight="1">
      <c r="C44" s="36" t="s">
        <v>26</v>
      </c>
      <c r="D44" s="33"/>
      <c r="E44" s="48">
        <v>4.6430751322534602E-2</v>
      </c>
      <c r="F44" s="48">
        <v>-2.7775744650148315E-2</v>
      </c>
    </row>
    <row r="45" spans="3:6" ht="14.55" customHeight="1">
      <c r="C45" s="37" t="s">
        <v>27</v>
      </c>
      <c r="D45" s="33"/>
      <c r="E45" s="48">
        <v>-0.56697092335336952</v>
      </c>
      <c r="F45" s="48">
        <v>-0.42850529406650717</v>
      </c>
    </row>
    <row r="46" spans="3:6" ht="14.55" customHeight="1">
      <c r="C46" s="38" t="s">
        <v>28</v>
      </c>
      <c r="D46" s="33"/>
      <c r="E46" s="48">
        <v>-0.4178867321754326</v>
      </c>
      <c r="F46" s="48">
        <v>-0.40789278446929489</v>
      </c>
    </row>
    <row r="47" spans="3:6" ht="14.55" customHeight="1">
      <c r="C47" s="39" t="s">
        <v>29</v>
      </c>
      <c r="D47" s="33"/>
      <c r="E47" s="48">
        <v>-0.61736773832311542</v>
      </c>
      <c r="F47" s="48">
        <v>0.23348712225313584</v>
      </c>
    </row>
    <row r="48" spans="3:6" ht="14.55" customHeight="1">
      <c r="C48" s="40" t="s">
        <v>30</v>
      </c>
      <c r="D48" s="33"/>
      <c r="E48" s="48">
        <v>-6.0459488778600745E-2</v>
      </c>
      <c r="F48" s="48">
        <v>-0.2183011992986601</v>
      </c>
    </row>
    <row r="49" spans="2:9" ht="6" customHeight="1">
      <c r="D49" s="8"/>
      <c r="E49" s="9"/>
      <c r="F49" s="9"/>
    </row>
    <row r="50" spans="2:9" ht="18.600000000000001" thickBot="1">
      <c r="B50" s="10" t="s">
        <v>49</v>
      </c>
      <c r="C50" s="3"/>
      <c r="D50" s="3"/>
      <c r="E50" s="3"/>
      <c r="F50" s="3"/>
      <c r="G50" s="3"/>
      <c r="H50" s="3"/>
      <c r="I50" s="3"/>
    </row>
    <row r="51" spans="2:9" ht="6.75" customHeight="1" thickTop="1">
      <c r="E51" s="64"/>
      <c r="F51" s="64"/>
    </row>
    <row r="52" spans="2:9" ht="35.1" customHeight="1">
      <c r="C52" s="22"/>
      <c r="D52" s="22"/>
      <c r="E52" s="41" t="s">
        <v>31</v>
      </c>
      <c r="F52" s="42" t="s">
        <v>32</v>
      </c>
    </row>
    <row r="53" spans="2:9" ht="16.05" customHeight="1">
      <c r="C53" s="23" t="s">
        <v>8</v>
      </c>
      <c r="D53" s="22"/>
      <c r="E53" s="24">
        <v>10.116195200780366</v>
      </c>
      <c r="F53" s="25">
        <v>9.9733244871104105</v>
      </c>
      <c r="G53" s="5"/>
    </row>
    <row r="54" spans="2:9" ht="16.05" customHeight="1">
      <c r="C54" s="54" t="s">
        <v>33</v>
      </c>
      <c r="D54" s="22"/>
      <c r="E54" s="27">
        <v>6.5009771201333404</v>
      </c>
      <c r="F54" s="28">
        <v>6.5808056097146057</v>
      </c>
    </row>
    <row r="55" spans="2:9" ht="16.05" customHeight="1">
      <c r="C55" s="26" t="s">
        <v>34</v>
      </c>
      <c r="D55" s="22"/>
      <c r="E55" s="27">
        <v>3.472617466205727</v>
      </c>
      <c r="F55" s="28">
        <v>3.6078517800366274</v>
      </c>
    </row>
    <row r="56" spans="2:9" ht="16.05" customHeight="1">
      <c r="C56" s="29" t="s">
        <v>23</v>
      </c>
      <c r="D56" s="22"/>
      <c r="E56" s="27">
        <v>0.73675430590982016</v>
      </c>
      <c r="F56" s="28">
        <v>0.80895217438942346</v>
      </c>
    </row>
    <row r="57" spans="2:9" ht="16.05" customHeight="1">
      <c r="C57" s="29" t="s">
        <v>24</v>
      </c>
      <c r="D57" s="22"/>
      <c r="E57" s="27">
        <v>2.7358628188591982</v>
      </c>
      <c r="F57" s="28">
        <v>2.7988996056472035</v>
      </c>
      <c r="G57" s="5"/>
    </row>
    <row r="58" spans="2:9" ht="16.05" customHeight="1">
      <c r="C58" s="26" t="s">
        <v>25</v>
      </c>
      <c r="D58" s="22"/>
      <c r="E58" s="27">
        <v>3.0283603368010295</v>
      </c>
      <c r="F58" s="28">
        <v>2.9729544669322836</v>
      </c>
      <c r="H58" s="57"/>
    </row>
    <row r="59" spans="2:9" ht="16.05" customHeight="1">
      <c r="C59" s="53" t="s">
        <v>26</v>
      </c>
      <c r="D59" s="22"/>
      <c r="E59" s="27">
        <v>3.2829288885217083</v>
      </c>
      <c r="F59" s="28">
        <v>3.1770878375921123</v>
      </c>
    </row>
    <row r="60" spans="2:9" ht="16.05" customHeight="1">
      <c r="C60" s="53" t="s">
        <v>28</v>
      </c>
      <c r="D60" s="22"/>
      <c r="E60" s="27">
        <v>8.0374245956231511E-3</v>
      </c>
      <c r="F60" s="28">
        <v>4.7371655216452545E-3</v>
      </c>
    </row>
    <row r="61" spans="2:9" ht="16.05" customHeight="1">
      <c r="C61" s="53" t="s">
        <v>29</v>
      </c>
      <c r="D61" s="22"/>
      <c r="E61" s="27">
        <v>1.885289732633279E-4</v>
      </c>
      <c r="F61" s="28">
        <v>2.3148028945895065E-4</v>
      </c>
    </row>
    <row r="62" spans="2:9" ht="16.05" customHeight="1">
      <c r="C62" s="53" t="s">
        <v>30</v>
      </c>
      <c r="D62" s="22"/>
      <c r="E62" s="27">
        <v>0.12479887910311115</v>
      </c>
      <c r="F62" s="28">
        <v>9.7107198477542067E-2</v>
      </c>
    </row>
    <row r="63" spans="2:9" ht="16.05" customHeight="1">
      <c r="C63" s="53" t="s">
        <v>27</v>
      </c>
      <c r="D63" s="22"/>
      <c r="E63" s="55">
        <v>0.19926417443730535</v>
      </c>
      <c r="F63" s="56">
        <v>0.1133555348742054</v>
      </c>
    </row>
    <row r="66" spans="2:2">
      <c r="B66" s="58" t="s">
        <v>35</v>
      </c>
    </row>
  </sheetData>
  <sheetProtection algorithmName="SHA-512" hashValue="Mg0DHGddIYWoZAsitenLCPVpskFcpLmoIFZ5g8SAeXATIa1zMOfQbkug2Qg6bpFoGncjOKEeN/IcH6KRcf406g==" saltValue="udkbdcPE2q1JDjpXEdyfrg==" spinCount="100000"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52"/>
  <sheetViews>
    <sheetView showGridLines="0" showRowColHeaders="0" topLeftCell="A32" zoomScale="80" zoomScaleNormal="80" zoomScaleSheetLayoutView="50" workbookViewId="0">
      <selection activeCell="M41" sqref="M4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7</v>
      </c>
      <c r="C1" s="65"/>
      <c r="D1" s="65"/>
      <c r="E1" s="65"/>
      <c r="F1" s="65"/>
      <c r="G1" s="65"/>
      <c r="H1" s="65"/>
      <c r="I1" s="65"/>
      <c r="J1" s="2"/>
      <c r="K1" s="2"/>
    </row>
    <row r="2" spans="2:11" ht="11.25" customHeight="1" thickBot="1">
      <c r="H2" s="1"/>
    </row>
    <row r="3" spans="2:11" ht="25.05" customHeight="1" thickTop="1" thickBot="1">
      <c r="B3" s="69" t="s">
        <v>8</v>
      </c>
      <c r="C3" s="70"/>
      <c r="D3" s="70"/>
      <c r="E3" s="70"/>
      <c r="F3" s="70"/>
      <c r="G3" s="70"/>
      <c r="H3" s="70"/>
      <c r="I3" s="71"/>
    </row>
    <row r="4" spans="2:11" ht="15" thickTop="1"/>
    <row r="5" spans="2:11" ht="18.600000000000001" thickBot="1">
      <c r="B5" s="10" t="s">
        <v>36</v>
      </c>
      <c r="C5" s="3"/>
      <c r="D5" s="3"/>
      <c r="E5" s="3"/>
      <c r="F5" s="3"/>
      <c r="G5" s="3"/>
      <c r="H5" s="3"/>
      <c r="I5" s="3"/>
    </row>
    <row r="6" spans="2:11" ht="15" thickTop="1"/>
    <row r="7" spans="2:11" ht="45" customHeight="1"/>
    <row r="8" spans="2:11" ht="25.05" customHeight="1"/>
    <row r="9" spans="2:11" ht="25.05" customHeight="1"/>
    <row r="10" spans="2:11" ht="25.05" customHeight="1"/>
    <row r="11" spans="2:11" ht="25.05" customHeight="1"/>
    <row r="12" spans="2:11" ht="25.05" customHeight="1"/>
    <row r="13" spans="2:11" ht="25.05" customHeight="1"/>
    <row r="14" spans="2:11" ht="25.05" customHeight="1"/>
    <row r="16" spans="2:11" ht="18.600000000000001" thickBot="1">
      <c r="B16" s="10" t="s">
        <v>37</v>
      </c>
      <c r="C16" s="3"/>
      <c r="D16" s="3"/>
      <c r="E16" s="3"/>
      <c r="F16" s="3"/>
      <c r="G16" s="3"/>
      <c r="H16" s="3"/>
      <c r="I16" s="3"/>
    </row>
    <row r="17" spans="5:6" ht="15" thickTop="1"/>
    <row r="31" spans="5:6">
      <c r="E31" s="4"/>
      <c r="F31" s="4"/>
    </row>
    <row r="32" spans="5:6" ht="25.05" customHeight="1"/>
    <row r="33" spans="2:9" ht="25.05" customHeight="1"/>
    <row r="34" spans="2:9" ht="25.05" customHeight="1"/>
    <row r="35" spans="2:9" ht="25.05" customHeight="1"/>
    <row r="36" spans="2:9" ht="20.100000000000001" customHeight="1">
      <c r="D36" s="8"/>
      <c r="E36" s="9"/>
      <c r="F36" s="9"/>
    </row>
    <row r="37" spans="2:9" ht="20.100000000000001" customHeight="1">
      <c r="D37" s="8"/>
      <c r="E37" s="9"/>
      <c r="F37" s="9"/>
    </row>
    <row r="38" spans="2:9" ht="18.600000000000001" thickBot="1">
      <c r="B38" s="10" t="s">
        <v>38</v>
      </c>
      <c r="C38" s="3"/>
      <c r="D38" s="3"/>
      <c r="E38" s="3"/>
      <c r="F38" s="3"/>
      <c r="G38" s="3"/>
      <c r="H38" s="3"/>
      <c r="I38" s="3"/>
    </row>
    <row r="39" spans="2:9" ht="15" thickTop="1">
      <c r="E39" s="64"/>
      <c r="F39" s="64"/>
    </row>
    <row r="40" spans="2:9" ht="25.05" customHeight="1"/>
    <row r="41" spans="2:9" ht="25.05" customHeight="1"/>
    <row r="42" spans="2:9" ht="25.05" customHeight="1"/>
    <row r="43" spans="2:9" ht="25.05" customHeight="1"/>
    <row r="44" spans="2:9" ht="25.05" customHeight="1"/>
    <row r="45" spans="2:9" ht="25.05" customHeight="1"/>
    <row r="46" spans="2:9" ht="25.05" customHeight="1"/>
    <row r="52" spans="2:2">
      <c r="B52" s="58" t="s">
        <v>35</v>
      </c>
    </row>
  </sheetData>
  <sheetProtection algorithmName="SHA-512" hashValue="eLr35Guc+/hlLDZmhCVJUEfqXybX2ClzDcWFCPMiOHC82Gi5CP4CgCtf2jsnkzJSXHFPZAJlpE7uomF0Zauv1Q==" saltValue="zy6PL2pSvKYAsXpIEwia/A==" spinCount="100000"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topLeftCell="A30" zoomScaleNormal="100" zoomScaleSheetLayoutView="50" workbookViewId="0">
      <selection activeCell="M44" sqref="M44"/>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7</v>
      </c>
      <c r="C1" s="65"/>
      <c r="D1" s="65"/>
      <c r="E1" s="65"/>
      <c r="F1" s="65"/>
      <c r="G1" s="65"/>
      <c r="H1" s="65"/>
      <c r="I1" s="65"/>
      <c r="J1" s="2"/>
      <c r="K1" s="2"/>
    </row>
    <row r="2" spans="2:11" ht="11.25" customHeight="1" thickBot="1">
      <c r="H2" s="1"/>
    </row>
    <row r="3" spans="2:11" ht="25.05" customHeight="1" thickTop="1" thickBot="1">
      <c r="B3" s="69" t="str">
        <f>'Graficos TOTAL ACEITE'!B3</f>
        <v>TOTAL ACEITE</v>
      </c>
      <c r="C3" s="70"/>
      <c r="D3" s="70"/>
      <c r="E3" s="70"/>
      <c r="F3" s="70"/>
      <c r="G3" s="70"/>
      <c r="H3" s="70"/>
      <c r="I3" s="71"/>
    </row>
    <row r="4" spans="2:11" ht="15" thickTop="1"/>
    <row r="5" spans="2:11" ht="18.600000000000001" thickBot="1">
      <c r="B5" s="10" t="s">
        <v>39</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row r="12" spans="2:11" ht="25.05" customHeight="1">
      <c r="E12" s="11"/>
    </row>
    <row r="13" spans="2:11" ht="25.05" customHeight="1">
      <c r="E13" s="11"/>
    </row>
    <row r="14" spans="2:11" ht="25.05" customHeight="1">
      <c r="E14" s="11"/>
    </row>
    <row r="16" spans="2:11" ht="18.600000000000001" thickBot="1">
      <c r="B16" s="10" t="s">
        <v>50</v>
      </c>
      <c r="C16" s="3"/>
      <c r="D16" s="3"/>
      <c r="E16" s="3"/>
      <c r="F16" s="3"/>
      <c r="G16" s="3"/>
      <c r="H16" s="3"/>
      <c r="I16" s="3"/>
    </row>
    <row r="17" spans="2:9" ht="15" thickTop="1"/>
    <row r="31" spans="2:9">
      <c r="E31" s="4"/>
      <c r="F31" s="4"/>
    </row>
    <row r="32" spans="2:9" ht="18.600000000000001" thickBot="1">
      <c r="B32" s="10" t="s">
        <v>40</v>
      </c>
      <c r="C32" s="3"/>
      <c r="D32" s="3"/>
      <c r="E32" s="3"/>
      <c r="F32" s="3"/>
      <c r="G32" s="3"/>
      <c r="H32" s="3"/>
      <c r="I32" s="3"/>
    </row>
    <row r="33" spans="3:8" ht="15" thickTop="1">
      <c r="E33" s="64"/>
      <c r="F33" s="64"/>
    </row>
    <row r="34" spans="3:8" ht="25.05" customHeight="1">
      <c r="C34" s="72" t="s">
        <v>51</v>
      </c>
      <c r="D34" s="73"/>
      <c r="E34" s="73"/>
      <c r="F34" s="73"/>
      <c r="G34" s="73"/>
      <c r="H34" s="74"/>
    </row>
    <row r="35" spans="3:8" ht="25.05" customHeight="1">
      <c r="C35" s="75"/>
      <c r="D35" s="76"/>
      <c r="E35" s="76"/>
      <c r="F35" s="76"/>
      <c r="G35" s="76"/>
      <c r="H35" s="77"/>
    </row>
    <row r="36" spans="3:8" ht="25.05" customHeight="1">
      <c r="C36" s="75"/>
      <c r="D36" s="76"/>
      <c r="E36" s="76"/>
      <c r="F36" s="76"/>
      <c r="G36" s="76"/>
      <c r="H36" s="77"/>
    </row>
    <row r="37" spans="3:8" ht="25.05" customHeight="1">
      <c r="C37" s="75"/>
      <c r="D37" s="76"/>
      <c r="E37" s="76"/>
      <c r="F37" s="76"/>
      <c r="G37" s="76"/>
      <c r="H37" s="77"/>
    </row>
    <row r="38" spans="3:8" ht="25.05" customHeight="1">
      <c r="C38" s="75"/>
      <c r="D38" s="76"/>
      <c r="E38" s="76"/>
      <c r="F38" s="76"/>
      <c r="G38" s="76"/>
      <c r="H38" s="77"/>
    </row>
    <row r="39" spans="3:8" ht="25.05" customHeight="1">
      <c r="C39" s="75"/>
      <c r="D39" s="76"/>
      <c r="E39" s="76"/>
      <c r="F39" s="76"/>
      <c r="G39" s="76"/>
      <c r="H39" s="77"/>
    </row>
    <row r="40" spans="3:8" ht="25.05" customHeight="1">
      <c r="C40" s="75"/>
      <c r="D40" s="76"/>
      <c r="E40" s="76"/>
      <c r="F40" s="76"/>
      <c r="G40" s="76"/>
      <c r="H40" s="77"/>
    </row>
    <row r="41" spans="3:8" ht="25.05" customHeight="1">
      <c r="C41" s="75"/>
      <c r="D41" s="76"/>
      <c r="E41" s="76"/>
      <c r="F41" s="76"/>
      <c r="G41" s="76"/>
      <c r="H41" s="77"/>
    </row>
    <row r="42" spans="3:8" ht="25.05" customHeight="1">
      <c r="C42" s="75"/>
      <c r="D42" s="76"/>
      <c r="E42" s="76"/>
      <c r="F42" s="76"/>
      <c r="G42" s="76"/>
      <c r="H42" s="77"/>
    </row>
    <row r="43" spans="3:8" ht="25.05" customHeight="1">
      <c r="C43" s="78"/>
      <c r="D43" s="79"/>
      <c r="E43" s="79"/>
      <c r="F43" s="79"/>
      <c r="G43" s="79"/>
      <c r="H43" s="80"/>
    </row>
    <row r="45" spans="3:8">
      <c r="C45" s="58" t="s">
        <v>35</v>
      </c>
    </row>
    <row r="46" spans="3:8">
      <c r="C46" s="58" t="s">
        <v>41</v>
      </c>
    </row>
  </sheetData>
  <sheetProtection algorithmName="SHA-512" hashValue="hcFWsr4ALU9knM5NrHnM+WSoxdwl05hn0cYVC12btDTP/S5NLdXZvwJcITSP7zMu10wp1aUGQNJmcl/qj0YWYA==" saltValue="4BRSRZcyHJ/g3uhjlq5PHw==" spinCount="100000"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topLeftCell="A20" zoomScale="60" zoomScaleNormal="60" zoomScaleSheetLayoutView="50" workbookViewId="0">
      <selection activeCell="C43" sqref="C43:H5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7</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42</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c r="E11" s="11"/>
    </row>
    <row r="12" spans="2:11" ht="25.05" customHeight="1">
      <c r="E12" s="11"/>
    </row>
    <row r="13" spans="2:11" ht="25.05" customHeight="1">
      <c r="E13" s="11"/>
    </row>
    <row r="14" spans="2:11" ht="25.05" customHeight="1">
      <c r="E14" s="11"/>
    </row>
    <row r="15" spans="2:11" ht="25.05" customHeight="1"/>
    <row r="16" spans="2:11" ht="25.05" customHeight="1">
      <c r="E16" s="11"/>
    </row>
    <row r="17" spans="2:9" ht="25.05" customHeight="1">
      <c r="E17" s="11"/>
    </row>
    <row r="18" spans="2:9" ht="25.05" customHeight="1">
      <c r="E18" s="11"/>
    </row>
    <row r="20" spans="2:9" ht="18.600000000000001" thickBot="1">
      <c r="B20" s="10" t="s">
        <v>43</v>
      </c>
      <c r="C20" s="3"/>
      <c r="D20" s="3"/>
      <c r="E20" s="3"/>
      <c r="F20" s="3"/>
      <c r="G20" s="3"/>
      <c r="H20" s="3"/>
      <c r="I20" s="3"/>
    </row>
    <row r="21" spans="2:9" ht="15" thickTop="1"/>
    <row r="40" spans="2:9">
      <c r="E40" s="4"/>
      <c r="F40" s="4"/>
    </row>
    <row r="41" spans="2:9" ht="18.600000000000001" thickBot="1">
      <c r="B41" s="10" t="s">
        <v>44</v>
      </c>
      <c r="C41" s="3"/>
      <c r="D41" s="3"/>
      <c r="E41" s="3"/>
      <c r="F41" s="3"/>
      <c r="G41" s="3"/>
      <c r="H41" s="3"/>
      <c r="I41" s="3"/>
    </row>
    <row r="42" spans="2:9" ht="15" thickTop="1">
      <c r="E42" s="64"/>
      <c r="F42" s="64"/>
    </row>
    <row r="43" spans="2:9" ht="25.05" customHeight="1">
      <c r="C43" s="81" t="s">
        <v>52</v>
      </c>
      <c r="D43" s="82"/>
      <c r="E43" s="82"/>
      <c r="F43" s="82"/>
      <c r="G43" s="82"/>
      <c r="H43" s="83"/>
    </row>
    <row r="44" spans="2:9" ht="25.05" customHeight="1">
      <c r="C44" s="84"/>
      <c r="D44" s="85"/>
      <c r="E44" s="85"/>
      <c r="F44" s="85"/>
      <c r="G44" s="85"/>
      <c r="H44" s="86"/>
    </row>
    <row r="45" spans="2:9" ht="25.05" customHeight="1">
      <c r="C45" s="84"/>
      <c r="D45" s="85"/>
      <c r="E45" s="85"/>
      <c r="F45" s="85"/>
      <c r="G45" s="85"/>
      <c r="H45" s="86"/>
    </row>
    <row r="46" spans="2:9" ht="25.05" customHeight="1">
      <c r="C46" s="84"/>
      <c r="D46" s="85"/>
      <c r="E46" s="85"/>
      <c r="F46" s="85"/>
      <c r="G46" s="85"/>
      <c r="H46" s="86"/>
    </row>
    <row r="47" spans="2:9" ht="25.05" customHeight="1">
      <c r="C47" s="84"/>
      <c r="D47" s="85"/>
      <c r="E47" s="85"/>
      <c r="F47" s="85"/>
      <c r="G47" s="85"/>
      <c r="H47" s="86"/>
    </row>
    <row r="48" spans="2:9" ht="25.05" customHeight="1">
      <c r="C48" s="84"/>
      <c r="D48" s="85"/>
      <c r="E48" s="85"/>
      <c r="F48" s="85"/>
      <c r="G48" s="85"/>
      <c r="H48" s="86"/>
    </row>
    <row r="49" spans="3:8" ht="25.05" customHeight="1">
      <c r="C49" s="84"/>
      <c r="D49" s="85"/>
      <c r="E49" s="85"/>
      <c r="F49" s="85"/>
      <c r="G49" s="85"/>
      <c r="H49" s="86"/>
    </row>
    <row r="50" spans="3:8" ht="25.05" customHeight="1">
      <c r="C50" s="84"/>
      <c r="D50" s="85"/>
      <c r="E50" s="85"/>
      <c r="F50" s="85"/>
      <c r="G50" s="85"/>
      <c r="H50" s="86"/>
    </row>
    <row r="51" spans="3:8" ht="25.05" customHeight="1">
      <c r="C51" s="87"/>
      <c r="D51" s="88"/>
      <c r="E51" s="88"/>
      <c r="F51" s="88"/>
      <c r="G51" s="88"/>
      <c r="H51" s="89"/>
    </row>
    <row r="52" spans="3:8" ht="25.05" customHeight="1"/>
    <row r="53" spans="3:8">
      <c r="C53" t="s">
        <v>35</v>
      </c>
    </row>
  </sheetData>
  <sheetProtection algorithmName="SHA-512" hashValue="V2fMp8ZH3yXmQpsUUqxi+pnu/3Qyv53S0Fd9umdtsKOtn+hxE9EdRyd10SwOaZERBtl+cqmKozf37BhxDS9Y9A==" saltValue="/7qySYEce/Fa67+GKY0MgQ=="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tabSelected="1" zoomScale="55" zoomScaleNormal="55" zoomScaleSheetLayoutView="40" workbookViewId="0">
      <selection activeCell="T23" sqref="T23"/>
    </sheetView>
  </sheetViews>
  <sheetFormatPr baseColWidth="10" defaultColWidth="11.44140625" defaultRowHeight="14.4"/>
  <cols>
    <col min="1" max="1" width="1.21875" customWidth="1"/>
    <col min="3" max="3" width="15.44140625" customWidth="1"/>
    <col min="4" max="4" width="34.21875" customWidth="1"/>
    <col min="5" max="6" width="25" customWidth="1"/>
    <col min="9" max="9" width="21.77734375" customWidth="1"/>
  </cols>
  <sheetData>
    <row r="1" spans="2:11" ht="34.5" customHeight="1">
      <c r="B1" s="65" t="s">
        <v>7</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45</v>
      </c>
      <c r="C5" s="3"/>
      <c r="D5" s="3"/>
      <c r="E5" s="3"/>
      <c r="F5" s="3"/>
      <c r="G5" s="3"/>
      <c r="H5" s="3"/>
      <c r="I5" s="3"/>
    </row>
    <row r="6" spans="2:11" ht="15" thickTop="1"/>
    <row r="7" spans="2:11" ht="25.05" customHeight="1">
      <c r="B7" s="90" t="s">
        <v>53</v>
      </c>
      <c r="C7" s="91"/>
      <c r="D7" s="91"/>
      <c r="E7" s="91"/>
      <c r="F7" s="91"/>
      <c r="G7" s="91"/>
      <c r="H7" s="91"/>
      <c r="I7" s="92"/>
    </row>
    <row r="8" spans="2:11" ht="25.05" customHeight="1">
      <c r="B8" s="93"/>
      <c r="C8" s="94"/>
      <c r="D8" s="94"/>
      <c r="E8" s="94"/>
      <c r="F8" s="94"/>
      <c r="G8" s="94"/>
      <c r="H8" s="94"/>
      <c r="I8" s="95"/>
    </row>
    <row r="9" spans="2:11" ht="25.05" customHeight="1">
      <c r="B9" s="93"/>
      <c r="C9" s="94"/>
      <c r="D9" s="94"/>
      <c r="E9" s="94"/>
      <c r="F9" s="94"/>
      <c r="G9" s="94"/>
      <c r="H9" s="94"/>
      <c r="I9" s="95"/>
    </row>
    <row r="10" spans="2:11" ht="25.05" customHeight="1">
      <c r="B10" s="93"/>
      <c r="C10" s="94"/>
      <c r="D10" s="94"/>
      <c r="E10" s="94"/>
      <c r="F10" s="94"/>
      <c r="G10" s="94"/>
      <c r="H10" s="94"/>
      <c r="I10" s="95"/>
    </row>
    <row r="11" spans="2:11" ht="25.05" customHeight="1">
      <c r="B11" s="93"/>
      <c r="C11" s="94"/>
      <c r="D11" s="94"/>
      <c r="E11" s="94"/>
      <c r="F11" s="94"/>
      <c r="G11" s="94"/>
      <c r="H11" s="94"/>
      <c r="I11" s="95"/>
    </row>
    <row r="12" spans="2:11" ht="25.05" customHeight="1">
      <c r="B12" s="93"/>
      <c r="C12" s="94"/>
      <c r="D12" s="94"/>
      <c r="E12" s="94"/>
      <c r="F12" s="94"/>
      <c r="G12" s="94"/>
      <c r="H12" s="94"/>
      <c r="I12" s="95"/>
    </row>
    <row r="13" spans="2:11" ht="25.05" customHeight="1">
      <c r="B13" s="93"/>
      <c r="C13" s="94"/>
      <c r="D13" s="94"/>
      <c r="E13" s="94"/>
      <c r="F13" s="94"/>
      <c r="G13" s="94"/>
      <c r="H13" s="94"/>
      <c r="I13" s="95"/>
    </row>
    <row r="14" spans="2:11" ht="25.05" customHeight="1">
      <c r="B14" s="93"/>
      <c r="C14" s="94"/>
      <c r="D14" s="94"/>
      <c r="E14" s="94"/>
      <c r="F14" s="94"/>
      <c r="G14" s="94"/>
      <c r="H14" s="94"/>
      <c r="I14" s="95"/>
    </row>
    <row r="15" spans="2:11" ht="25.05" customHeight="1">
      <c r="B15" s="93"/>
      <c r="C15" s="94"/>
      <c r="D15" s="94"/>
      <c r="E15" s="94"/>
      <c r="F15" s="94"/>
      <c r="G15" s="94"/>
      <c r="H15" s="94"/>
      <c r="I15" s="95"/>
    </row>
    <row r="16" spans="2:11" ht="25.05" customHeight="1">
      <c r="B16" s="93"/>
      <c r="C16" s="94"/>
      <c r="D16" s="94"/>
      <c r="E16" s="94"/>
      <c r="F16" s="94"/>
      <c r="G16" s="94"/>
      <c r="H16" s="94"/>
      <c r="I16" s="95"/>
    </row>
    <row r="17" spans="2:9" ht="25.05" customHeight="1">
      <c r="B17" s="93"/>
      <c r="C17" s="94"/>
      <c r="D17" s="94"/>
      <c r="E17" s="94"/>
      <c r="F17" s="94"/>
      <c r="G17" s="94"/>
      <c r="H17" s="94"/>
      <c r="I17" s="95"/>
    </row>
    <row r="18" spans="2:9" ht="25.05" customHeight="1">
      <c r="B18" s="93"/>
      <c r="C18" s="94"/>
      <c r="D18" s="94"/>
      <c r="E18" s="94"/>
      <c r="F18" s="94"/>
      <c r="G18" s="94"/>
      <c r="H18" s="94"/>
      <c r="I18" s="95"/>
    </row>
    <row r="19" spans="2:9" ht="25.05" customHeight="1">
      <c r="B19" s="93"/>
      <c r="C19" s="94"/>
      <c r="D19" s="94"/>
      <c r="E19" s="94"/>
      <c r="F19" s="94"/>
      <c r="G19" s="94"/>
      <c r="H19" s="94"/>
      <c r="I19" s="95"/>
    </row>
    <row r="20" spans="2:9" ht="25.05" customHeight="1">
      <c r="B20" s="93"/>
      <c r="C20" s="94"/>
      <c r="D20" s="94"/>
      <c r="E20" s="94"/>
      <c r="F20" s="94"/>
      <c r="G20" s="94"/>
      <c r="H20" s="94"/>
      <c r="I20" s="95"/>
    </row>
    <row r="21" spans="2:9" ht="25.05" customHeight="1">
      <c r="B21" s="93"/>
      <c r="C21" s="94"/>
      <c r="D21" s="94"/>
      <c r="E21" s="94"/>
      <c r="F21" s="94"/>
      <c r="G21" s="94"/>
      <c r="H21" s="94"/>
      <c r="I21" s="95"/>
    </row>
    <row r="22" spans="2:9" ht="25.05" customHeight="1">
      <c r="B22" s="93"/>
      <c r="C22" s="94"/>
      <c r="D22" s="94"/>
      <c r="E22" s="94"/>
      <c r="F22" s="94"/>
      <c r="G22" s="94"/>
      <c r="H22" s="94"/>
      <c r="I22" s="95"/>
    </row>
    <row r="23" spans="2:9" ht="25.05" customHeight="1">
      <c r="B23" s="93"/>
      <c r="C23" s="94"/>
      <c r="D23" s="94"/>
      <c r="E23" s="94"/>
      <c r="F23" s="94"/>
      <c r="G23" s="94"/>
      <c r="H23" s="94"/>
      <c r="I23" s="95"/>
    </row>
    <row r="24" spans="2:9" ht="25.05" customHeight="1">
      <c r="B24" s="93"/>
      <c r="C24" s="94"/>
      <c r="D24" s="94"/>
      <c r="E24" s="94"/>
      <c r="F24" s="94"/>
      <c r="G24" s="94"/>
      <c r="H24" s="94"/>
      <c r="I24" s="95"/>
    </row>
    <row r="25" spans="2:9" ht="25.05" customHeight="1">
      <c r="B25" s="93"/>
      <c r="C25" s="94"/>
      <c r="D25" s="94"/>
      <c r="E25" s="94"/>
      <c r="F25" s="94"/>
      <c r="G25" s="94"/>
      <c r="H25" s="94"/>
      <c r="I25" s="95"/>
    </row>
    <row r="26" spans="2:9" ht="25.05" customHeight="1">
      <c r="B26" s="93"/>
      <c r="C26" s="94"/>
      <c r="D26" s="94"/>
      <c r="E26" s="94"/>
      <c r="F26" s="94"/>
      <c r="G26" s="94"/>
      <c r="H26" s="94"/>
      <c r="I26" s="95"/>
    </row>
    <row r="27" spans="2:9" ht="25.05" customHeight="1">
      <c r="B27" s="93"/>
      <c r="C27" s="94"/>
      <c r="D27" s="94"/>
      <c r="E27" s="94"/>
      <c r="F27" s="94"/>
      <c r="G27" s="94"/>
      <c r="H27" s="94"/>
      <c r="I27" s="95"/>
    </row>
    <row r="28" spans="2:9" ht="25.05" customHeight="1">
      <c r="B28" s="93"/>
      <c r="C28" s="94"/>
      <c r="D28" s="94"/>
      <c r="E28" s="94"/>
      <c r="F28" s="94"/>
      <c r="G28" s="94"/>
      <c r="H28" s="94"/>
      <c r="I28" s="95"/>
    </row>
    <row r="29" spans="2:9" ht="25.05" customHeight="1">
      <c r="B29" s="93"/>
      <c r="C29" s="94"/>
      <c r="D29" s="94"/>
      <c r="E29" s="94"/>
      <c r="F29" s="94"/>
      <c r="G29" s="94"/>
      <c r="H29" s="94"/>
      <c r="I29" s="95"/>
    </row>
    <row r="30" spans="2:9" ht="23.55" customHeight="1">
      <c r="B30" s="93"/>
      <c r="C30" s="94"/>
      <c r="D30" s="94"/>
      <c r="E30" s="94"/>
      <c r="F30" s="94"/>
      <c r="G30" s="94"/>
      <c r="H30" s="94"/>
      <c r="I30" s="95"/>
    </row>
    <row r="31" spans="2:9" ht="21.6" customHeight="1">
      <c r="B31" s="93"/>
      <c r="C31" s="94"/>
      <c r="D31" s="94"/>
      <c r="E31" s="94"/>
      <c r="F31" s="94"/>
      <c r="G31" s="94"/>
      <c r="H31" s="94"/>
      <c r="I31" s="95"/>
    </row>
    <row r="32" spans="2:9" ht="49.5" customHeight="1">
      <c r="B32" s="96"/>
      <c r="C32" s="97"/>
      <c r="D32" s="97"/>
      <c r="E32" s="97"/>
      <c r="F32" s="97"/>
      <c r="G32" s="97"/>
      <c r="H32" s="97"/>
      <c r="I32" s="98"/>
    </row>
    <row r="33" ht="44.55" customHeight="1"/>
    <row r="34" ht="25.05" customHeight="1"/>
    <row r="35" ht="25.05" customHeight="1"/>
    <row r="36" ht="25.05" customHeight="1"/>
    <row r="37" ht="25.05" customHeight="1"/>
    <row r="38" ht="25.05" customHeight="1"/>
    <row r="39" ht="25.05" customHeight="1"/>
    <row r="40" ht="25.05" customHeight="1"/>
    <row r="41" ht="25.05" customHeight="1"/>
    <row r="42" ht="25.05" customHeight="1"/>
    <row r="43" ht="25.05" customHeight="1"/>
    <row r="44" ht="25.05" customHeight="1"/>
    <row r="45" ht="25.05" customHeight="1"/>
    <row r="46" ht="25.05" customHeight="1"/>
    <row r="47" ht="25.05" customHeight="1"/>
  </sheetData>
  <sheetProtection algorithmName="SHA-512" hashValue="ZIWlJDp5jbNGBrPorZlh2XfeRDClUBmjxxweqILzTsATyfof4U0ZVK8HtutgmrCw93kyYmnj5ccMXRfpPhU1+g==" saltValue="ui6fej/aNJbLolpR/P5rOA==" spinCount="100000" sheet="1" objects="1" scenarios="1"/>
  <mergeCells count="3">
    <mergeCell ref="B1:I1"/>
    <mergeCell ref="B3:I3"/>
    <mergeCell ref="B7:I32"/>
  </mergeCells>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5751FDA7E12847800E4226A9335C80" ma:contentTypeVersion="7" ma:contentTypeDescription="Crear nuevo documento." ma:contentTypeScope="" ma:versionID="c263018d05449882e38f4e5c995b0e76">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abc8c9a918f1dc43ebff04038657128a"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9b9c95-2533-4202-8881-2848ca9befa9" xsi:nil="true"/>
    <lcf76f155ced4ddcb4097134ff3c332f xmlns="1108dea3-17b2-4063-8882-379f255ce3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EF222FA0-5E6D-4360-8C1B-7973B4CC0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478D9-7572-4FE3-A2DC-2CA4A6BCE7C8}">
  <ds:schemaRefs>
    <ds:schemaRef ds:uri="http://schemas.microsoft.com/office/2006/metadata/properties"/>
    <ds:schemaRef ds:uri="http://schemas.microsoft.com/office/infopath/2007/PartnerControls"/>
    <ds:schemaRef ds:uri="http://schemas.microsoft.com/sharepoint/v3"/>
    <ds:schemaRef ds:uri="589b9c95-2533-4202-8881-2848ca9befa9"/>
    <ds:schemaRef ds:uri="1108dea3-17b2-4063-8882-379f255ce304"/>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cp:lastPrinted>2026-07-09T11:50:51Z</cp:lastPrinted>
  <dcterms:created xsi:type="dcterms:W3CDTF">2018-05-22T14:11:12Z</dcterms:created>
  <dcterms:modified xsi:type="dcterms:W3CDTF">2026-07-23T09:24:23Z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