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archivos\SGPADE\ssectorial\Q 2014\CONSUMO ALIMENTARIO\Archivos para web\Aceite mes a mes web\promociones\2025\"/>
    </mc:Choice>
  </mc:AlternateContent>
  <xr:revisionPtr revIDLastSave="0" documentId="13_ncr:1_{1760EEDA-7CC7-480E-939B-92BB0C76A1BB}" xr6:coauthVersionLast="47" xr6:coauthVersionMax="47" xr10:uidLastSave="{00000000-0000-0000-0000-000000000000}"/>
  <workbookProtection workbookAlgorithmName="SHA-512" workbookHashValue="yjjSH1vAq/G2D5Cal4FR1Gh/Jz94n0a3g1Ch/gIO9Re8esyPEEI/ZKn2mUc44UOfN5lXgIhw3g6UPIdldqqGeA==" workbookSaltValue="hMI8/ZTplrwu8/nbPGKt+Q==" workbookSpinCount="100000" lockStructure="1"/>
  <bookViews>
    <workbookView showSheetTabs="0" xWindow="-120" yWindow="-120" windowWidth="29040" windowHeight="15840" tabRatio="854" xr2:uid="{00000000-000D-0000-FFFF-FFFF00000000}"/>
  </bookViews>
  <sheets>
    <sheet name="Portada" sheetId="7" r:id="rId1"/>
    <sheet name="Contenido" sheetId="9" r:id="rId2"/>
    <sheet name="Total Aceite" sheetId="8" r:id="rId3"/>
    <sheet name="A. Oliva" sheetId="11" r:id="rId4"/>
    <sheet name="O. Virgen + Extra" sheetId="10" r:id="rId5"/>
    <sheet name="O. Virgen Extra" sheetId="12" r:id="rId6"/>
    <sheet name="O. Virgen " sheetId="13" r:id="rId7"/>
    <sheet name="Conclusiones" sheetId="6" r:id="rId8"/>
    <sheet name="Back data" sheetId="1" r:id="rId9"/>
    <sheet name="TAM Automático" sheetId="2" r:id="rId10"/>
    <sheet name="Back Data graficos" sheetId="5" r:id="rId11"/>
    <sheet name="Instrucciones de actualizacion" sheetId="14" r:id="rId12"/>
    <sheet name="Instrucciones de actualización" sheetId="3" state="veryHidden" r:id="rId13"/>
  </sheets>
  <definedNames>
    <definedName name="_xlnm.Print_Area" localSheetId="3">'A. Oliva'!$A$1:$U$52</definedName>
    <definedName name="_xlnm.Print_Area" localSheetId="7">Conclusiones!$A$1:$N$11</definedName>
    <definedName name="_xlnm.Print_Area" localSheetId="6">'O. Virgen '!$A$1:$U$52</definedName>
    <definedName name="_xlnm.Print_Area" localSheetId="4">'O. Virgen + Extra'!$A$1:$U$52</definedName>
    <definedName name="_xlnm.Print_Area" localSheetId="5">'O. Virgen Extra'!$A$1:$U$52</definedName>
    <definedName name="_xlnm.Print_Area" localSheetId="2">'Total Aceite'!$A$1:$U$52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2" l="1"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D136" i="2" a="1"/>
  <c r="D136" i="2" s="1"/>
  <c r="E136" i="2" a="1"/>
  <c r="E136" i="2" s="1"/>
  <c r="F136" i="2" a="1"/>
  <c r="F136" i="2" s="1"/>
  <c r="F137" i="2" s="1" a="1"/>
  <c r="F137" i="2" s="1"/>
  <c r="G136" i="2" a="1"/>
  <c r="G136" i="2" s="1"/>
  <c r="H136" i="2" a="1"/>
  <c r="H136" i="2" s="1"/>
  <c r="I136" i="2" a="1"/>
  <c r="I136" i="2" s="1"/>
  <c r="J136" i="2" a="1"/>
  <c r="J136" i="2" s="1"/>
  <c r="J137" i="2" s="1" a="1"/>
  <c r="J137" i="2" s="1"/>
  <c r="K136" i="2" a="1"/>
  <c r="K136" i="2" s="1"/>
  <c r="L136" i="2" a="1"/>
  <c r="L136" i="2" s="1"/>
  <c r="M136" i="2" a="1"/>
  <c r="M136" i="2" s="1"/>
  <c r="N136" i="2" a="1"/>
  <c r="N136" i="2" s="1"/>
  <c r="N138" i="2" s="1" a="1"/>
  <c r="N138" i="2" s="1"/>
  <c r="O136" i="2" a="1"/>
  <c r="O136" i="2" s="1"/>
  <c r="D141" i="2" a="1"/>
  <c r="D141" i="2" s="1"/>
  <c r="E141" i="2" a="1"/>
  <c r="E141" i="2" s="1"/>
  <c r="F141" i="2" a="1"/>
  <c r="F141" i="2" s="1"/>
  <c r="F142" i="2" s="1" a="1"/>
  <c r="F142" i="2" s="1"/>
  <c r="G141" i="2" a="1"/>
  <c r="G141" i="2" s="1"/>
  <c r="H141" i="2" a="1"/>
  <c r="H141" i="2" s="1"/>
  <c r="I141" i="2" a="1"/>
  <c r="I141" i="2" s="1"/>
  <c r="J141" i="2" a="1"/>
  <c r="J141" i="2" s="1"/>
  <c r="J143" i="2" s="1" a="1"/>
  <c r="J143" i="2" s="1"/>
  <c r="K141" i="2" a="1"/>
  <c r="K141" i="2" s="1"/>
  <c r="L141" i="2" a="1"/>
  <c r="L141" i="2" s="1"/>
  <c r="L142" i="2" s="1" a="1"/>
  <c r="L142" i="2" s="1"/>
  <c r="M141" i="2" a="1"/>
  <c r="M141" i="2" s="1"/>
  <c r="N141" i="2" a="1"/>
  <c r="N141" i="2" s="1"/>
  <c r="N142" i="2" s="1" a="1"/>
  <c r="N142" i="2" s="1"/>
  <c r="O141" i="2" a="1"/>
  <c r="O141" i="2" s="1"/>
  <c r="O142" i="2" s="1" a="1"/>
  <c r="O142" i="2" s="1"/>
  <c r="D146" i="2" a="1"/>
  <c r="D146" i="2" s="1"/>
  <c r="D148" i="2" s="1" a="1"/>
  <c r="D148" i="2" s="1"/>
  <c r="E146" i="2" a="1"/>
  <c r="E146" i="2" s="1"/>
  <c r="F146" i="2" a="1"/>
  <c r="F146" i="2" s="1"/>
  <c r="F147" i="2" s="1" a="1"/>
  <c r="F147" i="2" s="1"/>
  <c r="G146" i="2" a="1"/>
  <c r="G146" i="2" s="1"/>
  <c r="G147" i="2" s="1" a="1"/>
  <c r="G147" i="2" s="1"/>
  <c r="H146" i="2" a="1"/>
  <c r="H146" i="2" s="1"/>
  <c r="H147" i="2" s="1" a="1"/>
  <c r="H147" i="2" s="1"/>
  <c r="I146" i="2" a="1"/>
  <c r="I146" i="2" s="1"/>
  <c r="J146" i="2" a="1"/>
  <c r="J146" i="2" s="1"/>
  <c r="J148" i="2" s="1" a="1"/>
  <c r="J148" i="2" s="1"/>
  <c r="K146" i="2" a="1"/>
  <c r="K146" i="2" s="1"/>
  <c r="L146" i="2" a="1"/>
  <c r="L146" i="2" s="1"/>
  <c r="L148" i="2" s="1" a="1"/>
  <c r="L148" i="2" s="1"/>
  <c r="M146" i="2" a="1"/>
  <c r="M146" i="2" s="1"/>
  <c r="N146" i="2" a="1"/>
  <c r="N146" i="2" s="1"/>
  <c r="N147" i="2" s="1" a="1"/>
  <c r="N147" i="2" s="1"/>
  <c r="O146" i="2" a="1"/>
  <c r="O146" i="2" s="1"/>
  <c r="D151" i="2" a="1"/>
  <c r="D151" i="2" s="1"/>
  <c r="D152" i="2" s="1" a="1"/>
  <c r="D152" i="2" s="1"/>
  <c r="E151" i="2" a="1"/>
  <c r="E151" i="2" s="1"/>
  <c r="F151" i="2" a="1"/>
  <c r="F151" i="2" s="1"/>
  <c r="F153" i="2" s="1" a="1"/>
  <c r="F153" i="2" s="1"/>
  <c r="G151" i="2" a="1"/>
  <c r="G151" i="2" s="1"/>
  <c r="G152" i="2" s="1" a="1"/>
  <c r="G152" i="2" s="1"/>
  <c r="H151" i="2" a="1"/>
  <c r="H151" i="2" s="1"/>
  <c r="H153" i="2" s="1" a="1"/>
  <c r="H153" i="2" s="1"/>
  <c r="I151" i="2" a="1"/>
  <c r="I151" i="2" s="1"/>
  <c r="J151" i="2" a="1"/>
  <c r="J151" i="2" s="1"/>
  <c r="J152" i="2" s="1" a="1"/>
  <c r="J152" i="2" s="1"/>
  <c r="K151" i="2" a="1"/>
  <c r="K151" i="2" s="1"/>
  <c r="L151" i="2" a="1"/>
  <c r="L151" i="2" s="1"/>
  <c r="L152" i="2" s="1" a="1"/>
  <c r="L152" i="2" s="1"/>
  <c r="M151" i="2" a="1"/>
  <c r="M151" i="2" s="1"/>
  <c r="N151" i="2" a="1"/>
  <c r="N151" i="2" s="1"/>
  <c r="N153" i="2" s="1" a="1"/>
  <c r="N153" i="2" s="1"/>
  <c r="O151" i="2" a="1"/>
  <c r="O151" i="2" s="1"/>
  <c r="O152" i="2" s="1" a="1"/>
  <c r="O152" i="2" s="1"/>
  <c r="D156" i="2" a="1"/>
  <c r="D156" i="2" s="1"/>
  <c r="D157" i="2" s="1" a="1"/>
  <c r="D157" i="2" s="1"/>
  <c r="E156" i="2" a="1"/>
  <c r="E156" i="2" s="1"/>
  <c r="F156" i="2" a="1"/>
  <c r="F156" i="2" s="1"/>
  <c r="F157" i="2" s="1" a="1"/>
  <c r="F157" i="2" s="1"/>
  <c r="G156" i="2" a="1"/>
  <c r="G156" i="2" s="1"/>
  <c r="H156" i="2" a="1"/>
  <c r="H156" i="2" s="1"/>
  <c r="H157" i="2" s="1" a="1"/>
  <c r="H157" i="2" s="1"/>
  <c r="I156" i="2" a="1"/>
  <c r="I156" i="2" s="1"/>
  <c r="J156" i="2" a="1"/>
  <c r="J156" i="2" s="1"/>
  <c r="J157" i="2" s="1" a="1"/>
  <c r="J157" i="2" s="1"/>
  <c r="K156" i="2" a="1"/>
  <c r="K156" i="2" s="1"/>
  <c r="L156" i="2" a="1"/>
  <c r="L156" i="2" s="1"/>
  <c r="L157" i="2" s="1" a="1"/>
  <c r="L157" i="2" s="1"/>
  <c r="M156" i="2" a="1"/>
  <c r="M156" i="2" s="1"/>
  <c r="N156" i="2" a="1"/>
  <c r="N156" i="2" s="1"/>
  <c r="N158" i="2" s="1" a="1"/>
  <c r="N158" i="2" s="1"/>
  <c r="O156" i="2" a="1"/>
  <c r="O156" i="2" s="1"/>
  <c r="O158" i="2" s="1" a="1"/>
  <c r="O158" i="2" s="1"/>
  <c r="D161" i="2" a="1"/>
  <c r="D161" i="2" s="1"/>
  <c r="D162" i="2" s="1" a="1"/>
  <c r="D162" i="2" s="1"/>
  <c r="E161" i="2" a="1"/>
  <c r="E161" i="2" s="1"/>
  <c r="F161" i="2" a="1"/>
  <c r="F161" i="2" s="1"/>
  <c r="F162" i="2" s="1" a="1"/>
  <c r="F162" i="2" s="1"/>
  <c r="G161" i="2" a="1"/>
  <c r="G161" i="2" s="1"/>
  <c r="G162" i="2" s="1" a="1"/>
  <c r="G162" i="2" s="1"/>
  <c r="H161" i="2" a="1"/>
  <c r="H161" i="2" s="1"/>
  <c r="H163" i="2" s="1" a="1"/>
  <c r="H163" i="2" s="1"/>
  <c r="I161" i="2" a="1"/>
  <c r="I161" i="2" s="1"/>
  <c r="J161" i="2" a="1"/>
  <c r="J161" i="2" s="1"/>
  <c r="J162" i="2" s="1" a="1"/>
  <c r="J162" i="2" s="1"/>
  <c r="K161" i="2" a="1"/>
  <c r="K161" i="2" s="1"/>
  <c r="L161" i="2" a="1"/>
  <c r="L161" i="2" s="1"/>
  <c r="L162" i="2" s="1" a="1"/>
  <c r="L162" i="2" s="1"/>
  <c r="M161" i="2" a="1"/>
  <c r="M161" i="2" s="1"/>
  <c r="N161" i="2" a="1"/>
  <c r="N161" i="2" s="1"/>
  <c r="N162" i="2" s="1" a="1"/>
  <c r="N162" i="2" s="1"/>
  <c r="O161" i="2" a="1"/>
  <c r="O161" i="2" s="1"/>
  <c r="D104" i="2" a="1"/>
  <c r="D104" i="2" s="1"/>
  <c r="E104" i="2" a="1"/>
  <c r="E104" i="2" s="1"/>
  <c r="E105" i="2" s="1" a="1"/>
  <c r="E105" i="2" s="1"/>
  <c r="F104" i="2" a="1"/>
  <c r="F104" i="2" s="1"/>
  <c r="G104" i="2" a="1"/>
  <c r="G104" i="2" s="1"/>
  <c r="H104" i="2" a="1"/>
  <c r="H104" i="2" s="1"/>
  <c r="I104" i="2" a="1"/>
  <c r="I104" i="2" s="1"/>
  <c r="I105" i="2" s="1" a="1"/>
  <c r="I105" i="2" s="1"/>
  <c r="J104" i="2" a="1"/>
  <c r="J104" i="2" s="1"/>
  <c r="K104" i="2" a="1"/>
  <c r="K104" i="2" s="1"/>
  <c r="L104" i="2" a="1"/>
  <c r="L104" i="2" s="1"/>
  <c r="M104" i="2" a="1"/>
  <c r="M104" i="2" s="1"/>
  <c r="M105" i="2" s="1" a="1"/>
  <c r="M105" i="2" s="1"/>
  <c r="N104" i="2" a="1"/>
  <c r="N104" i="2" s="1"/>
  <c r="O104" i="2" a="1"/>
  <c r="O104" i="2" s="1"/>
  <c r="D109" i="2" a="1"/>
  <c r="D109" i="2" s="1"/>
  <c r="D110" i="2" s="1" a="1"/>
  <c r="D110" i="2" s="1"/>
  <c r="E109" i="2" a="1"/>
  <c r="E109" i="2" s="1"/>
  <c r="E110" i="2" s="1" a="1"/>
  <c r="E110" i="2" s="1"/>
  <c r="F109" i="2" a="1"/>
  <c r="F109" i="2" s="1"/>
  <c r="G109" i="2" a="1"/>
  <c r="G109" i="2" s="1"/>
  <c r="H109" i="2" a="1"/>
  <c r="H109" i="2" s="1"/>
  <c r="H110" i="2" s="1" a="1"/>
  <c r="H110" i="2" s="1"/>
  <c r="I109" i="2" a="1"/>
  <c r="I109" i="2" s="1"/>
  <c r="J109" i="2" a="1"/>
  <c r="J109" i="2" s="1"/>
  <c r="K109" i="2" a="1"/>
  <c r="K109" i="2" s="1"/>
  <c r="L109" i="2" a="1"/>
  <c r="L109" i="2" s="1"/>
  <c r="L110" i="2" s="1" a="1"/>
  <c r="L110" i="2" s="1"/>
  <c r="M109" i="2" a="1"/>
  <c r="M109" i="2" s="1"/>
  <c r="N109" i="2" a="1"/>
  <c r="N109" i="2" s="1"/>
  <c r="O109" i="2" a="1"/>
  <c r="O109" i="2" s="1"/>
  <c r="D114" i="2" a="1"/>
  <c r="D114" i="2" s="1"/>
  <c r="E114" i="2" a="1"/>
  <c r="E114" i="2" s="1"/>
  <c r="F114" i="2" a="1"/>
  <c r="F114" i="2" s="1"/>
  <c r="G114" i="2" a="1"/>
  <c r="G114" i="2" s="1"/>
  <c r="H114" i="2" a="1"/>
  <c r="H114" i="2" s="1"/>
  <c r="I114" i="2" a="1"/>
  <c r="I114" i="2" s="1"/>
  <c r="J114" i="2" a="1"/>
  <c r="J114" i="2" s="1"/>
  <c r="K114" i="2" a="1"/>
  <c r="K114" i="2" s="1"/>
  <c r="L114" i="2" a="1"/>
  <c r="L114" i="2" s="1"/>
  <c r="M114" i="2" a="1"/>
  <c r="M114" i="2" s="1"/>
  <c r="N114" i="2" a="1"/>
  <c r="N114" i="2" s="1"/>
  <c r="O114" i="2" a="1"/>
  <c r="O114" i="2" s="1"/>
  <c r="D119" i="2" a="1"/>
  <c r="D119" i="2" s="1"/>
  <c r="E119" i="2" a="1"/>
  <c r="E119" i="2" s="1"/>
  <c r="F119" i="2" a="1"/>
  <c r="F119" i="2" s="1"/>
  <c r="G119" i="2" a="1"/>
  <c r="G119" i="2" s="1"/>
  <c r="H119" i="2" a="1"/>
  <c r="H119" i="2" s="1"/>
  <c r="I119" i="2" a="1"/>
  <c r="I119" i="2" s="1"/>
  <c r="J119" i="2" a="1"/>
  <c r="J119" i="2" s="1"/>
  <c r="K119" i="2" a="1"/>
  <c r="K119" i="2" s="1"/>
  <c r="L119" i="2" a="1"/>
  <c r="L119" i="2" s="1"/>
  <c r="M119" i="2" a="1"/>
  <c r="M119" i="2" s="1"/>
  <c r="N119" i="2" a="1"/>
  <c r="N119" i="2" s="1"/>
  <c r="O119" i="2" a="1"/>
  <c r="O119" i="2" s="1"/>
  <c r="D124" i="2" a="1"/>
  <c r="D124" i="2" s="1"/>
  <c r="E124" i="2" a="1"/>
  <c r="E124" i="2" s="1"/>
  <c r="F124" i="2" a="1"/>
  <c r="F124" i="2" s="1"/>
  <c r="G124" i="2" a="1"/>
  <c r="G124" i="2" s="1"/>
  <c r="H124" i="2" a="1"/>
  <c r="H124" i="2" s="1"/>
  <c r="H125" i="2" s="1" a="1"/>
  <c r="H125" i="2" s="1"/>
  <c r="I124" i="2" a="1"/>
  <c r="I124" i="2" s="1"/>
  <c r="J124" i="2" a="1"/>
  <c r="J124" i="2" s="1"/>
  <c r="K124" i="2" a="1"/>
  <c r="K124" i="2" s="1"/>
  <c r="L124" i="2" a="1"/>
  <c r="L124" i="2" s="1"/>
  <c r="L125" i="2" s="1" a="1"/>
  <c r="L125" i="2" s="1"/>
  <c r="M124" i="2" a="1"/>
  <c r="M124" i="2" s="1"/>
  <c r="N124" i="2" a="1"/>
  <c r="N124" i="2" s="1"/>
  <c r="O124" i="2" a="1"/>
  <c r="O124" i="2" s="1"/>
  <c r="D129" i="2" a="1"/>
  <c r="D129" i="2" s="1"/>
  <c r="D130" i="2" s="1" a="1"/>
  <c r="D130" i="2" s="1"/>
  <c r="E129" i="2" a="1"/>
  <c r="E129" i="2" s="1"/>
  <c r="E130" i="2" s="1" a="1"/>
  <c r="E130" i="2" s="1"/>
  <c r="F129" i="2" a="1"/>
  <c r="F129" i="2" s="1"/>
  <c r="F130" i="2" s="1" a="1"/>
  <c r="F130" i="2" s="1"/>
  <c r="G129" i="2" a="1"/>
  <c r="G129" i="2" s="1"/>
  <c r="H129" i="2" a="1"/>
  <c r="H129" i="2" s="1"/>
  <c r="H130" i="2" s="1" a="1"/>
  <c r="H130" i="2" s="1"/>
  <c r="I129" i="2" a="1"/>
  <c r="I129" i="2" s="1"/>
  <c r="I131" i="2" s="1" a="1"/>
  <c r="I131" i="2" s="1"/>
  <c r="J129" i="2" a="1"/>
  <c r="J129" i="2" s="1"/>
  <c r="J130" i="2" s="1" a="1"/>
  <c r="J130" i="2" s="1"/>
  <c r="K129" i="2" a="1"/>
  <c r="K129" i="2" s="1"/>
  <c r="L129" i="2" a="1"/>
  <c r="L129" i="2" s="1"/>
  <c r="L130" i="2" s="1" a="1"/>
  <c r="L130" i="2" s="1"/>
  <c r="M129" i="2" a="1"/>
  <c r="M129" i="2" s="1"/>
  <c r="M130" i="2" s="1" a="1"/>
  <c r="M130" i="2" s="1"/>
  <c r="N129" i="2" a="1"/>
  <c r="N129" i="2" s="1"/>
  <c r="N130" i="2" s="1" a="1"/>
  <c r="N130" i="2" s="1"/>
  <c r="O129" i="2" a="1"/>
  <c r="O129" i="2" s="1"/>
  <c r="D73" i="2" a="1"/>
  <c r="D73" i="2" s="1"/>
  <c r="D74" i="2" s="1" a="1"/>
  <c r="D74" i="2" s="1"/>
  <c r="E73" i="2" a="1"/>
  <c r="E73" i="2" s="1"/>
  <c r="F73" i="2" a="1"/>
  <c r="F73" i="2" s="1"/>
  <c r="F74" i="2" s="1" a="1"/>
  <c r="F74" i="2" s="1"/>
  <c r="G73" i="2" a="1"/>
  <c r="G73" i="2" s="1"/>
  <c r="H73" i="2" a="1"/>
  <c r="H73" i="2" s="1"/>
  <c r="H74" i="2" s="1" a="1"/>
  <c r="H74" i="2" s="1"/>
  <c r="I73" i="2" a="1"/>
  <c r="I73" i="2" s="1"/>
  <c r="J73" i="2" a="1"/>
  <c r="J73" i="2" s="1"/>
  <c r="J74" i="2" s="1" a="1"/>
  <c r="J74" i="2" s="1"/>
  <c r="K73" i="2" a="1"/>
  <c r="K73" i="2" s="1"/>
  <c r="L73" i="2" a="1"/>
  <c r="L73" i="2" s="1"/>
  <c r="L74" i="2" s="1" a="1"/>
  <c r="L74" i="2" s="1"/>
  <c r="M73" i="2" a="1"/>
  <c r="M73" i="2" s="1"/>
  <c r="N73" i="2" a="1"/>
  <c r="N73" i="2" s="1"/>
  <c r="N74" i="2" s="1" a="1"/>
  <c r="N74" i="2" s="1"/>
  <c r="O73" i="2" a="1"/>
  <c r="O73" i="2" s="1"/>
  <c r="D78" i="2" a="1"/>
  <c r="D78" i="2" s="1"/>
  <c r="D79" i="2" s="1" a="1"/>
  <c r="D79" i="2" s="1"/>
  <c r="E78" i="2" a="1"/>
  <c r="E78" i="2" s="1"/>
  <c r="F78" i="2" a="1"/>
  <c r="F78" i="2" s="1"/>
  <c r="F79" i="2" s="1" a="1"/>
  <c r="F79" i="2" s="1"/>
  <c r="G78" i="2" a="1"/>
  <c r="G78" i="2" s="1"/>
  <c r="H78" i="2" a="1"/>
  <c r="H78" i="2" s="1"/>
  <c r="H79" i="2" s="1" a="1"/>
  <c r="H79" i="2" s="1"/>
  <c r="I78" i="2" a="1"/>
  <c r="I78" i="2" s="1"/>
  <c r="J78" i="2" a="1"/>
  <c r="J78" i="2" s="1"/>
  <c r="J80" i="2" s="1" a="1"/>
  <c r="J80" i="2" s="1"/>
  <c r="K78" i="2" a="1"/>
  <c r="K78" i="2" s="1"/>
  <c r="K79" i="2" s="1" a="1"/>
  <c r="K79" i="2" s="1"/>
  <c r="L78" i="2" a="1"/>
  <c r="L78" i="2" s="1"/>
  <c r="L79" i="2" s="1" a="1"/>
  <c r="L79" i="2" s="1"/>
  <c r="M78" i="2" a="1"/>
  <c r="M78" i="2" s="1"/>
  <c r="N78" i="2" a="1"/>
  <c r="N78" i="2" s="1"/>
  <c r="N79" i="2" s="1" a="1"/>
  <c r="N79" i="2" s="1"/>
  <c r="O78" i="2" a="1"/>
  <c r="O78" i="2" s="1"/>
  <c r="D83" i="2" a="1"/>
  <c r="D83" i="2" s="1"/>
  <c r="D84" i="2" s="1" a="1"/>
  <c r="D84" i="2" s="1"/>
  <c r="E83" i="2" a="1"/>
  <c r="E83" i="2" s="1"/>
  <c r="F83" i="2" a="1"/>
  <c r="F83" i="2" s="1"/>
  <c r="F84" i="2" s="1" a="1"/>
  <c r="F84" i="2" s="1"/>
  <c r="G83" i="2" a="1"/>
  <c r="G83" i="2" s="1"/>
  <c r="G84" i="2" s="1" a="1"/>
  <c r="G84" i="2" s="1"/>
  <c r="H83" i="2" a="1"/>
  <c r="H83" i="2" s="1"/>
  <c r="H85" i="2" s="1" a="1"/>
  <c r="H85" i="2" s="1"/>
  <c r="I83" i="2" a="1"/>
  <c r="I83" i="2" s="1"/>
  <c r="J83" i="2" a="1"/>
  <c r="J83" i="2" s="1"/>
  <c r="J85" i="2" s="1" a="1"/>
  <c r="J85" i="2" s="1"/>
  <c r="K83" i="2" a="1"/>
  <c r="K83" i="2" s="1"/>
  <c r="L83" i="2" a="1"/>
  <c r="L83" i="2" s="1"/>
  <c r="L85" i="2" s="1" a="1"/>
  <c r="L85" i="2" s="1"/>
  <c r="M83" i="2" a="1"/>
  <c r="M83" i="2" s="1"/>
  <c r="N83" i="2" a="1"/>
  <c r="N83" i="2" s="1"/>
  <c r="N84" i="2" s="1" a="1"/>
  <c r="N84" i="2" s="1"/>
  <c r="O83" i="2" a="1"/>
  <c r="O83" i="2" s="1"/>
  <c r="D87" i="2" a="1"/>
  <c r="D87" i="2" s="1"/>
  <c r="D88" i="2" s="1" a="1"/>
  <c r="D88" i="2" s="1"/>
  <c r="E87" i="2" a="1"/>
  <c r="E87" i="2" s="1"/>
  <c r="E89" i="2" s="1" a="1"/>
  <c r="E89" i="2" s="1"/>
  <c r="F87" i="2" a="1"/>
  <c r="F87" i="2" s="1"/>
  <c r="F88" i="2" s="1" a="1"/>
  <c r="F88" i="2" s="1"/>
  <c r="G87" i="2" a="1"/>
  <c r="G87" i="2" s="1"/>
  <c r="H87" i="2" a="1"/>
  <c r="H87" i="2" s="1"/>
  <c r="H89" i="2" s="1" a="1"/>
  <c r="H89" i="2" s="1"/>
  <c r="I87" i="2" a="1"/>
  <c r="I87" i="2" s="1"/>
  <c r="I88" i="2" s="1" a="1"/>
  <c r="I88" i="2" s="1"/>
  <c r="J87" i="2" a="1"/>
  <c r="J87" i="2" s="1"/>
  <c r="J88" i="2" s="1" a="1"/>
  <c r="J88" i="2" s="1"/>
  <c r="K87" i="2" a="1"/>
  <c r="K87" i="2" s="1"/>
  <c r="K88" i="2" s="1" a="1"/>
  <c r="K88" i="2" s="1"/>
  <c r="L87" i="2" a="1"/>
  <c r="L87" i="2" s="1"/>
  <c r="L89" i="2" s="1" a="1"/>
  <c r="L89" i="2" s="1"/>
  <c r="M87" i="2" a="1"/>
  <c r="M87" i="2" s="1"/>
  <c r="M88" i="2" s="1" a="1"/>
  <c r="M88" i="2" s="1"/>
  <c r="N87" i="2" a="1"/>
  <c r="N87" i="2" s="1"/>
  <c r="N88" i="2" s="1" a="1"/>
  <c r="N88" i="2" s="1"/>
  <c r="O87" i="2" a="1"/>
  <c r="O87" i="2" s="1"/>
  <c r="D92" i="2" a="1"/>
  <c r="D92" i="2" s="1"/>
  <c r="D94" i="2" s="1" a="1"/>
  <c r="D94" i="2" s="1"/>
  <c r="E92" i="2" a="1"/>
  <c r="E92" i="2" s="1"/>
  <c r="E93" i="2" s="1" a="1"/>
  <c r="E93" i="2" s="1"/>
  <c r="F92" i="2" a="1"/>
  <c r="F92" i="2" s="1"/>
  <c r="F93" i="2" s="1" a="1"/>
  <c r="F93" i="2" s="1"/>
  <c r="G92" i="2" a="1"/>
  <c r="G92" i="2" s="1"/>
  <c r="H92" i="2" a="1"/>
  <c r="H92" i="2" s="1"/>
  <c r="H94" i="2" s="1" a="1"/>
  <c r="H94" i="2" s="1"/>
  <c r="I92" i="2" a="1"/>
  <c r="I92" i="2" s="1"/>
  <c r="I94" i="2" s="1" a="1"/>
  <c r="I94" i="2" s="1"/>
  <c r="J92" i="2" a="1"/>
  <c r="J92" i="2" s="1"/>
  <c r="J93" i="2" s="1" a="1"/>
  <c r="J93" i="2" s="1"/>
  <c r="K92" i="2" a="1"/>
  <c r="K92" i="2" s="1"/>
  <c r="L92" i="2" a="1"/>
  <c r="L92" i="2" s="1"/>
  <c r="L94" i="2" s="1" a="1"/>
  <c r="L94" i="2" s="1"/>
  <c r="M92" i="2" a="1"/>
  <c r="M92" i="2" s="1"/>
  <c r="M94" i="2" s="1" a="1"/>
  <c r="M94" i="2" s="1"/>
  <c r="N92" i="2" a="1"/>
  <c r="N92" i="2" s="1"/>
  <c r="N94" i="2" s="1" a="1"/>
  <c r="N94" i="2" s="1"/>
  <c r="O92" i="2" a="1"/>
  <c r="O92" i="2" s="1"/>
  <c r="O93" i="2" s="1" a="1"/>
  <c r="O93" i="2" s="1"/>
  <c r="D97" i="2" a="1"/>
  <c r="D97" i="2" s="1"/>
  <c r="D98" i="2" s="1" a="1"/>
  <c r="D98" i="2" s="1"/>
  <c r="E97" i="2" a="1"/>
  <c r="E97" i="2" s="1"/>
  <c r="E98" i="2" s="1" a="1"/>
  <c r="E98" i="2" s="1"/>
  <c r="F97" i="2" a="1"/>
  <c r="F97" i="2" s="1"/>
  <c r="F98" i="2" s="1" a="1"/>
  <c r="F98" i="2" s="1"/>
  <c r="G97" i="2" a="1"/>
  <c r="G97" i="2" s="1"/>
  <c r="H97" i="2" a="1"/>
  <c r="H97" i="2" s="1"/>
  <c r="H99" i="2" s="1" a="1"/>
  <c r="H99" i="2" s="1"/>
  <c r="I97" i="2" a="1"/>
  <c r="I97" i="2" s="1"/>
  <c r="I99" i="2" s="1" a="1"/>
  <c r="I99" i="2" s="1"/>
  <c r="J97" i="2" a="1"/>
  <c r="J97" i="2" s="1"/>
  <c r="J99" i="2" s="1" a="1"/>
  <c r="J99" i="2" s="1"/>
  <c r="K97" i="2" a="1"/>
  <c r="K97" i="2" s="1"/>
  <c r="L97" i="2" a="1"/>
  <c r="L97" i="2" s="1"/>
  <c r="L98" i="2" s="1" a="1"/>
  <c r="L98" i="2" s="1"/>
  <c r="M97" i="2" a="1"/>
  <c r="M97" i="2" s="1"/>
  <c r="M98" i="2" s="1" a="1"/>
  <c r="M98" i="2" s="1"/>
  <c r="N97" i="2" a="1"/>
  <c r="N97" i="2" s="1"/>
  <c r="N98" i="2" s="1" a="1"/>
  <c r="N98" i="2" s="1"/>
  <c r="O97" i="2" a="1"/>
  <c r="O97" i="2" s="1"/>
  <c r="D40" i="2" a="1"/>
  <c r="D40" i="2" s="1"/>
  <c r="E40" i="2" a="1"/>
  <c r="E40" i="2" s="1"/>
  <c r="F40" i="2" a="1"/>
  <c r="F40" i="2" s="1"/>
  <c r="G40" i="2" a="1"/>
  <c r="G40" i="2" s="1"/>
  <c r="G41" i="2" s="1" a="1"/>
  <c r="G41" i="2" s="1"/>
  <c r="H40" i="2" a="1"/>
  <c r="H40" i="2" s="1"/>
  <c r="I40" i="2" a="1"/>
  <c r="I40" i="2" s="1"/>
  <c r="J40" i="2" a="1"/>
  <c r="J40" i="2" s="1"/>
  <c r="K40" i="2" a="1"/>
  <c r="K40" i="2" s="1"/>
  <c r="K41" i="2" s="1" a="1"/>
  <c r="K41" i="2" s="1"/>
  <c r="L40" i="2" a="1"/>
  <c r="L40" i="2" s="1"/>
  <c r="M40" i="2" a="1"/>
  <c r="M40" i="2" s="1"/>
  <c r="N40" i="2" a="1"/>
  <c r="N40" i="2" s="1"/>
  <c r="O40" i="2" a="1"/>
  <c r="O40" i="2" s="1"/>
  <c r="O41" i="2" s="1" a="1"/>
  <c r="O41" i="2" s="1"/>
  <c r="D45" i="2" a="1"/>
  <c r="D45" i="2" s="1"/>
  <c r="E45" i="2" a="1"/>
  <c r="E45" i="2" s="1"/>
  <c r="F45" i="2" a="1"/>
  <c r="F45" i="2" s="1"/>
  <c r="G45" i="2" a="1"/>
  <c r="G45" i="2" s="1"/>
  <c r="G46" i="2" s="1" a="1"/>
  <c r="G46" i="2" s="1"/>
  <c r="H45" i="2" a="1"/>
  <c r="H45" i="2" s="1"/>
  <c r="I45" i="2" a="1"/>
  <c r="I45" i="2" s="1"/>
  <c r="J45" i="2" a="1"/>
  <c r="J45" i="2" s="1"/>
  <c r="K45" i="2" a="1"/>
  <c r="K45" i="2" s="1"/>
  <c r="K46" i="2" s="1" a="1"/>
  <c r="K46" i="2" s="1"/>
  <c r="L45" i="2" a="1"/>
  <c r="L45" i="2" s="1"/>
  <c r="M45" i="2" a="1"/>
  <c r="M45" i="2" s="1"/>
  <c r="N45" i="2" a="1"/>
  <c r="N45" i="2" s="1"/>
  <c r="O45" i="2" a="1"/>
  <c r="O45" i="2" s="1"/>
  <c r="O46" i="2" s="1" a="1"/>
  <c r="O46" i="2" s="1"/>
  <c r="D50" i="2" a="1"/>
  <c r="D50" i="2" s="1"/>
  <c r="E50" i="2" a="1"/>
  <c r="E50" i="2" s="1"/>
  <c r="F50" i="2" a="1"/>
  <c r="F50" i="2" s="1"/>
  <c r="G50" i="2" a="1"/>
  <c r="G50" i="2" s="1"/>
  <c r="H50" i="2" a="1"/>
  <c r="H50" i="2" s="1"/>
  <c r="I50" i="2" a="1"/>
  <c r="I50" i="2" s="1"/>
  <c r="J50" i="2" a="1"/>
  <c r="J50" i="2" s="1"/>
  <c r="K50" i="2" a="1"/>
  <c r="K50" i="2" s="1"/>
  <c r="K51" i="2" s="1" a="1"/>
  <c r="K51" i="2" s="1"/>
  <c r="L50" i="2" a="1"/>
  <c r="L50" i="2" s="1"/>
  <c r="M50" i="2" a="1"/>
  <c r="M50" i="2" s="1"/>
  <c r="N50" i="2" a="1"/>
  <c r="N50" i="2" s="1"/>
  <c r="O50" i="2" a="1"/>
  <c r="O50" i="2" s="1"/>
  <c r="O51" i="2" s="1" a="1"/>
  <c r="O51" i="2" s="1"/>
  <c r="D55" i="2" a="1"/>
  <c r="D55" i="2" s="1"/>
  <c r="E55" i="2" a="1"/>
  <c r="E55" i="2" s="1"/>
  <c r="F55" i="2" a="1"/>
  <c r="F55" i="2" s="1"/>
  <c r="G55" i="2" a="1"/>
  <c r="G55" i="2" s="1"/>
  <c r="G57" i="2" s="1" a="1"/>
  <c r="G57" i="2" s="1"/>
  <c r="H55" i="2" a="1"/>
  <c r="H55" i="2" s="1"/>
  <c r="I55" i="2" a="1"/>
  <c r="I55" i="2" s="1"/>
  <c r="J55" i="2" a="1"/>
  <c r="J55" i="2" s="1"/>
  <c r="K55" i="2" a="1"/>
  <c r="K55" i="2" s="1"/>
  <c r="K57" i="2" s="1" a="1"/>
  <c r="K57" i="2" s="1"/>
  <c r="L55" i="2" a="1"/>
  <c r="L55" i="2" s="1"/>
  <c r="M55" i="2" a="1"/>
  <c r="M55" i="2" s="1"/>
  <c r="N55" i="2" a="1"/>
  <c r="N55" i="2" s="1"/>
  <c r="O55" i="2" a="1"/>
  <c r="O55" i="2" s="1"/>
  <c r="O57" i="2" s="1" a="1"/>
  <c r="O57" i="2" s="1"/>
  <c r="D60" i="2" a="1"/>
  <c r="D60" i="2" s="1"/>
  <c r="D61" i="2" s="1" a="1"/>
  <c r="D61" i="2" s="1"/>
  <c r="E60" i="2" a="1"/>
  <c r="E60" i="2" s="1"/>
  <c r="F60" i="2" a="1"/>
  <c r="F60" i="2" s="1"/>
  <c r="G60" i="2" a="1"/>
  <c r="G60" i="2" s="1"/>
  <c r="G61" i="2" s="1" a="1"/>
  <c r="G61" i="2" s="1"/>
  <c r="H60" i="2" a="1"/>
  <c r="H60" i="2" s="1"/>
  <c r="H61" i="2" s="1" a="1"/>
  <c r="H61" i="2" s="1"/>
  <c r="I60" i="2" a="1"/>
  <c r="I60" i="2" s="1"/>
  <c r="J60" i="2" a="1"/>
  <c r="J60" i="2" s="1"/>
  <c r="K60" i="2" a="1"/>
  <c r="K60" i="2" s="1"/>
  <c r="K61" i="2" s="1" a="1"/>
  <c r="K61" i="2" s="1"/>
  <c r="L60" i="2" a="1"/>
  <c r="L60" i="2" s="1"/>
  <c r="L61" i="2" s="1" a="1"/>
  <c r="L61" i="2" s="1"/>
  <c r="M60" i="2" a="1"/>
  <c r="M60" i="2" s="1"/>
  <c r="N60" i="2" a="1"/>
  <c r="N60" i="2" s="1"/>
  <c r="O60" i="2" a="1"/>
  <c r="O60" i="2" s="1"/>
  <c r="O62" i="2" s="1" a="1"/>
  <c r="O62" i="2" s="1"/>
  <c r="D65" i="2" a="1"/>
  <c r="D65" i="2" s="1"/>
  <c r="D67" i="2" s="1" a="1"/>
  <c r="D67" i="2" s="1"/>
  <c r="E65" i="2" a="1"/>
  <c r="E65" i="2" s="1"/>
  <c r="F65" i="2" a="1"/>
  <c r="F65" i="2" s="1"/>
  <c r="G65" i="2" a="1"/>
  <c r="G65" i="2" s="1"/>
  <c r="G67" i="2" s="1" a="1"/>
  <c r="G67" i="2" s="1"/>
  <c r="H65" i="2" a="1"/>
  <c r="H65" i="2" s="1"/>
  <c r="H67" i="2" s="1" a="1"/>
  <c r="H67" i="2" s="1"/>
  <c r="I65" i="2" a="1"/>
  <c r="I65" i="2" s="1"/>
  <c r="J65" i="2" a="1"/>
  <c r="J65" i="2" s="1"/>
  <c r="K65" i="2" a="1"/>
  <c r="K65" i="2" s="1"/>
  <c r="K66" i="2" s="1" a="1"/>
  <c r="K66" i="2" s="1"/>
  <c r="L65" i="2" a="1"/>
  <c r="L65" i="2" s="1"/>
  <c r="L66" i="2" s="1" a="1"/>
  <c r="L66" i="2" s="1"/>
  <c r="M65" i="2" a="1"/>
  <c r="M65" i="2" s="1"/>
  <c r="N65" i="2" a="1"/>
  <c r="N65" i="2" s="1"/>
  <c r="O65" i="2" a="1"/>
  <c r="O65" i="2" s="1"/>
  <c r="O66" i="2" s="1" a="1"/>
  <c r="O66" i="2" s="1"/>
  <c r="D7" i="2" a="1"/>
  <c r="D7" i="2" s="1"/>
  <c r="D8" i="2" s="1" a="1"/>
  <c r="D8" i="2" s="1"/>
  <c r="E7" i="2" a="1"/>
  <c r="E7" i="2" s="1"/>
  <c r="E8" i="2" s="1" a="1"/>
  <c r="E8" i="2" s="1"/>
  <c r="F7" i="2" a="1"/>
  <c r="F7" i="2" s="1"/>
  <c r="F8" i="2" s="1" a="1"/>
  <c r="F8" i="2" s="1"/>
  <c r="G7" i="2" a="1"/>
  <c r="G7" i="2" s="1"/>
  <c r="G8" i="2" s="1" a="1"/>
  <c r="G8" i="2" s="1"/>
  <c r="H7" i="2" a="1"/>
  <c r="H7" i="2" s="1"/>
  <c r="H8" i="2" s="1" a="1"/>
  <c r="H8" i="2" s="1"/>
  <c r="I7" i="2" a="1"/>
  <c r="I7" i="2" s="1"/>
  <c r="I8" i="2" s="1" a="1"/>
  <c r="I8" i="2" s="1"/>
  <c r="J7" i="2" a="1"/>
  <c r="J7" i="2" s="1"/>
  <c r="J9" i="2" s="1" a="1"/>
  <c r="J9" i="2" s="1"/>
  <c r="K7" i="2" a="1"/>
  <c r="K7" i="2" s="1"/>
  <c r="K9" i="2" s="1" a="1"/>
  <c r="K9" i="2" s="1"/>
  <c r="L7" i="2" a="1"/>
  <c r="L7" i="2" s="1"/>
  <c r="L8" i="2" s="1" a="1"/>
  <c r="L8" i="2" s="1"/>
  <c r="M7" i="2" a="1"/>
  <c r="M7" i="2" s="1"/>
  <c r="M8" i="2" s="1" a="1"/>
  <c r="M8" i="2" s="1"/>
  <c r="N7" i="2" a="1"/>
  <c r="N7" i="2" s="1"/>
  <c r="N8" i="2" s="1" a="1"/>
  <c r="N8" i="2" s="1"/>
  <c r="O7" i="2" a="1"/>
  <c r="O7" i="2" s="1"/>
  <c r="O8" i="2" s="1" a="1"/>
  <c r="O8" i="2" s="1"/>
  <c r="D12" i="2" a="1"/>
  <c r="D12" i="2" s="1"/>
  <c r="D13" i="2" s="1" a="1"/>
  <c r="D13" i="2" s="1"/>
  <c r="E12" i="2" a="1"/>
  <c r="E12" i="2" s="1"/>
  <c r="F12" i="2" a="1"/>
  <c r="F12" i="2" s="1"/>
  <c r="G12" i="2" a="1"/>
  <c r="G12" i="2" s="1"/>
  <c r="H12" i="2" a="1"/>
  <c r="H12" i="2" s="1"/>
  <c r="H13" i="2" s="1" a="1"/>
  <c r="H13" i="2" s="1"/>
  <c r="I12" i="2" a="1"/>
  <c r="I12" i="2" s="1"/>
  <c r="J12" i="2" a="1"/>
  <c r="J12" i="2" s="1"/>
  <c r="J13" i="2" s="1" a="1"/>
  <c r="J13" i="2" s="1"/>
  <c r="K12" i="2" a="1"/>
  <c r="K12" i="2" s="1"/>
  <c r="K14" i="2" s="1" a="1"/>
  <c r="K14" i="2" s="1"/>
  <c r="L12" i="2" a="1"/>
  <c r="L12" i="2" s="1"/>
  <c r="L13" i="2" s="1" a="1"/>
  <c r="L13" i="2" s="1"/>
  <c r="M12" i="2" a="1"/>
  <c r="M12" i="2" s="1"/>
  <c r="N12" i="2" a="1"/>
  <c r="N12" i="2" s="1"/>
  <c r="O12" i="2" a="1"/>
  <c r="O12" i="2" s="1"/>
  <c r="O14" i="2" s="1" a="1"/>
  <c r="O14" i="2" s="1"/>
  <c r="D17" i="2" a="1"/>
  <c r="D17" i="2" s="1"/>
  <c r="D18" i="2" s="1" a="1"/>
  <c r="D18" i="2" s="1"/>
  <c r="E17" i="2" a="1"/>
  <c r="E17" i="2" s="1"/>
  <c r="F17" i="2" a="1"/>
  <c r="F17" i="2" s="1"/>
  <c r="F18" i="2" s="1" a="1"/>
  <c r="F18" i="2" s="1"/>
  <c r="G17" i="2" a="1"/>
  <c r="G17" i="2" s="1"/>
  <c r="H17" i="2" a="1"/>
  <c r="H17" i="2" s="1"/>
  <c r="H18" i="2" s="1" a="1"/>
  <c r="H18" i="2" s="1"/>
  <c r="I17" i="2" a="1"/>
  <c r="I17" i="2" s="1"/>
  <c r="J17" i="2" a="1"/>
  <c r="J17" i="2" s="1"/>
  <c r="J19" i="2" s="1" a="1"/>
  <c r="J19" i="2" s="1"/>
  <c r="K17" i="2" a="1"/>
  <c r="K17" i="2" s="1"/>
  <c r="L17" i="2" a="1"/>
  <c r="L17" i="2" s="1"/>
  <c r="L18" i="2" s="1" a="1"/>
  <c r="L18" i="2" s="1"/>
  <c r="M17" i="2" a="1"/>
  <c r="M17" i="2" s="1"/>
  <c r="N17" i="2" a="1"/>
  <c r="N17" i="2" s="1"/>
  <c r="N18" i="2" s="1" a="1"/>
  <c r="N18" i="2" s="1"/>
  <c r="O17" i="2" a="1"/>
  <c r="O17" i="2" s="1"/>
  <c r="O18" i="2" s="1" a="1"/>
  <c r="O18" i="2" s="1"/>
  <c r="D22" i="2" a="1"/>
  <c r="D22" i="2" s="1"/>
  <c r="D23" i="2" s="1" a="1"/>
  <c r="D23" i="2" s="1"/>
  <c r="E22" i="2" a="1"/>
  <c r="E22" i="2" s="1"/>
  <c r="F22" i="2" a="1"/>
  <c r="F22" i="2" s="1"/>
  <c r="G22" i="2" a="1"/>
  <c r="G22" i="2" s="1"/>
  <c r="H22" i="2" a="1"/>
  <c r="H22" i="2" s="1"/>
  <c r="H23" i="2" s="1" a="1"/>
  <c r="H23" i="2" s="1"/>
  <c r="I22" i="2" a="1"/>
  <c r="I22" i="2" s="1"/>
  <c r="I23" i="2" s="1" a="1"/>
  <c r="I23" i="2" s="1"/>
  <c r="J22" i="2" a="1"/>
  <c r="J22" i="2" s="1"/>
  <c r="K22" i="2" a="1"/>
  <c r="K22" i="2" s="1"/>
  <c r="K24" i="2" s="1" a="1"/>
  <c r="K24" i="2" s="1"/>
  <c r="L22" i="2" a="1"/>
  <c r="L22" i="2" s="1"/>
  <c r="L23" i="2" s="1" a="1"/>
  <c r="L23" i="2" s="1"/>
  <c r="M22" i="2" a="1"/>
  <c r="M22" i="2" s="1"/>
  <c r="M23" i="2" s="1" a="1"/>
  <c r="M23" i="2" s="1"/>
  <c r="N22" i="2" a="1"/>
  <c r="N22" i="2" s="1"/>
  <c r="O22" i="2" a="1"/>
  <c r="O22" i="2" s="1"/>
  <c r="D27" i="2" a="1"/>
  <c r="D27" i="2" s="1"/>
  <c r="D28" i="2" s="1" a="1"/>
  <c r="D28" i="2" s="1"/>
  <c r="E27" i="2" a="1"/>
  <c r="E27" i="2" s="1"/>
  <c r="E29" i="2" s="1" a="1"/>
  <c r="E29" i="2" s="1"/>
  <c r="F27" i="2" a="1"/>
  <c r="F27" i="2" s="1"/>
  <c r="G27" i="2" a="1"/>
  <c r="G27" i="2" s="1"/>
  <c r="H27" i="2" a="1"/>
  <c r="H27" i="2" s="1"/>
  <c r="H28" i="2" s="1" a="1"/>
  <c r="H28" i="2" s="1"/>
  <c r="I27" i="2" a="1"/>
  <c r="I27" i="2" s="1"/>
  <c r="I28" i="2" s="1" a="1"/>
  <c r="I28" i="2" s="1"/>
  <c r="J27" i="2" a="1"/>
  <c r="J27" i="2" s="1"/>
  <c r="J29" i="2" s="1" a="1"/>
  <c r="J29" i="2" s="1"/>
  <c r="K27" i="2" a="1"/>
  <c r="K27" i="2" s="1"/>
  <c r="L27" i="2" a="1"/>
  <c r="L27" i="2" s="1"/>
  <c r="L28" i="2" s="1" a="1"/>
  <c r="L28" i="2" s="1"/>
  <c r="M27" i="2" a="1"/>
  <c r="M27" i="2" s="1"/>
  <c r="M29" i="2" s="1" a="1"/>
  <c r="M29" i="2" s="1"/>
  <c r="N27" i="2" a="1"/>
  <c r="N27" i="2" s="1"/>
  <c r="O27" i="2" a="1"/>
  <c r="O27" i="2" s="1"/>
  <c r="O28" i="2" s="1" a="1"/>
  <c r="O28" i="2" s="1"/>
  <c r="D32" i="2" a="1"/>
  <c r="D32" i="2" s="1"/>
  <c r="D33" i="2" s="1" a="1"/>
  <c r="D33" i="2" s="1"/>
  <c r="E32" i="2" a="1"/>
  <c r="E32" i="2" s="1"/>
  <c r="E34" i="2" s="1" a="1"/>
  <c r="E34" i="2" s="1"/>
  <c r="F32" i="2" a="1"/>
  <c r="F32" i="2" s="1"/>
  <c r="F33" i="2" s="1" a="1"/>
  <c r="F33" i="2" s="1"/>
  <c r="G32" i="2" a="1"/>
  <c r="G32" i="2" s="1"/>
  <c r="H32" i="2" a="1"/>
  <c r="H32" i="2" s="1"/>
  <c r="H33" i="2" s="1" a="1"/>
  <c r="H33" i="2" s="1"/>
  <c r="I32" i="2" a="1"/>
  <c r="I32" i="2" s="1"/>
  <c r="I34" i="2" s="1" a="1"/>
  <c r="I34" i="2" s="1"/>
  <c r="J32" i="2" a="1"/>
  <c r="J32" i="2" s="1"/>
  <c r="K32" i="2" a="1"/>
  <c r="K32" i="2" s="1"/>
  <c r="K34" i="2" s="1" a="1"/>
  <c r="K34" i="2" s="1"/>
  <c r="L32" i="2" a="1"/>
  <c r="L32" i="2" s="1"/>
  <c r="L33" i="2" s="1" a="1"/>
  <c r="L33" i="2" s="1"/>
  <c r="M32" i="2" a="1"/>
  <c r="M32" i="2" s="1"/>
  <c r="M33" i="2" s="1" a="1"/>
  <c r="M33" i="2" s="1"/>
  <c r="N32" i="2" a="1"/>
  <c r="N32" i="2" s="1"/>
  <c r="N34" i="2" s="1" a="1"/>
  <c r="N34" i="2" s="1"/>
  <c r="O32" i="2" a="1"/>
  <c r="O32" i="2" s="1"/>
  <c r="O33" i="2" s="1" a="1"/>
  <c r="O33" i="2" s="1"/>
  <c r="P161" i="2" a="1"/>
  <c r="P161" i="2" s="1"/>
  <c r="P156" i="2" a="1"/>
  <c r="P156" i="2" s="1"/>
  <c r="P151" i="2" a="1"/>
  <c r="P151" i="2" s="1"/>
  <c r="P146" i="2" a="1"/>
  <c r="P146" i="2" s="1"/>
  <c r="P141" i="2" a="1"/>
  <c r="P141" i="2" s="1"/>
  <c r="P136" i="2" a="1"/>
  <c r="P136" i="2" s="1"/>
  <c r="P129" i="2" a="1"/>
  <c r="P129" i="2" s="1"/>
  <c r="P124" i="2" a="1"/>
  <c r="P124" i="2" s="1"/>
  <c r="P119" i="2" a="1"/>
  <c r="P119" i="2" s="1"/>
  <c r="P114" i="2" a="1"/>
  <c r="P114" i="2" s="1"/>
  <c r="P109" i="2" a="1"/>
  <c r="P109" i="2" s="1"/>
  <c r="P104" i="2" a="1"/>
  <c r="P104" i="2" s="1"/>
  <c r="P97" i="2" a="1"/>
  <c r="P97" i="2" s="1"/>
  <c r="P92" i="2" a="1"/>
  <c r="P92" i="2" s="1"/>
  <c r="P87" i="2" a="1"/>
  <c r="P87" i="2" s="1"/>
  <c r="P83" i="2" a="1"/>
  <c r="P83" i="2" s="1"/>
  <c r="P78" i="2" a="1"/>
  <c r="P78" i="2" s="1"/>
  <c r="P73" i="2" a="1"/>
  <c r="P73" i="2" s="1"/>
  <c r="P65" i="2" a="1"/>
  <c r="P65" i="2" s="1"/>
  <c r="P60" i="2" a="1"/>
  <c r="P60" i="2" s="1"/>
  <c r="P55" i="2" a="1"/>
  <c r="P55" i="2" s="1"/>
  <c r="P50" i="2" a="1"/>
  <c r="P50" i="2" s="1"/>
  <c r="P45" i="2" a="1"/>
  <c r="P45" i="2" s="1"/>
  <c r="P40" i="2" a="1"/>
  <c r="P40" i="2" s="1"/>
  <c r="P32" i="2" a="1"/>
  <c r="P32" i="2" s="1"/>
  <c r="P27" i="2" a="1"/>
  <c r="P27" i="2" s="1"/>
  <c r="P22" i="2" a="1"/>
  <c r="P22" i="2" s="1"/>
  <c r="P17" i="2" a="1"/>
  <c r="P17" i="2" s="1"/>
  <c r="P12" i="2" a="1"/>
  <c r="P12" i="2" s="1"/>
  <c r="P7" i="2" a="1"/>
  <c r="P7" i="2" s="1"/>
  <c r="D9" i="2" l="1" a="1"/>
  <c r="D9" i="2" s="1"/>
  <c r="H148" i="2" a="1"/>
  <c r="H148" i="2" s="1"/>
  <c r="H88" i="2" a="1"/>
  <c r="H88" i="2" s="1"/>
  <c r="H93" i="2" a="1"/>
  <c r="H93" i="2" s="1"/>
  <c r="L143" i="2" a="1"/>
  <c r="L143" i="2" s="1"/>
  <c r="F131" i="2" a="1"/>
  <c r="F131" i="2" s="1"/>
  <c r="E33" i="2" a="1"/>
  <c r="E33" i="2" s="1"/>
  <c r="I24" i="2" a="1"/>
  <c r="I24" i="2" s="1"/>
  <c r="H84" i="2" a="1"/>
  <c r="H84" i="2" s="1"/>
  <c r="G24" i="2" a="1"/>
  <c r="G24" i="2" s="1"/>
  <c r="G23" i="2" a="1"/>
  <c r="G23" i="2" s="1"/>
  <c r="D62" i="2" a="1"/>
  <c r="D62" i="2" s="1"/>
  <c r="M89" i="2" a="1"/>
  <c r="M89" i="2" s="1"/>
  <c r="M93" i="2" a="1"/>
  <c r="M93" i="2" s="1"/>
  <c r="D89" i="2" a="1"/>
  <c r="D89" i="2" s="1"/>
  <c r="L93" i="2" a="1"/>
  <c r="L93" i="2" s="1"/>
  <c r="L126" i="2" a="1"/>
  <c r="L126" i="2" s="1"/>
  <c r="N131" i="2" a="1"/>
  <c r="N131" i="2" s="1"/>
  <c r="E131" i="2" a="1"/>
  <c r="E131" i="2" s="1"/>
  <c r="D131" i="2" a="1"/>
  <c r="D131" i="2" s="1"/>
  <c r="D163" i="2" a="1"/>
  <c r="D163" i="2" s="1"/>
  <c r="M131" i="2" a="1"/>
  <c r="M131" i="2" s="1"/>
  <c r="I29" i="2" a="1"/>
  <c r="I29" i="2" s="1"/>
  <c r="I98" i="2" a="1"/>
  <c r="I98" i="2" s="1"/>
  <c r="H98" i="2" a="1"/>
  <c r="H98" i="2" s="1"/>
  <c r="L62" i="2" a="1"/>
  <c r="L62" i="2" s="1"/>
  <c r="E99" i="2" a="1"/>
  <c r="E99" i="2" s="1"/>
  <c r="M110" i="2" a="1"/>
  <c r="M110" i="2" s="1"/>
  <c r="M111" i="2" a="1"/>
  <c r="M111" i="2" s="1"/>
  <c r="F42" i="2" a="1"/>
  <c r="F42" i="2" s="1"/>
  <c r="F41" i="2" a="1"/>
  <c r="F41" i="2" s="1"/>
  <c r="F13" i="2" a="1"/>
  <c r="F13" i="2" s="1"/>
  <c r="F14" i="2" a="1"/>
  <c r="F14" i="2" s="1"/>
  <c r="O80" i="2" a="1"/>
  <c r="O80" i="2" s="1"/>
  <c r="O79" i="2" a="1"/>
  <c r="O79" i="2" s="1"/>
  <c r="E28" i="2" a="1"/>
  <c r="E28" i="2" s="1"/>
  <c r="L153" i="2" a="1"/>
  <c r="L153" i="2" s="1"/>
  <c r="M34" i="2" a="1"/>
  <c r="M34" i="2" s="1"/>
  <c r="L84" i="2" a="1"/>
  <c r="L84" i="2" s="1"/>
  <c r="D80" i="2" a="1"/>
  <c r="D80" i="2" s="1"/>
  <c r="L158" i="2" a="1"/>
  <c r="L158" i="2" s="1"/>
  <c r="D153" i="2" a="1"/>
  <c r="D153" i="2" s="1"/>
  <c r="L67" i="2" a="1"/>
  <c r="L67" i="2" s="1"/>
  <c r="H131" i="2" a="1"/>
  <c r="H131" i="2" s="1"/>
  <c r="K33" i="2" a="1"/>
  <c r="K33" i="2" s="1"/>
  <c r="H62" i="2" a="1"/>
  <c r="H62" i="2" s="1"/>
  <c r="E88" i="2" a="1"/>
  <c r="E88" i="2" s="1"/>
  <c r="K130" i="2" a="1"/>
  <c r="K130" i="2" s="1"/>
  <c r="K131" i="2" a="1"/>
  <c r="K131" i="2" s="1"/>
  <c r="G157" i="2" a="1"/>
  <c r="G157" i="2" s="1"/>
  <c r="G158" i="2" a="1"/>
  <c r="G158" i="2" s="1"/>
  <c r="K29" i="2" a="1"/>
  <c r="K29" i="2" s="1"/>
  <c r="K28" i="2" a="1"/>
  <c r="K28" i="2" s="1"/>
  <c r="E13" i="2" a="1"/>
  <c r="E13" i="2" s="1"/>
  <c r="E14" i="2" a="1"/>
  <c r="E14" i="2" s="1"/>
  <c r="D116" i="2" a="1"/>
  <c r="D116" i="2" s="1"/>
  <c r="D115" i="2" a="1"/>
  <c r="D115" i="2" s="1"/>
  <c r="J34" i="2" a="1"/>
  <c r="J34" i="2" s="1"/>
  <c r="J33" i="2" a="1"/>
  <c r="J33" i="2" s="1"/>
  <c r="I13" i="2" a="1"/>
  <c r="I13" i="2" s="1"/>
  <c r="I14" i="2" a="1"/>
  <c r="I14" i="2" s="1"/>
  <c r="I110" i="2" a="1"/>
  <c r="I110" i="2" s="1"/>
  <c r="I111" i="2" a="1"/>
  <c r="I111" i="2" s="1"/>
  <c r="K163" i="2" a="1"/>
  <c r="K163" i="2" s="1"/>
  <c r="K162" i="2" a="1"/>
  <c r="K162" i="2" s="1"/>
  <c r="O130" i="2" a="1"/>
  <c r="O130" i="2" s="1"/>
  <c r="O131" i="2" a="1"/>
  <c r="O131" i="2" s="1"/>
  <c r="G130" i="2" a="1"/>
  <c r="G130" i="2" s="1"/>
  <c r="G131" i="2" a="1"/>
  <c r="G131" i="2" s="1"/>
  <c r="K153" i="2" a="1"/>
  <c r="K153" i="2" s="1"/>
  <c r="K152" i="2" a="1"/>
  <c r="K152" i="2" s="1"/>
  <c r="O89" i="2" a="1"/>
  <c r="O89" i="2" s="1"/>
  <c r="O88" i="2" a="1"/>
  <c r="O88" i="2" s="1"/>
  <c r="G98" i="2" a="1"/>
  <c r="G98" i="2" s="1"/>
  <c r="G99" i="2" a="1"/>
  <c r="G99" i="2" s="1"/>
  <c r="N13" i="2" a="1"/>
  <c r="N13" i="2" s="1"/>
  <c r="N14" i="2" a="1"/>
  <c r="N14" i="2" s="1"/>
  <c r="F24" i="2" a="1"/>
  <c r="F24" i="2" s="1"/>
  <c r="F23" i="2" a="1"/>
  <c r="F23" i="2" s="1"/>
  <c r="O23" i="2" a="1"/>
  <c r="O23" i="2" s="1"/>
  <c r="O24" i="2" a="1"/>
  <c r="O24" i="2" s="1"/>
  <c r="N24" i="2" a="1"/>
  <c r="N24" i="2" s="1"/>
  <c r="N23" i="2" a="1"/>
  <c r="N23" i="2" s="1"/>
  <c r="M13" i="2" a="1"/>
  <c r="M13" i="2" s="1"/>
  <c r="M14" i="2" a="1"/>
  <c r="M14" i="2" s="1"/>
  <c r="G13" i="2" a="1"/>
  <c r="G13" i="2" s="1"/>
  <c r="G14" i="2" a="1"/>
  <c r="G14" i="2" s="1"/>
  <c r="O148" i="2" a="1"/>
  <c r="O148" i="2" s="1"/>
  <c r="O147" i="2" a="1"/>
  <c r="O147" i="2" s="1"/>
  <c r="G142" i="2" a="1"/>
  <c r="G142" i="2" s="1"/>
  <c r="G143" i="2" a="1"/>
  <c r="G143" i="2" s="1"/>
  <c r="G29" i="2" a="1"/>
  <c r="G29" i="2" s="1"/>
  <c r="G28" i="2" a="1"/>
  <c r="G28" i="2" s="1"/>
  <c r="K138" i="2" a="1"/>
  <c r="K138" i="2" s="1"/>
  <c r="K137" i="2" a="1"/>
  <c r="K137" i="2" s="1"/>
  <c r="D93" i="2" a="1"/>
  <c r="D93" i="2" s="1"/>
  <c r="M99" i="2" a="1"/>
  <c r="M99" i="2" s="1"/>
  <c r="L131" i="2" a="1"/>
  <c r="L131" i="2" s="1"/>
  <c r="D158" i="2" a="1"/>
  <c r="D158" i="2" s="1"/>
  <c r="L147" i="2" a="1"/>
  <c r="L147" i="2" s="1"/>
  <c r="O29" i="2" a="1"/>
  <c r="O29" i="2" s="1"/>
  <c r="J28" i="2" a="1"/>
  <c r="J28" i="2" s="1"/>
  <c r="L99" i="2" a="1"/>
  <c r="L99" i="2" s="1"/>
  <c r="K89" i="2" a="1"/>
  <c r="K89" i="2" s="1"/>
  <c r="H75" i="2" a="1"/>
  <c r="H75" i="2" s="1"/>
  <c r="O153" i="2" a="1"/>
  <c r="O153" i="2" s="1"/>
  <c r="D147" i="2" a="1"/>
  <c r="D147" i="2" s="1"/>
  <c r="I33" i="2" a="1"/>
  <c r="I33" i="2" s="1"/>
  <c r="I89" i="2" a="1"/>
  <c r="I89" i="2" s="1"/>
  <c r="D75" i="2" a="1"/>
  <c r="D75" i="2" s="1"/>
  <c r="O157" i="2" a="1"/>
  <c r="O157" i="2" s="1"/>
  <c r="M24" i="2" a="1"/>
  <c r="M24" i="2" s="1"/>
  <c r="F34" i="2" a="1"/>
  <c r="F34" i="2" s="1"/>
  <c r="H66" i="2" a="1"/>
  <c r="H66" i="2" s="1"/>
  <c r="H80" i="2" a="1"/>
  <c r="H80" i="2" s="1"/>
  <c r="K148" i="2" a="1"/>
  <c r="K148" i="2" s="1"/>
  <c r="K147" i="2" a="1"/>
  <c r="K147" i="2" s="1"/>
  <c r="O138" i="2" a="1"/>
  <c r="O138" i="2" s="1"/>
  <c r="O137" i="2" a="1"/>
  <c r="O137" i="2" s="1"/>
  <c r="K157" i="2" a="1"/>
  <c r="K157" i="2" s="1"/>
  <c r="K158" i="2" a="1"/>
  <c r="K158" i="2" s="1"/>
  <c r="K143" i="2" a="1"/>
  <c r="K143" i="2" s="1"/>
  <c r="K142" i="2" a="1"/>
  <c r="K142" i="2" s="1"/>
  <c r="G138" i="2" a="1"/>
  <c r="G138" i="2" s="1"/>
  <c r="G137" i="2" a="1"/>
  <c r="G137" i="2" s="1"/>
  <c r="O163" i="2" a="1"/>
  <c r="O163" i="2" s="1"/>
  <c r="O162" i="2" a="1"/>
  <c r="O162" i="2" s="1"/>
  <c r="E142" i="2" a="1"/>
  <c r="E142" i="2" s="1"/>
  <c r="E143" i="2" a="1"/>
  <c r="E143" i="2" s="1"/>
  <c r="H162" i="2" a="1"/>
  <c r="H162" i="2" s="1"/>
  <c r="H152" i="2" a="1"/>
  <c r="H152" i="2" s="1"/>
  <c r="M153" i="2" a="1"/>
  <c r="M153" i="2" s="1"/>
  <c r="M152" i="2" a="1"/>
  <c r="M152" i="2" s="1"/>
  <c r="E147" i="2" a="1"/>
  <c r="E147" i="2" s="1"/>
  <c r="E148" i="2" a="1"/>
  <c r="E148" i="2" s="1"/>
  <c r="D142" i="2" a="1"/>
  <c r="D142" i="2" s="1"/>
  <c r="D143" i="2" a="1"/>
  <c r="D143" i="2" s="1"/>
  <c r="H137" i="2" a="1"/>
  <c r="H137" i="2" s="1"/>
  <c r="H138" i="2" a="1"/>
  <c r="H138" i="2" s="1"/>
  <c r="G163" i="2" a="1"/>
  <c r="G163" i="2" s="1"/>
  <c r="G153" i="2" a="1"/>
  <c r="G153" i="2" s="1"/>
  <c r="I142" i="2" a="1"/>
  <c r="I142" i="2" s="1"/>
  <c r="I143" i="2" a="1"/>
  <c r="I143" i="2" s="1"/>
  <c r="M137" i="2" a="1"/>
  <c r="M137" i="2" s="1"/>
  <c r="M138" i="2" a="1"/>
  <c r="M138" i="2" s="1"/>
  <c r="M162" i="2" a="1"/>
  <c r="M162" i="2" s="1"/>
  <c r="M163" i="2" a="1"/>
  <c r="M163" i="2" s="1"/>
  <c r="I157" i="2" a="1"/>
  <c r="I157" i="2" s="1"/>
  <c r="I158" i="2" a="1"/>
  <c r="I158" i="2" s="1"/>
  <c r="H158" i="2" a="1"/>
  <c r="H158" i="2" s="1"/>
  <c r="O143" i="2" a="1"/>
  <c r="O143" i="2" s="1"/>
  <c r="M142" i="2" a="1"/>
  <c r="M142" i="2" s="1"/>
  <c r="M143" i="2" a="1"/>
  <c r="M143" i="2" s="1"/>
  <c r="I147" i="2" a="1"/>
  <c r="I147" i="2" s="1"/>
  <c r="I148" i="2" a="1"/>
  <c r="I148" i="2" s="1"/>
  <c r="H142" i="2" a="1"/>
  <c r="H142" i="2" s="1"/>
  <c r="H143" i="2" a="1"/>
  <c r="H143" i="2" s="1"/>
  <c r="L137" i="2" a="1"/>
  <c r="L137" i="2" s="1"/>
  <c r="L138" i="2" a="1"/>
  <c r="L138" i="2" s="1"/>
  <c r="L163" i="2" a="1"/>
  <c r="L163" i="2" s="1"/>
  <c r="E162" i="2" a="1"/>
  <c r="E162" i="2" s="1"/>
  <c r="E163" i="2" a="1"/>
  <c r="E163" i="2" s="1"/>
  <c r="M158" i="2" a="1"/>
  <c r="M158" i="2" s="1"/>
  <c r="M157" i="2" a="1"/>
  <c r="M157" i="2" s="1"/>
  <c r="E152" i="2" a="1"/>
  <c r="E152" i="2" s="1"/>
  <c r="E153" i="2" a="1"/>
  <c r="E153" i="2" s="1"/>
  <c r="M148" i="2" a="1"/>
  <c r="M148" i="2" s="1"/>
  <c r="M147" i="2" a="1"/>
  <c r="M147" i="2" s="1"/>
  <c r="I138" i="2" a="1"/>
  <c r="I138" i="2" s="1"/>
  <c r="I137" i="2" a="1"/>
  <c r="I137" i="2" s="1"/>
  <c r="G148" i="2" a="1"/>
  <c r="G148" i="2" s="1"/>
  <c r="E137" i="2" a="1"/>
  <c r="E137" i="2" s="1"/>
  <c r="E138" i="2" a="1"/>
  <c r="E138" i="2" s="1"/>
  <c r="E157" i="2" a="1"/>
  <c r="E157" i="2" s="1"/>
  <c r="E158" i="2" a="1"/>
  <c r="E158" i="2" s="1"/>
  <c r="I162" i="2" a="1"/>
  <c r="I162" i="2" s="1"/>
  <c r="I163" i="2" a="1"/>
  <c r="I163" i="2" s="1"/>
  <c r="I152" i="2" a="1"/>
  <c r="I152" i="2" s="1"/>
  <c r="I153" i="2" a="1"/>
  <c r="I153" i="2" s="1"/>
  <c r="D137" i="2" a="1"/>
  <c r="D137" i="2" s="1"/>
  <c r="D138" i="2" a="1"/>
  <c r="D138" i="2" s="1"/>
  <c r="N163" i="2" a="1"/>
  <c r="N163" i="2" s="1"/>
  <c r="J158" i="2" a="1"/>
  <c r="J158" i="2" s="1"/>
  <c r="N157" i="2" a="1"/>
  <c r="N157" i="2" s="1"/>
  <c r="J153" i="2" a="1"/>
  <c r="J153" i="2" s="1"/>
  <c r="N152" i="2" a="1"/>
  <c r="N152" i="2" s="1"/>
  <c r="F152" i="2" a="1"/>
  <c r="F152" i="2" s="1"/>
  <c r="N148" i="2" a="1"/>
  <c r="N148" i="2" s="1"/>
  <c r="F148" i="2" a="1"/>
  <c r="F148" i="2" s="1"/>
  <c r="J147" i="2" a="1"/>
  <c r="J147" i="2" s="1"/>
  <c r="N143" i="2" a="1"/>
  <c r="N143" i="2" s="1"/>
  <c r="F143" i="2" a="1"/>
  <c r="F143" i="2" s="1"/>
  <c r="J142" i="2" a="1"/>
  <c r="J142" i="2" s="1"/>
  <c r="J138" i="2" a="1"/>
  <c r="J138" i="2" s="1"/>
  <c r="F138" i="2" a="1"/>
  <c r="F138" i="2" s="1"/>
  <c r="N137" i="2" a="1"/>
  <c r="N137" i="2" s="1"/>
  <c r="J163" i="2" a="1"/>
  <c r="J163" i="2" s="1"/>
  <c r="F163" i="2" a="1"/>
  <c r="F163" i="2" s="1"/>
  <c r="F158" i="2" a="1"/>
  <c r="F158" i="2" s="1"/>
  <c r="I125" i="2" a="1"/>
  <c r="I125" i="2" s="1"/>
  <c r="I126" i="2" a="1"/>
  <c r="I126" i="2" s="1"/>
  <c r="M120" i="2" a="1"/>
  <c r="M120" i="2" s="1"/>
  <c r="M121" i="2" a="1"/>
  <c r="M121" i="2" s="1"/>
  <c r="L115" i="2" a="1"/>
  <c r="L115" i="2" s="1"/>
  <c r="L116" i="2" a="1"/>
  <c r="L116" i="2" s="1"/>
  <c r="F115" i="2" a="1"/>
  <c r="F115" i="2" s="1"/>
  <c r="F116" i="2" a="1"/>
  <c r="F116" i="2" s="1"/>
  <c r="N125" i="2" a="1"/>
  <c r="N125" i="2" s="1"/>
  <c r="N126" i="2" a="1"/>
  <c r="N126" i="2" s="1"/>
  <c r="G125" i="2" a="1"/>
  <c r="G125" i="2" s="1"/>
  <c r="G126" i="2" a="1"/>
  <c r="G126" i="2" s="1"/>
  <c r="K120" i="2" a="1"/>
  <c r="K120" i="2" s="1"/>
  <c r="K121" i="2" a="1"/>
  <c r="K121" i="2" s="1"/>
  <c r="E120" i="2" a="1"/>
  <c r="E120" i="2" s="1"/>
  <c r="E121" i="2" a="1"/>
  <c r="E121" i="2" s="1"/>
  <c r="G110" i="2" a="1"/>
  <c r="G110" i="2" s="1"/>
  <c r="G111" i="2" a="1"/>
  <c r="G111" i="2" s="1"/>
  <c r="H105" i="2" a="1"/>
  <c r="H105" i="2" s="1"/>
  <c r="H106" i="2" a="1"/>
  <c r="H106" i="2" s="1"/>
  <c r="H126" i="2" a="1"/>
  <c r="H126" i="2" s="1"/>
  <c r="M125" i="2" a="1"/>
  <c r="M125" i="2" s="1"/>
  <c r="M126" i="2" a="1"/>
  <c r="M126" i="2" s="1"/>
  <c r="D120" i="2" a="1"/>
  <c r="D120" i="2" s="1"/>
  <c r="D121" i="2" a="1"/>
  <c r="D121" i="2" s="1"/>
  <c r="J115" i="2" a="1"/>
  <c r="J115" i="2" s="1"/>
  <c r="J116" i="2" a="1"/>
  <c r="J116" i="2" s="1"/>
  <c r="K110" i="2" a="1"/>
  <c r="K110" i="2" s="1"/>
  <c r="K111" i="2" a="1"/>
  <c r="K111" i="2" s="1"/>
  <c r="G105" i="2" a="1"/>
  <c r="G105" i="2" s="1"/>
  <c r="G106" i="2" a="1"/>
  <c r="G106" i="2" s="1"/>
  <c r="N105" i="2" a="1"/>
  <c r="N105" i="2" s="1"/>
  <c r="N106" i="2" a="1"/>
  <c r="N106" i="2" s="1"/>
  <c r="K125" i="2" a="1"/>
  <c r="K125" i="2" s="1"/>
  <c r="K126" i="2" a="1"/>
  <c r="K126" i="2" s="1"/>
  <c r="E125" i="2" a="1"/>
  <c r="E125" i="2" s="1"/>
  <c r="E126" i="2" a="1"/>
  <c r="E126" i="2" s="1"/>
  <c r="O120" i="2" a="1"/>
  <c r="O120" i="2" s="1"/>
  <c r="O121" i="2" a="1"/>
  <c r="O121" i="2" s="1"/>
  <c r="I121" i="2" a="1"/>
  <c r="I121" i="2" s="1"/>
  <c r="I120" i="2" a="1"/>
  <c r="I120" i="2" s="1"/>
  <c r="H115" i="2" a="1"/>
  <c r="H115" i="2" s="1"/>
  <c r="H116" i="2" a="1"/>
  <c r="H116" i="2" s="1"/>
  <c r="J110" i="2" a="1"/>
  <c r="J110" i="2" s="1"/>
  <c r="J111" i="2" a="1"/>
  <c r="J111" i="2" s="1"/>
  <c r="K105" i="2" a="1"/>
  <c r="K105" i="2" s="1"/>
  <c r="K106" i="2" a="1"/>
  <c r="K106" i="2" s="1"/>
  <c r="F105" i="2" a="1"/>
  <c r="F105" i="2" s="1"/>
  <c r="F106" i="2" a="1"/>
  <c r="F106" i="2" s="1"/>
  <c r="L120" i="2" a="1"/>
  <c r="L120" i="2" s="1"/>
  <c r="L121" i="2" a="1"/>
  <c r="L121" i="2" s="1"/>
  <c r="F120" i="2" a="1"/>
  <c r="F120" i="2" s="1"/>
  <c r="F121" i="2" a="1"/>
  <c r="F121" i="2" s="1"/>
  <c r="K115" i="2" a="1"/>
  <c r="K115" i="2" s="1"/>
  <c r="K116" i="2" a="1"/>
  <c r="K116" i="2" s="1"/>
  <c r="E115" i="2" a="1"/>
  <c r="E115" i="2" s="1"/>
  <c r="E116" i="2" a="1"/>
  <c r="E116" i="2" s="1"/>
  <c r="L105" i="2" a="1"/>
  <c r="L105" i="2" s="1"/>
  <c r="L106" i="2" a="1"/>
  <c r="L106" i="2" s="1"/>
  <c r="J131" i="2" a="1"/>
  <c r="J131" i="2" s="1"/>
  <c r="D125" i="2" a="1"/>
  <c r="D125" i="2" s="1"/>
  <c r="D126" i="2" a="1"/>
  <c r="D126" i="2" s="1"/>
  <c r="H120" i="2" a="1"/>
  <c r="H120" i="2" s="1"/>
  <c r="H121" i="2" a="1"/>
  <c r="H121" i="2" s="1"/>
  <c r="N115" i="2" a="1"/>
  <c r="N115" i="2" s="1"/>
  <c r="N116" i="2" a="1"/>
  <c r="N116" i="2" s="1"/>
  <c r="G115" i="2" a="1"/>
  <c r="G115" i="2" s="1"/>
  <c r="G116" i="2" a="1"/>
  <c r="G116" i="2" s="1"/>
  <c r="N110" i="2" a="1"/>
  <c r="N110" i="2" s="1"/>
  <c r="N111" i="2" a="1"/>
  <c r="N111" i="2" s="1"/>
  <c r="O125" i="2" a="1"/>
  <c r="O125" i="2" s="1"/>
  <c r="O126" i="2" a="1"/>
  <c r="O126" i="2" s="1"/>
  <c r="I130" i="2" a="1"/>
  <c r="I130" i="2" s="1"/>
  <c r="F125" i="2" a="1"/>
  <c r="F125" i="2" s="1"/>
  <c r="F126" i="2" a="1"/>
  <c r="F126" i="2" s="1"/>
  <c r="J120" i="2" a="1"/>
  <c r="J120" i="2" s="1"/>
  <c r="J121" i="2" a="1"/>
  <c r="J121" i="2" s="1"/>
  <c r="O115" i="2" a="1"/>
  <c r="O115" i="2" s="1"/>
  <c r="O116" i="2" a="1"/>
  <c r="O116" i="2" s="1"/>
  <c r="I115" i="2" a="1"/>
  <c r="I115" i="2" s="1"/>
  <c r="I116" i="2" a="1"/>
  <c r="I116" i="2" s="1"/>
  <c r="O110" i="2" a="1"/>
  <c r="O110" i="2" s="1"/>
  <c r="O111" i="2" a="1"/>
  <c r="O111" i="2" s="1"/>
  <c r="F110" i="2" a="1"/>
  <c r="F110" i="2" s="1"/>
  <c r="F111" i="2" a="1"/>
  <c r="F111" i="2" s="1"/>
  <c r="J125" i="2" a="1"/>
  <c r="J125" i="2" s="1"/>
  <c r="J126" i="2" a="1"/>
  <c r="J126" i="2" s="1"/>
  <c r="N120" i="2" a="1"/>
  <c r="N120" i="2" s="1"/>
  <c r="N121" i="2" a="1"/>
  <c r="N121" i="2" s="1"/>
  <c r="G120" i="2" a="1"/>
  <c r="G120" i="2" s="1"/>
  <c r="G121" i="2" a="1"/>
  <c r="G121" i="2" s="1"/>
  <c r="M115" i="2" a="1"/>
  <c r="M115" i="2" s="1"/>
  <c r="M116" i="2" a="1"/>
  <c r="M116" i="2" s="1"/>
  <c r="O105" i="2" a="1"/>
  <c r="O105" i="2" s="1"/>
  <c r="O106" i="2" a="1"/>
  <c r="O106" i="2" s="1"/>
  <c r="J105" i="2" a="1"/>
  <c r="J105" i="2" s="1"/>
  <c r="J106" i="2" a="1"/>
  <c r="J106" i="2" s="1"/>
  <c r="D105" i="2" a="1"/>
  <c r="D105" i="2" s="1"/>
  <c r="D106" i="2" a="1"/>
  <c r="D106" i="2" s="1"/>
  <c r="E111" i="2" a="1"/>
  <c r="E111" i="2" s="1"/>
  <c r="M106" i="2" a="1"/>
  <c r="M106" i="2" s="1"/>
  <c r="I106" i="2" a="1"/>
  <c r="I106" i="2" s="1"/>
  <c r="E106" i="2" a="1"/>
  <c r="E106" i="2" s="1"/>
  <c r="L111" i="2" a="1"/>
  <c r="L111" i="2" s="1"/>
  <c r="H111" i="2" a="1"/>
  <c r="H111" i="2" s="1"/>
  <c r="D111" i="2" a="1"/>
  <c r="D111" i="2" s="1"/>
  <c r="K99" i="2" a="1"/>
  <c r="K99" i="2" s="1"/>
  <c r="K98" i="2" a="1"/>
  <c r="K98" i="2" s="1"/>
  <c r="G89" i="2" a="1"/>
  <c r="G89" i="2" s="1"/>
  <c r="G88" i="2" a="1"/>
  <c r="G88" i="2" s="1"/>
  <c r="O84" i="2" a="1"/>
  <c r="O84" i="2" s="1"/>
  <c r="O85" i="2" a="1"/>
  <c r="O85" i="2" s="1"/>
  <c r="K94" i="2" a="1"/>
  <c r="K94" i="2" s="1"/>
  <c r="K93" i="2" a="1"/>
  <c r="K93" i="2" s="1"/>
  <c r="K85" i="2" a="1"/>
  <c r="K85" i="2" s="1"/>
  <c r="K84" i="2" a="1"/>
  <c r="K84" i="2" s="1"/>
  <c r="O98" i="2" a="1"/>
  <c r="O98" i="2" s="1"/>
  <c r="O99" i="2" a="1"/>
  <c r="O99" i="2" s="1"/>
  <c r="G93" i="2" a="1"/>
  <c r="G93" i="2" s="1"/>
  <c r="G94" i="2" a="1"/>
  <c r="G94" i="2" s="1"/>
  <c r="G80" i="2" a="1"/>
  <c r="G80" i="2" s="1"/>
  <c r="G79" i="2" a="1"/>
  <c r="G79" i="2" s="1"/>
  <c r="D99" i="2" a="1"/>
  <c r="D99" i="2" s="1"/>
  <c r="O94" i="2" a="1"/>
  <c r="O94" i="2" s="1"/>
  <c r="L88" i="2" a="1"/>
  <c r="L88" i="2" s="1"/>
  <c r="M74" i="2" a="1"/>
  <c r="M74" i="2" s="1"/>
  <c r="M75" i="2" a="1"/>
  <c r="M75" i="2" s="1"/>
  <c r="G74" i="2" a="1"/>
  <c r="G74" i="2" s="1"/>
  <c r="G75" i="2" a="1"/>
  <c r="G75" i="2" s="1"/>
  <c r="E94" i="2" a="1"/>
  <c r="E94" i="2" s="1"/>
  <c r="I84" i="2" a="1"/>
  <c r="I84" i="2" s="1"/>
  <c r="I85" i="2" a="1"/>
  <c r="I85" i="2" s="1"/>
  <c r="L80" i="2" a="1"/>
  <c r="L80" i="2" s="1"/>
  <c r="G85" i="2" a="1"/>
  <c r="G85" i="2" s="1"/>
  <c r="K74" i="2" a="1"/>
  <c r="K74" i="2" s="1"/>
  <c r="K75" i="2" a="1"/>
  <c r="K75" i="2" s="1"/>
  <c r="D85" i="2" a="1"/>
  <c r="D85" i="2" s="1"/>
  <c r="K80" i="2" a="1"/>
  <c r="K80" i="2" s="1"/>
  <c r="I79" i="2" a="1"/>
  <c r="I79" i="2" s="1"/>
  <c r="I80" i="2" a="1"/>
  <c r="I80" i="2" s="1"/>
  <c r="I93" i="2" a="1"/>
  <c r="I93" i="2" s="1"/>
  <c r="M84" i="2" a="1"/>
  <c r="M84" i="2" s="1"/>
  <c r="M85" i="2" a="1"/>
  <c r="M85" i="2" s="1"/>
  <c r="L75" i="2" a="1"/>
  <c r="L75" i="2" s="1"/>
  <c r="O74" i="2" a="1"/>
  <c r="O74" i="2" s="1"/>
  <c r="O75" i="2" a="1"/>
  <c r="O75" i="2" s="1"/>
  <c r="E74" i="2" a="1"/>
  <c r="E74" i="2" s="1"/>
  <c r="E75" i="2" a="1"/>
  <c r="E75" i="2" s="1"/>
  <c r="I74" i="2" a="1"/>
  <c r="I74" i="2" s="1"/>
  <c r="I75" i="2" a="1"/>
  <c r="I75" i="2" s="1"/>
  <c r="E79" i="2" a="1"/>
  <c r="E79" i="2" s="1"/>
  <c r="E80" i="2" a="1"/>
  <c r="E80" i="2" s="1"/>
  <c r="E84" i="2" a="1"/>
  <c r="E84" i="2" s="1"/>
  <c r="E85" i="2" a="1"/>
  <c r="E85" i="2" s="1"/>
  <c r="M79" i="2" a="1"/>
  <c r="M79" i="2" s="1"/>
  <c r="M80" i="2" a="1"/>
  <c r="M80" i="2" s="1"/>
  <c r="N99" i="2" a="1"/>
  <c r="N99" i="2" s="1"/>
  <c r="F99" i="2" a="1"/>
  <c r="F99" i="2" s="1"/>
  <c r="J98" i="2" a="1"/>
  <c r="J98" i="2" s="1"/>
  <c r="J94" i="2" a="1"/>
  <c r="J94" i="2" s="1"/>
  <c r="N93" i="2" a="1"/>
  <c r="N93" i="2" s="1"/>
  <c r="N89" i="2" a="1"/>
  <c r="N89" i="2" s="1"/>
  <c r="N85" i="2" a="1"/>
  <c r="N85" i="2" s="1"/>
  <c r="F85" i="2" a="1"/>
  <c r="F85" i="2" s="1"/>
  <c r="J84" i="2" a="1"/>
  <c r="J84" i="2" s="1"/>
  <c r="N80" i="2" a="1"/>
  <c r="N80" i="2" s="1"/>
  <c r="F80" i="2" a="1"/>
  <c r="F80" i="2" s="1"/>
  <c r="J79" i="2" a="1"/>
  <c r="J79" i="2" s="1"/>
  <c r="N75" i="2" a="1"/>
  <c r="N75" i="2" s="1"/>
  <c r="J75" i="2" a="1"/>
  <c r="J75" i="2" s="1"/>
  <c r="F75" i="2" a="1"/>
  <c r="F75" i="2" s="1"/>
  <c r="F94" i="2" a="1"/>
  <c r="F94" i="2" s="1"/>
  <c r="J89" i="2" a="1"/>
  <c r="J89" i="2" s="1"/>
  <c r="F89" i="2" a="1"/>
  <c r="F89" i="2" s="1"/>
  <c r="I57" i="2" a="1"/>
  <c r="I57" i="2" s="1"/>
  <c r="I56" i="2" a="1"/>
  <c r="I56" i="2" s="1"/>
  <c r="H51" i="2" a="1"/>
  <c r="H51" i="2" s="1"/>
  <c r="H52" i="2" a="1"/>
  <c r="H52" i="2" s="1"/>
  <c r="I42" i="2" a="1"/>
  <c r="I42" i="2" s="1"/>
  <c r="I41" i="2" a="1"/>
  <c r="I41" i="2" s="1"/>
  <c r="D66" i="2" a="1"/>
  <c r="D66" i="2" s="1"/>
  <c r="J67" i="2" a="1"/>
  <c r="J67" i="2" s="1"/>
  <c r="J66" i="2" a="1"/>
  <c r="J66" i="2" s="1"/>
  <c r="I61" i="2" a="1"/>
  <c r="I61" i="2" s="1"/>
  <c r="I62" i="2" a="1"/>
  <c r="I62" i="2" s="1"/>
  <c r="H56" i="2" a="1"/>
  <c r="H56" i="2" s="1"/>
  <c r="H57" i="2" a="1"/>
  <c r="H57" i="2" s="1"/>
  <c r="N51" i="2" a="1"/>
  <c r="N51" i="2" s="1"/>
  <c r="N52" i="2" a="1"/>
  <c r="N52" i="2" s="1"/>
  <c r="G51" i="2" a="1"/>
  <c r="G51" i="2" s="1"/>
  <c r="G52" i="2" a="1"/>
  <c r="G52" i="2" s="1"/>
  <c r="N46" i="2" a="1"/>
  <c r="N46" i="2" s="1"/>
  <c r="N47" i="2" a="1"/>
  <c r="N47" i="2" s="1"/>
  <c r="H41" i="2" a="1"/>
  <c r="H41" i="2" s="1"/>
  <c r="H42" i="2" a="1"/>
  <c r="H42" i="2" s="1"/>
  <c r="I67" i="2" a="1"/>
  <c r="I67" i="2" s="1"/>
  <c r="I66" i="2" a="1"/>
  <c r="I66" i="2" s="1"/>
  <c r="N56" i="2" a="1"/>
  <c r="N56" i="2" s="1"/>
  <c r="N57" i="2" a="1"/>
  <c r="N57" i="2" s="1"/>
  <c r="M52" i="2" a="1"/>
  <c r="M52" i="2" s="1"/>
  <c r="M51" i="2" a="1"/>
  <c r="M51" i="2" s="1"/>
  <c r="M46" i="2" a="1"/>
  <c r="M46" i="2" s="1"/>
  <c r="M47" i="2" a="1"/>
  <c r="M47" i="2" s="1"/>
  <c r="N42" i="2" a="1"/>
  <c r="N42" i="2" s="1"/>
  <c r="N41" i="2" a="1"/>
  <c r="N41" i="2" s="1"/>
  <c r="J61" i="2" a="1"/>
  <c r="J61" i="2" s="1"/>
  <c r="J62" i="2" a="1"/>
  <c r="J62" i="2" s="1"/>
  <c r="M41" i="2" a="1"/>
  <c r="M41" i="2" s="1"/>
  <c r="M42" i="2" a="1"/>
  <c r="M42" i="2" s="1"/>
  <c r="M61" i="2" a="1"/>
  <c r="M61" i="2" s="1"/>
  <c r="M62" i="2" a="1"/>
  <c r="M62" i="2" s="1"/>
  <c r="L56" i="2" a="1"/>
  <c r="L56" i="2" s="1"/>
  <c r="L57" i="2" a="1"/>
  <c r="L57" i="2" s="1"/>
  <c r="F56" i="2" a="1"/>
  <c r="F56" i="2" s="1"/>
  <c r="F57" i="2" a="1"/>
  <c r="F57" i="2" s="1"/>
  <c r="E52" i="2" a="1"/>
  <c r="E52" i="2" s="1"/>
  <c r="E51" i="2" a="1"/>
  <c r="E51" i="2" s="1"/>
  <c r="M66" i="2" a="1"/>
  <c r="M66" i="2" s="1"/>
  <c r="M67" i="2" a="1"/>
  <c r="M67" i="2" s="1"/>
  <c r="F61" i="2" a="1"/>
  <c r="F61" i="2" s="1"/>
  <c r="F62" i="2" a="1"/>
  <c r="F62" i="2" s="1"/>
  <c r="E56" i="2" a="1"/>
  <c r="E56" i="2" s="1"/>
  <c r="E57" i="2" a="1"/>
  <c r="E57" i="2" s="1"/>
  <c r="D51" i="2" a="1"/>
  <c r="D51" i="2" s="1"/>
  <c r="D52" i="2" a="1"/>
  <c r="D52" i="2" s="1"/>
  <c r="D46" i="2" a="1"/>
  <c r="D46" i="2" s="1"/>
  <c r="D47" i="2" a="1"/>
  <c r="D47" i="2" s="1"/>
  <c r="N62" i="2" a="1"/>
  <c r="N62" i="2" s="1"/>
  <c r="N61" i="2" a="1"/>
  <c r="N61" i="2" s="1"/>
  <c r="M56" i="2" a="1"/>
  <c r="M56" i="2" s="1"/>
  <c r="M57" i="2" a="1"/>
  <c r="M57" i="2" s="1"/>
  <c r="L51" i="2" a="1"/>
  <c r="L51" i="2" s="1"/>
  <c r="L52" i="2" a="1"/>
  <c r="L52" i="2" s="1"/>
  <c r="F51" i="2" a="1"/>
  <c r="F51" i="2" s="1"/>
  <c r="F52" i="2" a="1"/>
  <c r="F52" i="2" s="1"/>
  <c r="L46" i="2" a="1"/>
  <c r="L46" i="2" s="1"/>
  <c r="L47" i="2" a="1"/>
  <c r="L47" i="2" s="1"/>
  <c r="E46" i="2" a="1"/>
  <c r="E46" i="2" s="1"/>
  <c r="E47" i="2" a="1"/>
  <c r="E47" i="2" s="1"/>
  <c r="F66" i="2" a="1"/>
  <c r="F66" i="2" s="1"/>
  <c r="F67" i="2" a="1"/>
  <c r="F67" i="2" s="1"/>
  <c r="E61" i="2" a="1"/>
  <c r="E61" i="2" s="1"/>
  <c r="E62" i="2" a="1"/>
  <c r="E62" i="2" s="1"/>
  <c r="D56" i="2" a="1"/>
  <c r="D56" i="2" s="1"/>
  <c r="D57" i="2" a="1"/>
  <c r="D57" i="2" s="1"/>
  <c r="J51" i="2" a="1"/>
  <c r="J51" i="2" s="1"/>
  <c r="J52" i="2" a="1"/>
  <c r="J52" i="2" s="1"/>
  <c r="J46" i="2" a="1"/>
  <c r="J46" i="2" s="1"/>
  <c r="J47" i="2" a="1"/>
  <c r="J47" i="2" s="1"/>
  <c r="E41" i="2" a="1"/>
  <c r="E41" i="2" s="1"/>
  <c r="E42" i="2" a="1"/>
  <c r="E42" i="2" s="1"/>
  <c r="H46" i="2" a="1"/>
  <c r="H46" i="2" s="1"/>
  <c r="H47" i="2" a="1"/>
  <c r="H47" i="2" s="1"/>
  <c r="F46" i="2" a="1"/>
  <c r="F46" i="2" s="1"/>
  <c r="F47" i="2" a="1"/>
  <c r="F47" i="2" s="1"/>
  <c r="N66" i="2" a="1"/>
  <c r="N66" i="2" s="1"/>
  <c r="N67" i="2" a="1"/>
  <c r="N67" i="2" s="1"/>
  <c r="L41" i="2" a="1"/>
  <c r="L41" i="2" s="1"/>
  <c r="L42" i="2" a="1"/>
  <c r="L42" i="2" s="1"/>
  <c r="E66" i="2" a="1"/>
  <c r="E66" i="2" s="1"/>
  <c r="E67" i="2" a="1"/>
  <c r="E67" i="2" s="1"/>
  <c r="J57" i="2" a="1"/>
  <c r="J57" i="2" s="1"/>
  <c r="J56" i="2" a="1"/>
  <c r="J56" i="2" s="1"/>
  <c r="I51" i="2" a="1"/>
  <c r="I51" i="2" s="1"/>
  <c r="I52" i="2" a="1"/>
  <c r="I52" i="2" s="1"/>
  <c r="I47" i="2" a="1"/>
  <c r="I47" i="2" s="1"/>
  <c r="I46" i="2" a="1"/>
  <c r="I46" i="2" s="1"/>
  <c r="J41" i="2" a="1"/>
  <c r="J41" i="2" s="1"/>
  <c r="J42" i="2" a="1"/>
  <c r="J42" i="2" s="1"/>
  <c r="D41" i="2" a="1"/>
  <c r="D41" i="2" s="1"/>
  <c r="D42" i="2" a="1"/>
  <c r="D42" i="2" s="1"/>
  <c r="K67" i="2" a="1"/>
  <c r="K67" i="2" s="1"/>
  <c r="K62" i="2" a="1"/>
  <c r="K62" i="2" s="1"/>
  <c r="O61" i="2" a="1"/>
  <c r="O61" i="2" s="1"/>
  <c r="O56" i="2" a="1"/>
  <c r="O56" i="2" s="1"/>
  <c r="O52" i="2" a="1"/>
  <c r="O52" i="2" s="1"/>
  <c r="K52" i="2" a="1"/>
  <c r="K52" i="2" s="1"/>
  <c r="O47" i="2" a="1"/>
  <c r="O47" i="2" s="1"/>
  <c r="K47" i="2" a="1"/>
  <c r="K47" i="2" s="1"/>
  <c r="G47" i="2" a="1"/>
  <c r="G47" i="2" s="1"/>
  <c r="O42" i="2" a="1"/>
  <c r="O42" i="2" s="1"/>
  <c r="K42" i="2" a="1"/>
  <c r="K42" i="2" s="1"/>
  <c r="G42" i="2" a="1"/>
  <c r="G42" i="2" s="1"/>
  <c r="O67" i="2" a="1"/>
  <c r="O67" i="2" s="1"/>
  <c r="G66" i="2" a="1"/>
  <c r="G66" i="2" s="1"/>
  <c r="K56" i="2" a="1"/>
  <c r="K56" i="2" s="1"/>
  <c r="G56" i="2" a="1"/>
  <c r="G56" i="2" s="1"/>
  <c r="G62" i="2" a="1"/>
  <c r="G62" i="2" s="1"/>
  <c r="J23" i="2" a="1"/>
  <c r="J23" i="2" s="1"/>
  <c r="J24" i="2" a="1"/>
  <c r="J24" i="2" s="1"/>
  <c r="G18" i="2" a="1"/>
  <c r="G18" i="2" s="1"/>
  <c r="G19" i="2" a="1"/>
  <c r="G19" i="2" s="1"/>
  <c r="N28" i="2" a="1"/>
  <c r="N28" i="2" s="1"/>
  <c r="N29" i="2" a="1"/>
  <c r="N29" i="2" s="1"/>
  <c r="K19" i="2" a="1"/>
  <c r="K19" i="2" s="1"/>
  <c r="K18" i="2" a="1"/>
  <c r="K18" i="2" s="1"/>
  <c r="F29" i="2" a="1"/>
  <c r="F29" i="2" s="1"/>
  <c r="F28" i="2" a="1"/>
  <c r="F28" i="2" s="1"/>
  <c r="G34" i="2" a="1"/>
  <c r="G34" i="2" s="1"/>
  <c r="G33" i="2" a="1"/>
  <c r="G33" i="2" s="1"/>
  <c r="M28" i="2" a="1"/>
  <c r="M28" i="2" s="1"/>
  <c r="O19" i="2" a="1"/>
  <c r="O19" i="2" s="1"/>
  <c r="K13" i="2" a="1"/>
  <c r="K13" i="2" s="1"/>
  <c r="O9" i="2" a="1"/>
  <c r="O9" i="2" s="1"/>
  <c r="I18" i="2" a="1"/>
  <c r="I18" i="2" s="1"/>
  <c r="I19" i="2" a="1"/>
  <c r="I19" i="2" s="1"/>
  <c r="O34" i="2" a="1"/>
  <c r="O34" i="2" s="1"/>
  <c r="K23" i="2" a="1"/>
  <c r="K23" i="2" s="1"/>
  <c r="M19" i="2" a="1"/>
  <c r="M19" i="2" s="1"/>
  <c r="M18" i="2" a="1"/>
  <c r="M18" i="2" s="1"/>
  <c r="G9" i="2" a="1"/>
  <c r="G9" i="2" s="1"/>
  <c r="K8" i="2" a="1"/>
  <c r="K8" i="2" s="1"/>
  <c r="E19" i="2" a="1"/>
  <c r="E19" i="2" s="1"/>
  <c r="E18" i="2" a="1"/>
  <c r="E18" i="2" s="1"/>
  <c r="J18" i="2" a="1"/>
  <c r="J18" i="2" s="1"/>
  <c r="J8" i="2" a="1"/>
  <c r="J8" i="2" s="1"/>
  <c r="N33" i="2" a="1"/>
  <c r="N33" i="2" s="1"/>
  <c r="E24" i="2" a="1"/>
  <c r="E24" i="2" s="1"/>
  <c r="E23" i="2" a="1"/>
  <c r="E23" i="2" s="1"/>
  <c r="J14" i="2" a="1"/>
  <c r="J14" i="2" s="1"/>
  <c r="O13" i="2" a="1"/>
  <c r="O13" i="2" s="1"/>
  <c r="N19" i="2" a="1"/>
  <c r="N19" i="2" s="1"/>
  <c r="F9" i="2" a="1"/>
  <c r="F9" i="2" s="1"/>
  <c r="F19" i="2" a="1"/>
  <c r="F19" i="2" s="1"/>
  <c r="N9" i="2" a="1"/>
  <c r="N9" i="2" s="1"/>
  <c r="M9" i="2" a="1"/>
  <c r="M9" i="2" s="1"/>
  <c r="I9" i="2" a="1"/>
  <c r="I9" i="2" s="1"/>
  <c r="E9" i="2" a="1"/>
  <c r="E9" i="2" s="1"/>
  <c r="L34" i="2" a="1"/>
  <c r="L34" i="2" s="1"/>
  <c r="H34" i="2" a="1"/>
  <c r="H34" i="2" s="1"/>
  <c r="D34" i="2" a="1"/>
  <c r="D34" i="2" s="1"/>
  <c r="L29" i="2" a="1"/>
  <c r="L29" i="2" s="1"/>
  <c r="H29" i="2" a="1"/>
  <c r="H29" i="2" s="1"/>
  <c r="D29" i="2" a="1"/>
  <c r="D29" i="2" s="1"/>
  <c r="L24" i="2" a="1"/>
  <c r="L24" i="2" s="1"/>
  <c r="H24" i="2" a="1"/>
  <c r="H24" i="2" s="1"/>
  <c r="D24" i="2" a="1"/>
  <c r="D24" i="2" s="1"/>
  <c r="L19" i="2" a="1"/>
  <c r="L19" i="2" s="1"/>
  <c r="H19" i="2" a="1"/>
  <c r="H19" i="2" s="1"/>
  <c r="D19" i="2" a="1"/>
  <c r="D19" i="2" s="1"/>
  <c r="L14" i="2" a="1"/>
  <c r="L14" i="2" s="1"/>
  <c r="H14" i="2" a="1"/>
  <c r="H14" i="2" s="1"/>
  <c r="D14" i="2" a="1"/>
  <c r="D14" i="2" s="1"/>
  <c r="L9" i="2" a="1"/>
  <c r="L9" i="2" s="1"/>
  <c r="H9" i="2" a="1"/>
  <c r="H9" i="2" s="1"/>
  <c r="P88" i="2" a="1"/>
  <c r="P88" i="2" s="1"/>
  <c r="P89" i="2" a="1"/>
  <c r="P89" i="2" s="1"/>
  <c r="P8" i="2" a="1"/>
  <c r="P8" i="2" s="1"/>
  <c r="P9" i="2" a="1"/>
  <c r="P9" i="2" s="1"/>
  <c r="P14" i="2" a="1"/>
  <c r="P14" i="2" s="1"/>
  <c r="P13" i="2" a="1"/>
  <c r="P13" i="2" s="1"/>
  <c r="P57" i="2" a="1"/>
  <c r="P57" i="2" s="1"/>
  <c r="P56" i="2" a="1"/>
  <c r="P56" i="2" s="1"/>
  <c r="P99" i="2" a="1"/>
  <c r="P99" i="2" s="1"/>
  <c r="P98" i="2" a="1"/>
  <c r="P98" i="2" s="1"/>
  <c r="P143" i="2" a="1"/>
  <c r="P143" i="2" s="1"/>
  <c r="P142" i="2" a="1"/>
  <c r="P142" i="2" s="1"/>
  <c r="P85" i="2" a="1"/>
  <c r="P85" i="2" s="1"/>
  <c r="P84" i="2" a="1"/>
  <c r="P84" i="2" s="1"/>
  <c r="P51" i="2" a="1"/>
  <c r="P51" i="2" s="1"/>
  <c r="P52" i="2" a="1"/>
  <c r="P52" i="2" s="1"/>
  <c r="P19" i="2" a="1"/>
  <c r="P19" i="2" s="1"/>
  <c r="P18" i="2" a="1"/>
  <c r="P18" i="2" s="1"/>
  <c r="P62" i="2" a="1"/>
  <c r="P62" i="2" s="1"/>
  <c r="P61" i="2" a="1"/>
  <c r="P61" i="2" s="1"/>
  <c r="P105" i="2" a="1"/>
  <c r="P105" i="2" s="1"/>
  <c r="P106" i="2" a="1"/>
  <c r="P106" i="2" s="1"/>
  <c r="P148" i="2" a="1"/>
  <c r="P148" i="2" s="1"/>
  <c r="P147" i="2" a="1"/>
  <c r="P147" i="2" s="1"/>
  <c r="P126" i="2" a="1"/>
  <c r="P126" i="2" s="1"/>
  <c r="P125" i="2" a="1"/>
  <c r="P125" i="2" s="1"/>
  <c r="P46" i="2" a="1"/>
  <c r="P46" i="2" s="1"/>
  <c r="P47" i="2" a="1"/>
  <c r="P47" i="2" s="1"/>
  <c r="P137" i="2" a="1"/>
  <c r="P137" i="2" s="1"/>
  <c r="P138" i="2" a="1"/>
  <c r="P138" i="2" s="1"/>
  <c r="P23" i="2" a="1"/>
  <c r="P23" i="2" s="1"/>
  <c r="P24" i="2" a="1"/>
  <c r="P24" i="2" s="1"/>
  <c r="P66" i="2" a="1"/>
  <c r="P66" i="2" s="1"/>
  <c r="P67" i="2" a="1"/>
  <c r="P67" i="2" s="1"/>
  <c r="P110" i="2" a="1"/>
  <c r="P110" i="2" s="1"/>
  <c r="P111" i="2" a="1"/>
  <c r="P111" i="2" s="1"/>
  <c r="P152" i="2" a="1"/>
  <c r="P152" i="2" s="1"/>
  <c r="P153" i="2" a="1"/>
  <c r="P153" i="2" s="1"/>
  <c r="P28" i="2" a="1"/>
  <c r="P28" i="2" s="1"/>
  <c r="P29" i="2" a="1"/>
  <c r="P29" i="2" s="1"/>
  <c r="P74" i="2" a="1"/>
  <c r="P74" i="2" s="1"/>
  <c r="P75" i="2" a="1"/>
  <c r="P75" i="2" s="1"/>
  <c r="P116" i="2" a="1"/>
  <c r="P116" i="2" s="1"/>
  <c r="P115" i="2" a="1"/>
  <c r="P115" i="2" s="1"/>
  <c r="P158" i="2" a="1"/>
  <c r="P158" i="2" s="1"/>
  <c r="P157" i="2" a="1"/>
  <c r="P157" i="2" s="1"/>
  <c r="P42" i="2" a="1"/>
  <c r="P42" i="2" s="1"/>
  <c r="P41" i="2" a="1"/>
  <c r="P41" i="2" s="1"/>
  <c r="P131" i="2" a="1"/>
  <c r="P131" i="2" s="1"/>
  <c r="P130" i="2" a="1"/>
  <c r="P130" i="2" s="1"/>
  <c r="P94" i="2" a="1"/>
  <c r="P94" i="2" s="1"/>
  <c r="P93" i="2" a="1"/>
  <c r="P93" i="2" s="1"/>
  <c r="P34" i="2" a="1"/>
  <c r="P34" i="2" s="1"/>
  <c r="P33" i="2" a="1"/>
  <c r="P33" i="2" s="1"/>
  <c r="P80" i="2" a="1"/>
  <c r="P80" i="2" s="1"/>
  <c r="P79" i="2" a="1"/>
  <c r="P79" i="2" s="1"/>
  <c r="P121" i="2" a="1"/>
  <c r="P121" i="2" s="1"/>
  <c r="P120" i="2" a="1"/>
  <c r="P120" i="2" s="1"/>
  <c r="P163" i="2" a="1"/>
  <c r="P163" i="2" s="1"/>
  <c r="P162" i="2" a="1"/>
  <c r="P162" i="2" s="1"/>
  <c r="D96" i="5" l="1"/>
  <c r="D73" i="5"/>
  <c r="D78" i="5" l="1"/>
  <c r="D57" i="5"/>
  <c r="D17" i="5"/>
  <c r="D84" i="5"/>
  <c r="D101" i="5"/>
  <c r="D105" i="5"/>
  <c r="D62" i="5"/>
  <c r="D40"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L17" i="5" l="1"/>
  <c r="E56" i="5"/>
  <c r="H17" i="5"/>
  <c r="P17" i="5"/>
  <c r="I17" i="5"/>
  <c r="K17" i="5"/>
  <c r="D56" i="5"/>
  <c r="F17" i="5"/>
  <c r="N17" i="5"/>
  <c r="E17" i="5"/>
  <c r="M17" i="5"/>
  <c r="J17" i="5"/>
  <c r="G17" i="5"/>
  <c r="O17" i="5"/>
  <c r="F56" i="5"/>
  <c r="N57" i="5"/>
  <c r="O106" i="5"/>
  <c r="D100" i="5"/>
  <c r="N78" i="5"/>
  <c r="D79" i="5"/>
  <c r="N79" i="5"/>
  <c r="D83" i="5"/>
  <c r="H56" i="5"/>
  <c r="P56" i="5"/>
  <c r="I56" i="5"/>
  <c r="K56" i="5"/>
  <c r="L56" i="5"/>
  <c r="M57" i="5"/>
  <c r="J57" i="5"/>
  <c r="G57" i="5"/>
  <c r="O57" i="5"/>
  <c r="L57" i="5"/>
  <c r="E57" i="5"/>
  <c r="M56" i="5"/>
  <c r="J56" i="5"/>
  <c r="G56" i="5"/>
  <c r="O56" i="5"/>
  <c r="O105" i="5"/>
  <c r="H57" i="5"/>
  <c r="P57" i="5"/>
  <c r="I57" i="5"/>
  <c r="F57" i="5"/>
  <c r="N56" i="5"/>
  <c r="K57" i="5"/>
  <c r="H101" i="5"/>
  <c r="P101" i="5"/>
  <c r="I101" i="5"/>
  <c r="F101" i="5"/>
  <c r="N101" i="5"/>
  <c r="K101" i="5"/>
  <c r="H16" i="5"/>
  <c r="I16" i="5"/>
  <c r="N16" i="5"/>
  <c r="D16" i="5"/>
  <c r="L61" i="5"/>
  <c r="E61" i="5"/>
  <c r="M61" i="5"/>
  <c r="J61" i="5"/>
  <c r="G61" i="5"/>
  <c r="O61" i="5"/>
  <c r="G83" i="5"/>
  <c r="O83" i="5"/>
  <c r="L83" i="5"/>
  <c r="E84" i="5"/>
  <c r="M83" i="5"/>
  <c r="J83" i="5"/>
  <c r="L106" i="5"/>
  <c r="E106" i="5"/>
  <c r="M106" i="5"/>
  <c r="J106" i="5"/>
  <c r="G106" i="5"/>
  <c r="H100" i="5"/>
  <c r="P100" i="5"/>
  <c r="I100" i="5"/>
  <c r="F100" i="5"/>
  <c r="N100" i="5"/>
  <c r="K100" i="5"/>
  <c r="L16" i="5"/>
  <c r="M16" i="5"/>
  <c r="G16" i="5"/>
  <c r="H62" i="5"/>
  <c r="P62" i="5"/>
  <c r="I62" i="5"/>
  <c r="F62" i="5"/>
  <c r="N62" i="5"/>
  <c r="K62" i="5"/>
  <c r="D61" i="5"/>
  <c r="K84" i="5"/>
  <c r="H84" i="5"/>
  <c r="P84" i="5"/>
  <c r="I84" i="5"/>
  <c r="F84" i="5"/>
  <c r="N84" i="5"/>
  <c r="L105" i="5"/>
  <c r="E105" i="5"/>
  <c r="M105" i="5"/>
  <c r="J105" i="5"/>
  <c r="G105" i="5"/>
  <c r="L101" i="5"/>
  <c r="E100" i="5"/>
  <c r="M101" i="5"/>
  <c r="J101" i="5"/>
  <c r="G101" i="5"/>
  <c r="O101" i="5"/>
  <c r="P16" i="5"/>
  <c r="F16" i="5"/>
  <c r="K16" i="5"/>
  <c r="H61" i="5"/>
  <c r="P61" i="5"/>
  <c r="I61" i="5"/>
  <c r="F61" i="5"/>
  <c r="N61" i="5"/>
  <c r="K61" i="5"/>
  <c r="K83" i="5"/>
  <c r="H83" i="5"/>
  <c r="P83" i="5"/>
  <c r="I83" i="5"/>
  <c r="F83" i="5"/>
  <c r="N83" i="5"/>
  <c r="H106" i="5"/>
  <c r="P106" i="5"/>
  <c r="I106" i="5"/>
  <c r="F106" i="5"/>
  <c r="N106" i="5"/>
  <c r="K106" i="5"/>
  <c r="D106" i="5"/>
  <c r="L100" i="5"/>
  <c r="E101" i="5"/>
  <c r="M100" i="5"/>
  <c r="J100" i="5"/>
  <c r="G100" i="5"/>
  <c r="O100" i="5"/>
  <c r="E16" i="5"/>
  <c r="J16" i="5"/>
  <c r="O16" i="5"/>
  <c r="L62" i="5"/>
  <c r="E62" i="5"/>
  <c r="M62" i="5"/>
  <c r="J62" i="5"/>
  <c r="G62" i="5"/>
  <c r="O62" i="5"/>
  <c r="G84" i="5"/>
  <c r="O84" i="5"/>
  <c r="L84" i="5"/>
  <c r="E83" i="5"/>
  <c r="M84" i="5"/>
  <c r="J84" i="5"/>
  <c r="H105" i="5"/>
  <c r="P105" i="5"/>
  <c r="I105" i="5"/>
  <c r="F105" i="5"/>
  <c r="N105" i="5"/>
  <c r="K105" i="5"/>
  <c r="H39" i="5"/>
  <c r="P39" i="5"/>
  <c r="I39" i="5"/>
  <c r="F39" i="5"/>
  <c r="N39" i="5"/>
  <c r="K39" i="5"/>
  <c r="L40" i="5"/>
  <c r="E39" i="5"/>
  <c r="M40" i="5"/>
  <c r="J40" i="5"/>
  <c r="G40" i="5"/>
  <c r="O40" i="5"/>
  <c r="L39" i="5"/>
  <c r="E40" i="5"/>
  <c r="M39" i="5"/>
  <c r="J39" i="5"/>
  <c r="G39" i="5"/>
  <c r="O39" i="5"/>
  <c r="D39" i="5"/>
  <c r="H40" i="5"/>
  <c r="P40" i="5"/>
  <c r="I40" i="5"/>
  <c r="F40" i="5"/>
  <c r="N40" i="5"/>
  <c r="K4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<sst xmlns="http://schemas.openxmlformats.org/spreadsheetml/2006/main" count="626" uniqueCount="83">
  <si>
    <t>Marca</t>
  </si>
  <si>
    <t>Canal</t>
  </si>
  <si>
    <t>Seleccionar:</t>
  </si>
  <si>
    <t xml:space="preserve">
</t>
  </si>
  <si>
    <t>Conclusiones</t>
  </si>
  <si>
    <t>• Aumento en promoción para el mercado de aceite, en todos sus tipos, a cierre de febrero de 2025 con un 10,3 % de volumen destinado a promoción. El aumento procede de la variación en las marcas de fabricante y la distribución en hipermercados, aunque el aceite de oliva virgen también destaca en discount. 
Se producen movimientos contrarios en función de los elementos que analicemos. Si tenemos en cuenta los segmentos de marcas, las marcas de fabricante aumentan su actividad y pasan del 20,2 % al 31,6 %, mientras que las de distribución lo disminuyen (2,8 % frente al 1,3 %).  
En cuanto a las plataformas de distribución, el hipermercado casi duplica la actividad promocional, pasa de un 16,3 % al 32,9 %, mientras que el discount, también lo aumenta (7,2 % frente a los 4,1 % de febrero 2024). Sin embargo, el supermercado lo reduce y pasa del 5,7 % al 2,5 %.  
• El aceite de oliva aumenta el porcentaje de litros destinados a promoción (de 9,0 % a 13,5 %). Destaca el incremento de las marcas de fabricante, que destinan un 34,2 % frente al 20,3 % de hace un año, movimiento que ya se evidencia en el total mercado. Sin embargo, las marcas de distribución reducen sus promociones pasando de 0,6 % a 0,3 %. Es decir, 1 de cada 3 litros de las marcas de fabricante son destinados a promoción mientras que en las marcas de distribución la actividad promocional es casi inexistente.  
Destaca el aumento en la promoción por parte del hipermercados, que pasan de destinar un 14,1 % en febrero de 2024 al 40,0 % de febrero de 2025. Sin embargo, se reduce la proporción de litros destinados a la actividad promocional en discount y supermercados.  
• El tipo de aceite de oliva virgen es el que menos porcentaje de litros destina a la promoción alcanzado un 10,8 % de su volumen total. 
Destaca el incremento de la actividad promocional de las marcas de fabricante que destinan más del 40 % de sus litros, mientras que en las marcas de distribución la promoción es prácticamente nula. Hay que señalar el aumento de la proporción de litros en promoción para el hipermercado, que pasa de un 21,6 % a un 48,4 % en febrero de 2025, así como de discount que pasa de 1,3 % a 14,2 %. Al contrario, el supermercado reduce significativamente su actividad promocional para el aceite de oliva virgen.  
• Por su parte, el aceite de oliva virgen extra también aumenta su actividad promocional pasando de 10,1 % a 19,2 % en febrero de 2025, siendo el tipo de aceite que más proporción de volumen destina a promoción, a pesar de ser el aceite con el precio medio pagado por litro más alto. El incremento en la actividad promocional se explica por las marcas de fabricante, que pasan de destinar el 23,6 % al 39,4 %. Las marcas de distribución, además de destinar una proporción significativamente inferior a la promoción, al contrario del mercado, disminuyen el volumen promocional (1,6 % vs 1,1 %).   
En cuanto a las plataformas de distribución, podemos observar diferentes movimientos. Destaca el hipermercado, el canal que explica el aumento de los litros en promoción, y pasa del 22,0 % al 44,9 %. Supermercado también aumenta ligeramente su promoción 6,0 % a 6,1 %. En contraste, el discount reduce la promoción a 0,5 % vs el 2,5 % en febrero de 2024.</t>
  </si>
  <si>
    <t>Measures = Weighted PURCHS Vert %</t>
  </si>
  <si>
    <t>CANA2 = Total CANA2</t>
  </si>
  <si>
    <t>PRODS = LECHE ENVASADA\Total PRODS</t>
  </si>
  <si>
    <t>S360MAPA - PROMO - 20/04/2018 09:52:35</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</si>
  <si>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</si>
  <si>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</si>
  <si>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</si>
  <si>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</si>
  <si>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</si>
  <si>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</si>
  <si>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</si>
  <si>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</si>
  <si>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</si>
  <si>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</si>
  <si>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</si>
  <si>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</si>
  <si>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</si>
  <si>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</si>
  <si>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</si>
  <si>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</si>
  <si>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</si>
  <si>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</si>
  <si>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</si>
  <si>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</si>
  <si>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</si>
  <si>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</si>
  <si>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</si>
  <si>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</si>
  <si>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</si>
  <si>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</si>
  <si>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</si>
  <si>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</si>
  <si>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</si>
  <si>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</si>
  <si>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</si>
  <si>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</si>
  <si>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</si>
  <si>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</si>
  <si>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</si>
  <si>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</si>
  <si>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</si>
  <si>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</si>
  <si>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</si>
  <si>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</si>
  <si>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</si>
  <si>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</si>
  <si>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</si>
  <si>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</si>
  <si>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º</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</si>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</sst>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30"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FF0000"/>
      <name val="Calibri"/>
      <family val="2"/>
      <scheme val="minor"/>
    </font>
    <font>
      <sz val="11"/>
      <color rgb="FF00000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9">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8">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0" fontId="29" fillId="0" borderId="11" xfId="0" applyFont="1" applyBorder="1" applyAlignment="1">
      <alignment vertical="center" wrapText="1"/>
    </xf>
    <xf numFmtId="0" fontId="28" fillId="0" borderId="12" xfId="0" applyFont="1" applyBorder="1" applyAlignment="1">
      <alignment vertical="center" wrapText="1"/>
    </xf>
    <xf numFmtId="0" fontId="28" fillId="0" borderId="13" xfId="0" applyFont="1" applyBorder="1" applyAlignment="1">
      <alignment vertical="center" wrapText="1"/>
    </xf>
    <xf numFmtId="0" fontId="28" fillId="0" borderId="14" xfId="0" applyFont="1" applyBorder="1" applyAlignment="1">
      <alignment vertical="center" wrapText="1"/>
    </xf>
    <xf numFmtId="0" fontId="28" fillId="0" borderId="0" xfId="0" applyFont="1" applyAlignment="1">
      <alignment vertical="center" wrapText="1"/>
    </xf>
    <xf numFmtId="0" fontId="28" fillId="0" borderId="15" xfId="0" applyFont="1" applyBorder="1" applyAlignment="1">
      <alignment vertical="center" wrapText="1"/>
    </xf>
    <xf numFmtId="0" fontId="28" fillId="0" borderId="16" xfId="0" applyFont="1" applyBorder="1" applyAlignment="1">
      <alignment vertical="center" wrapText="1"/>
    </xf>
    <xf numFmtId="0" fontId="28" fillId="0" borderId="17" xfId="0" applyFont="1" applyBorder="1" applyAlignment="1">
      <alignment vertical="center" wrapText="1"/>
    </xf>
    <xf numFmtId="0" fontId="28" fillId="0" borderId="18" xfId="0" applyFont="1" applyBorder="1" applyAlignment="1">
      <alignment vertical="center"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graficos'!$D$11:$P$11</c:f>
              <c:numCache>
                <c:formatCode>0.0%</c:formatCode>
                <c:ptCount val="13"/>
                <c:pt idx="0">
                  <c:v>0.79815209665955944</c:v>
                </c:pt>
                <c:pt idx="1">
                  <c:v>0.82337538681266365</c:v>
                </c:pt>
                <c:pt idx="2">
                  <c:v>0.77009191609710104</c:v>
                </c:pt>
                <c:pt idx="3">
                  <c:v>0.79846517119244398</c:v>
                </c:pt>
                <c:pt idx="4">
                  <c:v>0.80938063740228505</c:v>
                </c:pt>
                <c:pt idx="5">
                  <c:v>0.82875027945450475</c:v>
                </c:pt>
                <c:pt idx="6">
                  <c:v>0.81726507092198586</c:v>
                </c:pt>
                <c:pt idx="7">
                  <c:v>0.78270065679617062</c:v>
                </c:pt>
                <c:pt idx="8">
                  <c:v>0.79249706916764362</c:v>
                </c:pt>
                <c:pt idx="9">
                  <c:v>0.81847861573620639</c:v>
                </c:pt>
                <c:pt idx="10">
                  <c:v>0.755</c:v>
                </c:pt>
                <c:pt idx="11">
                  <c:v>0.78689999999999993</c:v>
                </c:pt>
                <c:pt idx="12">
                  <c:v>0.68420000000000003</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graficos'!$D$12:$P$12</c:f>
              <c:numCache>
                <c:formatCode>0.0%</c:formatCode>
                <c:ptCount val="13"/>
                <c:pt idx="0">
                  <c:v>0.20184790334044067</c:v>
                </c:pt>
                <c:pt idx="1">
                  <c:v>0.17662461318733633</c:v>
                </c:pt>
                <c:pt idx="2">
                  <c:v>0.22990808390289891</c:v>
                </c:pt>
                <c:pt idx="3">
                  <c:v>0.2015348288075561</c:v>
                </c:pt>
                <c:pt idx="4">
                  <c:v>0.19061936259771498</c:v>
                </c:pt>
                <c:pt idx="5">
                  <c:v>0.17124972054549517</c:v>
                </c:pt>
                <c:pt idx="6">
                  <c:v>0.18273492907801417</c:v>
                </c:pt>
                <c:pt idx="7">
                  <c:v>0.21729934320382946</c:v>
                </c:pt>
                <c:pt idx="8">
                  <c:v>0.20750293083235638</c:v>
                </c:pt>
                <c:pt idx="9">
                  <c:v>0.18152138426379369</c:v>
                </c:pt>
                <c:pt idx="10">
                  <c:v>0.245</c:v>
                </c:pt>
                <c:pt idx="11">
                  <c:v>0.21309999999999998</c:v>
                </c:pt>
                <c:pt idx="12">
                  <c:v>0.31579999999999997</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graficos'!$D$78:$P$78</c:f>
              <c:numCache>
                <c:formatCode>0.0%</c:formatCode>
                <c:ptCount val="13"/>
                <c:pt idx="0">
                  <c:v>0.98410268487988706</c:v>
                </c:pt>
                <c:pt idx="1">
                  <c:v>0.9920063948840927</c:v>
                </c:pt>
                <c:pt idx="2">
                  <c:v>0.98680060740567699</c:v>
                </c:pt>
                <c:pt idx="3">
                  <c:v>0.97992916174734357</c:v>
                </c:pt>
                <c:pt idx="4">
                  <c:v>0.99173352783856061</c:v>
                </c:pt>
                <c:pt idx="5">
                  <c:v>0.97401746724890836</c:v>
                </c:pt>
                <c:pt idx="6">
                  <c:v>0.97556949488279965</c:v>
                </c:pt>
                <c:pt idx="7">
                  <c:v>0.98662207357859533</c:v>
                </c:pt>
                <c:pt idx="8">
                  <c:v>0.99052731291442997</c:v>
                </c:pt>
                <c:pt idx="9">
                  <c:v>0.96408636124275937</c:v>
                </c:pt>
                <c:pt idx="10">
                  <c:v>0.99580000000000002</c:v>
                </c:pt>
                <c:pt idx="11">
                  <c:v>0.97819999999999996</c:v>
                </c:pt>
                <c:pt idx="12">
                  <c:v>0.9889</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graficos'!$D$79:$P$79</c:f>
              <c:numCache>
                <c:formatCode>0.0%</c:formatCode>
                <c:ptCount val="13"/>
                <c:pt idx="0">
                  <c:v>1.589731512011305E-2</c:v>
                </c:pt>
                <c:pt idx="1">
                  <c:v>7.9936051159072725E-3</c:v>
                </c:pt>
                <c:pt idx="2">
                  <c:v>1.3199392594323092E-2</c:v>
                </c:pt>
                <c:pt idx="3">
                  <c:v>2.0070838252656435E-2</c:v>
                </c:pt>
                <c:pt idx="4">
                  <c:v>8.266472161439338E-3</c:v>
                </c:pt>
                <c:pt idx="5">
                  <c:v>2.5982532751091702E-2</c:v>
                </c:pt>
                <c:pt idx="6">
                  <c:v>2.4430505117200397E-2</c:v>
                </c:pt>
                <c:pt idx="7">
                  <c:v>1.3377926421404682E-2</c:v>
                </c:pt>
                <c:pt idx="8">
                  <c:v>9.4726870855699405E-3</c:v>
                </c:pt>
                <c:pt idx="9">
                  <c:v>3.5913638757240657E-2</c:v>
                </c:pt>
                <c:pt idx="10">
                  <c:v>4.1999999999999997E-3</c:v>
                </c:pt>
                <c:pt idx="11">
                  <c:v>2.18E-2</c:v>
                </c:pt>
                <c:pt idx="12">
                  <c:v>1.11E-2</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graficos'!$D$73:$P$73</c:f>
              <c:numCache>
                <c:formatCode>0.0%</c:formatCode>
                <c:ptCount val="13"/>
                <c:pt idx="0">
                  <c:v>0.89915572232645413</c:v>
                </c:pt>
                <c:pt idx="1">
                  <c:v>0.91691772885283895</c:v>
                </c:pt>
                <c:pt idx="2">
                  <c:v>0.88212343343580046</c:v>
                </c:pt>
                <c:pt idx="3">
                  <c:v>0.89672188931970398</c:v>
                </c:pt>
                <c:pt idx="4">
                  <c:v>0.91803883017940524</c:v>
                </c:pt>
                <c:pt idx="5">
                  <c:v>0.91274944567627492</c:v>
                </c:pt>
                <c:pt idx="6">
                  <c:v>0.90126892252894031</c:v>
                </c:pt>
                <c:pt idx="7">
                  <c:v>0.90148316552993402</c:v>
                </c:pt>
                <c:pt idx="8">
                  <c:v>0.87999999999999989</c:v>
                </c:pt>
                <c:pt idx="9">
                  <c:v>0.88494241739317625</c:v>
                </c:pt>
                <c:pt idx="10">
                  <c:v>0.91810000000000003</c:v>
                </c:pt>
                <c:pt idx="11">
                  <c:v>0.9</c:v>
                </c:pt>
                <c:pt idx="12">
                  <c:v>0.80819999999999992</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graficos'!$D$74:$P$74</c:f>
              <c:numCache>
                <c:formatCode>0.0%</c:formatCode>
                <c:ptCount val="13"/>
                <c:pt idx="0">
                  <c:v>0.10084427767354597</c:v>
                </c:pt>
                <c:pt idx="1">
                  <c:v>8.3082271147161074E-2</c:v>
                </c:pt>
                <c:pt idx="2">
                  <c:v>0.11787656656419958</c:v>
                </c:pt>
                <c:pt idx="3">
                  <c:v>0.10327811068029609</c:v>
                </c:pt>
                <c:pt idx="4">
                  <c:v>8.1961169820594745E-2</c:v>
                </c:pt>
                <c:pt idx="5">
                  <c:v>8.7250554323725055E-2</c:v>
                </c:pt>
                <c:pt idx="6">
                  <c:v>9.873107747105965E-2</c:v>
                </c:pt>
                <c:pt idx="7">
                  <c:v>9.8516834470066039E-2</c:v>
                </c:pt>
                <c:pt idx="8">
                  <c:v>0.12</c:v>
                </c:pt>
                <c:pt idx="9">
                  <c:v>0.11505758260682381</c:v>
                </c:pt>
                <c:pt idx="10">
                  <c:v>8.1900000000000001E-2</c:v>
                </c:pt>
                <c:pt idx="11">
                  <c:v>0.1</c:v>
                </c:pt>
                <c:pt idx="12">
                  <c:v>0.1918</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graficos'!$D$83:$P$83</c:f>
              <c:numCache>
                <c:formatCode>0.0%</c:formatCode>
                <c:ptCount val="13"/>
                <c:pt idx="0">
                  <c:v>0.93965618056367683</c:v>
                </c:pt>
                <c:pt idx="1">
                  <c:v>0.93323509408297434</c:v>
                </c:pt>
                <c:pt idx="2">
                  <c:v>0.90704225352112677</c:v>
                </c:pt>
                <c:pt idx="3">
                  <c:v>0.92739675965403834</c:v>
                </c:pt>
                <c:pt idx="4">
                  <c:v>0.95104373757455274</c:v>
                </c:pt>
                <c:pt idx="5">
                  <c:v>0.93291995490417134</c:v>
                </c:pt>
                <c:pt idx="6">
                  <c:v>0.93621513501500175</c:v>
                </c:pt>
                <c:pt idx="7">
                  <c:v>0.93901502687287486</c:v>
                </c:pt>
                <c:pt idx="8">
                  <c:v>0.92661520566775935</c:v>
                </c:pt>
                <c:pt idx="9">
                  <c:v>0.91837584591358667</c:v>
                </c:pt>
                <c:pt idx="10">
                  <c:v>0.97519999999999996</c:v>
                </c:pt>
                <c:pt idx="11">
                  <c:v>0.96569999999999989</c:v>
                </c:pt>
                <c:pt idx="12">
                  <c:v>0.93889999999999996</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graficos'!$D$84:$P$84</c:f>
              <c:numCache>
                <c:formatCode>0.0%</c:formatCode>
                <c:ptCount val="13"/>
                <c:pt idx="0">
                  <c:v>6.0343819436323248E-2</c:v>
                </c:pt>
                <c:pt idx="1">
                  <c:v>6.6764905917025621E-2</c:v>
                </c:pt>
                <c:pt idx="2">
                  <c:v>9.295774647887324E-2</c:v>
                </c:pt>
                <c:pt idx="3">
                  <c:v>7.2603240345961759E-2</c:v>
                </c:pt>
                <c:pt idx="4">
                  <c:v>4.895626242544731E-2</c:v>
                </c:pt>
                <c:pt idx="5">
                  <c:v>6.7080045095828641E-2</c:v>
                </c:pt>
                <c:pt idx="6">
                  <c:v>6.3784864984998343E-2</c:v>
                </c:pt>
                <c:pt idx="7">
                  <c:v>6.0984973127125149E-2</c:v>
                </c:pt>
                <c:pt idx="8">
                  <c:v>7.3384794332240683E-2</c:v>
                </c:pt>
                <c:pt idx="9">
                  <c:v>8.1624154086413325E-2</c:v>
                </c:pt>
                <c:pt idx="10">
                  <c:v>2.4799999999999999E-2</c:v>
                </c:pt>
                <c:pt idx="11">
                  <c:v>3.4300000000000004E-2</c:v>
                </c:pt>
                <c:pt idx="12">
                  <c:v>6.1100000000000002E-2</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graficos'!$D$100:$P$100</c:f>
              <c:numCache>
                <c:formatCode>0.0%</c:formatCode>
                <c:ptCount val="13"/>
                <c:pt idx="0">
                  <c:v>0.97092347057455219</c:v>
                </c:pt>
                <c:pt idx="1">
                  <c:v>0.97634201993515068</c:v>
                </c:pt>
                <c:pt idx="2">
                  <c:v>1</c:v>
                </c:pt>
                <c:pt idx="3">
                  <c:v>0.98724549496840619</c:v>
                </c:pt>
                <c:pt idx="4">
                  <c:v>0.98295067060695618</c:v>
                </c:pt>
                <c:pt idx="5">
                  <c:v>0.98352534562211968</c:v>
                </c:pt>
                <c:pt idx="6">
                  <c:v>0.96314391927774834</c:v>
                </c:pt>
                <c:pt idx="7">
                  <c:v>0.97040358744394617</c:v>
                </c:pt>
                <c:pt idx="8">
                  <c:v>0.99489687433553042</c:v>
                </c:pt>
                <c:pt idx="9">
                  <c:v>0.98619902459271558</c:v>
                </c:pt>
                <c:pt idx="10">
                  <c:v>1</c:v>
                </c:pt>
                <c:pt idx="11">
                  <c:v>1</c:v>
                </c:pt>
                <c:pt idx="12">
                  <c:v>1</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graficos'!$D$101:$P$101</c:f>
              <c:numCache>
                <c:formatCode>0.0%</c:formatCode>
                <c:ptCount val="13"/>
                <c:pt idx="0">
                  <c:v>2.9076529425447778E-2</c:v>
                </c:pt>
                <c:pt idx="1">
                  <c:v>2.3657980064849288E-2</c:v>
                </c:pt>
                <c:pt idx="2">
                  <c:v>0</c:v>
                </c:pt>
                <c:pt idx="3">
                  <c:v>1.2754505031593727E-2</c:v>
                </c:pt>
                <c:pt idx="4">
                  <c:v>1.7049329393043874E-2</c:v>
                </c:pt>
                <c:pt idx="5">
                  <c:v>1.647465437788018E-2</c:v>
                </c:pt>
                <c:pt idx="6">
                  <c:v>3.6856080722251723E-2</c:v>
                </c:pt>
                <c:pt idx="7">
                  <c:v>2.9596412556053813E-2</c:v>
                </c:pt>
                <c:pt idx="8">
                  <c:v>5.1031256644694873E-3</c:v>
                </c:pt>
                <c:pt idx="9">
                  <c:v>1.3800975407284425E-2</c:v>
                </c:pt>
                <c:pt idx="10">
                  <c:v>0</c:v>
                </c:pt>
                <c:pt idx="11">
                  <c:v>0</c:v>
                </c:pt>
                <c:pt idx="12">
                  <c:v>0</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graficos'!$D$95:$P$95</c:f>
              <c:numCache>
                <c:formatCode>0.0%</c:formatCode>
                <c:ptCount val="13"/>
                <c:pt idx="0">
                  <c:v>0.90133969118982749</c:v>
                </c:pt>
                <c:pt idx="1">
                  <c:v>0.92406443018045303</c:v>
                </c:pt>
                <c:pt idx="2">
                  <c:v>0.91599073001158748</c:v>
                </c:pt>
                <c:pt idx="3">
                  <c:v>0.93070448518390403</c:v>
                </c:pt>
                <c:pt idx="4">
                  <c:v>0.94291338582677153</c:v>
                </c:pt>
                <c:pt idx="5">
                  <c:v>0.96354166666666663</c:v>
                </c:pt>
                <c:pt idx="6">
                  <c:v>0.93918341171440789</c:v>
                </c:pt>
                <c:pt idx="7">
                  <c:v>0.91816279325916961</c:v>
                </c:pt>
                <c:pt idx="8">
                  <c:v>0.92932635849258027</c:v>
                </c:pt>
                <c:pt idx="9">
                  <c:v>0.95951585976627718</c:v>
                </c:pt>
                <c:pt idx="10">
                  <c:v>0.94059999999999999</c:v>
                </c:pt>
                <c:pt idx="11">
                  <c:v>0.91790000000000005</c:v>
                </c:pt>
                <c:pt idx="12">
                  <c:v>0.89180000000000004</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graficos'!$D$96:$P$96</c:f>
              <c:numCache>
                <c:formatCode>0.0%</c:formatCode>
                <c:ptCount val="13"/>
                <c:pt idx="0">
                  <c:v>9.866030881017257E-2</c:v>
                </c:pt>
                <c:pt idx="1">
                  <c:v>7.593556981954705E-2</c:v>
                </c:pt>
                <c:pt idx="2">
                  <c:v>8.4009269988412516E-2</c:v>
                </c:pt>
                <c:pt idx="3">
                  <c:v>6.9295514816095929E-2</c:v>
                </c:pt>
                <c:pt idx="4">
                  <c:v>5.7086614173228335E-2</c:v>
                </c:pt>
                <c:pt idx="5">
                  <c:v>3.6458333333333329E-2</c:v>
                </c:pt>
                <c:pt idx="6">
                  <c:v>6.0816588285592138E-2</c:v>
                </c:pt>
                <c:pt idx="7">
                  <c:v>8.183720674083049E-2</c:v>
                </c:pt>
                <c:pt idx="8">
                  <c:v>7.0673641507419671E-2</c:v>
                </c:pt>
                <c:pt idx="9">
                  <c:v>4.0484140233722876E-2</c:v>
                </c:pt>
                <c:pt idx="10">
                  <c:v>5.9400000000000001E-2</c:v>
                </c:pt>
                <c:pt idx="11">
                  <c:v>8.2100000000000006E-2</c:v>
                </c:pt>
                <c:pt idx="12">
                  <c:v>0.1082</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graficos'!$D$105:$P$105</c:f>
              <c:numCache>
                <c:formatCode>0.0%</c:formatCode>
                <c:ptCount val="13"/>
                <c:pt idx="0">
                  <c:v>0.78363720286175864</c:v>
                </c:pt>
                <c:pt idx="1">
                  <c:v>0.81214584873121465</c:v>
                </c:pt>
                <c:pt idx="2">
                  <c:v>0.72881550280931084</c:v>
                </c:pt>
                <c:pt idx="3">
                  <c:v>0.778042391045487</c:v>
                </c:pt>
                <c:pt idx="4">
                  <c:v>0.86700188560653679</c:v>
                </c:pt>
                <c:pt idx="5">
                  <c:v>0.84731707317073179</c:v>
                </c:pt>
                <c:pt idx="6">
                  <c:v>0.82506203473945416</c:v>
                </c:pt>
                <c:pt idx="7">
                  <c:v>0.80338471488627794</c:v>
                </c:pt>
                <c:pt idx="8">
                  <c:v>0.72479622479622485</c:v>
                </c:pt>
                <c:pt idx="9">
                  <c:v>0.9047053744873732</c:v>
                </c:pt>
                <c:pt idx="10">
                  <c:v>0.72519999999999996</c:v>
                </c:pt>
                <c:pt idx="11">
                  <c:v>0.63919999999999999</c:v>
                </c:pt>
                <c:pt idx="12">
                  <c:v>0.51639999999999997</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graficos'!$D$106:$P$106</c:f>
              <c:numCache>
                <c:formatCode>0.0%</c:formatCode>
                <c:ptCount val="13"/>
                <c:pt idx="0">
                  <c:v>0.21636279713824141</c:v>
                </c:pt>
                <c:pt idx="1">
                  <c:v>0.18785415126878541</c:v>
                </c:pt>
                <c:pt idx="2">
                  <c:v>0.2711844971906891</c:v>
                </c:pt>
                <c:pt idx="3">
                  <c:v>0.22195760895451297</c:v>
                </c:pt>
                <c:pt idx="4">
                  <c:v>0.13299811439346323</c:v>
                </c:pt>
                <c:pt idx="5">
                  <c:v>0.15268292682926829</c:v>
                </c:pt>
                <c:pt idx="6">
                  <c:v>0.17493796526054592</c:v>
                </c:pt>
                <c:pt idx="7">
                  <c:v>0.19661528511372209</c:v>
                </c:pt>
                <c:pt idx="8">
                  <c:v>0.2752037752037752</c:v>
                </c:pt>
                <c:pt idx="9">
                  <c:v>9.529462551262681E-2</c:v>
                </c:pt>
                <c:pt idx="10">
                  <c:v>0.27479999999999999</c:v>
                </c:pt>
                <c:pt idx="11">
                  <c:v>0.36080000000000001</c:v>
                </c:pt>
                <c:pt idx="12">
                  <c:v>0.48359999999999997</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graficos'!$D$6:$P$6</c:f>
              <c:numCache>
                <c:formatCode>0.0%</c:formatCode>
                <c:ptCount val="13"/>
                <c:pt idx="0">
                  <c:v>0.92246613731900984</c:v>
                </c:pt>
                <c:pt idx="1">
                  <c:v>0.94659856048293478</c:v>
                </c:pt>
                <c:pt idx="2">
                  <c:v>0.9274137531836073</c:v>
                </c:pt>
                <c:pt idx="3">
                  <c:v>0.93365864993609859</c:v>
                </c:pt>
                <c:pt idx="4">
                  <c:v>0.93874709976798143</c:v>
                </c:pt>
                <c:pt idx="5">
                  <c:v>0.93374833259226331</c:v>
                </c:pt>
                <c:pt idx="6">
                  <c:v>0.93812154696132599</c:v>
                </c:pt>
                <c:pt idx="7">
                  <c:v>0.92734578627280628</c:v>
                </c:pt>
                <c:pt idx="8">
                  <c:v>0.92000424944226067</c:v>
                </c:pt>
                <c:pt idx="9">
                  <c:v>0.93286668787782379</c:v>
                </c:pt>
                <c:pt idx="10">
                  <c:v>0.94510000000000005</c:v>
                </c:pt>
                <c:pt idx="11">
                  <c:v>0.92040000000000011</c:v>
                </c:pt>
                <c:pt idx="12">
                  <c:v>0.89659999999999995</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graficos'!$D$7:$P$7</c:f>
              <c:numCache>
                <c:formatCode>0.0%</c:formatCode>
                <c:ptCount val="13"/>
                <c:pt idx="0">
                  <c:v>7.753386268099019E-2</c:v>
                </c:pt>
                <c:pt idx="1">
                  <c:v>5.340143951706524E-2</c:v>
                </c:pt>
                <c:pt idx="2">
                  <c:v>7.2586246816392683E-2</c:v>
                </c:pt>
                <c:pt idx="3">
                  <c:v>6.6341350063901475E-2</c:v>
                </c:pt>
                <c:pt idx="4">
                  <c:v>6.1252900232018563E-2</c:v>
                </c:pt>
                <c:pt idx="5">
                  <c:v>6.6251667407736775E-2</c:v>
                </c:pt>
                <c:pt idx="6">
                  <c:v>6.1878453038674029E-2</c:v>
                </c:pt>
                <c:pt idx="7">
                  <c:v>7.2654213727193745E-2</c:v>
                </c:pt>
                <c:pt idx="8">
                  <c:v>7.9995750557739304E-2</c:v>
                </c:pt>
                <c:pt idx="9">
                  <c:v>6.713331212217627E-2</c:v>
                </c:pt>
                <c:pt idx="10">
                  <c:v>5.4900000000000004E-2</c:v>
                </c:pt>
                <c:pt idx="11">
                  <c:v>7.9600000000000004E-2</c:v>
                </c:pt>
                <c:pt idx="12">
                  <c:v>0.10339999999999999</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graficos'!$D$16:$P$16</c:f>
              <c:numCache>
                <c:formatCode>0.0%</c:formatCode>
                <c:ptCount val="13"/>
                <c:pt idx="0">
                  <c:v>0.83690731474863</c:v>
                </c:pt>
                <c:pt idx="1">
                  <c:v>0.882533679981092</c:v>
                </c:pt>
                <c:pt idx="2">
                  <c:v>0.86219826576048741</c:v>
                </c:pt>
                <c:pt idx="3">
                  <c:v>0.84208691610504294</c:v>
                </c:pt>
                <c:pt idx="4">
                  <c:v>0.86927865250823866</c:v>
                </c:pt>
                <c:pt idx="5">
                  <c:v>0.87975391498881428</c:v>
                </c:pt>
                <c:pt idx="6">
                  <c:v>0.87036830978079438</c:v>
                </c:pt>
                <c:pt idx="7">
                  <c:v>0.83904183828311296</c:v>
                </c:pt>
                <c:pt idx="8">
                  <c:v>0.84106876729827562</c:v>
                </c:pt>
                <c:pt idx="9">
                  <c:v>0.86916925810750778</c:v>
                </c:pt>
                <c:pt idx="10">
                  <c:v>0.78170000000000006</c:v>
                </c:pt>
                <c:pt idx="11">
                  <c:v>0.78900000000000003</c:v>
                </c:pt>
                <c:pt idx="12">
                  <c:v>0.67079999999999995</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graficos'!$D$17:$P$17</c:f>
              <c:numCache>
                <c:formatCode>0.0%</c:formatCode>
                <c:ptCount val="13"/>
                <c:pt idx="0">
                  <c:v>0.16309268525137002</c:v>
                </c:pt>
                <c:pt idx="1">
                  <c:v>0.11746632001890804</c:v>
                </c:pt>
                <c:pt idx="2">
                  <c:v>0.13780173423951253</c:v>
                </c:pt>
                <c:pt idx="3">
                  <c:v>0.15791308389495701</c:v>
                </c:pt>
                <c:pt idx="4">
                  <c:v>0.13072134749176126</c:v>
                </c:pt>
                <c:pt idx="5">
                  <c:v>0.12024608501118568</c:v>
                </c:pt>
                <c:pt idx="6">
                  <c:v>0.12963169021920551</c:v>
                </c:pt>
                <c:pt idx="7">
                  <c:v>0.16095816171688707</c:v>
                </c:pt>
                <c:pt idx="8">
                  <c:v>0.15893123270172452</c:v>
                </c:pt>
                <c:pt idx="9">
                  <c:v>0.13083074189249222</c:v>
                </c:pt>
                <c:pt idx="10">
                  <c:v>0.21829999999999999</c:v>
                </c:pt>
                <c:pt idx="11">
                  <c:v>0.21100000000000002</c:v>
                </c:pt>
                <c:pt idx="12">
                  <c:v>0.32919999999999999</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graficos'!$D$56:$P$56</c:f>
              <c:numCache>
                <c:formatCode>0.0%</c:formatCode>
                <c:ptCount val="13"/>
                <c:pt idx="0">
                  <c:v>0.99421363268140261</c:v>
                </c:pt>
                <c:pt idx="1">
                  <c:v>0.98732331164460407</c:v>
                </c:pt>
                <c:pt idx="2">
                  <c:v>0.9582641425882874</c:v>
                </c:pt>
                <c:pt idx="3">
                  <c:v>0.94921348314606746</c:v>
                </c:pt>
                <c:pt idx="4">
                  <c:v>0.96506254930688606</c:v>
                </c:pt>
                <c:pt idx="5">
                  <c:v>0.98001776198934287</c:v>
                </c:pt>
                <c:pt idx="6">
                  <c:v>0.96498881431767347</c:v>
                </c:pt>
                <c:pt idx="7">
                  <c:v>0.9697199091597275</c:v>
                </c:pt>
                <c:pt idx="8">
                  <c:v>0.98034632954424739</c:v>
                </c:pt>
                <c:pt idx="9">
                  <c:v>0.96596281121966598</c:v>
                </c:pt>
                <c:pt idx="10">
                  <c:v>1</c:v>
                </c:pt>
                <c:pt idx="11">
                  <c:v>1</c:v>
                </c:pt>
                <c:pt idx="12">
                  <c:v>0.99750000000000005</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graficos'!$D$57:$P$57</c:f>
              <c:numCache>
                <c:formatCode>0.0%</c:formatCode>
                <c:ptCount val="13"/>
                <c:pt idx="0">
                  <c:v>5.7863673185973852E-3</c:v>
                </c:pt>
                <c:pt idx="1">
                  <c:v>1.2676688355396004E-2</c:v>
                </c:pt>
                <c:pt idx="2">
                  <c:v>4.173585741171261E-2</c:v>
                </c:pt>
                <c:pt idx="3">
                  <c:v>5.0786516853932581E-2</c:v>
                </c:pt>
                <c:pt idx="4">
                  <c:v>3.4937450693113943E-2</c:v>
                </c:pt>
                <c:pt idx="5">
                  <c:v>1.9982238010657193E-2</c:v>
                </c:pt>
                <c:pt idx="6">
                  <c:v>3.5011185682326626E-2</c:v>
                </c:pt>
                <c:pt idx="7">
                  <c:v>3.0280090840272521E-2</c:v>
                </c:pt>
                <c:pt idx="8">
                  <c:v>1.9653670455752684E-2</c:v>
                </c:pt>
                <c:pt idx="9">
                  <c:v>3.4037188780334071E-2</c:v>
                </c:pt>
                <c:pt idx="10">
                  <c:v>0</c:v>
                </c:pt>
                <c:pt idx="11">
                  <c:v>0</c:v>
                </c:pt>
                <c:pt idx="12">
                  <c:v>2.5000000000000001E-3</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graficos'!$D$51:$P$51</c:f>
              <c:numCache>
                <c:formatCode>0.0%</c:formatCode>
                <c:ptCount val="13"/>
                <c:pt idx="0">
                  <c:v>0.90967216926296213</c:v>
                </c:pt>
                <c:pt idx="1">
                  <c:v>0.92875230202578274</c:v>
                </c:pt>
                <c:pt idx="2">
                  <c:v>0.91289437585733879</c:v>
                </c:pt>
                <c:pt idx="3">
                  <c:v>0.91528354080221308</c:v>
                </c:pt>
                <c:pt idx="4">
                  <c:v>0.90613223706748891</c:v>
                </c:pt>
                <c:pt idx="5">
                  <c:v>0.92637969094922734</c:v>
                </c:pt>
                <c:pt idx="6">
                  <c:v>0.91960242959690774</c:v>
                </c:pt>
                <c:pt idx="7">
                  <c:v>0.90288282363257699</c:v>
                </c:pt>
                <c:pt idx="8">
                  <c:v>0.90907148199593968</c:v>
                </c:pt>
                <c:pt idx="9">
                  <c:v>0.90373931623931625</c:v>
                </c:pt>
                <c:pt idx="10">
                  <c:v>0.90720000000000001</c:v>
                </c:pt>
                <c:pt idx="11">
                  <c:v>0.91159999999999997</c:v>
                </c:pt>
                <c:pt idx="12">
                  <c:v>0.86510000000000009</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graficos'!$D$52:$P$52</c:f>
              <c:numCache>
                <c:formatCode>0.0%</c:formatCode>
                <c:ptCount val="13"/>
                <c:pt idx="0">
                  <c:v>9.0327830737037901E-2</c:v>
                </c:pt>
                <c:pt idx="1">
                  <c:v>7.1247697974217317E-2</c:v>
                </c:pt>
                <c:pt idx="2">
                  <c:v>8.7105624142661181E-2</c:v>
                </c:pt>
                <c:pt idx="3">
                  <c:v>8.4716459197787003E-2</c:v>
                </c:pt>
                <c:pt idx="4">
                  <c:v>9.3867762932511145E-2</c:v>
                </c:pt>
                <c:pt idx="5">
                  <c:v>7.3620309050772617E-2</c:v>
                </c:pt>
                <c:pt idx="6">
                  <c:v>8.0397570403092214E-2</c:v>
                </c:pt>
                <c:pt idx="7">
                  <c:v>9.711717636742298E-2</c:v>
                </c:pt>
                <c:pt idx="8">
                  <c:v>9.0928518004060252E-2</c:v>
                </c:pt>
                <c:pt idx="9">
                  <c:v>9.6260683760683752E-2</c:v>
                </c:pt>
                <c:pt idx="10">
                  <c:v>9.2799999999999994E-2</c:v>
                </c:pt>
                <c:pt idx="11">
                  <c:v>8.8399999999999992E-2</c:v>
                </c:pt>
                <c:pt idx="12">
                  <c:v>0.13489999999999999</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graficos'!$D$61:$P$61</c:f>
              <c:numCache>
                <c:formatCode>0.0%</c:formatCode>
                <c:ptCount val="13"/>
                <c:pt idx="0">
                  <c:v>0.90776255707762554</c:v>
                </c:pt>
                <c:pt idx="1">
                  <c:v>0.87181818181818183</c:v>
                </c:pt>
                <c:pt idx="2">
                  <c:v>0.86333261478766965</c:v>
                </c:pt>
                <c:pt idx="3">
                  <c:v>0.93600088427102901</c:v>
                </c:pt>
                <c:pt idx="4">
                  <c:v>0.88298235628912913</c:v>
                </c:pt>
                <c:pt idx="5">
                  <c:v>0.9578036534558273</c:v>
                </c:pt>
                <c:pt idx="6">
                  <c:v>0.91917122040072863</c:v>
                </c:pt>
                <c:pt idx="7">
                  <c:v>0.92900492385205535</c:v>
                </c:pt>
                <c:pt idx="8">
                  <c:v>0.89530456852791873</c:v>
                </c:pt>
                <c:pt idx="9">
                  <c:v>0.92223623371164354</c:v>
                </c:pt>
                <c:pt idx="10">
                  <c:v>0.97860000000000003</c:v>
                </c:pt>
                <c:pt idx="11">
                  <c:v>0.9819</c:v>
                </c:pt>
                <c:pt idx="12">
                  <c:v>0.92659999999999998</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graficos'!$D$62:$P$62</c:f>
              <c:numCache>
                <c:formatCode>0.0%</c:formatCode>
                <c:ptCount val="13"/>
                <c:pt idx="0">
                  <c:v>9.223744292237443E-2</c:v>
                </c:pt>
                <c:pt idx="1">
                  <c:v>0.12818181818181817</c:v>
                </c:pt>
                <c:pt idx="2">
                  <c:v>0.13666738521233024</c:v>
                </c:pt>
                <c:pt idx="3">
                  <c:v>6.3999115728970921E-2</c:v>
                </c:pt>
                <c:pt idx="4">
                  <c:v>0.1170176437108708</c:v>
                </c:pt>
                <c:pt idx="5">
                  <c:v>4.2196346544172633E-2</c:v>
                </c:pt>
                <c:pt idx="6">
                  <c:v>8.0828779599271414E-2</c:v>
                </c:pt>
                <c:pt idx="7">
                  <c:v>7.0995076147944577E-2</c:v>
                </c:pt>
                <c:pt idx="8">
                  <c:v>0.10469543147208121</c:v>
                </c:pt>
                <c:pt idx="9">
                  <c:v>7.7763766288356448E-2</c:v>
                </c:pt>
                <c:pt idx="10">
                  <c:v>2.1400000000000002E-2</c:v>
                </c:pt>
                <c:pt idx="11">
                  <c:v>1.8100000000000002E-2</c:v>
                </c:pt>
                <c:pt idx="12">
                  <c:v>7.3399999999999993E-2</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graficos'!$D$34:$P$34</c:f>
              <c:numCache>
                <c:formatCode>0.0%</c:formatCode>
                <c:ptCount val="13"/>
                <c:pt idx="0">
                  <c:v>0.76276026174895895</c:v>
                </c:pt>
                <c:pt idx="1">
                  <c:v>0.74017573834513062</c:v>
                </c:pt>
                <c:pt idx="2">
                  <c:v>0.6540267668466776</c:v>
                </c:pt>
                <c:pt idx="3">
                  <c:v>0.73637961335676627</c:v>
                </c:pt>
                <c:pt idx="4">
                  <c:v>0.81172179600050309</c:v>
                </c:pt>
                <c:pt idx="5">
                  <c:v>0.78743741465634964</c:v>
                </c:pt>
                <c:pt idx="6">
                  <c:v>0.74317250796540746</c:v>
                </c:pt>
                <c:pt idx="7">
                  <c:v>0.7461100976499625</c:v>
                </c:pt>
                <c:pt idx="8">
                  <c:v>0.70935752716531275</c:v>
                </c:pt>
                <c:pt idx="9">
                  <c:v>0.77770498962768864</c:v>
                </c:pt>
                <c:pt idx="10">
                  <c:v>0.72640000000000005</c:v>
                </c:pt>
                <c:pt idx="11">
                  <c:v>0.75709999999999988</c:v>
                </c:pt>
                <c:pt idx="12">
                  <c:v>0.60299999999999998</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graficos'!$D$35:$P$35</c:f>
              <c:numCache>
                <c:formatCode>0.0%</c:formatCode>
                <c:ptCount val="13"/>
                <c:pt idx="0">
                  <c:v>0.23723973825104108</c:v>
                </c:pt>
                <c:pt idx="1">
                  <c:v>0.25982426165486944</c:v>
                </c:pt>
                <c:pt idx="2">
                  <c:v>0.34597323315332235</c:v>
                </c:pt>
                <c:pt idx="3">
                  <c:v>0.26362038664323378</c:v>
                </c:pt>
                <c:pt idx="4">
                  <c:v>0.18827820399949691</c:v>
                </c:pt>
                <c:pt idx="5">
                  <c:v>0.21256258534365044</c:v>
                </c:pt>
                <c:pt idx="6">
                  <c:v>0.25682749203459265</c:v>
                </c:pt>
                <c:pt idx="7">
                  <c:v>0.25388990235003756</c:v>
                </c:pt>
                <c:pt idx="8">
                  <c:v>0.29064247283468725</c:v>
                </c:pt>
                <c:pt idx="9">
                  <c:v>0.22229501037231136</c:v>
                </c:pt>
                <c:pt idx="10">
                  <c:v>0.27360000000000001</c:v>
                </c:pt>
                <c:pt idx="11">
                  <c:v>0.2429</c:v>
                </c:pt>
                <c:pt idx="12">
                  <c:v>0.39700000000000002</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graficos'!$D$29:$P$29</c:f>
              <c:numCache>
                <c:formatCode>0.0%</c:formatCode>
                <c:ptCount val="13"/>
                <c:pt idx="0">
                  <c:v>0.89973246481330693</c:v>
                </c:pt>
                <c:pt idx="1">
                  <c:v>0.91852025286818084</c:v>
                </c:pt>
                <c:pt idx="2">
                  <c:v>0.88959510357815452</c:v>
                </c:pt>
                <c:pt idx="3">
                  <c:v>0.90539118231785753</c:v>
                </c:pt>
                <c:pt idx="4">
                  <c:v>0.92463101863053465</c:v>
                </c:pt>
                <c:pt idx="5">
                  <c:v>0.9238862771434968</c:v>
                </c:pt>
                <c:pt idx="6">
                  <c:v>0.9111135587619783</c:v>
                </c:pt>
                <c:pt idx="7">
                  <c:v>0.90571987820791644</c:v>
                </c:pt>
                <c:pt idx="8">
                  <c:v>0.89397615782255513</c:v>
                </c:pt>
                <c:pt idx="9">
                  <c:v>0.90444159726670936</c:v>
                </c:pt>
                <c:pt idx="10">
                  <c:v>0.92330000000000001</c:v>
                </c:pt>
                <c:pt idx="11">
                  <c:v>0.90500000000000003</c:v>
                </c:pt>
                <c:pt idx="12">
                  <c:v>0.82989999999999997</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graficos'!$D$30:$P$30</c:f>
              <c:numCache>
                <c:formatCode>0.0%</c:formatCode>
                <c:ptCount val="13"/>
                <c:pt idx="0">
                  <c:v>0.10026753518669303</c:v>
                </c:pt>
                <c:pt idx="1">
                  <c:v>8.1479747131819255E-2</c:v>
                </c:pt>
                <c:pt idx="2">
                  <c:v>0.11040489642184559</c:v>
                </c:pt>
                <c:pt idx="3">
                  <c:v>9.4608817682142438E-2</c:v>
                </c:pt>
                <c:pt idx="4">
                  <c:v>7.5368981369465279E-2</c:v>
                </c:pt>
                <c:pt idx="5">
                  <c:v>7.6113722856503238E-2</c:v>
                </c:pt>
                <c:pt idx="6">
                  <c:v>8.8886441238021821E-2</c:v>
                </c:pt>
                <c:pt idx="7">
                  <c:v>9.4280121792083504E-2</c:v>
                </c:pt>
                <c:pt idx="8">
                  <c:v>0.1060238421774449</c:v>
                </c:pt>
                <c:pt idx="9">
                  <c:v>9.5558402733290623E-2</c:v>
                </c:pt>
                <c:pt idx="10">
                  <c:v>7.6700000000000004E-2</c:v>
                </c:pt>
                <c:pt idx="11">
                  <c:v>9.5000000000000001E-2</c:v>
                </c:pt>
                <c:pt idx="12">
                  <c:v>0.17010000000000003</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graficos'!$D$39:$P$39</c:f>
              <c:numCache>
                <c:formatCode>0.0%</c:formatCode>
                <c:ptCount val="13"/>
                <c:pt idx="0">
                  <c:v>0.78101751859851209</c:v>
                </c:pt>
                <c:pt idx="1">
                  <c:v>0.83964228837437216</c:v>
                </c:pt>
                <c:pt idx="2">
                  <c:v>0.79144254278728599</c:v>
                </c:pt>
                <c:pt idx="3">
                  <c:v>0.80514747750825644</c:v>
                </c:pt>
                <c:pt idx="4">
                  <c:v>0.83991064780342517</c:v>
                </c:pt>
                <c:pt idx="5">
                  <c:v>0.87689225289403383</c:v>
                </c:pt>
                <c:pt idx="6">
                  <c:v>0.80142808568514112</c:v>
                </c:pt>
                <c:pt idx="7">
                  <c:v>0.79536679536679533</c:v>
                </c:pt>
                <c:pt idx="8">
                  <c:v>0.76433456075749606</c:v>
                </c:pt>
                <c:pt idx="9">
                  <c:v>0.82436945756075086</c:v>
                </c:pt>
                <c:pt idx="10">
                  <c:v>0.75159999999999993</c:v>
                </c:pt>
                <c:pt idx="11">
                  <c:v>0.71829999999999994</c:v>
                </c:pt>
                <c:pt idx="12">
                  <c:v>0.54620000000000002</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45323</c:v>
                </c:pt>
                <c:pt idx="1">
                  <c:v>45352</c:v>
                </c:pt>
                <c:pt idx="2">
                  <c:v>45383</c:v>
                </c:pt>
                <c:pt idx="3">
                  <c:v>45413</c:v>
                </c:pt>
                <c:pt idx="4">
                  <c:v>45444</c:v>
                </c:pt>
                <c:pt idx="5">
                  <c:v>45474</c:v>
                </c:pt>
                <c:pt idx="6">
                  <c:v>45505</c:v>
                </c:pt>
                <c:pt idx="7">
                  <c:v>45536</c:v>
                </c:pt>
                <c:pt idx="8">
                  <c:v>45566</c:v>
                </c:pt>
                <c:pt idx="9">
                  <c:v>45597</c:v>
                </c:pt>
                <c:pt idx="10">
                  <c:v>45627</c:v>
                </c:pt>
                <c:pt idx="11">
                  <c:v>45658</c:v>
                </c:pt>
                <c:pt idx="12">
                  <c:v>45689</c:v>
                </c:pt>
              </c:numCache>
            </c:numRef>
          </c:cat>
          <c:val>
            <c:numRef>
              <c:f>'Back Data graficos'!$D$40:$P$40</c:f>
              <c:numCache>
                <c:formatCode>0.0%</c:formatCode>
                <c:ptCount val="13"/>
                <c:pt idx="0">
                  <c:v>0.21898248140148788</c:v>
                </c:pt>
                <c:pt idx="1">
                  <c:v>0.16035771162562781</c:v>
                </c:pt>
                <c:pt idx="2">
                  <c:v>0.20855745721271393</c:v>
                </c:pt>
                <c:pt idx="3">
                  <c:v>0.19485252249174354</c:v>
                </c:pt>
                <c:pt idx="4">
                  <c:v>0.1600893521965748</c:v>
                </c:pt>
                <c:pt idx="5">
                  <c:v>0.12310774710596616</c:v>
                </c:pt>
                <c:pt idx="6">
                  <c:v>0.1985719143148589</c:v>
                </c:pt>
                <c:pt idx="7">
                  <c:v>0.20463320463320461</c:v>
                </c:pt>
                <c:pt idx="8">
                  <c:v>0.23566543924250391</c:v>
                </c:pt>
                <c:pt idx="9">
                  <c:v>0.17563054243924911</c:v>
                </c:pt>
                <c:pt idx="10">
                  <c:v>0.24840000000000001</c:v>
                </c:pt>
                <c:pt idx="11">
                  <c:v>0.28170000000000001</c:v>
                </c:pt>
                <c:pt idx="12">
                  <c:v>0.45380000000000004</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1" val="0"/>
</file>

<file path=xl/ctrlProps/ctrlProp10.xml><?xml version="1.0" encoding="utf-8"?>
<formControlPr xmlns="http://schemas.microsoft.com/office/spreadsheetml/2009/9/main" objectType="Drop" dropStyle="combo" dx="16" fmlaLink="$N$29" fmlaRange="'Back Data graficos'!$S$15:$S$17" noThreeD="1" sel="1" val="0"/>
</file>

<file path=xl/ctrlProps/ctrlProp2.xml><?xml version="1.0" encoding="utf-8"?>
<formControlPr xmlns="http://schemas.microsoft.com/office/spreadsheetml/2009/9/main" objectType="Drop" dropStyle="combo" dx="16" fmlaLink="$N$29" fmlaRange="'Back Data graficos'!$S$15:$S$17" noThreeD="1" sel="1" val="0"/>
</file>

<file path=xl/ctrlProps/ctrlProp3.xml><?xml version="1.0" encoding="utf-8"?>
<formControlPr xmlns="http://schemas.microsoft.com/office/spreadsheetml/2009/9/main" objectType="Drop" dropStyle="combo" dx="16" fmlaLink="$D$29" fmlaRange="'Back Data graficos'!$S$11:$S$12" noThreeD="1" sel="2" val="0"/>
</file>

<file path=xl/ctrlProps/ctrlProp4.xml><?xml version="1.0" encoding="utf-8"?>
<formControlPr xmlns="http://schemas.microsoft.com/office/spreadsheetml/2009/9/main" objectType="Drop" dropStyle="combo" dx="16" fmlaLink="$N$29" fmlaRange="'Back Data graficos'!$S$15:$S$17" noThreeD="1" sel="3" val="0"/>
</file>

<file path=xl/ctrlProps/ctrlProp5.xml><?xml version="1.0" encoding="utf-8"?>
<formControlPr xmlns="http://schemas.microsoft.com/office/spreadsheetml/2009/9/main" objectType="Drop" dropStyle="combo" dx="16" fmlaLink="$D$29" fmlaRange="'Back Data graficos'!$S$11:$S$12" noThreeD="1" sel="1" val="0"/>
</file>

<file path=xl/ctrlProps/ctrlProp6.xml><?xml version="1.0" encoding="utf-8"?>
<formControlPr xmlns="http://schemas.microsoft.com/office/spreadsheetml/2009/9/main" objectType="Drop" dropStyle="combo" dx="16" fmlaLink="$N$29" fmlaRange="'Back Data graficos'!$S$15:$S$17" noThreeD="1" sel="1" val="0"/>
</file>

<file path=xl/ctrlProps/ctrlProp7.xml><?xml version="1.0" encoding="utf-8"?>
<formControlPr xmlns="http://schemas.microsoft.com/office/spreadsheetml/2009/9/main" objectType="Drop" dropStyle="combo" dx="16" fmlaLink="$D$29" fmlaRange="'Back Data graficos'!$S$11:$S$12" noThreeD="1" sel="2" val="0"/>
</file>

<file path=xl/ctrlProps/ctrlProp8.xml><?xml version="1.0" encoding="utf-8"?>
<formControlPr xmlns="http://schemas.microsoft.com/office/spreadsheetml/2009/9/main" objectType="Drop" dropStyle="combo" dx="16" fmlaLink="$N$29" fmlaRange="'Back Data graficos'!$S$15:$S$17" noThreeD="1" sel="2" val="0"/>
</file>

<file path=xl/ctrlProps/ctrlProp9.xml><?xml version="1.0" encoding="utf-8"?>
<formControlPr xmlns="http://schemas.microsoft.com/office/spreadsheetml/2009/9/main" objectType="Drop" dropStyle="combo" dx="16" fmlaLink="$D$29" fmlaRange="'Back Data graficos'!$S$11:$S$12"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hyperlink" Target="#'Total Aceite'!A1"/><Relationship Id="rId7" Type="http://schemas.openxmlformats.org/officeDocument/2006/relationships/hyperlink" Target="#Conclusiones!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 Extra'!A1"/><Relationship Id="rId5" Type="http://schemas.openxmlformats.org/officeDocument/2006/relationships/hyperlink" Target="#'O. Virgen '!A1"/><Relationship Id="rId4" Type="http://schemas.openxmlformats.org/officeDocument/2006/relationships/hyperlink" Target="#'O. Virgen + Extra'!A1"/><Relationship Id="rId9"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108410</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120900"/>
          <a:ext cx="9382124"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Febrero 2025</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602296"/>
          <a:ext cx="6591339" cy="55693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184442"/>
          <a:ext cx="659133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320631"/>
          <a:ext cx="659133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3038965"/>
          <a:ext cx="659133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747774"/>
          <a:ext cx="6591339" cy="55693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6"/>
          <a:extLst>
            <a:ext uri="{FF2B5EF4-FFF2-40B4-BE49-F238E27FC236}">
              <a16:creationId xmlns:a16="http://schemas.microsoft.com/office/drawing/2014/main" id="{00000000-0008-0000-0100-00001F000000}"/>
            </a:ext>
          </a:extLst>
        </xdr:cNvPr>
        <xdr:cNvGrpSpPr/>
      </xdr:nvGrpSpPr>
      <xdr:grpSpPr>
        <a:xfrm>
          <a:off x="637251" y="4466108"/>
          <a:ext cx="6591339" cy="55693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7"/>
          <a:extLst>
            <a:ext uri="{FF2B5EF4-FFF2-40B4-BE49-F238E27FC236}">
              <a16:creationId xmlns:a16="http://schemas.microsoft.com/office/drawing/2014/main" id="{00000000-0008-0000-0100-000024000000}"/>
            </a:ext>
          </a:extLst>
        </xdr:cNvPr>
        <xdr:cNvGrpSpPr/>
      </xdr:nvGrpSpPr>
      <xdr:grpSpPr>
        <a:xfrm>
          <a:off x="623644" y="5902779"/>
          <a:ext cx="6591339" cy="55693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635577</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9"/>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36896</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024187" y="135730"/>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6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6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504825</xdr:colOff>
      <xdr:row>1</xdr:row>
      <xdr:rowOff>66675</xdr:rowOff>
    </xdr:from>
    <xdr:to>
      <xdr:col>12</xdr:col>
      <xdr:colOff>619125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790825" y="257175"/>
          <a:ext cx="69723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640790</xdr:colOff>
      <xdr:row>2</xdr:row>
      <xdr:rowOff>48665</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143910</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tabSelected="1" zoomScale="85" zoomScaleNormal="85"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63"/>
  <sheetViews>
    <sheetView showGridLines="0" zoomScale="90" zoomScaleNormal="90" workbookViewId="0">
      <pane xSplit="3" ySplit="5" topLeftCell="D96" activePane="bottomRight" state="frozen"/>
      <selection pane="topRight" activeCell="B8" sqref="B8:M10"/>
      <selection pane="bottomLeft" activeCell="B8" sqref="B8:M10"/>
      <selection pane="bottomRight" activeCell="D104" sqref="D104"/>
    </sheetView>
  </sheetViews>
  <sheetFormatPr baseColWidth="10" defaultColWidth="11.42578125" defaultRowHeight="15.75" x14ac:dyDescent="0.25"/>
  <cols>
    <col min="1" max="1" width="25.140625" style="2" customWidth="1"/>
    <col min="2" max="2" width="13.7109375" style="5" customWidth="1"/>
    <col min="3" max="3" width="23.42578125" style="2" bestFit="1" customWidth="1"/>
    <col min="4" max="16" width="13.5703125" style="2" customWidth="1"/>
    <col min="17" max="16384" width="11.42578125" style="2"/>
  </cols>
  <sheetData>
    <row r="3" spans="1:18" ht="36.75" customHeight="1" x14ac:dyDescent="0.25"/>
    <row r="4" spans="1:18" ht="36.75" customHeight="1" x14ac:dyDescent="0.25"/>
    <row r="5" spans="1:18" ht="36.75" customHeight="1" thickBot="1" x14ac:dyDescent="0.3">
      <c r="A5" s="4"/>
      <c r="B5" s="4"/>
      <c r="D5" s="58" cm="1">
        <f t="array" ref="D5">INDEX('Back data'!$A$4:$AJ$4,MAX(IF('Back data'!$A$4:$AJ$4&lt;&gt;"",COLUMN('Back data'!$A$4:$AJ$4)))-D6)</f>
        <v>45323</v>
      </c>
      <c r="E5" s="58" cm="1">
        <f t="array" ref="E5">INDEX('Back data'!$A$4:$AJ$4,MAX(IF('Back data'!$A$4:$AJ$4&lt;&gt;"",COLUMN('Back data'!$A$4:$AJ$4)))-E6)</f>
        <v>45352</v>
      </c>
      <c r="F5" s="58" cm="1">
        <f t="array" ref="F5">INDEX('Back data'!$A$4:$AJ$4,MAX(IF('Back data'!$A$4:$AJ$4&lt;&gt;"",COLUMN('Back data'!$A$4:$AJ$4)))-F6)</f>
        <v>45383</v>
      </c>
      <c r="G5" s="58" cm="1">
        <f t="array" ref="G5">INDEX('Back data'!$A$4:$AJ$4,MAX(IF('Back data'!$A$4:$AJ$4&lt;&gt;"",COLUMN('Back data'!$A$4:$AJ$4)))-G6)</f>
        <v>45413</v>
      </c>
      <c r="H5" s="58" cm="1">
        <f t="array" ref="H5">INDEX('Back data'!$A$4:$AJ$4,MAX(IF('Back data'!$A$4:$AJ$4&lt;&gt;"",COLUMN('Back data'!$A$4:$AJ$4)))-H6)</f>
        <v>45444</v>
      </c>
      <c r="I5" s="58" cm="1">
        <f t="array" ref="I5">INDEX('Back data'!$A$4:$AJ$4,MAX(IF('Back data'!$A$4:$AJ$4&lt;&gt;"",COLUMN('Back data'!$A$4:$AJ$4)))-I6)</f>
        <v>45474</v>
      </c>
      <c r="J5" s="58" cm="1">
        <f t="array" ref="J5">INDEX('Back data'!$A$4:$AJ$4,MAX(IF('Back data'!$A$4:$AJ$4&lt;&gt;"",COLUMN('Back data'!$A$4:$AJ$4)))-J6)</f>
        <v>45505</v>
      </c>
      <c r="K5" s="58" cm="1">
        <f t="array" ref="K5">INDEX('Back data'!$A$4:$AJ$4,MAX(IF('Back data'!$A$4:$AJ$4&lt;&gt;"",COLUMN('Back data'!$A$4:$AJ$4)))-K6)</f>
        <v>45536</v>
      </c>
      <c r="L5" s="58" cm="1">
        <f t="array" ref="L5">INDEX('Back data'!$A$4:$AJ$4,MAX(IF('Back data'!$A$4:$AJ$4&lt;&gt;"",COLUMN('Back data'!$A$4:$AJ$4)))-L6)</f>
        <v>45566</v>
      </c>
      <c r="M5" s="58" cm="1">
        <f t="array" ref="M5">INDEX('Back data'!$A$4:$AJ$4,MAX(IF('Back data'!$A$4:$AJ$4&lt;&gt;"",COLUMN('Back data'!$A$4:$AJ$4)))-M6)</f>
        <v>45597</v>
      </c>
      <c r="N5" s="58" cm="1">
        <f t="array" ref="N5">INDEX('Back data'!$A$4:$AJ$4,MAX(IF('Back data'!$A$4:$AJ$4&lt;&gt;"",COLUMN('Back data'!$A$4:$AJ$4)))-N6)</f>
        <v>45627</v>
      </c>
      <c r="O5" s="58" cm="1">
        <f t="array" ref="O5">INDEX('Back data'!$A$4:$AJ$4,MAX(IF('Back data'!$A$4:$AJ$4&lt;&gt;"",COLUMN('Back data'!$A$4:$AJ$4)))-O6)</f>
        <v>45658</v>
      </c>
      <c r="P5" s="58" cm="1">
        <f t="array" ref="P5">INDEX('Back data'!$A$4:$AJ$4,MAX(IF('Back data'!$A$4:$AJ$4&lt;&gt;"",COLUMN('Back data'!$A$4:$AJ$4)))-P6)</f>
        <v>45689</v>
      </c>
    </row>
    <row r="6" spans="1:18" x14ac:dyDescent="0.25">
      <c r="D6" s="2">
        <v>12</v>
      </c>
      <c r="E6" s="2">
        <v>11</v>
      </c>
      <c r="F6" s="2">
        <v>10</v>
      </c>
      <c r="G6" s="2">
        <v>9</v>
      </c>
      <c r="H6" s="2">
        <v>8</v>
      </c>
      <c r="I6" s="2">
        <v>7</v>
      </c>
      <c r="J6" s="2">
        <v>6</v>
      </c>
      <c r="K6" s="2">
        <v>5</v>
      </c>
      <c r="L6" s="2">
        <v>4</v>
      </c>
      <c r="M6" s="2">
        <v>3</v>
      </c>
      <c r="N6" s="2">
        <v>2</v>
      </c>
      <c r="O6" s="2">
        <v>1</v>
      </c>
      <c r="P6" s="2">
        <v>0</v>
      </c>
    </row>
    <row r="7" spans="1:18" x14ac:dyDescent="0.25">
      <c r="A7" s="6"/>
      <c r="B7" s="7"/>
      <c r="C7" s="8" t="s">
        <v>37</v>
      </c>
      <c r="D7" s="9" cm="1">
        <f t="array" ref="D7">INDEX('Back data'!$A57:$N57,,MAX(IF('Back data'!$A57:$N57&lt;&gt;"",COLUMN('Back data'!$A57:$N57)))-D$6)+INDEX('Back data'!$A58:$N58,,MAX(IF('Back data'!$A58:$N$58&lt;&gt;"",COLUMN('Back data'!$A58:$N58)))-D$6)</f>
        <v>85.64</v>
      </c>
      <c r="E7" s="9" cm="1">
        <f t="array" ref="E7">INDEX('Back data'!$A57:$N57,,MAX(IF('Back data'!$A57:$N57&lt;&gt;"",COLUMN('Back data'!$A57:$N57)))-E$6)+INDEX('Back data'!$A58:$N58,,MAX(IF('Back data'!$A58:$N$58&lt;&gt;"",COLUMN('Back data'!$A58:$N58)))-E$6)</f>
        <v>86.14</v>
      </c>
      <c r="F7" s="9" cm="1">
        <f t="array" ref="F7">INDEX('Back data'!$A57:$N57,,MAX(IF('Back data'!$A57:$N57&lt;&gt;"",COLUMN('Back data'!$A57:$N57)))-F$6)+INDEX('Back data'!$A58:$N58,,MAX(IF('Back data'!$A58:$N$58&lt;&gt;"",COLUMN('Back data'!$A58:$N58)))-F$6)</f>
        <v>86.38</v>
      </c>
      <c r="G7" s="9" cm="1">
        <f t="array" ref="G7">INDEX('Back data'!$A57:$N57,,MAX(IF('Back data'!$A57:$N57&lt;&gt;"",COLUMN('Back data'!$A57:$N57)))-G$6)+INDEX('Back data'!$A58:$N58,,MAX(IF('Back data'!$A58:$N$58&lt;&gt;"",COLUMN('Back data'!$A58:$N58)))-G$6)</f>
        <v>86.07</v>
      </c>
      <c r="H7" s="9" cm="1">
        <f t="array" ref="H7">INDEX('Back data'!$A57:$N57,,MAX(IF('Back data'!$A57:$N57&lt;&gt;"",COLUMN('Back data'!$A57:$N57)))-H$6)+INDEX('Back data'!$A58:$N58,,MAX(IF('Back data'!$A58:$N$58&lt;&gt;"",COLUMN('Back data'!$A58:$N58)))-H$6)</f>
        <v>86.2</v>
      </c>
      <c r="I7" s="9" cm="1">
        <f t="array" ref="I7">INDEX('Back data'!$A57:$N57,,MAX(IF('Back data'!$A57:$N57&lt;&gt;"",COLUMN('Back data'!$A57:$N57)))-I$6)+INDEX('Back data'!$A58:$N58,,MAX(IF('Back data'!$A58:$N$58&lt;&gt;"",COLUMN('Back data'!$A58:$N58)))-I$6)</f>
        <v>89.96</v>
      </c>
      <c r="J7" s="9" cm="1">
        <f t="array" ref="J7">INDEX('Back data'!$A57:$N57,,MAX(IF('Back data'!$A57:$N57&lt;&gt;"",COLUMN('Back data'!$A57:$N57)))-J$6)+INDEX('Back data'!$A58:$N58,,MAX(IF('Back data'!$A58:$N$58&lt;&gt;"",COLUMN('Back data'!$A58:$N58)))-J$6)</f>
        <v>90.5</v>
      </c>
      <c r="K7" s="9" cm="1">
        <f t="array" ref="K7">INDEX('Back data'!$A57:$N57,,MAX(IF('Back data'!$A57:$N57&lt;&gt;"",COLUMN('Back data'!$A57:$N57)))-K$6)+INDEX('Back data'!$A58:$N58,,MAX(IF('Back data'!$A58:$N$58&lt;&gt;"",COLUMN('Back data'!$A58:$N58)))-K$6)</f>
        <v>92.08</v>
      </c>
      <c r="L7" s="9" cm="1">
        <f t="array" ref="L7">INDEX('Back data'!$A57:$N57,,MAX(IF('Back data'!$A57:$N57&lt;&gt;"",COLUMN('Back data'!$A57:$N57)))-L$6)+INDEX('Back data'!$A58:$N58,,MAX(IF('Back data'!$A58:$N$58&lt;&gt;"",COLUMN('Back data'!$A58:$N58)))-L$6)</f>
        <v>94.13</v>
      </c>
      <c r="M7" s="9" cm="1">
        <f t="array" ref="M7">INDEX('Back data'!$A57:$N57,,MAX(IF('Back data'!$A57:$N57&lt;&gt;"",COLUMN('Back data'!$A57:$N57)))-M$6)+INDEX('Back data'!$A58:$N58,,MAX(IF('Back data'!$A58:$N$58&lt;&gt;"",COLUMN('Back data'!$A58:$N58)))-M$6)</f>
        <v>94.289999999999992</v>
      </c>
      <c r="N7" s="9" cm="1">
        <f t="array" ref="N7">INDEX('Back data'!$A57:$N57,,MAX(IF('Back data'!$A57:$N57&lt;&gt;"",COLUMN('Back data'!$A57:$N57)))-N$6)+INDEX('Back data'!$A58:$N58,,MAX(IF('Back data'!$A58:$N$58&lt;&gt;"",COLUMN('Back data'!$A58:$N58)))-N$6)</f>
        <v>100</v>
      </c>
      <c r="O7" s="9" cm="1">
        <f t="array" ref="O7">INDEX('Back data'!$A57:$N57,,MAX(IF('Back data'!$A57:$N57&lt;&gt;"",COLUMN('Back data'!$A57:$N57)))-O$6)+INDEX('Back data'!$A58:$N58,,MAX(IF('Back data'!$A58:$N$58&lt;&gt;"",COLUMN('Back data'!$A58:$N58)))-O$6)</f>
        <v>100</v>
      </c>
      <c r="P7" s="9" cm="1">
        <f t="array" ref="P7">INDEX('Back data'!$A57:$N57,,MAX(IF('Back data'!$A57:$N57&lt;&gt;"",COLUMN('Back data'!$A57:$N57)))-P$6)+INDEX('Back data'!$A58:$N58,,MAX(IF('Back data'!$A58:$N$58&lt;&gt;"",COLUMN('Back data'!$A58:$N58)))-P$6)</f>
        <v>100</v>
      </c>
    </row>
    <row r="8" spans="1:18" x14ac:dyDescent="0.25">
      <c r="A8" s="24" t="s">
        <v>38</v>
      </c>
      <c r="B8" s="25" t="s">
        <v>38</v>
      </c>
      <c r="C8" s="10" t="s">
        <v>39</v>
      </c>
      <c r="D8" s="11" cm="1">
        <f t="array" ref="D8">INDEX('Back data'!$A$57:$N$57,,MAX(IF('Back data'!$A$57:$N$57&lt;&gt;"",COLUMN('Back data'!$A$57:$N$57)))-D$6)/D7</f>
        <v>0.92246613731900984</v>
      </c>
      <c r="E8" s="11" cm="1">
        <f t="array" ref="E8">INDEX('Back data'!$A$57:$N$57,,MAX(IF('Back data'!$A$57:$N$57&lt;&gt;"",COLUMN('Back data'!$A$57:$N$57)))-E$6)/E7</f>
        <v>0.94659856048293478</v>
      </c>
      <c r="F8" s="11" cm="1">
        <f t="array" ref="F8">INDEX('Back data'!$A$57:$N$57,,MAX(IF('Back data'!$A$57:$N$57&lt;&gt;"",COLUMN('Back data'!$A$57:$N$57)))-F$6)/F7</f>
        <v>0.9274137531836073</v>
      </c>
      <c r="G8" s="11" cm="1">
        <f t="array" ref="G8">INDEX('Back data'!$A$57:$N$57,,MAX(IF('Back data'!$A$57:$N$57&lt;&gt;"",COLUMN('Back data'!$A$57:$N$57)))-G$6)/G7</f>
        <v>0.93365864993609859</v>
      </c>
      <c r="H8" s="11" cm="1">
        <f t="array" ref="H8">INDEX('Back data'!$A$57:$N$57,,MAX(IF('Back data'!$A$57:$N$57&lt;&gt;"",COLUMN('Back data'!$A$57:$N$57)))-H$6)/H7</f>
        <v>0.93874709976798143</v>
      </c>
      <c r="I8" s="11" cm="1">
        <f t="array" ref="I8">INDEX('Back data'!$A$57:$N$57,,MAX(IF('Back data'!$A$57:$N$57&lt;&gt;"",COLUMN('Back data'!$A$57:$N$57)))-I$6)/I7</f>
        <v>0.93374833259226331</v>
      </c>
      <c r="J8" s="11" cm="1">
        <f t="array" ref="J8">INDEX('Back data'!$A$57:$N$57,,MAX(IF('Back data'!$A$57:$N$57&lt;&gt;"",COLUMN('Back data'!$A$57:$N$57)))-J$6)/J7</f>
        <v>0.93812154696132599</v>
      </c>
      <c r="K8" s="11" cm="1">
        <f t="array" ref="K8">INDEX('Back data'!$A$57:$N$57,,MAX(IF('Back data'!$A$57:$N$57&lt;&gt;"",COLUMN('Back data'!$A$57:$N$57)))-K$6)/K7</f>
        <v>0.92734578627280628</v>
      </c>
      <c r="L8" s="11" cm="1">
        <f t="array" ref="L8">INDEX('Back data'!$A$57:$N$57,,MAX(IF('Back data'!$A$57:$N$57&lt;&gt;"",COLUMN('Back data'!$A$57:$N$57)))-L$6)/L7</f>
        <v>0.92000424944226067</v>
      </c>
      <c r="M8" s="11" cm="1">
        <f t="array" ref="M8">INDEX('Back data'!$A$57:$N$57,,MAX(IF('Back data'!$A$57:$N$57&lt;&gt;"",COLUMN('Back data'!$A$57:$N$57)))-M$6)/M7</f>
        <v>0.93286668787782379</v>
      </c>
      <c r="N8" s="11" cm="1">
        <f t="array" ref="N8">INDEX('Back data'!$A$57:$N$57,,MAX(IF('Back data'!$A$57:$N$57&lt;&gt;"",COLUMN('Back data'!$A$57:$N$57)))-N$6)/N7</f>
        <v>0.94510000000000005</v>
      </c>
      <c r="O8" s="11" cm="1">
        <f t="array" ref="O8">INDEX('Back data'!$A$57:$N$57,,MAX(IF('Back data'!$A$57:$N$57&lt;&gt;"",COLUMN('Back data'!$A$57:$N$57)))-O$6)/O7</f>
        <v>0.92040000000000011</v>
      </c>
      <c r="P8" s="11" cm="1">
        <f t="array" ref="P8">INDEX('Back data'!$A$57:$N$57,,MAX(IF('Back data'!$A$57:$N$57&lt;&gt;"",COLUMN('Back data'!$A$57:$N$57)))-P$6)/P7</f>
        <v>0.89659999999999995</v>
      </c>
    </row>
    <row r="9" spans="1:18" x14ac:dyDescent="0.25">
      <c r="A9" s="24" t="s">
        <v>38</v>
      </c>
      <c r="B9" s="25" t="s">
        <v>38</v>
      </c>
      <c r="C9" s="10" t="s">
        <v>40</v>
      </c>
      <c r="D9" s="11" cm="1">
        <f t="array" ref="D9">INDEX('Back data'!$A$58:$N$58,,MAX(IF('Back data'!$A$58:$N$58&lt;&gt;"",COLUMN('Back data'!$A$58:$N$58)))-D$6)/D7</f>
        <v>7.753386268099019E-2</v>
      </c>
      <c r="E9" s="11" cm="1">
        <f t="array" ref="E9">INDEX('Back data'!$A$58:$N$58,,MAX(IF('Back data'!$A$58:$N$58&lt;&gt;"",COLUMN('Back data'!$A$58:$N$58)))-E$6)/E7</f>
        <v>5.340143951706524E-2</v>
      </c>
      <c r="F9" s="11" cm="1">
        <f t="array" ref="F9">INDEX('Back data'!$A$58:$N$58,,MAX(IF('Back data'!$A$58:$N$58&lt;&gt;"",COLUMN('Back data'!$A$58:$N$58)))-F$6)/F7</f>
        <v>7.2586246816392683E-2</v>
      </c>
      <c r="G9" s="11" cm="1">
        <f t="array" ref="G9">INDEX('Back data'!$A$58:$N$58,,MAX(IF('Back data'!$A$58:$N$58&lt;&gt;"",COLUMN('Back data'!$A$58:$N$58)))-G$6)/G7</f>
        <v>6.6341350063901475E-2</v>
      </c>
      <c r="H9" s="11" cm="1">
        <f t="array" ref="H9">INDEX('Back data'!$A$58:$N$58,,MAX(IF('Back data'!$A$58:$N$58&lt;&gt;"",COLUMN('Back data'!$A$58:$N$58)))-H$6)/H7</f>
        <v>6.1252900232018563E-2</v>
      </c>
      <c r="I9" s="11" cm="1">
        <f t="array" ref="I9">INDEX('Back data'!$A$58:$N$58,,MAX(IF('Back data'!$A$58:$N$58&lt;&gt;"",COLUMN('Back data'!$A$58:$N$58)))-I$6)/I7</f>
        <v>6.6251667407736775E-2</v>
      </c>
      <c r="J9" s="11" cm="1">
        <f t="array" ref="J9">INDEX('Back data'!$A$58:$N$58,,MAX(IF('Back data'!$A$58:$N$58&lt;&gt;"",COLUMN('Back data'!$A$58:$N$58)))-J$6)/J7</f>
        <v>6.1878453038674029E-2</v>
      </c>
      <c r="K9" s="11" cm="1">
        <f t="array" ref="K9">INDEX('Back data'!$A$58:$N$58,,MAX(IF('Back data'!$A$58:$N$58&lt;&gt;"",COLUMN('Back data'!$A$58:$N$58)))-K$6)/K7</f>
        <v>7.2654213727193745E-2</v>
      </c>
      <c r="L9" s="11" cm="1">
        <f t="array" ref="L9">INDEX('Back data'!$A$58:$N$58,,MAX(IF('Back data'!$A$58:$N$58&lt;&gt;"",COLUMN('Back data'!$A$58:$N$58)))-L$6)/L7</f>
        <v>7.9995750557739304E-2</v>
      </c>
      <c r="M9" s="11" cm="1">
        <f t="array" ref="M9">INDEX('Back data'!$A$58:$N$58,,MAX(IF('Back data'!$A$58:$N$58&lt;&gt;"",COLUMN('Back data'!$A$58:$N$58)))-M$6)/M7</f>
        <v>6.713331212217627E-2</v>
      </c>
      <c r="N9" s="11" cm="1">
        <f t="array" ref="N9">INDEX('Back data'!$A$58:$N$58,,MAX(IF('Back data'!$A$58:$N$58&lt;&gt;"",COLUMN('Back data'!$A$58:$N$58)))-N$6)/N7</f>
        <v>5.4900000000000004E-2</v>
      </c>
      <c r="O9" s="11" cm="1">
        <f t="array" ref="O9">INDEX('Back data'!$A$58:$N$58,,MAX(IF('Back data'!$A$58:$N$58&lt;&gt;"",COLUMN('Back data'!$A$58:$N$58)))-O$6)/O7</f>
        <v>7.9600000000000004E-2</v>
      </c>
      <c r="P9" s="11" cm="1">
        <f t="array" ref="P9">INDEX('Back data'!$A$58:$N$58,,MAX(IF('Back data'!$A$58:$N$58&lt;&gt;"",COLUMN('Back data'!$A$58:$N$58)))-P$6)/P7</f>
        <v>0.10339999999999999</v>
      </c>
      <c r="R9" s="56"/>
    </row>
    <row r="10" spans="1:18" x14ac:dyDescent="0.25">
      <c r="B10" s="26"/>
    </row>
    <row r="11" spans="1:18" x14ac:dyDescent="0.25">
      <c r="B11" s="26"/>
    </row>
    <row r="12" spans="1:18" x14ac:dyDescent="0.25">
      <c r="B12" s="26"/>
      <c r="C12" s="8" t="s">
        <v>37</v>
      </c>
      <c r="D12" s="9">
        <f t="array" ref="D12">INDEX('Back data'!$A$62:$N$62,,MAX(IF('Back data'!$A$62:$N$62&lt;&gt;"",COLUMN('Back data'!$A$62:$N$62)))-D$6)+INDEX('Back data'!$A$63:$N$63,,MAX(IF('Back data'!$A$63:$N$63&lt;&gt;"",COLUMN('Back data'!$A$63:$N$63)))-D$6)</f>
        <v>84.419999999999987</v>
      </c>
      <c r="E12" s="9">
        <f t="array" ref="E12">INDEX('Back data'!$A$62:$N$62,,MAX(IF('Back data'!$A$62:$N$62&lt;&gt;"",COLUMN('Back data'!$A$62:$N$62)))-E$6)+INDEX('Back data'!$A$63:$N$63,,MAX(IF('Back data'!$A$63:$N$63&lt;&gt;"",COLUMN('Back data'!$A$63:$N$63)))-E$6)</f>
        <v>84.02000000000001</v>
      </c>
      <c r="F12" s="9">
        <f t="array" ref="F12">INDEX('Back data'!$A$62:$N$62,,MAX(IF('Back data'!$A$62:$N$62&lt;&gt;"",COLUMN('Back data'!$A$62:$N$62)))-F$6)+INDEX('Back data'!$A$63:$N$63,,MAX(IF('Back data'!$A$63:$N$63&lt;&gt;"",COLUMN('Back data'!$A$63:$N$63)))-F$6)</f>
        <v>84.86</v>
      </c>
      <c r="G12" s="9">
        <f t="array" ref="G12">INDEX('Back data'!$A$62:$N$62,,MAX(IF('Back data'!$A$62:$N$62&lt;&gt;"",COLUMN('Back data'!$A$62:$N$62)))-G$6)+INDEX('Back data'!$A$63:$N$63,,MAX(IF('Back data'!$A$63:$N$63&lt;&gt;"",COLUMN('Back data'!$A$63:$N$63)))-G$6)</f>
        <v>84.699999999999989</v>
      </c>
      <c r="H12" s="9">
        <f t="array" ref="H12">INDEX('Back data'!$A$62:$N$62,,MAX(IF('Back data'!$A$62:$N$62&lt;&gt;"",COLUMN('Back data'!$A$62:$N$62)))-H$6)+INDEX('Back data'!$A$63:$N$63,,MAX(IF('Back data'!$A$63:$N$63&lt;&gt;"",COLUMN('Back data'!$A$63:$N$63)))-H$6)</f>
        <v>83.149999999999991</v>
      </c>
      <c r="I12" s="9">
        <f t="array" ref="I12">INDEX('Back data'!$A$62:$N$62,,MAX(IF('Back data'!$A$62:$N$62&lt;&gt;"",COLUMN('Back data'!$A$62:$N$62)))-I$6)+INDEX('Back data'!$A$63:$N$63,,MAX(IF('Back data'!$A$63:$N$63&lt;&gt;"",COLUMN('Back data'!$A$63:$N$63)))-I$6)</f>
        <v>89.460000000000008</v>
      </c>
      <c r="J12" s="9">
        <f t="array" ref="J12">INDEX('Back data'!$A$62:$N$62,,MAX(IF('Back data'!$A$62:$N$62&lt;&gt;"",COLUMN('Back data'!$A$62:$N$62)))-J$6)+INDEX('Back data'!$A$63:$N$63,,MAX(IF('Back data'!$A$63:$N$63&lt;&gt;"",COLUMN('Back data'!$A$63:$N$63)))-J$6)</f>
        <v>90.24</v>
      </c>
      <c r="K12" s="9">
        <f t="array" ref="K12">INDEX('Back data'!$A$62:$N$62,,MAX(IF('Back data'!$A$62:$N$62&lt;&gt;"",COLUMN('Back data'!$A$62:$N$62)))-K$6)+INDEX('Back data'!$A$63:$N$63,,MAX(IF('Back data'!$A$63:$N$63&lt;&gt;"",COLUMN('Back data'!$A$63:$N$63)))-K$6)</f>
        <v>89.83</v>
      </c>
      <c r="L12" s="9">
        <f t="array" ref="L12">INDEX('Back data'!$A$62:$N$62,,MAX(IF('Back data'!$A$62:$N$62&lt;&gt;"",COLUMN('Back data'!$A$62:$N$62)))-L$6)+INDEX('Back data'!$A$63:$N$63,,MAX(IF('Back data'!$A$63:$N$63&lt;&gt;"",COLUMN('Back data'!$A$63:$N$63)))-L$6)</f>
        <v>93.83</v>
      </c>
      <c r="M12" s="9">
        <f t="array" ref="M12">INDEX('Back data'!$A$62:$N$62,,MAX(IF('Back data'!$A$62:$N$62&lt;&gt;"",COLUMN('Back data'!$A$62:$N$62)))-M$6)+INDEX('Back data'!$A$63:$N$63,,MAX(IF('Back data'!$A$63:$N$63&lt;&gt;"",COLUMN('Back data'!$A$63:$N$63)))-M$6)</f>
        <v>91.889999999999986</v>
      </c>
      <c r="N12" s="9">
        <f t="array" ref="N12">INDEX('Back data'!$A$62:$N$62,,MAX(IF('Back data'!$A$62:$N$62&lt;&gt;"",COLUMN('Back data'!$A$62:$N$62)))-N$6)+INDEX('Back data'!$A$63:$N$63,,MAX(IF('Back data'!$A$63:$N$63&lt;&gt;"",COLUMN('Back data'!$A$63:$N$63)))-N$6)</f>
        <v>100</v>
      </c>
      <c r="O12" s="9">
        <f t="array" ref="O12">INDEX('Back data'!$A$62:$N$62,,MAX(IF('Back data'!$A$62:$N$62&lt;&gt;"",COLUMN('Back data'!$A$62:$N$62)))-O$6)+INDEX('Back data'!$A$63:$N$63,,MAX(IF('Back data'!$A$63:$N$63&lt;&gt;"",COLUMN('Back data'!$A$63:$N$63)))-O$6)</f>
        <v>100</v>
      </c>
      <c r="P12" s="9">
        <f t="array" ref="P12">INDEX('Back data'!$A$62:$N$62,,MAX(IF('Back data'!$A$62:$N$62&lt;&gt;"",COLUMN('Back data'!$A$62:$N$62)))-P$6)+INDEX('Back data'!$A$63:$N$63,,MAX(IF('Back data'!$A$63:$N$63&lt;&gt;"",COLUMN('Back data'!$A$63:$N$63)))-P$6)</f>
        <v>100</v>
      </c>
    </row>
    <row r="13" spans="1:18" x14ac:dyDescent="0.25">
      <c r="A13" s="24" t="s">
        <v>38</v>
      </c>
      <c r="B13" s="27" t="s">
        <v>41</v>
      </c>
      <c r="C13" s="10" t="s">
        <v>39</v>
      </c>
      <c r="D13" s="11">
        <f t="array" ref="D13">INDEX('Back data'!$A$62:$N$62,,MAX(IF('Back data'!$A$62:$N$62&lt;&gt;"",COLUMN('Back data'!$A$62:$N$62)))-D$6)/D$12</f>
        <v>0.79815209665955944</v>
      </c>
      <c r="E13" s="11">
        <f t="array" ref="E13">INDEX('Back data'!$A$62:$N$62,,MAX(IF('Back data'!$A$62:$N$62&lt;&gt;"",COLUMN('Back data'!$A$62:$N$62)))-E$6)/E$12</f>
        <v>0.82337538681266365</v>
      </c>
      <c r="F13" s="11">
        <f t="array" ref="F13">INDEX('Back data'!$A$62:$N$62,,MAX(IF('Back data'!$A$62:$N$62&lt;&gt;"",COLUMN('Back data'!$A$62:$N$62)))-F$6)/F$12</f>
        <v>0.77009191609710104</v>
      </c>
      <c r="G13" s="11">
        <f t="array" ref="G13">INDEX('Back data'!$A$62:$N$62,,MAX(IF('Back data'!$A$62:$N$62&lt;&gt;"",COLUMN('Back data'!$A$62:$N$62)))-G$6)/G$12</f>
        <v>0.79846517119244398</v>
      </c>
      <c r="H13" s="11">
        <f t="array" ref="H13">INDEX('Back data'!$A$62:$N$62,,MAX(IF('Back data'!$A$62:$N$62&lt;&gt;"",COLUMN('Back data'!$A$62:$N$62)))-H$6)/H$12</f>
        <v>0.80938063740228505</v>
      </c>
      <c r="I13" s="11">
        <f t="array" ref="I13">INDEX('Back data'!$A$62:$N$62,,MAX(IF('Back data'!$A$62:$N$62&lt;&gt;"",COLUMN('Back data'!$A$62:$N$62)))-I$6)/I$12</f>
        <v>0.82875027945450475</v>
      </c>
      <c r="J13" s="11">
        <f t="array" ref="J13">INDEX('Back data'!$A$62:$N$62,,MAX(IF('Back data'!$A$62:$N$62&lt;&gt;"",COLUMN('Back data'!$A$62:$N$62)))-J$6)/J$12</f>
        <v>0.81726507092198586</v>
      </c>
      <c r="K13" s="11">
        <f t="array" ref="K13">INDEX('Back data'!$A$62:$N$62,,MAX(IF('Back data'!$A$62:$N$62&lt;&gt;"",COLUMN('Back data'!$A$62:$N$62)))-K$6)/K$12</f>
        <v>0.78270065679617062</v>
      </c>
      <c r="L13" s="11">
        <f t="array" ref="L13">INDEX('Back data'!$A$62:$N$62,,MAX(IF('Back data'!$A$62:$N$62&lt;&gt;"",COLUMN('Back data'!$A$62:$N$62)))-L$6)/L$12</f>
        <v>0.79249706916764362</v>
      </c>
      <c r="M13" s="11">
        <f t="array" ref="M13">INDEX('Back data'!$A$62:$N$62,,MAX(IF('Back data'!$A$62:$N$62&lt;&gt;"",COLUMN('Back data'!$A$62:$N$62)))-M$6)/M$12</f>
        <v>0.81847861573620639</v>
      </c>
      <c r="N13" s="11">
        <f t="array" ref="N13">INDEX('Back data'!$A$62:$N$62,,MAX(IF('Back data'!$A$62:$N$62&lt;&gt;"",COLUMN('Back data'!$A$62:$N$62)))-N$6)/N$12</f>
        <v>0.755</v>
      </c>
      <c r="O13" s="11">
        <f t="array" ref="O13">INDEX('Back data'!$A$62:$N$62,,MAX(IF('Back data'!$A$62:$N$62&lt;&gt;"",COLUMN('Back data'!$A$62:$N$62)))-O$6)/O$12</f>
        <v>0.78689999999999993</v>
      </c>
      <c r="P13" s="11">
        <f t="array" ref="P13">INDEX('Back data'!$A$62:$N$62,,MAX(IF('Back data'!$A$62:$N$62&lt;&gt;"",COLUMN('Back data'!$A$62:$N$62)))-P$6)/P$12</f>
        <v>0.68420000000000003</v>
      </c>
    </row>
    <row r="14" spans="1:18" x14ac:dyDescent="0.25">
      <c r="A14" s="24" t="s">
        <v>38</v>
      </c>
      <c r="B14" s="27" t="s">
        <v>41</v>
      </c>
      <c r="C14" s="10" t="s">
        <v>40</v>
      </c>
      <c r="D14" s="11">
        <f t="array" ref="D14">+INDEX('Back data'!$A$63:$N$63,,MAX(IF('Back data'!$A$63:$N$63&lt;&gt;"",COLUMN('Back data'!$A$63:$N$63)))-D$6)/D12</f>
        <v>0.20184790334044067</v>
      </c>
      <c r="E14" s="11">
        <f t="array" ref="E14">+INDEX('Back data'!$A$63:$N$63,,MAX(IF('Back data'!$A$63:$N$63&lt;&gt;"",COLUMN('Back data'!$A$63:$N$63)))-E$6)/E12</f>
        <v>0.17662461318733633</v>
      </c>
      <c r="F14" s="11">
        <f t="array" ref="F14">+INDEX('Back data'!$A$63:$N$63,,MAX(IF('Back data'!$A$63:$N$63&lt;&gt;"",COLUMN('Back data'!$A$63:$N$63)))-F$6)/F12</f>
        <v>0.22990808390289891</v>
      </c>
      <c r="G14" s="11">
        <f t="array" ref="G14">+INDEX('Back data'!$A$63:$N$63,,MAX(IF('Back data'!$A$63:$N$63&lt;&gt;"",COLUMN('Back data'!$A$63:$N$63)))-G$6)/G12</f>
        <v>0.2015348288075561</v>
      </c>
      <c r="H14" s="11">
        <f t="array" ref="H14">+INDEX('Back data'!$A$63:$N$63,,MAX(IF('Back data'!$A$63:$N$63&lt;&gt;"",COLUMN('Back data'!$A$63:$N$63)))-H$6)/H12</f>
        <v>0.19061936259771498</v>
      </c>
      <c r="I14" s="11">
        <f t="array" ref="I14">+INDEX('Back data'!$A$63:$N$63,,MAX(IF('Back data'!$A$63:$N$63&lt;&gt;"",COLUMN('Back data'!$A$63:$N$63)))-I$6)/I12</f>
        <v>0.17124972054549517</v>
      </c>
      <c r="J14" s="11">
        <f t="array" ref="J14">+INDEX('Back data'!$A$63:$N$63,,MAX(IF('Back data'!$A$63:$N$63&lt;&gt;"",COLUMN('Back data'!$A$63:$N$63)))-J$6)/J12</f>
        <v>0.18273492907801417</v>
      </c>
      <c r="K14" s="11">
        <f t="array" ref="K14">+INDEX('Back data'!$A$63:$N$63,,MAX(IF('Back data'!$A$63:$N$63&lt;&gt;"",COLUMN('Back data'!$A$63:$N$63)))-K$6)/K12</f>
        <v>0.21729934320382946</v>
      </c>
      <c r="L14" s="11">
        <f t="array" ref="L14">+INDEX('Back data'!$A$63:$N$63,,MAX(IF('Back data'!$A$63:$N$63&lt;&gt;"",COLUMN('Back data'!$A$63:$N$63)))-L$6)/L12</f>
        <v>0.20750293083235638</v>
      </c>
      <c r="M14" s="11">
        <f t="array" ref="M14">+INDEX('Back data'!$A$63:$N$63,,MAX(IF('Back data'!$A$63:$N$63&lt;&gt;"",COLUMN('Back data'!$A$63:$N$63)))-M$6)/M12</f>
        <v>0.18152138426379369</v>
      </c>
      <c r="N14" s="11">
        <f t="array" ref="N14">+INDEX('Back data'!$A$63:$N$63,,MAX(IF('Back data'!$A$63:$N$63&lt;&gt;"",COLUMN('Back data'!$A$63:$N$63)))-N$6)/N12</f>
        <v>0.245</v>
      </c>
      <c r="O14" s="11">
        <f t="array" ref="O14">+INDEX('Back data'!$A$63:$N$63,,MAX(IF('Back data'!$A$63:$N$63&lt;&gt;"",COLUMN('Back data'!$A$63:$N$63)))-O$6)/O12</f>
        <v>0.21309999999999998</v>
      </c>
      <c r="P14" s="11">
        <f t="array" ref="P14">+INDEX('Back data'!$A$63:$N$63,,MAX(IF('Back data'!$A$63:$N$63&lt;&gt;"",COLUMN('Back data'!$A$63:$N$63)))-P$6)/P12</f>
        <v>0.31579999999999997</v>
      </c>
      <c r="R14" s="56"/>
    </row>
    <row r="16" spans="1:18" x14ac:dyDescent="0.25">
      <c r="C16" s="12"/>
    </row>
    <row r="17" spans="1:18" x14ac:dyDescent="0.25">
      <c r="C17" s="8" t="s">
        <v>37</v>
      </c>
      <c r="D17" s="9">
        <f t="array" ref="D17">INDEX('Back data'!$A$67:$N$67,,MAX(IF('Back data'!$A$67:$N$67&lt;&gt;"",COLUMN('Back data'!$A$67:$N$67)))-D$6)+INDEX('Back data'!$A$68:$N$68,,MAX(IF('Back data'!$A$68:$N$68&lt;&gt;"",COLUMN('Back data'!$A$68:$N$68)))-D$6)</f>
        <v>85.27</v>
      </c>
      <c r="E17" s="9">
        <f t="array" ref="E17">INDEX('Back data'!$A$67:$N$67,,MAX(IF('Back data'!$A$67:$N$67&lt;&gt;"",COLUMN('Back data'!$A$67:$N$67)))-E$6)+INDEX('Back data'!$A$68:$N$68,,MAX(IF('Back data'!$A$68:$N$68&lt;&gt;"",COLUMN('Back data'!$A$68:$N$68)))-E$6)</f>
        <v>86.97</v>
      </c>
      <c r="F17" s="9">
        <f t="array" ref="F17">INDEX('Back data'!$A$67:$N$67,,MAX(IF('Back data'!$A$67:$N$67&lt;&gt;"",COLUMN('Back data'!$A$67:$N$67)))-F$6)+INDEX('Back data'!$A$68:$N$68,,MAX(IF('Back data'!$A$68:$N$68&lt;&gt;"",COLUMN('Back data'!$A$68:$N$68)))-F$6)</f>
        <v>87.809999999999988</v>
      </c>
      <c r="G17" s="9">
        <f t="array" ref="G17">INDEX('Back data'!$A$67:$N$67,,MAX(IF('Back data'!$A$67:$N$67&lt;&gt;"",COLUMN('Back data'!$A$67:$N$67)))-G$6)+INDEX('Back data'!$A$68:$N$68,,MAX(IF('Back data'!$A$68:$N$68&lt;&gt;"",COLUMN('Back data'!$A$68:$N$68)))-G$6)</f>
        <v>86.47</v>
      </c>
      <c r="H17" s="9">
        <f t="array" ref="H17">INDEX('Back data'!$A$67:$N$67,,MAX(IF('Back data'!$A$67:$N$67&lt;&gt;"",COLUMN('Back data'!$A$67:$N$67)))-H$6)+INDEX('Back data'!$A$68:$N$68,,MAX(IF('Back data'!$A$68:$N$68&lt;&gt;"",COLUMN('Back data'!$A$68:$N$68)))-H$6)</f>
        <v>87.57</v>
      </c>
      <c r="I17" s="9">
        <f t="array" ref="I17">INDEX('Back data'!$A$67:$N$67,,MAX(IF('Back data'!$A$67:$N$67&lt;&gt;"",COLUMN('Back data'!$A$67:$N$67)))-I$6)+INDEX('Back data'!$A$68:$N$68,,MAX(IF('Back data'!$A$68:$N$68&lt;&gt;"",COLUMN('Back data'!$A$68:$N$68)))-I$6)</f>
        <v>89.65</v>
      </c>
      <c r="J17" s="9">
        <f t="array" ref="J17">INDEX('Back data'!$A$67:$N$67,,MAX(IF('Back data'!$A$67:$N$67&lt;&gt;"",COLUMN('Back data'!$A$67:$N$67)))-J$6)+INDEX('Back data'!$A$68:$N$68,,MAX(IF('Back data'!$A$68:$N$68&lt;&gt;"",COLUMN('Back data'!$A$68:$N$68)))-J$6)</f>
        <v>90.19</v>
      </c>
      <c r="K17" s="9">
        <f t="array" ref="K17">INDEX('Back data'!$A$67:$N$67,,MAX(IF('Back data'!$A$67:$N$67&lt;&gt;"",COLUMN('Back data'!$A$67:$N$67)))-K$6)+INDEX('Back data'!$A$68:$N$68,,MAX(IF('Back data'!$A$68:$N$68&lt;&gt;"",COLUMN('Back data'!$A$68:$N$68)))-K$6)</f>
        <v>92.63000000000001</v>
      </c>
      <c r="L17" s="9">
        <f t="array" ref="L17">INDEX('Back data'!$A$67:$N$67,,MAX(IF('Back data'!$A$67:$N$67&lt;&gt;"",COLUMN('Back data'!$A$67:$N$67)))-L$6)+INDEX('Back data'!$A$68:$N$68,,MAX(IF('Back data'!$A$68:$N$68&lt;&gt;"",COLUMN('Back data'!$A$68:$N$68)))-L$6)</f>
        <v>94.06</v>
      </c>
      <c r="M17" s="9">
        <f t="array" ref="M17">INDEX('Back data'!$A$67:$N$67,,MAX(IF('Back data'!$A$67:$N$67&lt;&gt;"",COLUMN('Back data'!$A$67:$N$67)))-M$6)+INDEX('Back data'!$A$68:$N$68,,MAX(IF('Back data'!$A$68:$N$68&lt;&gt;"",COLUMN('Back data'!$A$68:$N$68)))-M$6)</f>
        <v>95.35</v>
      </c>
      <c r="N17" s="9">
        <f t="array" ref="N17">INDEX('Back data'!$A$67:$N$67,,MAX(IF('Back data'!$A$67:$N$67&lt;&gt;"",COLUMN('Back data'!$A$67:$N$67)))-N$6)+INDEX('Back data'!$A$68:$N$68,,MAX(IF('Back data'!$A$68:$N$68&lt;&gt;"",COLUMN('Back data'!$A$68:$N$68)))-N$6)</f>
        <v>100</v>
      </c>
      <c r="O17" s="9">
        <f t="array" ref="O17">INDEX('Back data'!$A$67:$N$67,,MAX(IF('Back data'!$A$67:$N$67&lt;&gt;"",COLUMN('Back data'!$A$67:$N$67)))-O$6)+INDEX('Back data'!$A$68:$N$68,,MAX(IF('Back data'!$A$68:$N$68&lt;&gt;"",COLUMN('Back data'!$A$68:$N$68)))-O$6)</f>
        <v>100</v>
      </c>
      <c r="P17" s="9">
        <f t="array" ref="P17">INDEX('Back data'!$A$67:$N$67,,MAX(IF('Back data'!$A$67:$N$67&lt;&gt;"",COLUMN('Back data'!$A$67:$N$67)))-P$6)+INDEX('Back data'!$A$68:$N$68,,MAX(IF('Back data'!$A$68:$N$68&lt;&gt;"",COLUMN('Back data'!$A$68:$N$68)))-P$6)</f>
        <v>100</v>
      </c>
    </row>
    <row r="18" spans="1:18" x14ac:dyDescent="0.25">
      <c r="A18" s="24" t="s">
        <v>38</v>
      </c>
      <c r="B18" s="27" t="s">
        <v>42</v>
      </c>
      <c r="C18" s="10" t="s">
        <v>39</v>
      </c>
      <c r="D18" s="11">
        <f t="array" ref="D18">INDEX('Back data'!$A$67:$N$67,,MAX(IF('Back data'!$A$67:$N$67&lt;&gt;"",COLUMN('Back data'!$A$67:$N$67)))-D$6)/D17</f>
        <v>0.97197138501231384</v>
      </c>
      <c r="E18" s="11">
        <f t="array" ref="E18">INDEX('Back data'!$A$67:$N$67,,MAX(IF('Back data'!$A$67:$N$67&lt;&gt;"",COLUMN('Back data'!$A$67:$N$67)))-E$6)/E17</f>
        <v>0.9848223525353571</v>
      </c>
      <c r="F18" s="11">
        <f t="array" ref="F18">INDEX('Back data'!$A$67:$N$67,,MAX(IF('Back data'!$A$67:$N$67&lt;&gt;"",COLUMN('Back data'!$A$67:$N$67)))-F$6)/F17</f>
        <v>0.97927343127206479</v>
      </c>
      <c r="G18" s="11">
        <f t="array" ref="G18">INDEX('Back data'!$A$67:$N$67,,MAX(IF('Back data'!$A$67:$N$67&lt;&gt;"",COLUMN('Back data'!$A$67:$N$67)))-G$6)/G17</f>
        <v>0.97744882618249096</v>
      </c>
      <c r="H18" s="11">
        <f t="array" ref="H18">INDEX('Back data'!$A$67:$N$67,,MAX(IF('Back data'!$A$67:$N$67&lt;&gt;"",COLUMN('Back data'!$A$67:$N$67)))-H$6)/H17</f>
        <v>0.98549731643256833</v>
      </c>
      <c r="I18" s="11">
        <f t="array" ref="I18">INDEX('Back data'!$A$67:$N$67,,MAX(IF('Back data'!$A$67:$N$67&lt;&gt;"",COLUMN('Back data'!$A$67:$N$67)))-I$6)/I17</f>
        <v>0.96731734523145563</v>
      </c>
      <c r="J18" s="11">
        <f t="array" ref="J18">INDEX('Back data'!$A$67:$N$67,,MAX(IF('Back data'!$A$67:$N$67&lt;&gt;"",COLUMN('Back data'!$A$67:$N$67)))-J$6)/J17</f>
        <v>0.9743874043685552</v>
      </c>
      <c r="K18" s="11">
        <f t="array" ref="K18">INDEX('Back data'!$A$67:$N$67,,MAX(IF('Back data'!$A$67:$N$67&lt;&gt;"",COLUMN('Back data'!$A$67:$N$67)))-K$6)/K17</f>
        <v>0.97678937709165492</v>
      </c>
      <c r="L18" s="11">
        <f t="array" ref="L18">INDEX('Back data'!$A$67:$N$67,,MAX(IF('Back data'!$A$67:$N$67&lt;&gt;"",COLUMN('Back data'!$A$67:$N$67)))-L$6)/L17</f>
        <v>0.96948756113119283</v>
      </c>
      <c r="M18" s="11">
        <f t="array" ref="M18">INDEX('Back data'!$A$67:$N$67,,MAX(IF('Back data'!$A$67:$N$67&lt;&gt;"",COLUMN('Back data'!$A$67:$N$67)))-M$6)/M17</f>
        <v>0.97682223387519673</v>
      </c>
      <c r="N18" s="11">
        <f t="array" ref="N18">INDEX('Back data'!$A$67:$N$67,,MAX(IF('Back data'!$A$67:$N$67&lt;&gt;"",COLUMN('Back data'!$A$67:$N$67)))-N$6)/N17</f>
        <v>0.99919999999999998</v>
      </c>
      <c r="O18" s="11">
        <f t="array" ref="O18">INDEX('Back data'!$A$67:$N$67,,MAX(IF('Back data'!$A$67:$N$67&lt;&gt;"",COLUMN('Back data'!$A$67:$N$67)))-O$6)/O17</f>
        <v>0.96569999999999989</v>
      </c>
      <c r="P18" s="11">
        <f t="array" ref="P18">INDEX('Back data'!$A$67:$N$67,,MAX(IF('Back data'!$A$67:$N$67&lt;&gt;"",COLUMN('Back data'!$A$67:$N$67)))-P$6)/P17</f>
        <v>0.98670000000000002</v>
      </c>
    </row>
    <row r="19" spans="1:18" x14ac:dyDescent="0.25">
      <c r="A19" s="24" t="s">
        <v>38</v>
      </c>
      <c r="B19" s="27" t="s">
        <v>42</v>
      </c>
      <c r="C19" s="10" t="s">
        <v>40</v>
      </c>
      <c r="D19" s="11">
        <f t="array" ref="D19">INDEX('Back data'!$A$68:$N$68,,MAX(IF('Back data'!$A$68:$N$68&lt;&gt;"",COLUMN('Back data'!$A$68:$N$68)))-D$6)/D17</f>
        <v>2.8028614987686176E-2</v>
      </c>
      <c r="E19" s="11">
        <f t="array" ref="E19">INDEX('Back data'!$A$68:$N$68,,MAX(IF('Back data'!$A$68:$N$68&lt;&gt;"",COLUMN('Back data'!$A$68:$N$68)))-E$6)/E17</f>
        <v>1.5177647464642981E-2</v>
      </c>
      <c r="F19" s="11">
        <f t="array" ref="F19">INDEX('Back data'!$A$68:$N$68,,MAX(IF('Back data'!$A$68:$N$68&lt;&gt;"",COLUMN('Back data'!$A$68:$N$68)))-F$6)/F17</f>
        <v>2.0726568727935317E-2</v>
      </c>
      <c r="G19" s="11">
        <f t="array" ref="G19">INDEX('Back data'!$A$68:$N$68,,MAX(IF('Back data'!$A$68:$N$68&lt;&gt;"",COLUMN('Back data'!$A$68:$N$68)))-G$6)/G17</f>
        <v>2.2551173817508964E-2</v>
      </c>
      <c r="H19" s="11">
        <f t="array" ref="H19">INDEX('Back data'!$A$68:$N$68,,MAX(IF('Back data'!$A$68:$N$68&lt;&gt;"",COLUMN('Back data'!$A$68:$N$68)))-H$6)/H17</f>
        <v>1.4502683567431771E-2</v>
      </c>
      <c r="I19" s="11">
        <f t="array" ref="I19">INDEX('Back data'!$A$68:$N$68,,MAX(IF('Back data'!$A$68:$N$68&lt;&gt;"",COLUMN('Back data'!$A$68:$N$68)))-I$6)/I17</f>
        <v>3.2682654768544338E-2</v>
      </c>
      <c r="J19" s="11">
        <f t="array" ref="J19">INDEX('Back data'!$A$68:$N$68,,MAX(IF('Back data'!$A$68:$N$68&lt;&gt;"",COLUMN('Back data'!$A$68:$N$68)))-J$6)/J17</f>
        <v>2.5612595631444728E-2</v>
      </c>
      <c r="K19" s="11">
        <f t="array" ref="K19">INDEX('Back data'!$A$68:$N$68,,MAX(IF('Back data'!$A$68:$N$68&lt;&gt;"",COLUMN('Back data'!$A$68:$N$68)))-K$6)/K17</f>
        <v>2.3210622908345024E-2</v>
      </c>
      <c r="L19" s="11">
        <f t="array" ref="L19">INDEX('Back data'!$A$68:$N$68,,MAX(IF('Back data'!$A$68:$N$68&lt;&gt;"",COLUMN('Back data'!$A$68:$N$68)))-L$6)/L17</f>
        <v>3.0512438868807144E-2</v>
      </c>
      <c r="M19" s="11">
        <f t="array" ref="M19">INDEX('Back data'!$A$68:$N$68,,MAX(IF('Back data'!$A$68:$N$68&lt;&gt;"",COLUMN('Back data'!$A$68:$N$68)))-M$6)/M17</f>
        <v>2.3177766124803358E-2</v>
      </c>
      <c r="N19" s="11">
        <f t="array" ref="N19">INDEX('Back data'!$A$68:$N$68,,MAX(IF('Back data'!$A$68:$N$68&lt;&gt;"",COLUMN('Back data'!$A$68:$N$68)))-N$6)/N17</f>
        <v>8.0000000000000004E-4</v>
      </c>
      <c r="O19" s="11">
        <f t="array" ref="O19">INDEX('Back data'!$A$68:$N$68,,MAX(IF('Back data'!$A$68:$N$68&lt;&gt;"",COLUMN('Back data'!$A$68:$N$68)))-O$6)/O17</f>
        <v>3.4300000000000004E-2</v>
      </c>
      <c r="P19" s="11">
        <f t="array" ref="P19">INDEX('Back data'!$A$68:$N$68,,MAX(IF('Back data'!$A$68:$N$68&lt;&gt;"",COLUMN('Back data'!$A$68:$N$68)))-P$6)/P17</f>
        <v>1.3300000000000001E-2</v>
      </c>
      <c r="R19" s="56"/>
    </row>
    <row r="22" spans="1:18" x14ac:dyDescent="0.25">
      <c r="C22" s="8" t="s">
        <v>37</v>
      </c>
      <c r="D22" s="9">
        <f t="array" ref="D22">INDEX('Back data'!$A$247:$N$247,,MAX(IF('Back data'!$A$247:$N$247&lt;&gt;"",COLUMN('Back data'!$A$247:$N$247)))-D$6)+INDEX('Back data'!$A$248:$N$248,,MAX(IF('Back data'!$A$248:$N$248&lt;&gt;"",COLUMN('Back data'!$A$248:$N$248)))-D$6)</f>
        <v>83.94</v>
      </c>
      <c r="E22" s="9">
        <f t="array" ref="E22">INDEX('Back data'!$A$247:$N$247,,MAX(IF('Back data'!$A$247:$N$247&lt;&gt;"",COLUMN('Back data'!$A$247:$N$247)))-E$6)+INDEX('Back data'!$A$248:$N$248,,MAX(IF('Back data'!$A$248:$N$248&lt;&gt;"",COLUMN('Back data'!$A$248:$N$248)))-E$6)</f>
        <v>84.62</v>
      </c>
      <c r="F22" s="9">
        <f t="array" ref="F22">INDEX('Back data'!$A$247:$N$247,,MAX(IF('Back data'!$A$247:$N$247&lt;&gt;"",COLUMN('Back data'!$A$247:$N$247)))-F$6)+INDEX('Back data'!$A$248:$N$248,,MAX(IF('Back data'!$A$248:$N$248&lt;&gt;"",COLUMN('Back data'!$A$248:$N$248)))-F$6)</f>
        <v>85.34</v>
      </c>
      <c r="G22" s="9">
        <f t="array" ref="G22">INDEX('Back data'!$A$247:$N$247,,MAX(IF('Back data'!$A$247:$N$247&lt;&gt;"",COLUMN('Back data'!$A$247:$N$247)))-G$6)+INDEX('Back data'!$A$248:$N$248,,MAX(IF('Back data'!$A$248:$N$248&lt;&gt;"",COLUMN('Back data'!$A$248:$N$248)))-G$6)</f>
        <v>86.06</v>
      </c>
      <c r="H22" s="9">
        <f t="array" ref="H22">INDEX('Back data'!$A$247:$N$247,,MAX(IF('Back data'!$A$247:$N$247&lt;&gt;"",COLUMN('Back data'!$A$247:$N$247)))-H$6)+INDEX('Back data'!$A$248:$N$248,,MAX(IF('Back data'!$A$248:$N$248&lt;&gt;"",COLUMN('Back data'!$A$248:$N$248)))-H$6)</f>
        <v>81.93</v>
      </c>
      <c r="I22" s="9">
        <f t="array" ref="I22">INDEX('Back data'!$A$247:$N$247,,MAX(IF('Back data'!$A$247:$N$247&lt;&gt;"",COLUMN('Back data'!$A$247:$N$247)))-I$6)+INDEX('Back data'!$A$248:$N$248,,MAX(IF('Back data'!$A$248:$N$248&lt;&gt;"",COLUMN('Back data'!$A$248:$N$248)))-I$6)</f>
        <v>89.4</v>
      </c>
      <c r="J22" s="9">
        <f t="array" ref="J22">INDEX('Back data'!$A$247:$N$247,,MAX(IF('Back data'!$A$247:$N$247&lt;&gt;"",COLUMN('Back data'!$A$247:$N$247)))-J$6)+INDEX('Back data'!$A$248:$N$248,,MAX(IF('Back data'!$A$248:$N$248&lt;&gt;"",COLUMN('Back data'!$A$248:$N$248)))-J$6)</f>
        <v>89.87</v>
      </c>
      <c r="K22" s="9">
        <f t="array" ref="K22">INDEX('Back data'!$A$247:$N$247,,MAX(IF('Back data'!$A$247:$N$247&lt;&gt;"",COLUMN('Back data'!$A$247:$N$247)))-K$6)+INDEX('Back data'!$A$248:$N$248,,MAX(IF('Back data'!$A$248:$N$248&lt;&gt;"",COLUMN('Back data'!$A$248:$N$248)))-K$6)</f>
        <v>92.259999999999991</v>
      </c>
      <c r="L22" s="9">
        <f t="array" ref="L22">INDEX('Back data'!$A$247:$N$247,,MAX(IF('Back data'!$A$247:$N$247&lt;&gt;"",COLUMN('Back data'!$A$247:$N$247)))-L$6)+INDEX('Back data'!$A$248:$N$248,,MAX(IF('Back data'!$A$248:$N$248&lt;&gt;"",COLUMN('Back data'!$A$248:$N$248)))-L$6)</f>
        <v>93.94</v>
      </c>
      <c r="M22" s="9">
        <f t="array" ref="M22">INDEX('Back data'!$A$247:$N$247,,MAX(IF('Back data'!$A$247:$N$247&lt;&gt;"",COLUMN('Back data'!$A$247:$N$247)))-M$6)+INDEX('Back data'!$A$248:$N$248,,MAX(IF('Back data'!$A$248:$N$248&lt;&gt;"",COLUMN('Back data'!$A$248:$N$248)))-M$6)</f>
        <v>90.04</v>
      </c>
      <c r="N22" s="9">
        <f t="array" ref="N22">INDEX('Back data'!$A$247:$N$247,,MAX(IF('Back data'!$A$247:$N$247&lt;&gt;"",COLUMN('Back data'!$A$247:$N$247)))-N$6)+INDEX('Back data'!$A$248:$N$248,,MAX(IF('Back data'!$A$248:$N$248&lt;&gt;"",COLUMN('Back data'!$A$248:$N$248)))-N$6)</f>
        <v>100</v>
      </c>
      <c r="O22" s="9">
        <f t="array" ref="O22">INDEX('Back data'!$A$247:$N$247,,MAX(IF('Back data'!$A$247:$N$247&lt;&gt;"",COLUMN('Back data'!$A$247:$N$247)))-O$6)+INDEX('Back data'!$A$248:$N$248,,MAX(IF('Back data'!$A$248:$N$248&lt;&gt;"",COLUMN('Back data'!$A$248:$N$248)))-O$6)</f>
        <v>100</v>
      </c>
      <c r="P22" s="9">
        <f t="array" ref="P22">INDEX('Back data'!$A$247:$N$247,,MAX(IF('Back data'!$A$247:$N$247&lt;&gt;"",COLUMN('Back data'!$A$247:$N$247)))-P$6)+INDEX('Back data'!$A$248:$N$248,,MAX(IF('Back data'!$A$248:$N$248&lt;&gt;"",COLUMN('Back data'!$A$248:$N$248)))-P$6)</f>
        <v>100</v>
      </c>
    </row>
    <row r="23" spans="1:18" x14ac:dyDescent="0.25">
      <c r="A23" s="24" t="s">
        <v>38</v>
      </c>
      <c r="B23" s="27" t="s">
        <v>28</v>
      </c>
      <c r="C23" s="10" t="s">
        <v>39</v>
      </c>
      <c r="D23" s="11">
        <f t="array" ref="D23">INDEX('Back data'!$A$247:$N$247,,MAX(IF('Back data'!$A$247:$N$247&lt;&gt;"",COLUMN('Back data'!$A$247:$N$247)))-D$6)/D22</f>
        <v>0.83690731474863</v>
      </c>
      <c r="E23" s="11">
        <f t="array" ref="E23">INDEX('Back data'!$A$247:$N$247,,MAX(IF('Back data'!$A$247:$N$247&lt;&gt;"",COLUMN('Back data'!$A$247:$N$247)))-E$6)/E22</f>
        <v>0.882533679981092</v>
      </c>
      <c r="F23" s="11">
        <f t="array" ref="F23">INDEX('Back data'!$A$247:$N$247,,MAX(IF('Back data'!$A$247:$N$247&lt;&gt;"",COLUMN('Back data'!$A$247:$N$247)))-F$6)/F22</f>
        <v>0.86219826576048741</v>
      </c>
      <c r="G23" s="11">
        <f t="array" ref="G23">INDEX('Back data'!$A$247:$N$247,,MAX(IF('Back data'!$A$247:$N$247&lt;&gt;"",COLUMN('Back data'!$A$247:$N$247)))-G$6)/G22</f>
        <v>0.84208691610504294</v>
      </c>
      <c r="H23" s="11">
        <f t="array" ref="H23">INDEX('Back data'!$A$247:$N$247,,MAX(IF('Back data'!$A$247:$N$247&lt;&gt;"",COLUMN('Back data'!$A$247:$N$247)))-H$6)/H22</f>
        <v>0.86927865250823866</v>
      </c>
      <c r="I23" s="11">
        <f t="array" ref="I23">INDEX('Back data'!$A$247:$N$247,,MAX(IF('Back data'!$A$247:$N$247&lt;&gt;"",COLUMN('Back data'!$A$247:$N$247)))-I$6)/I22</f>
        <v>0.87975391498881428</v>
      </c>
      <c r="J23" s="11">
        <f t="array" ref="J23">INDEX('Back data'!$A$247:$N$247,,MAX(IF('Back data'!$A$247:$N$247&lt;&gt;"",COLUMN('Back data'!$A$247:$N$247)))-J$6)/J22</f>
        <v>0.87036830978079438</v>
      </c>
      <c r="K23" s="11">
        <f t="array" ref="K23">INDEX('Back data'!$A$247:$N$247,,MAX(IF('Back data'!$A$247:$N$247&lt;&gt;"",COLUMN('Back data'!$A$247:$N$247)))-K$6)/K22</f>
        <v>0.83904183828311296</v>
      </c>
      <c r="L23" s="11">
        <f t="array" ref="L23">INDEX('Back data'!$A$247:$N$247,,MAX(IF('Back data'!$A$247:$N$247&lt;&gt;"",COLUMN('Back data'!$A$247:$N$247)))-L$6)/L22</f>
        <v>0.84106876729827562</v>
      </c>
      <c r="M23" s="11">
        <f t="array" ref="M23">INDEX('Back data'!$A$247:$N$247,,MAX(IF('Back data'!$A$247:$N$247&lt;&gt;"",COLUMN('Back data'!$A$247:$N$247)))-M$6)/M22</f>
        <v>0.86916925810750778</v>
      </c>
      <c r="N23" s="11">
        <f t="array" ref="N23">INDEX('Back data'!$A$247:$N$247,,MAX(IF('Back data'!$A$247:$N$247&lt;&gt;"",COLUMN('Back data'!$A$247:$N$247)))-N$6)/N22</f>
        <v>0.78170000000000006</v>
      </c>
      <c r="O23" s="11">
        <f t="array" ref="O23">INDEX('Back data'!$A$247:$N$247,,MAX(IF('Back data'!$A$247:$N$247&lt;&gt;"",COLUMN('Back data'!$A$247:$N$247)))-O$6)/O22</f>
        <v>0.78900000000000003</v>
      </c>
      <c r="P23" s="11">
        <f t="array" ref="P23">INDEX('Back data'!$A$247:$N$247,,MAX(IF('Back data'!$A$247:$N$247&lt;&gt;"",COLUMN('Back data'!$A$247:$N$247)))-P$6)/P22</f>
        <v>0.67079999999999995</v>
      </c>
    </row>
    <row r="24" spans="1:18" x14ac:dyDescent="0.25">
      <c r="A24" s="24" t="s">
        <v>38</v>
      </c>
      <c r="B24" s="27" t="s">
        <v>28</v>
      </c>
      <c r="C24" s="10" t="s">
        <v>40</v>
      </c>
      <c r="D24" s="11">
        <f t="array" ref="D24">+INDEX('Back data'!$A$248:$N$248,,MAX(IF('Back data'!$A$248:$N$248&lt;&gt;"",COLUMN('Back data'!$A$248:$N$248)))-D$6)/D22</f>
        <v>0.16309268525137002</v>
      </c>
      <c r="E24" s="11">
        <f t="array" ref="E24">+INDEX('Back data'!$A$248:$N$248,,MAX(IF('Back data'!$A$248:$N$248&lt;&gt;"",COLUMN('Back data'!$A$248:$N$248)))-E$6)/E22</f>
        <v>0.11746632001890804</v>
      </c>
      <c r="F24" s="11">
        <f t="array" ref="F24">+INDEX('Back data'!$A$248:$N$248,,MAX(IF('Back data'!$A$248:$N$248&lt;&gt;"",COLUMN('Back data'!$A$248:$N$248)))-F$6)/F22</f>
        <v>0.13780173423951253</v>
      </c>
      <c r="G24" s="11">
        <f t="array" ref="G24">+INDEX('Back data'!$A$248:$N$248,,MAX(IF('Back data'!$A$248:$N$248&lt;&gt;"",COLUMN('Back data'!$A$248:$N$248)))-G$6)/G22</f>
        <v>0.15791308389495701</v>
      </c>
      <c r="H24" s="11">
        <f t="array" ref="H24">+INDEX('Back data'!$A$248:$N$248,,MAX(IF('Back data'!$A$248:$N$248&lt;&gt;"",COLUMN('Back data'!$A$248:$N$248)))-H$6)/H22</f>
        <v>0.13072134749176126</v>
      </c>
      <c r="I24" s="11">
        <f t="array" ref="I24">+INDEX('Back data'!$A$248:$N$248,,MAX(IF('Back data'!$A$248:$N$248&lt;&gt;"",COLUMN('Back data'!$A$248:$N$248)))-I$6)/I22</f>
        <v>0.12024608501118568</v>
      </c>
      <c r="J24" s="11">
        <f t="array" ref="J24">+INDEX('Back data'!$A$248:$N$248,,MAX(IF('Back data'!$A$248:$N$248&lt;&gt;"",COLUMN('Back data'!$A$248:$N$248)))-J$6)/J22</f>
        <v>0.12963169021920551</v>
      </c>
      <c r="K24" s="11">
        <f t="array" ref="K24">+INDEX('Back data'!$A$248:$N$248,,MAX(IF('Back data'!$A$248:$N$248&lt;&gt;"",COLUMN('Back data'!$A$248:$N$248)))-K$6)/K22</f>
        <v>0.16095816171688707</v>
      </c>
      <c r="L24" s="11">
        <f t="array" ref="L24">+INDEX('Back data'!$A$248:$N$248,,MAX(IF('Back data'!$A$248:$N$248&lt;&gt;"",COLUMN('Back data'!$A$248:$N$248)))-L$6)/L22</f>
        <v>0.15893123270172452</v>
      </c>
      <c r="M24" s="11">
        <f t="array" ref="M24">+INDEX('Back data'!$A$248:$N$248,,MAX(IF('Back data'!$A$248:$N$248&lt;&gt;"",COLUMN('Back data'!$A$248:$N$248)))-M$6)/M22</f>
        <v>0.13083074189249222</v>
      </c>
      <c r="N24" s="11">
        <f t="array" ref="N24">+INDEX('Back data'!$A$248:$N$248,,MAX(IF('Back data'!$A$248:$N$248&lt;&gt;"",COLUMN('Back data'!$A$248:$N$248)))-N$6)/N22</f>
        <v>0.21829999999999999</v>
      </c>
      <c r="O24" s="11">
        <f t="array" ref="O24">+INDEX('Back data'!$A$248:$N$248,,MAX(IF('Back data'!$A$248:$N$248&lt;&gt;"",COLUMN('Back data'!$A$248:$N$248)))-O$6)/O22</f>
        <v>0.21100000000000002</v>
      </c>
      <c r="P24" s="11">
        <f t="array" ref="P24">+INDEX('Back data'!$A$248:$N$248,,MAX(IF('Back data'!$A$248:$N$248&lt;&gt;"",COLUMN('Back data'!$A$248:$N$248)))-P$6)/P22</f>
        <v>0.32919999999999999</v>
      </c>
      <c r="R24" s="56"/>
    </row>
    <row r="27" spans="1:18" x14ac:dyDescent="0.25">
      <c r="C27" s="8" t="s">
        <v>37</v>
      </c>
      <c r="D27" s="9">
        <f t="array" ref="D27">INDEX('Back data'!$A$252:$N$252,,MAX(IF('Back data'!$A$252:$N$252&lt;&gt;"",COLUMN('Back data'!$A$252:$N$252)))-D$6)+INDEX('Back data'!$A$253:$N$253,,MAX(IF('Back data'!$A$253:$N$253&lt;&gt;"",COLUMN('Back data'!$A$253:$N$253)))-D$6)</f>
        <v>85.45</v>
      </c>
      <c r="E27" s="9">
        <f t="array" ref="E27">INDEX('Back data'!$A$252:$N$252,,MAX(IF('Back data'!$A$252:$N$252&lt;&gt;"",COLUMN('Back data'!$A$252:$N$252)))-E$6)+INDEX('Back data'!$A$253:$N$253,,MAX(IF('Back data'!$A$253:$N$253&lt;&gt;"",COLUMN('Back data'!$A$253:$N$253)))-E$6)</f>
        <v>86.52000000000001</v>
      </c>
      <c r="F27" s="9">
        <f t="array" ref="F27">INDEX('Back data'!$A$252:$N$252,,MAX(IF('Back data'!$A$252:$N$252&lt;&gt;"",COLUMN('Back data'!$A$252:$N$252)))-F$6)+INDEX('Back data'!$A$253:$N$253,,MAX(IF('Back data'!$A$253:$N$253&lt;&gt;"",COLUMN('Back data'!$A$253:$N$253)))-F$6)</f>
        <v>85.97</v>
      </c>
      <c r="G27" s="9">
        <f t="array" ref="G27">INDEX('Back data'!$A$252:$N$252,,MAX(IF('Back data'!$A$252:$N$252&lt;&gt;"",COLUMN('Back data'!$A$252:$N$252)))-G$6)+INDEX('Back data'!$A$253:$N$253,,MAX(IF('Back data'!$A$253:$N$253&lt;&gt;"",COLUMN('Back data'!$A$253:$N$253)))-G$6)</f>
        <v>86.24</v>
      </c>
      <c r="H27" s="9">
        <f t="array" ref="H27">INDEX('Back data'!$A$252:$N$252,,MAX(IF('Back data'!$A$252:$N$252&lt;&gt;"",COLUMN('Back data'!$A$252:$N$252)))-H$6)+INDEX('Back data'!$A$253:$N$253,,MAX(IF('Back data'!$A$253:$N$253&lt;&gt;"",COLUMN('Back data'!$A$253:$N$253)))-H$6)</f>
        <v>87.26</v>
      </c>
      <c r="I27" s="9">
        <f t="array" ref="I27">INDEX('Back data'!$A$252:$N$252,,MAX(IF('Back data'!$A$252:$N$252&lt;&gt;"",COLUMN('Back data'!$A$252:$N$252)))-I$6)+INDEX('Back data'!$A$253:$N$253,,MAX(IF('Back data'!$A$253:$N$253&lt;&gt;"",COLUMN('Back data'!$A$253:$N$253)))-I$6)</f>
        <v>89.899999999999991</v>
      </c>
      <c r="J27" s="9">
        <f t="array" ref="J27">INDEX('Back data'!$A$252:$N$252,,MAX(IF('Back data'!$A$252:$N$252&lt;&gt;"",COLUMN('Back data'!$A$252:$N$252)))-J$6)+INDEX('Back data'!$A$253:$N$253,,MAX(IF('Back data'!$A$253:$N$253&lt;&gt;"",COLUMN('Back data'!$A$253:$N$253)))-J$6)</f>
        <v>91.48</v>
      </c>
      <c r="K27" s="9">
        <f t="array" ref="K27">INDEX('Back data'!$A$252:$N$252,,MAX(IF('Back data'!$A$252:$N$252&lt;&gt;"",COLUMN('Back data'!$A$252:$N$252)))-K$6)+INDEX('Back data'!$A$253:$N$253,,MAX(IF('Back data'!$A$253:$N$253&lt;&gt;"",COLUMN('Back data'!$A$253:$N$253)))-K$6)</f>
        <v>92.37</v>
      </c>
      <c r="L27" s="9">
        <f t="array" ref="L27">INDEX('Back data'!$A$252:$N$252,,MAX(IF('Back data'!$A$252:$N$252&lt;&gt;"",COLUMN('Back data'!$A$252:$N$252)))-L$6)+INDEX('Back data'!$A$253:$N$253,,MAX(IF('Back data'!$A$253:$N$253&lt;&gt;"",COLUMN('Back data'!$A$253:$N$253)))-L$6)</f>
        <v>94.36999999999999</v>
      </c>
      <c r="M27" s="9">
        <f t="array" ref="M27">INDEX('Back data'!$A$252:$N$252,,MAX(IF('Back data'!$A$252:$N$252&lt;&gt;"",COLUMN('Back data'!$A$252:$N$252)))-M$6)+INDEX('Back data'!$A$253:$N$253,,MAX(IF('Back data'!$A$253:$N$253&lt;&gt;"",COLUMN('Back data'!$A$253:$N$253)))-M$6)</f>
        <v>95.4</v>
      </c>
      <c r="N27" s="9">
        <f t="array" ref="N27">INDEX('Back data'!$A$252:$N$252,,MAX(IF('Back data'!$A$252:$N$252&lt;&gt;"",COLUMN('Back data'!$A$252:$N$252)))-N$6)+INDEX('Back data'!$A$253:$N$253,,MAX(IF('Back data'!$A$253:$N$253&lt;&gt;"",COLUMN('Back data'!$A$253:$N$253)))-N$6)</f>
        <v>100</v>
      </c>
      <c r="O27" s="9">
        <f t="array" ref="O27">INDEX('Back data'!$A$252:$N$252,,MAX(IF('Back data'!$A$252:$N$252&lt;&gt;"",COLUMN('Back data'!$A$252:$N$252)))-O$6)+INDEX('Back data'!$A$253:$N$253,,MAX(IF('Back data'!$A$253:$N$253&lt;&gt;"",COLUMN('Back data'!$A$253:$N$253)))-O$6)</f>
        <v>100</v>
      </c>
      <c r="P27" s="9">
        <f t="array" ref="P27">INDEX('Back data'!$A$252:$N$252,,MAX(IF('Back data'!$A$252:$N$252&lt;&gt;"",COLUMN('Back data'!$A$252:$N$252)))-P$6)+INDEX('Back data'!$A$253:$N$253,,MAX(IF('Back data'!$A$253:$N$253&lt;&gt;"",COLUMN('Back data'!$A$253:$N$253)))-P$6)</f>
        <v>100</v>
      </c>
    </row>
    <row r="28" spans="1:18" x14ac:dyDescent="0.25">
      <c r="A28" s="24" t="s">
        <v>38</v>
      </c>
      <c r="B28" s="27" t="s">
        <v>32</v>
      </c>
      <c r="C28" s="10" t="s">
        <v>39</v>
      </c>
      <c r="D28" s="11">
        <f t="array" ref="D28">INDEX('Back data'!$A$252:$N$252,,MAX(IF('Back data'!$A$252:$N$252&lt;&gt;"",COLUMN('Back data'!$A$252:$N$252)))-D$6)/D27</f>
        <v>0.94312463428905791</v>
      </c>
      <c r="E28" s="11">
        <f t="array" ref="E28">INDEX('Back data'!$A$252:$N$252,,MAX(IF('Back data'!$A$252:$N$252&lt;&gt;"",COLUMN('Back data'!$A$252:$N$252)))-E$6)/E27</f>
        <v>0.95977808599167813</v>
      </c>
      <c r="F28" s="11">
        <f t="array" ref="F28">INDEX('Back data'!$A$252:$N$252,,MAX(IF('Back data'!$A$252:$N$252&lt;&gt;"",COLUMN('Back data'!$A$252:$N$252)))-F$6)/F27</f>
        <v>0.94626032336861687</v>
      </c>
      <c r="G28" s="11">
        <f t="array" ref="G28">INDEX('Back data'!$A$252:$N$252,,MAX(IF('Back data'!$A$252:$N$252&lt;&gt;"",COLUMN('Back data'!$A$252:$N$252)))-G$6)/G27</f>
        <v>0.95396567717996295</v>
      </c>
      <c r="H28" s="11">
        <f t="array" ref="H28">INDEX('Back data'!$A$252:$N$252,,MAX(IF('Back data'!$A$252:$N$252&lt;&gt;"",COLUMN('Back data'!$A$252:$N$252)))-H$6)/H27</f>
        <v>0.95725418290167308</v>
      </c>
      <c r="I28" s="11">
        <f t="array" ref="I28">INDEX('Back data'!$A$252:$N$252,,MAX(IF('Back data'!$A$252:$N$252&lt;&gt;"",COLUMN('Back data'!$A$252:$N$252)))-I$6)/I27</f>
        <v>0.96084538375973305</v>
      </c>
      <c r="J28" s="11">
        <f t="array" ref="J28">INDEX('Back data'!$A$252:$N$252,,MAX(IF('Back data'!$A$252:$N$252&lt;&gt;"",COLUMN('Back data'!$A$252:$N$252)))-J$6)/J27</f>
        <v>0.96141233056405773</v>
      </c>
      <c r="K28" s="11">
        <f t="array" ref="K28">INDEX('Back data'!$A$252:$N$252,,MAX(IF('Back data'!$A$252:$N$252&lt;&gt;"",COLUMN('Back data'!$A$252:$N$252)))-K$6)/K27</f>
        <v>0.9518241853415611</v>
      </c>
      <c r="L28" s="11">
        <f t="array" ref="L28">INDEX('Back data'!$A$252:$N$252,,MAX(IF('Back data'!$A$252:$N$252&lt;&gt;"",COLUMN('Back data'!$A$252:$N$252)))-L$6)/L27</f>
        <v>0.95538836494648727</v>
      </c>
      <c r="M28" s="11">
        <f t="array" ref="M28">INDEX('Back data'!$A$252:$N$252,,MAX(IF('Back data'!$A$252:$N$252&lt;&gt;"",COLUMN('Back data'!$A$252:$N$252)))-M$6)/M27</f>
        <v>0.94947589098532492</v>
      </c>
      <c r="N28" s="11">
        <f t="array" ref="N28">INDEX('Back data'!$A$252:$N$252,,MAX(IF('Back data'!$A$252:$N$252&lt;&gt;"",COLUMN('Back data'!$A$252:$N$252)))-N$6)/N27</f>
        <v>0.98790000000000011</v>
      </c>
      <c r="O28" s="11">
        <f t="array" ref="O28">INDEX('Back data'!$A$252:$N$252,,MAX(IF('Back data'!$A$252:$N$252&lt;&gt;"",COLUMN('Back data'!$A$252:$N$252)))-O$6)/O27</f>
        <v>0.97770000000000001</v>
      </c>
      <c r="P28" s="11">
        <f t="array" ref="P28">INDEX('Back data'!$A$252:$N$252,,MAX(IF('Back data'!$A$252:$N$252&lt;&gt;"",COLUMN('Back data'!$A$252:$N$252)))-P$6)/P27</f>
        <v>0.97470000000000001</v>
      </c>
    </row>
    <row r="29" spans="1:18" x14ac:dyDescent="0.25">
      <c r="A29" s="24" t="s">
        <v>38</v>
      </c>
      <c r="B29" s="27" t="s">
        <v>32</v>
      </c>
      <c r="C29" s="10" t="s">
        <v>40</v>
      </c>
      <c r="D29" s="11">
        <f t="array" ref="D29">+INDEX('Back data'!$A$253:$N$253,,MAX(IF('Back data'!$A$253:$N$253&lt;&gt;"",COLUMN('Back data'!$A$253:$N$253)))-D$6)/D27</f>
        <v>5.6875365710942073E-2</v>
      </c>
      <c r="E29" s="11">
        <f t="array" ref="E29">+INDEX('Back data'!$A$253:$N$253,,MAX(IF('Back data'!$A$253:$N$253&lt;&gt;"",COLUMN('Back data'!$A$253:$N$253)))-E$6)/E27</f>
        <v>4.0221914008321771E-2</v>
      </c>
      <c r="F29" s="11">
        <f t="array" ref="F29">+INDEX('Back data'!$A$253:$N$253,,MAX(IF('Back data'!$A$253:$N$253&lt;&gt;"",COLUMN('Back data'!$A$253:$N$253)))-F$6)/F27</f>
        <v>5.3739676631383043E-2</v>
      </c>
      <c r="G29" s="11">
        <f t="array" ref="G29">+INDEX('Back data'!$A$253:$N$253,,MAX(IF('Back data'!$A$253:$N$253&lt;&gt;"",COLUMN('Back data'!$A$253:$N$253)))-G$6)/G27</f>
        <v>4.603432282003711E-2</v>
      </c>
      <c r="H29" s="11">
        <f t="array" ref="H29">+INDEX('Back data'!$A$253:$N$253,,MAX(IF('Back data'!$A$253:$N$253&lt;&gt;"",COLUMN('Back data'!$A$253:$N$253)))-H$6)/H27</f>
        <v>4.2745817098326838E-2</v>
      </c>
      <c r="I29" s="11">
        <f t="array" ref="I29">+INDEX('Back data'!$A$253:$N$253,,MAX(IF('Back data'!$A$253:$N$253&lt;&gt;"",COLUMN('Back data'!$A$253:$N$253)))-I$6)/I27</f>
        <v>3.9154616240266969E-2</v>
      </c>
      <c r="J29" s="11">
        <f t="array" ref="J29">+INDEX('Back data'!$A$253:$N$253,,MAX(IF('Back data'!$A$253:$N$253&lt;&gt;"",COLUMN('Back data'!$A$253:$N$253)))-J$6)/J27</f>
        <v>3.858766943594228E-2</v>
      </c>
      <c r="K29" s="11">
        <f t="array" ref="K29">+INDEX('Back data'!$A$253:$N$253,,MAX(IF('Back data'!$A$253:$N$253&lt;&gt;"",COLUMN('Back data'!$A$253:$N$253)))-K$6)/K27</f>
        <v>4.8175814658438884E-2</v>
      </c>
      <c r="L29" s="11">
        <f t="array" ref="L29">+INDEX('Back data'!$A$253:$N$253,,MAX(IF('Back data'!$A$253:$N$253&lt;&gt;"",COLUMN('Back data'!$A$253:$N$253)))-L$6)/L27</f>
        <v>4.4611635053512774E-2</v>
      </c>
      <c r="M29" s="11">
        <f t="array" ref="M29">+INDEX('Back data'!$A$253:$N$253,,MAX(IF('Back data'!$A$253:$N$253&lt;&gt;"",COLUMN('Back data'!$A$253:$N$253)))-M$6)/M27</f>
        <v>5.052410901467505E-2</v>
      </c>
      <c r="N29" s="11">
        <f t="array" ref="N29">+INDEX('Back data'!$A$253:$N$253,,MAX(IF('Back data'!$A$253:$N$253&lt;&gt;"",COLUMN('Back data'!$A$253:$N$253)))-N$6)/N27</f>
        <v>1.21E-2</v>
      </c>
      <c r="O29" s="11">
        <f t="array" ref="O29">+INDEX('Back data'!$A$253:$N$253,,MAX(IF('Back data'!$A$253:$N$253&lt;&gt;"",COLUMN('Back data'!$A$253:$N$253)))-O$6)/O27</f>
        <v>2.23E-2</v>
      </c>
      <c r="P29" s="11">
        <f t="array" ref="P29">+INDEX('Back data'!$A$253:$N$253,,MAX(IF('Back data'!$A$253:$N$253&lt;&gt;"",COLUMN('Back data'!$A$253:$N$253)))-P$6)/P27</f>
        <v>2.53E-2</v>
      </c>
      <c r="R29" s="56"/>
    </row>
    <row r="32" spans="1:18" x14ac:dyDescent="0.25">
      <c r="C32" s="8" t="s">
        <v>37</v>
      </c>
      <c r="D32" s="9">
        <f t="array" ref="D32">INDEX('Back data'!$A$257:$N$257,,MAX(IF('Back data'!$A$257:$N$257&lt;&gt;"",COLUMN('Back data'!$A$257:$N$257)))-D$6)+INDEX('Back data'!$A$258:$N$258,,MAX(IF('Back data'!$A$258:$N$258&lt;&gt;"",COLUMN('Back data'!$A$258:$N$258)))-D$6)</f>
        <v>88.94</v>
      </c>
      <c r="E32" s="9">
        <f t="array" ref="E32">INDEX('Back data'!$A$257:$N$257,,MAX(IF('Back data'!$A$257:$N$257&lt;&gt;"",COLUMN('Back data'!$A$257:$N$257)))-E$6)+INDEX('Back data'!$A$258:$N$258,,MAX(IF('Back data'!$A$258:$N$258&lt;&gt;"",COLUMN('Back data'!$A$258:$N$258)))-E$6)</f>
        <v>86.33</v>
      </c>
      <c r="F32" s="9">
        <f t="array" ref="F32">INDEX('Back data'!$A$257:$N$257,,MAX(IF('Back data'!$A$257:$N$257&lt;&gt;"",COLUMN('Back data'!$A$257:$N$257)))-F$6)+INDEX('Back data'!$A$258:$N$258,,MAX(IF('Back data'!$A$258:$N$258&lt;&gt;"",COLUMN('Back data'!$A$258:$N$258)))-F$6)</f>
        <v>89.28</v>
      </c>
      <c r="G32" s="9">
        <f t="array" ref="G32">INDEX('Back data'!$A$257:$N$257,,MAX(IF('Back data'!$A$257:$N$257&lt;&gt;"",COLUMN('Back data'!$A$257:$N$257)))-G$6)+INDEX('Back data'!$A$258:$N$258,,MAX(IF('Back data'!$A$258:$N$258&lt;&gt;"",COLUMN('Back data'!$A$258:$N$258)))-G$6)</f>
        <v>85.36</v>
      </c>
      <c r="H32" s="9">
        <f t="array" ref="H32">INDEX('Back data'!$A$257:$N$257,,MAX(IF('Back data'!$A$257:$N$257&lt;&gt;"",COLUMN('Back data'!$A$257:$N$257)))-H$6)+INDEX('Back data'!$A$258:$N$258,,MAX(IF('Back data'!$A$258:$N$258&lt;&gt;"",COLUMN('Back data'!$A$258:$N$258)))-H$6)</f>
        <v>87.69</v>
      </c>
      <c r="I32" s="9">
        <f t="array" ref="I32">INDEX('Back data'!$A$257:$N$257,,MAX(IF('Back data'!$A$257:$N$257&lt;&gt;"",COLUMN('Back data'!$A$257:$N$257)))-I$6)+INDEX('Back data'!$A$258:$N$258,,MAX(IF('Back data'!$A$258:$N$258&lt;&gt;"",COLUMN('Back data'!$A$258:$N$258)))-I$6)</f>
        <v>90.77</v>
      </c>
      <c r="J32" s="9">
        <f t="array" ref="J32">INDEX('Back data'!$A$257:$N$257,,MAX(IF('Back data'!$A$257:$N$257&lt;&gt;"",COLUMN('Back data'!$A$257:$N$257)))-J$6)+INDEX('Back data'!$A$258:$N$258,,MAX(IF('Back data'!$A$258:$N$258&lt;&gt;"",COLUMN('Back data'!$A$258:$N$258)))-J$6)</f>
        <v>87.72</v>
      </c>
      <c r="K32" s="9">
        <f t="array" ref="K32">INDEX('Back data'!$A$257:$N$257,,MAX(IF('Back data'!$A$257:$N$257&lt;&gt;"",COLUMN('Back data'!$A$257:$N$257)))-K$6)+INDEX('Back data'!$A$258:$N$258,,MAX(IF('Back data'!$A$258:$N$258&lt;&gt;"",COLUMN('Back data'!$A$258:$N$258)))-K$6)</f>
        <v>90.63000000000001</v>
      </c>
      <c r="L32" s="9">
        <f t="array" ref="L32">INDEX('Back data'!$A$257:$N$257,,MAX(IF('Back data'!$A$257:$N$257&lt;&gt;"",COLUMN('Back data'!$A$257:$N$257)))-L$6)+INDEX('Back data'!$A$258:$N$258,,MAX(IF('Back data'!$A$258:$N$258&lt;&gt;"",COLUMN('Back data'!$A$258:$N$258)))-L$6)</f>
        <v>93.51</v>
      </c>
      <c r="M32" s="9">
        <f t="array" ref="M32">INDEX('Back data'!$A$257:$N$257,,MAX(IF('Back data'!$A$257:$N$257&lt;&gt;"",COLUMN('Back data'!$A$257:$N$257)))-M$6)+INDEX('Back data'!$A$258:$N$258,,MAX(IF('Back data'!$A$258:$N$258&lt;&gt;"",COLUMN('Back data'!$A$258:$N$258)))-M$6)</f>
        <v>95.16</v>
      </c>
      <c r="N32" s="9">
        <f t="array" ref="N32">INDEX('Back data'!$A$257:$N$257,,MAX(IF('Back data'!$A$257:$N$257&lt;&gt;"",COLUMN('Back data'!$A$257:$N$257)))-N$6)+INDEX('Back data'!$A$258:$N$258,,MAX(IF('Back data'!$A$258:$N$258&lt;&gt;"",COLUMN('Back data'!$A$258:$N$258)))-N$6)</f>
        <v>100</v>
      </c>
      <c r="O32" s="9">
        <f t="array" ref="O32">INDEX('Back data'!$A$257:$N$257,,MAX(IF('Back data'!$A$257:$N$257&lt;&gt;"",COLUMN('Back data'!$A$257:$N$257)))-O$6)+INDEX('Back data'!$A$258:$N$258,,MAX(IF('Back data'!$A$258:$N$258&lt;&gt;"",COLUMN('Back data'!$A$258:$N$258)))-O$6)</f>
        <v>100</v>
      </c>
      <c r="P32" s="9">
        <f t="array" ref="P32">INDEX('Back data'!$A$257:$N$257,,MAX(IF('Back data'!$A$257:$N$257&lt;&gt;"",COLUMN('Back data'!$A$257:$N$257)))-P$6)+INDEX('Back data'!$A$258:$N$258,,MAX(IF('Back data'!$A$258:$N$258&lt;&gt;"",COLUMN('Back data'!$A$258:$N$258)))-P$6)</f>
        <v>100</v>
      </c>
    </row>
    <row r="33" spans="1:18" x14ac:dyDescent="0.25">
      <c r="A33" s="24" t="s">
        <v>38</v>
      </c>
      <c r="B33" s="27" t="s">
        <v>36</v>
      </c>
      <c r="C33" s="10" t="s">
        <v>39</v>
      </c>
      <c r="D33" s="11">
        <f t="array" ref="D33">INDEX('Back data'!$A$257:$N$257,,MAX(IF('Back data'!$A$257:$N$257&lt;&gt;"",COLUMN('Back data'!$A$257:$N$257)))-D$6)/D32</f>
        <v>0.95907353271868678</v>
      </c>
      <c r="E33" s="11">
        <f t="array" ref="E33">INDEX('Back data'!$A$257:$N$257,,MAX(IF('Back data'!$A$257:$N$257&lt;&gt;"",COLUMN('Back data'!$A$257:$N$257)))-E$6)/E32</f>
        <v>0.96698714236070893</v>
      </c>
      <c r="F33" s="11">
        <f t="array" ref="F33">INDEX('Back data'!$A$257:$N$257,,MAX(IF('Back data'!$A$257:$N$257&lt;&gt;"",COLUMN('Back data'!$A$257:$N$257)))-F$6)/F32</f>
        <v>0.93301971326164868</v>
      </c>
      <c r="G33" s="11">
        <f t="array" ref="G33">INDEX('Back data'!$A$257:$N$257,,MAX(IF('Back data'!$A$257:$N$257&lt;&gt;"",COLUMN('Back data'!$A$257:$N$257)))-G$6)/G32</f>
        <v>0.97317244611059039</v>
      </c>
      <c r="H33" s="11">
        <f t="array" ref="H33">INDEX('Back data'!$A$257:$N$257,,MAX(IF('Back data'!$A$257:$N$257&lt;&gt;"",COLUMN('Back data'!$A$257:$N$257)))-H$6)/H32</f>
        <v>0.95233207891435745</v>
      </c>
      <c r="I33" s="11">
        <f t="array" ref="I33">INDEX('Back data'!$A$257:$N$257,,MAX(IF('Back data'!$A$257:$N$257&lt;&gt;"",COLUMN('Back data'!$A$257:$N$257)))-I$6)/I32</f>
        <v>0.89622121846425029</v>
      </c>
      <c r="J33" s="11">
        <f t="array" ref="J33">INDEX('Back data'!$A$257:$N$257,,MAX(IF('Back data'!$A$257:$N$257&lt;&gt;"",COLUMN('Back data'!$A$257:$N$257)))-J$6)/J32</f>
        <v>0.92818057455540359</v>
      </c>
      <c r="K33" s="11">
        <f t="array" ref="K33">INDEX('Back data'!$A$257:$N$257,,MAX(IF('Back data'!$A$257:$N$257&lt;&gt;"",COLUMN('Back data'!$A$257:$N$257)))-K$6)/K32</f>
        <v>0.94780977601235794</v>
      </c>
      <c r="L33" s="11">
        <f t="array" ref="L33">INDEX('Back data'!$A$257:$N$257,,MAX(IF('Back data'!$A$257:$N$257&lt;&gt;"",COLUMN('Back data'!$A$257:$N$257)))-L$6)/L32</f>
        <v>0.88974441236231416</v>
      </c>
      <c r="M33" s="11">
        <f t="array" ref="M33">INDEX('Back data'!$A$257:$N$257,,MAX(IF('Back data'!$A$257:$N$257&lt;&gt;"",COLUMN('Back data'!$A$257:$N$257)))-M$6)/M32</f>
        <v>0.94167717528373274</v>
      </c>
      <c r="N33" s="11">
        <f t="array" ref="N33">INDEX('Back data'!$A$257:$N$257,,MAX(IF('Back data'!$A$257:$N$257&lt;&gt;"",COLUMN('Back data'!$A$257:$N$257)))-N$6)/N32</f>
        <v>0.98930000000000007</v>
      </c>
      <c r="O33" s="11">
        <f t="array" ref="O33">INDEX('Back data'!$A$257:$N$257,,MAX(IF('Back data'!$A$257:$N$257&lt;&gt;"",COLUMN('Back data'!$A$257:$N$257)))-O$6)/O32</f>
        <v>0.87930000000000008</v>
      </c>
      <c r="P33" s="11">
        <f t="array" ref="P33">INDEX('Back data'!$A$257:$N$257,,MAX(IF('Back data'!$A$257:$N$257&lt;&gt;"",COLUMN('Back data'!$A$257:$N$257)))-P$6)/P32</f>
        <v>0.92819999999999991</v>
      </c>
    </row>
    <row r="34" spans="1:18" x14ac:dyDescent="0.25">
      <c r="A34" s="24" t="s">
        <v>38</v>
      </c>
      <c r="B34" s="27" t="s">
        <v>36</v>
      </c>
      <c r="C34" s="10" t="s">
        <v>40</v>
      </c>
      <c r="D34" s="11">
        <f t="array" ref="D34">+INDEX('Back data'!$A$258:$N$258,,MAX(IF('Back data'!$A$258:$N$258&lt;&gt;"",COLUMN('Back data'!$A$258:$N$258)))-D$6)/D32</f>
        <v>4.0926467281313245E-2</v>
      </c>
      <c r="E34" s="11">
        <f t="array" ref="E34">+INDEX('Back data'!$A$258:$N$258,,MAX(IF('Back data'!$A$258:$N$258&lt;&gt;"",COLUMN('Back data'!$A$258:$N$258)))-E$6)/E32</f>
        <v>3.3012857639291092E-2</v>
      </c>
      <c r="F34" s="11">
        <f t="array" ref="F34">+INDEX('Back data'!$A$258:$N$258,,MAX(IF('Back data'!$A$258:$N$258&lt;&gt;"",COLUMN('Back data'!$A$258:$N$258)))-F$6)/F32</f>
        <v>6.6980286738351255E-2</v>
      </c>
      <c r="G34" s="11">
        <f t="array" ref="G34">+INDEX('Back data'!$A$258:$N$258,,MAX(IF('Back data'!$A$258:$N$258&lt;&gt;"",COLUMN('Back data'!$A$258:$N$258)))-G$6)/G32</f>
        <v>2.682755388940956E-2</v>
      </c>
      <c r="H34" s="11">
        <f t="array" ref="H34">+INDEX('Back data'!$A$258:$N$258,,MAX(IF('Back data'!$A$258:$N$258&lt;&gt;"",COLUMN('Back data'!$A$258:$N$258)))-H$6)/H32</f>
        <v>4.7667921085642599E-2</v>
      </c>
      <c r="I34" s="11">
        <f t="array" ref="I34">+INDEX('Back data'!$A$258:$N$258,,MAX(IF('Back data'!$A$258:$N$258&lt;&gt;"",COLUMN('Back data'!$A$258:$N$258)))-I$6)/I32</f>
        <v>0.1037787815357497</v>
      </c>
      <c r="J34" s="11">
        <f t="array" ref="J34">+INDEX('Back data'!$A$258:$N$258,,MAX(IF('Back data'!$A$258:$N$258&lt;&gt;"",COLUMN('Back data'!$A$258:$N$258)))-J$6)/J32</f>
        <v>7.1819425444596435E-2</v>
      </c>
      <c r="K34" s="11">
        <f t="array" ref="K34">+INDEX('Back data'!$A$258:$N$258,,MAX(IF('Back data'!$A$258:$N$258&lt;&gt;"",COLUMN('Back data'!$A$258:$N$258)))-K$6)/K32</f>
        <v>5.2190223987642059E-2</v>
      </c>
      <c r="L34" s="11">
        <f t="array" ref="L34">+INDEX('Back data'!$A$258:$N$258,,MAX(IF('Back data'!$A$258:$N$258&lt;&gt;"",COLUMN('Back data'!$A$258:$N$258)))-L$6)/L32</f>
        <v>0.11025558763768581</v>
      </c>
      <c r="M34" s="11">
        <f t="array" ref="M34">+INDEX('Back data'!$A$258:$N$258,,MAX(IF('Back data'!$A$258:$N$258&lt;&gt;"",COLUMN('Back data'!$A$258:$N$258)))-M$6)/M32</f>
        <v>5.8322824716267339E-2</v>
      </c>
      <c r="N34" s="11">
        <f t="array" ref="N34">+INDEX('Back data'!$A$258:$N$258,,MAX(IF('Back data'!$A$258:$N$258&lt;&gt;"",COLUMN('Back data'!$A$258:$N$258)))-N$6)/N32</f>
        <v>1.0700000000000001E-2</v>
      </c>
      <c r="O34" s="11">
        <f t="array" ref="O34">+INDEX('Back data'!$A$258:$N$258,,MAX(IF('Back data'!$A$258:$N$258&lt;&gt;"",COLUMN('Back data'!$A$258:$N$258)))-O$6)/O32</f>
        <v>0.1207</v>
      </c>
      <c r="P34" s="11">
        <f t="array" ref="P34">+INDEX('Back data'!$A$258:$N$258,,MAX(IF('Back data'!$A$258:$N$258&lt;&gt;"",COLUMN('Back data'!$A$258:$N$258)))-P$6)/P32</f>
        <v>7.1800000000000003E-2</v>
      </c>
      <c r="R34" s="56"/>
    </row>
    <row r="40" spans="1:18" x14ac:dyDescent="0.25">
      <c r="A40" s="6"/>
      <c r="B40" s="7"/>
      <c r="C40" s="8" t="s">
        <v>37</v>
      </c>
      <c r="D40" s="9">
        <f t="array" ref="D40">INDEX('Back data'!$A$82:$N$82,,MAX(IF('Back data'!$A$82:$N$82&lt;&gt;"",COLUMN('Back data'!$A$82:$N$82)))-D$6)+INDEX('Back data'!$A$83:$N$83,,MAX(IF('Back data'!$A$83:$N$83&lt;&gt;"",COLUMN('Back data'!$A$83:$N$83)))-D$6)</f>
        <v>85.97</v>
      </c>
      <c r="E40" s="9">
        <f t="array" ref="E40">INDEX('Back data'!$A$82:$N$82,,MAX(IF('Back data'!$A$82:$N$82&lt;&gt;"",COLUMN('Back data'!$A$82:$N$82)))-E$6)+INDEX('Back data'!$A$83:$N$83,,MAX(IF('Back data'!$A$83:$N$83&lt;&gt;"",COLUMN('Back data'!$A$83:$N$83)))-E$6)</f>
        <v>85.419999999999987</v>
      </c>
      <c r="F40" s="9">
        <f t="array" ref="F40">INDEX('Back data'!$A$82:$N$82,,MAX(IF('Back data'!$A$82:$N$82&lt;&gt;"",COLUMN('Back data'!$A$82:$N$82)))-F$6)+INDEX('Back data'!$A$83:$N$83,,MAX(IF('Back data'!$A$83:$N$83&lt;&gt;"",COLUMN('Back data'!$A$83:$N$83)))-F$6)</f>
        <v>84.96</v>
      </c>
      <c r="G40" s="9">
        <f t="array" ref="G40">INDEX('Back data'!$A$82:$N$82,,MAX(IF('Back data'!$A$82:$N$82&lt;&gt;"",COLUMN('Back data'!$A$82:$N$82)))-G$6)+INDEX('Back data'!$A$83:$N$83,,MAX(IF('Back data'!$A$83:$N$83&lt;&gt;"",COLUMN('Back data'!$A$83:$N$83)))-G$6)</f>
        <v>85.51</v>
      </c>
      <c r="H40" s="9">
        <f t="array" ref="H40">INDEX('Back data'!$A$82:$N$82,,MAX(IF('Back data'!$A$82:$N$82&lt;&gt;"",COLUMN('Back data'!$A$82:$N$82)))-H$6)+INDEX('Back data'!$A$83:$N$83,,MAX(IF('Back data'!$A$83:$N$83&lt;&gt;"",COLUMN('Back data'!$A$83:$N$83)))-H$6)</f>
        <v>82.660000000000011</v>
      </c>
      <c r="I40" s="9">
        <f t="array" ref="I40">INDEX('Back data'!$A$82:$N$82,,MAX(IF('Back data'!$A$82:$N$82&lt;&gt;"",COLUMN('Back data'!$A$82:$N$82)))-I$6)+INDEX('Back data'!$A$83:$N$83,,MAX(IF('Back data'!$A$83:$N$83&lt;&gt;"",COLUMN('Back data'!$A$83:$N$83)))-I$6)</f>
        <v>89.34</v>
      </c>
      <c r="J40" s="9">
        <f t="array" ref="J40">INDEX('Back data'!$A$82:$N$82,,MAX(IF('Back data'!$A$82:$N$82&lt;&gt;"",COLUMN('Back data'!$A$82:$N$82)))-J$6)+INDEX('Back data'!$A$83:$N$83,,MAX(IF('Back data'!$A$83:$N$83&lt;&gt;"",COLUMN('Back data'!$A$83:$N$83)))-J$6)</f>
        <v>90.789999999999992</v>
      </c>
      <c r="K40" s="9">
        <f t="array" ref="K40">INDEX('Back data'!$A$82:$N$82,,MAX(IF('Back data'!$A$82:$N$82&lt;&gt;"",COLUMN('Back data'!$A$82:$N$82)))-K$6)+INDEX('Back data'!$A$83:$N$83,,MAX(IF('Back data'!$A$83:$N$83&lt;&gt;"",COLUMN('Back data'!$A$83:$N$83)))-K$6)</f>
        <v>91.960000000000008</v>
      </c>
      <c r="L40" s="9">
        <f t="array" ref="L40">INDEX('Back data'!$A$82:$N$82,,MAX(IF('Back data'!$A$82:$N$82&lt;&gt;"",COLUMN('Back data'!$A$82:$N$82)))-L$6)+INDEX('Back data'!$A$83:$N$83,,MAX(IF('Back data'!$A$83:$N$83&lt;&gt;"",COLUMN('Back data'!$A$83:$N$83)))-L$6)</f>
        <v>94.789999999999992</v>
      </c>
      <c r="M40" s="9">
        <f t="array" ref="M40">INDEX('Back data'!$A$82:$N$82,,MAX(IF('Back data'!$A$82:$N$82&lt;&gt;"",COLUMN('Back data'!$A$82:$N$82)))-M$6)+INDEX('Back data'!$A$83:$N$83,,MAX(IF('Back data'!$A$83:$N$83&lt;&gt;"",COLUMN('Back data'!$A$83:$N$83)))-M$6)</f>
        <v>93.66</v>
      </c>
      <c r="N40" s="9">
        <f t="array" ref="N40">INDEX('Back data'!$A$82:$N$82,,MAX(IF('Back data'!$A$82:$N$82&lt;&gt;"",COLUMN('Back data'!$A$82:$N$82)))-N$6)+INDEX('Back data'!$A$83:$N$83,,MAX(IF('Back data'!$A$83:$N$83&lt;&gt;"",COLUMN('Back data'!$A$83:$N$83)))-N$6)</f>
        <v>100</v>
      </c>
      <c r="O40" s="9">
        <f t="array" ref="O40">INDEX('Back data'!$A$82:$N$82,,MAX(IF('Back data'!$A$82:$N$82&lt;&gt;"",COLUMN('Back data'!$A$82:$N$82)))-O$6)+INDEX('Back data'!$A$83:$N$83,,MAX(IF('Back data'!$A$83:$N$83&lt;&gt;"",COLUMN('Back data'!$A$83:$N$83)))-O$6)</f>
        <v>100</v>
      </c>
      <c r="P40" s="9">
        <f t="array" ref="P40">INDEX('Back data'!$A$82:$N$82,,MAX(IF('Back data'!$A$82:$N$82&lt;&gt;"",COLUMN('Back data'!$A$82:$N$82)))-P$6)+INDEX('Back data'!$A$83:$N$83,,MAX(IF('Back data'!$A$83:$N$83&lt;&gt;"",COLUMN('Back data'!$A$83:$N$83)))-P$6)</f>
        <v>100</v>
      </c>
    </row>
    <row r="41" spans="1:18" x14ac:dyDescent="0.25">
      <c r="A41" s="33" t="s">
        <v>43</v>
      </c>
      <c r="B41" s="25" t="s">
        <v>44</v>
      </c>
      <c r="C41" s="10" t="s">
        <v>39</v>
      </c>
      <c r="D41" s="11">
        <f t="array" ref="D41">INDEX('Back data'!$A$82:$N$82,,MAX(IF('Back data'!$A$82:$N$82&lt;&gt;"",COLUMN('Back data'!$A$82:$N$82)))-D$6)/D40</f>
        <v>0.89973246481330693</v>
      </c>
      <c r="E41" s="11">
        <f t="array" ref="E41">INDEX('Back data'!$A$82:$N$82,,MAX(IF('Back data'!$A$82:$N$82&lt;&gt;"",COLUMN('Back data'!$A$82:$N$82)))-E$6)/E40</f>
        <v>0.91852025286818084</v>
      </c>
      <c r="F41" s="11">
        <f t="array" ref="F41">INDEX('Back data'!$A$82:$N$82,,MAX(IF('Back data'!$A$82:$N$82&lt;&gt;"",COLUMN('Back data'!$A$82:$N$82)))-F$6)/F40</f>
        <v>0.88959510357815452</v>
      </c>
      <c r="G41" s="11">
        <f t="array" ref="G41">INDEX('Back data'!$A$82:$N$82,,MAX(IF('Back data'!$A$82:$N$82&lt;&gt;"",COLUMN('Back data'!$A$82:$N$82)))-G$6)/G40</f>
        <v>0.90539118231785753</v>
      </c>
      <c r="H41" s="11">
        <f t="array" ref="H41">INDEX('Back data'!$A$82:$N$82,,MAX(IF('Back data'!$A$82:$N$82&lt;&gt;"",COLUMN('Back data'!$A$82:$N$82)))-H$6)/H40</f>
        <v>0.92463101863053465</v>
      </c>
      <c r="I41" s="11">
        <f t="array" ref="I41">INDEX('Back data'!$A$82:$N$82,,MAX(IF('Back data'!$A$82:$N$82&lt;&gt;"",COLUMN('Back data'!$A$82:$N$82)))-I$6)/I40</f>
        <v>0.9238862771434968</v>
      </c>
      <c r="J41" s="11">
        <f t="array" ref="J41">INDEX('Back data'!$A$82:$N$82,,MAX(IF('Back data'!$A$82:$N$82&lt;&gt;"",COLUMN('Back data'!$A$82:$N$82)))-J$6)/J40</f>
        <v>0.9111135587619783</v>
      </c>
      <c r="K41" s="11">
        <f t="array" ref="K41">INDEX('Back data'!$A$82:$N$82,,MAX(IF('Back data'!$A$82:$N$82&lt;&gt;"",COLUMN('Back data'!$A$82:$N$82)))-K$6)/K40</f>
        <v>0.90571987820791644</v>
      </c>
      <c r="L41" s="11">
        <f t="array" ref="L41">INDEX('Back data'!$A$82:$N$82,,MAX(IF('Back data'!$A$82:$N$82&lt;&gt;"",COLUMN('Back data'!$A$82:$N$82)))-L$6)/L40</f>
        <v>0.89397615782255513</v>
      </c>
      <c r="M41" s="11">
        <f t="array" ref="M41">INDEX('Back data'!$A$82:$N$82,,MAX(IF('Back data'!$A$82:$N$82&lt;&gt;"",COLUMN('Back data'!$A$82:$N$82)))-M$6)/M40</f>
        <v>0.90444159726670936</v>
      </c>
      <c r="N41" s="11">
        <f t="array" ref="N41">INDEX('Back data'!$A$82:$N$82,,MAX(IF('Back data'!$A$82:$N$82&lt;&gt;"",COLUMN('Back data'!$A$82:$N$82)))-N$6)/N40</f>
        <v>0.92330000000000001</v>
      </c>
      <c r="O41" s="11">
        <f t="array" ref="O41">INDEX('Back data'!$A$82:$N$82,,MAX(IF('Back data'!$A$82:$N$82&lt;&gt;"",COLUMN('Back data'!$A$82:$N$82)))-O$6)/O40</f>
        <v>0.90500000000000003</v>
      </c>
      <c r="P41" s="11">
        <f t="array" ref="P41">INDEX('Back data'!$A$82:$N$82,,MAX(IF('Back data'!$A$82:$N$82&lt;&gt;"",COLUMN('Back data'!$A$82:$N$82)))-P$6)/P40</f>
        <v>0.82989999999999997</v>
      </c>
    </row>
    <row r="42" spans="1:18" x14ac:dyDescent="0.25">
      <c r="A42" s="33" t="s">
        <v>43</v>
      </c>
      <c r="B42" s="25" t="s">
        <v>45</v>
      </c>
      <c r="C42" s="10" t="s">
        <v>40</v>
      </c>
      <c r="D42" s="11">
        <f t="array" ref="D42">INDEX('Back data'!$A$83:$N$83,,MAX(IF('Back data'!$A$83:$N$83&lt;&gt;"",COLUMN('Back data'!$A$83:$N$83)))-D$6)/D40</f>
        <v>0.10026753518669303</v>
      </c>
      <c r="E42" s="11">
        <f t="array" ref="E42">INDEX('Back data'!$A$83:$N$83,,MAX(IF('Back data'!$A$83:$N$83&lt;&gt;"",COLUMN('Back data'!$A$83:$N$83)))-E$6)/E40</f>
        <v>8.1479747131819255E-2</v>
      </c>
      <c r="F42" s="11">
        <f t="array" ref="F42">INDEX('Back data'!$A$83:$N$83,,MAX(IF('Back data'!$A$83:$N$83&lt;&gt;"",COLUMN('Back data'!$A$83:$N$83)))-F$6)/F40</f>
        <v>0.11040489642184559</v>
      </c>
      <c r="G42" s="11">
        <f t="array" ref="G42">INDEX('Back data'!$A$83:$N$83,,MAX(IF('Back data'!$A$83:$N$83&lt;&gt;"",COLUMN('Back data'!$A$83:$N$83)))-G$6)/G40</f>
        <v>9.4608817682142438E-2</v>
      </c>
      <c r="H42" s="11">
        <f t="array" ref="H42">INDEX('Back data'!$A$83:$N$83,,MAX(IF('Back data'!$A$83:$N$83&lt;&gt;"",COLUMN('Back data'!$A$83:$N$83)))-H$6)/H40</f>
        <v>7.5368981369465279E-2</v>
      </c>
      <c r="I42" s="11">
        <f t="array" ref="I42">INDEX('Back data'!$A$83:$N$83,,MAX(IF('Back data'!$A$83:$N$83&lt;&gt;"",COLUMN('Back data'!$A$83:$N$83)))-I$6)/I40</f>
        <v>7.6113722856503238E-2</v>
      </c>
      <c r="J42" s="11">
        <f t="array" ref="J42">INDEX('Back data'!$A$83:$N$83,,MAX(IF('Back data'!$A$83:$N$83&lt;&gt;"",COLUMN('Back data'!$A$83:$N$83)))-J$6)/J40</f>
        <v>8.8886441238021821E-2</v>
      </c>
      <c r="K42" s="11">
        <f t="array" ref="K42">INDEX('Back data'!$A$83:$N$83,,MAX(IF('Back data'!$A$83:$N$83&lt;&gt;"",COLUMN('Back data'!$A$83:$N$83)))-K$6)/K40</f>
        <v>9.4280121792083504E-2</v>
      </c>
      <c r="L42" s="11">
        <f t="array" ref="L42">INDEX('Back data'!$A$83:$N$83,,MAX(IF('Back data'!$A$83:$N$83&lt;&gt;"",COLUMN('Back data'!$A$83:$N$83)))-L$6)/L40</f>
        <v>0.1060238421774449</v>
      </c>
      <c r="M42" s="11">
        <f t="array" ref="M42">INDEX('Back data'!$A$83:$N$83,,MAX(IF('Back data'!$A$83:$N$83&lt;&gt;"",COLUMN('Back data'!$A$83:$N$83)))-M$6)/M40</f>
        <v>9.5558402733290623E-2</v>
      </c>
      <c r="N42" s="11">
        <f t="array" ref="N42">INDEX('Back data'!$A$83:$N$83,,MAX(IF('Back data'!$A$83:$N$83&lt;&gt;"",COLUMN('Back data'!$A$83:$N$83)))-N$6)/N40</f>
        <v>7.6700000000000004E-2</v>
      </c>
      <c r="O42" s="11">
        <f t="array" ref="O42">INDEX('Back data'!$A$83:$N$83,,MAX(IF('Back data'!$A$83:$N$83&lt;&gt;"",COLUMN('Back data'!$A$83:$N$83)))-O$6)/O40</f>
        <v>9.5000000000000001E-2</v>
      </c>
      <c r="P42" s="11">
        <f t="array" ref="P42">INDEX('Back data'!$A$83:$N$83,,MAX(IF('Back data'!$A$83:$N$83&lt;&gt;"",COLUMN('Back data'!$A$83:$N$83)))-P$6)/P40</f>
        <v>0.17010000000000003</v>
      </c>
      <c r="R42" s="56"/>
    </row>
    <row r="43" spans="1:18" x14ac:dyDescent="0.25">
      <c r="B43" s="26"/>
    </row>
    <row r="44" spans="1:18" x14ac:dyDescent="0.25">
      <c r="B44" s="26"/>
    </row>
    <row r="45" spans="1:18" x14ac:dyDescent="0.25">
      <c r="B45" s="26"/>
      <c r="C45" s="8" t="s">
        <v>37</v>
      </c>
      <c r="D45" s="9">
        <f t="array" ref="D45">INDEX('Back data'!$A$87:$N$87,,MAX(IF('Back data'!$A$87:$N$87&lt;&gt;"",COLUMN('Back data'!$A$87:$N$87)))-D$6)+INDEX('Back data'!$A$88:$N$88,,MAX(IF('Back data'!$A$88:$N$88&lt;&gt;"",COLUMN('Back data'!$A$88:$N$88)))-D$6)</f>
        <v>84.05</v>
      </c>
      <c r="E45" s="9">
        <f t="array" ref="E45">INDEX('Back data'!$A$87:$N$87,,MAX(IF('Back data'!$A$87:$N$87&lt;&gt;"",COLUMN('Back data'!$A$87:$N$87)))-E$6)+INDEX('Back data'!$A$88:$N$88,,MAX(IF('Back data'!$A$88:$N$88&lt;&gt;"",COLUMN('Back data'!$A$88:$N$88)))-E$6)</f>
        <v>81.94</v>
      </c>
      <c r="F45" s="9">
        <f t="array" ref="F45">INDEX('Back data'!$A$87:$N$87,,MAX(IF('Back data'!$A$87:$N$87&lt;&gt;"",COLUMN('Back data'!$A$87:$N$87)))-F$6)+INDEX('Back data'!$A$88:$N$88,,MAX(IF('Back data'!$A$88:$N$88&lt;&gt;"",COLUMN('Back data'!$A$88:$N$88)))-F$6)</f>
        <v>85.18</v>
      </c>
      <c r="G45" s="9">
        <f t="array" ref="G45">INDEX('Back data'!$A$87:$N$87,,MAX(IF('Back data'!$A$87:$N$87&lt;&gt;"",COLUMN('Back data'!$A$87:$N$87)))-G$6)+INDEX('Back data'!$A$88:$N$88,,MAX(IF('Back data'!$A$88:$N$88&lt;&gt;"",COLUMN('Back data'!$A$88:$N$88)))-G$6)</f>
        <v>85.35</v>
      </c>
      <c r="H45" s="9">
        <f t="array" ref="H45">INDEX('Back data'!$A$87:$N$87,,MAX(IF('Back data'!$A$87:$N$87&lt;&gt;"",COLUMN('Back data'!$A$87:$N$87)))-H$6)+INDEX('Back data'!$A$88:$N$88,,MAX(IF('Back data'!$A$88:$N$88&lt;&gt;"",COLUMN('Back data'!$A$88:$N$88)))-H$6)</f>
        <v>79.510000000000005</v>
      </c>
      <c r="I45" s="9">
        <f t="array" ref="I45">INDEX('Back data'!$A$87:$N$87,,MAX(IF('Back data'!$A$87:$N$87&lt;&gt;"",COLUMN('Back data'!$A$87:$N$87)))-I$6)+INDEX('Back data'!$A$88:$N$88,,MAX(IF('Back data'!$A$88:$N$88&lt;&gt;"",COLUMN('Back data'!$A$88:$N$88)))-I$6)</f>
        <v>87.88</v>
      </c>
      <c r="J45" s="9">
        <f t="array" ref="J45">INDEX('Back data'!$A$87:$N$87,,MAX(IF('Back data'!$A$87:$N$87&lt;&gt;"",COLUMN('Back data'!$A$87:$N$87)))-J$6)+INDEX('Back data'!$A$88:$N$88,,MAX(IF('Back data'!$A$88:$N$88&lt;&gt;"",COLUMN('Back data'!$A$88:$N$88)))-J$6)</f>
        <v>87.88</v>
      </c>
      <c r="K45" s="9">
        <f t="array" ref="K45">INDEX('Back data'!$A$87:$N$87,,MAX(IF('Back data'!$A$87:$N$87&lt;&gt;"",COLUMN('Back data'!$A$87:$N$87)))-K$6)+INDEX('Back data'!$A$88:$N$88,,MAX(IF('Back data'!$A$88:$N$88&lt;&gt;"",COLUMN('Back data'!$A$88:$N$88)))-K$6)</f>
        <v>93.19</v>
      </c>
      <c r="L45" s="9">
        <f t="array" ref="L45">INDEX('Back data'!$A$87:$N$87,,MAX(IF('Back data'!$A$87:$N$87&lt;&gt;"",COLUMN('Back data'!$A$87:$N$87)))-L$6)+INDEX('Back data'!$A$88:$N$88,,MAX(IF('Back data'!$A$88:$N$88&lt;&gt;"",COLUMN('Back data'!$A$88:$N$88)))-L$6)</f>
        <v>94.789999999999992</v>
      </c>
      <c r="M45" s="9">
        <f t="array" ref="M45">INDEX('Back data'!$A$87:$N$87,,MAX(IF('Back data'!$A$87:$N$87&lt;&gt;"",COLUMN('Back data'!$A$87:$N$87)))-M$6)+INDEX('Back data'!$A$88:$N$88,,MAX(IF('Back data'!$A$88:$N$88&lt;&gt;"",COLUMN('Back data'!$A$88:$N$88)))-M$6)</f>
        <v>91.59</v>
      </c>
      <c r="N45" s="9">
        <f t="array" ref="N45">INDEX('Back data'!$A$87:$N$87,,MAX(IF('Back data'!$A$87:$N$87&lt;&gt;"",COLUMN('Back data'!$A$87:$N$87)))-N$6)+INDEX('Back data'!$A$88:$N$88,,MAX(IF('Back data'!$A$88:$N$88&lt;&gt;"",COLUMN('Back data'!$A$88:$N$88)))-N$6)</f>
        <v>100</v>
      </c>
      <c r="O45" s="9">
        <f t="array" ref="O45">INDEX('Back data'!$A$87:$N$87,,MAX(IF('Back data'!$A$87:$N$87&lt;&gt;"",COLUMN('Back data'!$A$87:$N$87)))-O$6)+INDEX('Back data'!$A$88:$N$88,,MAX(IF('Back data'!$A$88:$N$88&lt;&gt;"",COLUMN('Back data'!$A$88:$N$88)))-O$6)</f>
        <v>100</v>
      </c>
      <c r="P45" s="9">
        <f t="array" ref="P45">INDEX('Back data'!$A$87:$N$87,,MAX(IF('Back data'!$A$87:$N$87&lt;&gt;"",COLUMN('Back data'!$A$87:$N$87)))-P$6)+INDEX('Back data'!$A$88:$N$88,,MAX(IF('Back data'!$A$88:$N$88&lt;&gt;"",COLUMN('Back data'!$A$88:$N$88)))-P$6)</f>
        <v>100</v>
      </c>
    </row>
    <row r="46" spans="1:18" x14ac:dyDescent="0.25">
      <c r="A46" s="33" t="s">
        <v>43</v>
      </c>
      <c r="B46" s="27" t="s">
        <v>41</v>
      </c>
      <c r="C46" s="10" t="s">
        <v>39</v>
      </c>
      <c r="D46" s="11">
        <f t="array" ref="D46">INDEX('Back data'!$A$87:$N$87,,MAX(IF('Back data'!$A$87:$N$87&lt;&gt;"",COLUMN('Back data'!$A$87:$N$87)))-D$6)/D45</f>
        <v>0.76276026174895895</v>
      </c>
      <c r="E46" s="11">
        <f t="array" ref="E46">INDEX('Back data'!$A$87:$N$87,,MAX(IF('Back data'!$A$87:$N$87&lt;&gt;"",COLUMN('Back data'!$A$87:$N$87)))-E$6)/E45</f>
        <v>0.74017573834513062</v>
      </c>
      <c r="F46" s="11">
        <f t="array" ref="F46">INDEX('Back data'!$A$87:$N$87,,MAX(IF('Back data'!$A$87:$N$87&lt;&gt;"",COLUMN('Back data'!$A$87:$N$87)))-F$6)/F45</f>
        <v>0.6540267668466776</v>
      </c>
      <c r="G46" s="11">
        <f t="array" ref="G46">INDEX('Back data'!$A$87:$N$87,,MAX(IF('Back data'!$A$87:$N$87&lt;&gt;"",COLUMN('Back data'!$A$87:$N$87)))-G$6)/G45</f>
        <v>0.73637961335676627</v>
      </c>
      <c r="H46" s="11">
        <f t="array" ref="H46">INDEX('Back data'!$A$87:$N$87,,MAX(IF('Back data'!$A$87:$N$87&lt;&gt;"",COLUMN('Back data'!$A$87:$N$87)))-H$6)/H45</f>
        <v>0.81172179600050309</v>
      </c>
      <c r="I46" s="11">
        <f t="array" ref="I46">INDEX('Back data'!$A$87:$N$87,,MAX(IF('Back data'!$A$87:$N$87&lt;&gt;"",COLUMN('Back data'!$A$87:$N$87)))-I$6)/I45</f>
        <v>0.78743741465634964</v>
      </c>
      <c r="J46" s="11">
        <f t="array" ref="J46">INDEX('Back data'!$A$87:$N$87,,MAX(IF('Back data'!$A$87:$N$87&lt;&gt;"",COLUMN('Back data'!$A$87:$N$87)))-J$6)/J45</f>
        <v>0.74317250796540746</v>
      </c>
      <c r="K46" s="11">
        <f t="array" ref="K46">INDEX('Back data'!$A$87:$N$87,,MAX(IF('Back data'!$A$87:$N$87&lt;&gt;"",COLUMN('Back data'!$A$87:$N$87)))-K$6)/K45</f>
        <v>0.7461100976499625</v>
      </c>
      <c r="L46" s="11">
        <f t="array" ref="L46">INDEX('Back data'!$A$87:$N$87,,MAX(IF('Back data'!$A$87:$N$87&lt;&gt;"",COLUMN('Back data'!$A$87:$N$87)))-L$6)/L45</f>
        <v>0.70935752716531275</v>
      </c>
      <c r="M46" s="11">
        <f t="array" ref="M46">INDEX('Back data'!$A$87:$N$87,,MAX(IF('Back data'!$A$87:$N$87&lt;&gt;"",COLUMN('Back data'!$A$87:$N$87)))-M$6)/M45</f>
        <v>0.77770498962768864</v>
      </c>
      <c r="N46" s="11">
        <f t="array" ref="N46">INDEX('Back data'!$A$87:$N$87,,MAX(IF('Back data'!$A$87:$N$87&lt;&gt;"",COLUMN('Back data'!$A$87:$N$87)))-N$6)/N45</f>
        <v>0.72640000000000005</v>
      </c>
      <c r="O46" s="11">
        <f t="array" ref="O46">INDEX('Back data'!$A$87:$N$87,,MAX(IF('Back data'!$A$87:$N$87&lt;&gt;"",COLUMN('Back data'!$A$87:$N$87)))-O$6)/O45</f>
        <v>0.75709999999999988</v>
      </c>
      <c r="P46" s="11">
        <f t="array" ref="P46">INDEX('Back data'!$A$87:$N$87,,MAX(IF('Back data'!$A$87:$N$87&lt;&gt;"",COLUMN('Back data'!$A$87:$N$87)))-P$6)/P45</f>
        <v>0.60299999999999998</v>
      </c>
    </row>
    <row r="47" spans="1:18" x14ac:dyDescent="0.25">
      <c r="A47" s="33" t="s">
        <v>43</v>
      </c>
      <c r="B47" s="27" t="s">
        <v>41</v>
      </c>
      <c r="C47" s="10" t="s">
        <v>40</v>
      </c>
      <c r="D47" s="11">
        <f t="array" ref="D47">INDEX('Back data'!$A$88:$N$88,,MAX(IF('Back data'!$A$88:$N$88&lt;&gt;"",COLUMN('Back data'!$A$88:$N$88)))-D$6)/D45</f>
        <v>0.23723973825104108</v>
      </c>
      <c r="E47" s="11">
        <f t="array" ref="E47">INDEX('Back data'!$A$88:$N$88,,MAX(IF('Back data'!$A$88:$N$88&lt;&gt;"",COLUMN('Back data'!$A$88:$N$88)))-E$6)/E45</f>
        <v>0.25982426165486944</v>
      </c>
      <c r="F47" s="11">
        <f t="array" ref="F47">INDEX('Back data'!$A$88:$N$88,,MAX(IF('Back data'!$A$88:$N$88&lt;&gt;"",COLUMN('Back data'!$A$88:$N$88)))-F$6)/F45</f>
        <v>0.34597323315332235</v>
      </c>
      <c r="G47" s="11">
        <f t="array" ref="G47">INDEX('Back data'!$A$88:$N$88,,MAX(IF('Back data'!$A$88:$N$88&lt;&gt;"",COLUMN('Back data'!$A$88:$N$88)))-G$6)/G45</f>
        <v>0.26362038664323378</v>
      </c>
      <c r="H47" s="11">
        <f t="array" ref="H47">INDEX('Back data'!$A$88:$N$88,,MAX(IF('Back data'!$A$88:$N$88&lt;&gt;"",COLUMN('Back data'!$A$88:$N$88)))-H$6)/H45</f>
        <v>0.18827820399949691</v>
      </c>
      <c r="I47" s="11">
        <f t="array" ref="I47">INDEX('Back data'!$A$88:$N$88,,MAX(IF('Back data'!$A$88:$N$88&lt;&gt;"",COLUMN('Back data'!$A$88:$N$88)))-I$6)/I45</f>
        <v>0.21256258534365044</v>
      </c>
      <c r="J47" s="11">
        <f t="array" ref="J47">INDEX('Back data'!$A$88:$N$88,,MAX(IF('Back data'!$A$88:$N$88&lt;&gt;"",COLUMN('Back data'!$A$88:$N$88)))-J$6)/J45</f>
        <v>0.25682749203459265</v>
      </c>
      <c r="K47" s="11">
        <f t="array" ref="K47">INDEX('Back data'!$A$88:$N$88,,MAX(IF('Back data'!$A$88:$N$88&lt;&gt;"",COLUMN('Back data'!$A$88:$N$88)))-K$6)/K45</f>
        <v>0.25388990235003756</v>
      </c>
      <c r="L47" s="11">
        <f t="array" ref="L47">INDEX('Back data'!$A$88:$N$88,,MAX(IF('Back data'!$A$88:$N$88&lt;&gt;"",COLUMN('Back data'!$A$88:$N$88)))-L$6)/L45</f>
        <v>0.29064247283468725</v>
      </c>
      <c r="M47" s="11">
        <f t="array" ref="M47">INDEX('Back data'!$A$88:$N$88,,MAX(IF('Back data'!$A$88:$N$88&lt;&gt;"",COLUMN('Back data'!$A$88:$N$88)))-M$6)/M45</f>
        <v>0.22229501037231136</v>
      </c>
      <c r="N47" s="11">
        <f t="array" ref="N47">INDEX('Back data'!$A$88:$N$88,,MAX(IF('Back data'!$A$88:$N$88&lt;&gt;"",COLUMN('Back data'!$A$88:$N$88)))-N$6)/N45</f>
        <v>0.27360000000000001</v>
      </c>
      <c r="O47" s="11">
        <f t="array" ref="O47">INDEX('Back data'!$A$88:$N$88,,MAX(IF('Back data'!$A$88:$N$88&lt;&gt;"",COLUMN('Back data'!$A$88:$N$88)))-O$6)/O45</f>
        <v>0.2429</v>
      </c>
      <c r="P47" s="11">
        <f t="array" ref="P47">INDEX('Back data'!$A$88:$N$88,,MAX(IF('Back data'!$A$88:$N$88&lt;&gt;"",COLUMN('Back data'!$A$88:$N$88)))-P$6)/P45</f>
        <v>0.39700000000000002</v>
      </c>
      <c r="R47" s="56"/>
    </row>
    <row r="49" spans="1:18" x14ac:dyDescent="0.25">
      <c r="C49" s="12"/>
    </row>
    <row r="50" spans="1:18" x14ac:dyDescent="0.25">
      <c r="C50" s="8" t="s">
        <v>37</v>
      </c>
      <c r="D50" s="9">
        <f t="array" ref="D50">INDEX('Back data'!$A$92:$N$92,,MAX(IF('Back data'!$A$92:$N$92&lt;&gt;"",COLUMN('Back data'!$A$92:$N$92)))-D$6)+INDEX('Back data'!$A$93:$N$93,,MAX(IF('Back data'!$A$93:$N$93&lt;&gt;"",COLUMN('Back data'!$A$93:$N$93)))-D$6)</f>
        <v>85.2</v>
      </c>
      <c r="E50" s="9">
        <f t="array" ref="E50">INDEX('Back data'!$A$92:$N$92,,MAX(IF('Back data'!$A$92:$N$92&lt;&gt;"",COLUMN('Back data'!$A$92:$N$92)))-E$6)+INDEX('Back data'!$A$93:$N$93,,MAX(IF('Back data'!$A$93:$N$93&lt;&gt;"",COLUMN('Back data'!$A$93:$N$93)))-E$6)</f>
        <v>86.42</v>
      </c>
      <c r="F50" s="9">
        <f t="array" ref="F50">INDEX('Back data'!$A$92:$N$92,,MAX(IF('Back data'!$A$92:$N$92&lt;&gt;"",COLUMN('Back data'!$A$92:$N$92)))-F$6)+INDEX('Back data'!$A$93:$N$93,,MAX(IF('Back data'!$A$93:$N$93&lt;&gt;"",COLUMN('Back data'!$A$93:$N$93)))-F$6)</f>
        <v>85.86</v>
      </c>
      <c r="G50" s="9">
        <f t="array" ref="G50">INDEX('Back data'!$A$92:$N$92,,MAX(IF('Back data'!$A$92:$N$92&lt;&gt;"",COLUMN('Back data'!$A$92:$N$92)))-G$6)+INDEX('Back data'!$A$93:$N$93,,MAX(IF('Back data'!$A$93:$N$93&lt;&gt;"",COLUMN('Back data'!$A$93:$N$93)))-G$6)</f>
        <v>84.92</v>
      </c>
      <c r="H50" s="9">
        <f t="array" ref="H50">INDEX('Back data'!$A$92:$N$92,,MAX(IF('Back data'!$A$92:$N$92&lt;&gt;"",COLUMN('Back data'!$A$92:$N$92)))-H$6)+INDEX('Back data'!$A$93:$N$93,,MAX(IF('Back data'!$A$93:$N$93&lt;&gt;"",COLUMN('Back data'!$A$93:$N$93)))-H$6)</f>
        <v>84.09</v>
      </c>
      <c r="I50" s="9">
        <f t="array" ref="I50">INDEX('Back data'!$A$92:$N$92,,MAX(IF('Back data'!$A$92:$N$92&lt;&gt;"",COLUMN('Back data'!$A$92:$N$92)))-I$6)+INDEX('Back data'!$A$93:$N$93,,MAX(IF('Back data'!$A$93:$N$93&lt;&gt;"",COLUMN('Back data'!$A$93:$N$93)))-I$6)</f>
        <v>90.11</v>
      </c>
      <c r="J50" s="9">
        <f t="array" ref="J50">INDEX('Back data'!$A$92:$N$92,,MAX(IF('Back data'!$A$92:$N$92&lt;&gt;"",COLUMN('Back data'!$A$92:$N$92)))-J$6)+INDEX('Back data'!$A$93:$N$93,,MAX(IF('Back data'!$A$93:$N$93&lt;&gt;"",COLUMN('Back data'!$A$93:$N$93)))-J$6)</f>
        <v>91.97</v>
      </c>
      <c r="K50" s="9">
        <f t="array" ref="K50">INDEX('Back data'!$A$92:$N$92,,MAX(IF('Back data'!$A$92:$N$92&lt;&gt;"",COLUMN('Back data'!$A$92:$N$92)))-K$6)+INDEX('Back data'!$A$93:$N$93,,MAX(IF('Back data'!$A$93:$N$93&lt;&gt;"",COLUMN('Back data'!$A$93:$N$93)))-K$6)</f>
        <v>91.56</v>
      </c>
      <c r="L50" s="9">
        <f t="array" ref="L50">INDEX('Back data'!$A$92:$N$92,,MAX(IF('Back data'!$A$92:$N$92&lt;&gt;"",COLUMN('Back data'!$A$92:$N$92)))-L$6)+INDEX('Back data'!$A$93:$N$93,,MAX(IF('Back data'!$A$93:$N$93&lt;&gt;"",COLUMN('Back data'!$A$93:$N$93)))-L$6)</f>
        <v>94.67</v>
      </c>
      <c r="M50" s="9">
        <f t="array" ref="M50">INDEX('Back data'!$A$92:$N$92,,MAX(IF('Back data'!$A$92:$N$92&lt;&gt;"",COLUMN('Back data'!$A$92:$N$92)))-M$6)+INDEX('Back data'!$A$93:$N$93,,MAX(IF('Back data'!$A$93:$N$93&lt;&gt;"",COLUMN('Back data'!$A$93:$N$93)))-M$6)</f>
        <v>95.44</v>
      </c>
      <c r="N50" s="9">
        <f t="array" ref="N50">INDEX('Back data'!$A$92:$N$92,,MAX(IF('Back data'!$A$92:$N$92&lt;&gt;"",COLUMN('Back data'!$A$92:$N$92)))-N$6)+INDEX('Back data'!$A$93:$N$93,,MAX(IF('Back data'!$A$93:$N$93&lt;&gt;"",COLUMN('Back data'!$A$93:$N$93)))-N$6)</f>
        <v>100</v>
      </c>
      <c r="O50" s="9">
        <f t="array" ref="O50">INDEX('Back data'!$A$92:$N$92,,MAX(IF('Back data'!$A$92:$N$92&lt;&gt;"",COLUMN('Back data'!$A$92:$N$92)))-O$6)+INDEX('Back data'!$A$93:$N$93,,MAX(IF('Back data'!$A$93:$N$93&lt;&gt;"",COLUMN('Back data'!$A$93:$N$93)))-O$6)</f>
        <v>100</v>
      </c>
      <c r="P50" s="9">
        <f t="array" ref="P50">INDEX('Back data'!$A$92:$N$92,,MAX(IF('Back data'!$A$92:$N$92&lt;&gt;"",COLUMN('Back data'!$A$92:$N$92)))-P$6)+INDEX('Back data'!$A$93:$N$93,,MAX(IF('Back data'!$A$93:$N$93&lt;&gt;"",COLUMN('Back data'!$A$93:$N$93)))-P$6)</f>
        <v>100</v>
      </c>
    </row>
    <row r="51" spans="1:18" x14ac:dyDescent="0.25">
      <c r="A51" s="33" t="s">
        <v>43</v>
      </c>
      <c r="B51" s="27" t="s">
        <v>42</v>
      </c>
      <c r="C51" s="10" t="s">
        <v>39</v>
      </c>
      <c r="D51" s="11">
        <f t="array" ref="D51">INDEX('Back data'!$A$92:$N$92,,MAX(IF('Back data'!$A$92:$N$92&lt;&gt;"",COLUMN('Back data'!$A$92:$N$92)))-D$6)/D50</f>
        <v>0.98063380281690138</v>
      </c>
      <c r="E51" s="11">
        <f t="array" ref="E51">INDEX('Back data'!$A$92:$N$92,,MAX(IF('Back data'!$A$92:$N$92&lt;&gt;"",COLUMN('Back data'!$A$92:$N$92)))-E$6)/E50</f>
        <v>0.98796574866928943</v>
      </c>
      <c r="F51" s="11">
        <f t="array" ref="F51">INDEX('Back data'!$A$92:$N$92,,MAX(IF('Back data'!$A$92:$N$92&lt;&gt;"",COLUMN('Back data'!$A$92:$N$92)))-F$6)/F50</f>
        <v>0.99021663172606567</v>
      </c>
      <c r="G51" s="11">
        <f t="array" ref="G51">INDEX('Back data'!$A$92:$N$92,,MAX(IF('Back data'!$A$92:$N$92&lt;&gt;"",COLUMN('Back data'!$A$92:$N$92)))-G$6)/G50</f>
        <v>0.98210080075365058</v>
      </c>
      <c r="H51" s="11">
        <f t="array" ref="H51">INDEX('Back data'!$A$92:$N$92,,MAX(IF('Back data'!$A$92:$N$92&lt;&gt;"",COLUMN('Back data'!$A$92:$N$92)))-H$6)/H50</f>
        <v>0.98882150077298137</v>
      </c>
      <c r="I51" s="11">
        <f t="array" ref="I51">INDEX('Back data'!$A$92:$N$92,,MAX(IF('Back data'!$A$92:$N$92&lt;&gt;"",COLUMN('Back data'!$A$92:$N$92)))-I$6)/I50</f>
        <v>0.97680612584618798</v>
      </c>
      <c r="J51" s="11">
        <f t="array" ref="J51">INDEX('Back data'!$A$92:$N$92,,MAX(IF('Back data'!$A$92:$N$92&lt;&gt;"",COLUMN('Back data'!$A$92:$N$92)))-J$6)/J50</f>
        <v>0.97129498749592258</v>
      </c>
      <c r="K51" s="11">
        <f t="array" ref="K51">INDEX('Back data'!$A$92:$N$92,,MAX(IF('Back data'!$A$92:$N$92&lt;&gt;"",COLUMN('Back data'!$A$92:$N$92)))-K$6)/K50</f>
        <v>0.98143294014853644</v>
      </c>
      <c r="L51" s="11">
        <f t="array" ref="L51">INDEX('Back data'!$A$92:$N$92,,MAX(IF('Back data'!$A$92:$N$92&lt;&gt;"",COLUMN('Back data'!$A$92:$N$92)))-L$6)/L50</f>
        <v>0.99207774374141755</v>
      </c>
      <c r="M51" s="11">
        <f t="array" ref="M51">INDEX('Back data'!$A$92:$N$92,,MAX(IF('Back data'!$A$92:$N$92&lt;&gt;"",COLUMN('Back data'!$A$92:$N$92)))-M$6)/M50</f>
        <v>0.9717099748533109</v>
      </c>
      <c r="N51" s="11">
        <f t="array" ref="N51">INDEX('Back data'!$A$92:$N$92,,MAX(IF('Back data'!$A$92:$N$92&lt;&gt;"",COLUMN('Back data'!$A$92:$N$92)))-N$6)/N50</f>
        <v>0.997</v>
      </c>
      <c r="O51" s="11">
        <f t="array" ref="O51">INDEX('Back data'!$A$92:$N$92,,MAX(IF('Back data'!$A$92:$N$92&lt;&gt;"",COLUMN('Back data'!$A$92:$N$92)))-O$6)/O50</f>
        <v>0.98620000000000008</v>
      </c>
      <c r="P51" s="11">
        <f t="array" ref="P51">INDEX('Back data'!$A$92:$N$92,,MAX(IF('Back data'!$A$92:$N$92&lt;&gt;"",COLUMN('Back data'!$A$92:$N$92)))-P$6)/P50</f>
        <v>0.99280000000000002</v>
      </c>
    </row>
    <row r="52" spans="1:18" x14ac:dyDescent="0.25">
      <c r="A52" s="33" t="s">
        <v>43</v>
      </c>
      <c r="B52" s="27" t="s">
        <v>42</v>
      </c>
      <c r="C52" s="28" t="s">
        <v>40</v>
      </c>
      <c r="D52" s="29">
        <f t="array" ref="D52">INDEX('Back data'!$A$93:$N$93,,MAX(IF('Back data'!$A$93:$N$93&lt;&gt;"",COLUMN('Back data'!$A$93:$N$93)))-D$6)/D50</f>
        <v>1.936619718309859E-2</v>
      </c>
      <c r="E52" s="29">
        <f t="array" ref="E52">INDEX('Back data'!$A$93:$N$93,,MAX(IF('Back data'!$A$93:$N$93&lt;&gt;"",COLUMN('Back data'!$A$93:$N$93)))-E$6)/E50</f>
        <v>1.2034251330710484E-2</v>
      </c>
      <c r="F52" s="29">
        <f t="array" ref="F52">INDEX('Back data'!$A$93:$N$93,,MAX(IF('Back data'!$A$93:$N$93&lt;&gt;"",COLUMN('Back data'!$A$93:$N$93)))-F$6)/F50</f>
        <v>9.7833682739343116E-3</v>
      </c>
      <c r="G52" s="29">
        <f t="array" ref="G52">INDEX('Back data'!$A$93:$N$93,,MAX(IF('Back data'!$A$93:$N$93&lt;&gt;"",COLUMN('Back data'!$A$93:$N$93)))-G$6)/G50</f>
        <v>1.7899199246349504E-2</v>
      </c>
      <c r="H52" s="29">
        <f t="array" ref="H52">INDEX('Back data'!$A$93:$N$93,,MAX(IF('Back data'!$A$93:$N$93&lt;&gt;"",COLUMN('Back data'!$A$93:$N$93)))-H$6)/H50</f>
        <v>1.1178499227018669E-2</v>
      </c>
      <c r="I52" s="29">
        <f t="array" ref="I52">INDEX('Back data'!$A$93:$N$93,,MAX(IF('Back data'!$A$93:$N$93&lt;&gt;"",COLUMN('Back data'!$A$93:$N$93)))-I$6)/I50</f>
        <v>2.3193874153812005E-2</v>
      </c>
      <c r="J52" s="29">
        <f t="array" ref="J52">INDEX('Back data'!$A$93:$N$93,,MAX(IF('Back data'!$A$93:$N$93&lt;&gt;"",COLUMN('Back data'!$A$93:$N$93)))-J$6)/J50</f>
        <v>2.8705012504077417E-2</v>
      </c>
      <c r="K52" s="29">
        <f t="array" ref="K52">INDEX('Back data'!$A$93:$N$93,,MAX(IF('Back data'!$A$93:$N$93&lt;&gt;"",COLUMN('Back data'!$A$93:$N$93)))-K$6)/K50</f>
        <v>1.8567059851463522E-2</v>
      </c>
      <c r="L52" s="29">
        <f t="array" ref="L52">INDEX('Back data'!$A$93:$N$93,,MAX(IF('Back data'!$A$93:$N$93&lt;&gt;"",COLUMN('Back data'!$A$93:$N$93)))-L$6)/L50</f>
        <v>7.9222562585824444E-3</v>
      </c>
      <c r="M52" s="29">
        <f t="array" ref="M52">INDEX('Back data'!$A$93:$N$93,,MAX(IF('Back data'!$A$93:$N$93&lt;&gt;"",COLUMN('Back data'!$A$93:$N$93)))-M$6)/M50</f>
        <v>2.8290025146689022E-2</v>
      </c>
      <c r="N52" s="29">
        <f t="array" ref="N52">INDEX('Back data'!$A$93:$N$93,,MAX(IF('Back data'!$A$93:$N$93&lt;&gt;"",COLUMN('Back data'!$A$93:$N$93)))-N$6)/N50</f>
        <v>3.0000000000000001E-3</v>
      </c>
      <c r="O52" s="29">
        <f t="array" ref="O52">INDEX('Back data'!$A$93:$N$93,,MAX(IF('Back data'!$A$93:$N$93&lt;&gt;"",COLUMN('Back data'!$A$93:$N$93)))-O$6)/O50</f>
        <v>1.38E-2</v>
      </c>
      <c r="P52" s="29">
        <f t="array" ref="P52">INDEX('Back data'!$A$93:$N$93,,MAX(IF('Back data'!$A$93:$N$93&lt;&gt;"",COLUMN('Back data'!$A$93:$N$93)))-P$6)/P50</f>
        <v>7.1999999999999998E-3</v>
      </c>
      <c r="R52" s="56"/>
    </row>
    <row r="53" spans="1:18" x14ac:dyDescent="0.25">
      <c r="A53" s="30"/>
      <c r="B53" s="27"/>
      <c r="C53" s="31"/>
      <c r="D53" s="32"/>
      <c r="E53" s="32"/>
      <c r="F53" s="32"/>
      <c r="G53" s="32"/>
      <c r="H53" s="32"/>
      <c r="I53" s="32"/>
      <c r="J53" s="32"/>
      <c r="K53" s="32"/>
      <c r="L53" s="32"/>
      <c r="M53" s="32"/>
      <c r="N53" s="32"/>
      <c r="O53" s="32"/>
      <c r="P53" s="32"/>
    </row>
    <row r="54" spans="1:18" x14ac:dyDescent="0.25">
      <c r="A54" s="30"/>
      <c r="B54" s="27"/>
      <c r="C54" s="31"/>
      <c r="D54" s="32"/>
      <c r="E54" s="32"/>
      <c r="F54" s="32"/>
      <c r="G54" s="32"/>
      <c r="H54" s="32"/>
      <c r="I54" s="32"/>
      <c r="J54" s="32"/>
      <c r="K54" s="32"/>
      <c r="L54" s="32"/>
      <c r="M54" s="32"/>
      <c r="N54" s="32"/>
      <c r="O54" s="32"/>
      <c r="P54" s="32"/>
    </row>
    <row r="55" spans="1:18" x14ac:dyDescent="0.25">
      <c r="C55" s="8" t="s">
        <v>37</v>
      </c>
      <c r="D55" s="9">
        <f t="array" ref="D55">INDEX('Back data'!$A$267:$N$267,,MAX(IF('Back data'!$A$267:$N$267&lt;&gt;"",COLUMN('Back data'!$A$267:$N$267)))-D$6)+INDEX('Back data'!$A$268:$N$268,,MAX(IF('Back data'!$A$268:$N$268&lt;&gt;"",COLUMN('Back data'!$A$268:$N$268)))-D$6)</f>
        <v>83.34</v>
      </c>
      <c r="E55" s="9">
        <f t="array" ref="E55">INDEX('Back data'!$A$267:$N$267,,MAX(IF('Back data'!$A$267:$N$267&lt;&gt;"",COLUMN('Back data'!$A$267:$N$267)))-E$6)+INDEX('Back data'!$A$268:$N$268,,MAX(IF('Back data'!$A$268:$N$268&lt;&gt;"",COLUMN('Back data'!$A$268:$N$268)))-E$6)</f>
        <v>81.63000000000001</v>
      </c>
      <c r="F55" s="9">
        <f t="array" ref="F55">INDEX('Back data'!$A$267:$N$267,,MAX(IF('Back data'!$A$267:$N$267&lt;&gt;"",COLUMN('Back data'!$A$267:$N$267)))-F$6)+INDEX('Back data'!$A$268:$N$268,,MAX(IF('Back data'!$A$268:$N$268&lt;&gt;"",COLUMN('Back data'!$A$268:$N$268)))-F$6)</f>
        <v>81.8</v>
      </c>
      <c r="G55" s="9">
        <f t="array" ref="G55">INDEX('Back data'!$A$267:$N$267,,MAX(IF('Back data'!$A$267:$N$267&lt;&gt;"",COLUMN('Back data'!$A$267:$N$267)))-G$6)+INDEX('Back data'!$A$268:$N$268,,MAX(IF('Back data'!$A$268:$N$268&lt;&gt;"",COLUMN('Back data'!$A$268:$N$268)))-G$6)</f>
        <v>87.81</v>
      </c>
      <c r="H55" s="9">
        <f t="array" ref="H55">INDEX('Back data'!$A$267:$N$267,,MAX(IF('Back data'!$A$267:$N$267&lt;&gt;"",COLUMN('Back data'!$A$267:$N$267)))-H$6)+INDEX('Back data'!$A$268:$N$268,,MAX(IF('Back data'!$A$268:$N$268&lt;&gt;"",COLUMN('Back data'!$A$268:$N$268)))-H$6)</f>
        <v>80.580000000000013</v>
      </c>
      <c r="I55" s="9">
        <f t="array" ref="I55">INDEX('Back data'!$A$267:$N$267,,MAX(IF('Back data'!$A$267:$N$267&lt;&gt;"",COLUMN('Back data'!$A$267:$N$267)))-I$6)+INDEX('Back data'!$A$268:$N$268,,MAX(IF('Back data'!$A$268:$N$268&lt;&gt;"",COLUMN('Back data'!$A$268:$N$268)))-I$6)</f>
        <v>89.84</v>
      </c>
      <c r="J55" s="9">
        <f t="array" ref="J55">INDEX('Back data'!$A$267:$N$267,,MAX(IF('Back data'!$A$267:$N$267&lt;&gt;"",COLUMN('Back data'!$A$267:$N$267)))-J$6)+INDEX('Back data'!$A$268:$N$268,,MAX(IF('Back data'!$A$268:$N$268&lt;&gt;"",COLUMN('Back data'!$A$268:$N$268)))-J$6)</f>
        <v>88.22999999999999</v>
      </c>
      <c r="K55" s="9">
        <f t="array" ref="K55">INDEX('Back data'!$A$267:$N$267,,MAX(IF('Back data'!$A$267:$N$267&lt;&gt;"",COLUMN('Back data'!$A$267:$N$267)))-K$6)+INDEX('Back data'!$A$268:$N$268,,MAX(IF('Back data'!$A$268:$N$268&lt;&gt;"",COLUMN('Back data'!$A$268:$N$268)))-K$6)</f>
        <v>93.24</v>
      </c>
      <c r="L55" s="9">
        <f t="array" ref="L55">INDEX('Back data'!$A$267:$N$267,,MAX(IF('Back data'!$A$267:$N$267&lt;&gt;"",COLUMN('Back data'!$A$267:$N$267)))-L$6)+INDEX('Back data'!$A$268:$N$268,,MAX(IF('Back data'!$A$268:$N$268&lt;&gt;"",COLUMN('Back data'!$A$268:$N$268)))-L$6)</f>
        <v>95.050000000000011</v>
      </c>
      <c r="M55" s="9">
        <f t="array" ref="M55">INDEX('Back data'!$A$267:$N$267,,MAX(IF('Back data'!$A$267:$N$267&lt;&gt;"",COLUMN('Back data'!$A$267:$N$267)))-M$6)+INDEX('Back data'!$A$268:$N$268,,MAX(IF('Back data'!$A$268:$N$268&lt;&gt;"",COLUMN('Back data'!$A$268:$N$268)))-M$6)</f>
        <v>86.83</v>
      </c>
      <c r="N55" s="9">
        <f t="array" ref="N55">INDEX('Back data'!$A$267:$N$267,,MAX(IF('Back data'!$A$267:$N$267&lt;&gt;"",COLUMN('Back data'!$A$267:$N$267)))-N$6)+INDEX('Back data'!$A$268:$N$268,,MAX(IF('Back data'!$A$268:$N$268&lt;&gt;"",COLUMN('Back data'!$A$268:$N$268)))-N$6)</f>
        <v>100</v>
      </c>
      <c r="O55" s="9">
        <f t="array" ref="O55">INDEX('Back data'!$A$267:$N$267,,MAX(IF('Back data'!$A$267:$N$267&lt;&gt;"",COLUMN('Back data'!$A$267:$N$267)))-O$6)+INDEX('Back data'!$A$268:$N$268,,MAX(IF('Back data'!$A$268:$N$268&lt;&gt;"",COLUMN('Back data'!$A$268:$N$268)))-O$6)</f>
        <v>100</v>
      </c>
      <c r="P55" s="9">
        <f t="array" ref="P55">INDEX('Back data'!$A$267:$N$267,,MAX(IF('Back data'!$A$267:$N$267&lt;&gt;"",COLUMN('Back data'!$A$267:$N$267)))-P$6)+INDEX('Back data'!$A$268:$N$268,,MAX(IF('Back data'!$A$268:$N$268&lt;&gt;"",COLUMN('Back data'!$A$268:$N$268)))-P$6)</f>
        <v>100</v>
      </c>
    </row>
    <row r="56" spans="1:18" x14ac:dyDescent="0.25">
      <c r="A56" s="33" t="s">
        <v>43</v>
      </c>
      <c r="B56" s="27" t="s">
        <v>28</v>
      </c>
      <c r="C56" s="10" t="s">
        <v>39</v>
      </c>
      <c r="D56" s="11">
        <f t="array" ref="D56">INDEX('Back data'!$A$267:$N$267,,MAX(IF('Back data'!$A$267:$N$267&lt;&gt;"",COLUMN('Back data'!$A$267:$N$267)))-D$6)/D55</f>
        <v>0.78101751859851209</v>
      </c>
      <c r="E56" s="11">
        <f t="array" ref="E56">INDEX('Back data'!$A$267:$N$267,,MAX(IF('Back data'!$A$267:$N$267&lt;&gt;"",COLUMN('Back data'!$A$267:$N$267)))-E$6)/E55</f>
        <v>0.83964228837437216</v>
      </c>
      <c r="F56" s="11">
        <f t="array" ref="F56">INDEX('Back data'!$A$267:$N$267,,MAX(IF('Back data'!$A$267:$N$267&lt;&gt;"",COLUMN('Back data'!$A$267:$N$267)))-F$6)/F55</f>
        <v>0.79144254278728599</v>
      </c>
      <c r="G56" s="11">
        <f t="array" ref="G56">INDEX('Back data'!$A$267:$N$267,,MAX(IF('Back data'!$A$267:$N$267&lt;&gt;"",COLUMN('Back data'!$A$267:$N$267)))-G$6)/G55</f>
        <v>0.80514747750825644</v>
      </c>
      <c r="H56" s="11">
        <f t="array" ref="H56">INDEX('Back data'!$A$267:$N$267,,MAX(IF('Back data'!$A$267:$N$267&lt;&gt;"",COLUMN('Back data'!$A$267:$N$267)))-H$6)/H55</f>
        <v>0.83991064780342517</v>
      </c>
      <c r="I56" s="11">
        <f t="array" ref="I56">INDEX('Back data'!$A$267:$N$267,,MAX(IF('Back data'!$A$267:$N$267&lt;&gt;"",COLUMN('Back data'!$A$267:$N$267)))-I$6)/I55</f>
        <v>0.87689225289403383</v>
      </c>
      <c r="J56" s="11">
        <f t="array" ref="J56">INDEX('Back data'!$A$267:$N$267,,MAX(IF('Back data'!$A$267:$N$267&lt;&gt;"",COLUMN('Back data'!$A$267:$N$267)))-J$6)/J55</f>
        <v>0.80142808568514112</v>
      </c>
      <c r="K56" s="11">
        <f t="array" ref="K56">INDEX('Back data'!$A$267:$N$267,,MAX(IF('Back data'!$A$267:$N$267&lt;&gt;"",COLUMN('Back data'!$A$267:$N$267)))-K$6)/K55</f>
        <v>0.79536679536679533</v>
      </c>
      <c r="L56" s="11">
        <f t="array" ref="L56">INDEX('Back data'!$A$267:$N$267,,MAX(IF('Back data'!$A$267:$N$267&lt;&gt;"",COLUMN('Back data'!$A$267:$N$267)))-L$6)/L55</f>
        <v>0.76433456075749606</v>
      </c>
      <c r="M56" s="11">
        <f t="array" ref="M56">INDEX('Back data'!$A$267:$N$267,,MAX(IF('Back data'!$A$267:$N$267&lt;&gt;"",COLUMN('Back data'!$A$267:$N$267)))-M$6)/M55</f>
        <v>0.82436945756075086</v>
      </c>
      <c r="N56" s="11">
        <f t="array" ref="N56">INDEX('Back data'!$A$267:$N$267,,MAX(IF('Back data'!$A$267:$N$267&lt;&gt;"",COLUMN('Back data'!$A$267:$N$267)))-N$6)/N55</f>
        <v>0.75159999999999993</v>
      </c>
      <c r="O56" s="11">
        <f t="array" ref="O56">INDEX('Back data'!$A$267:$N$267,,MAX(IF('Back data'!$A$267:$N$267&lt;&gt;"",COLUMN('Back data'!$A$267:$N$267)))-O$6)/O55</f>
        <v>0.71829999999999994</v>
      </c>
      <c r="P56" s="11">
        <f t="array" ref="P56">INDEX('Back data'!$A$267:$N$267,,MAX(IF('Back data'!$A$267:$N$267&lt;&gt;"",COLUMN('Back data'!$A$267:$N$267)))-P$6)/P55</f>
        <v>0.54620000000000002</v>
      </c>
    </row>
    <row r="57" spans="1:18" x14ac:dyDescent="0.25">
      <c r="A57" s="33" t="s">
        <v>43</v>
      </c>
      <c r="B57" s="27" t="s">
        <v>28</v>
      </c>
      <c r="C57" s="10" t="s">
        <v>40</v>
      </c>
      <c r="D57" s="11">
        <f t="array" ref="D57">+INDEX('Back data'!$A$268:$N$268,,MAX(IF('Back data'!$A$268:$N$268&lt;&gt;"",COLUMN('Back data'!$A$268:$N$268)))-D$6)/D55</f>
        <v>0.21898248140148788</v>
      </c>
      <c r="E57" s="11">
        <f t="array" ref="E57">+INDEX('Back data'!$A$268:$N$268,,MAX(IF('Back data'!$A$268:$N$268&lt;&gt;"",COLUMN('Back data'!$A$268:$N$268)))-E$6)/E55</f>
        <v>0.16035771162562781</v>
      </c>
      <c r="F57" s="11">
        <f t="array" ref="F57">+INDEX('Back data'!$A$268:$N$268,,MAX(IF('Back data'!$A$268:$N$268&lt;&gt;"",COLUMN('Back data'!$A$268:$N$268)))-F$6)/F55</f>
        <v>0.20855745721271393</v>
      </c>
      <c r="G57" s="11">
        <f t="array" ref="G57">+INDEX('Back data'!$A$268:$N$268,,MAX(IF('Back data'!$A$268:$N$268&lt;&gt;"",COLUMN('Back data'!$A$268:$N$268)))-G$6)/G55</f>
        <v>0.19485252249174354</v>
      </c>
      <c r="H57" s="11">
        <f t="array" ref="H57">+INDEX('Back data'!$A$268:$N$268,,MAX(IF('Back data'!$A$268:$N$268&lt;&gt;"",COLUMN('Back data'!$A$268:$N$268)))-H$6)/H55</f>
        <v>0.1600893521965748</v>
      </c>
      <c r="I57" s="11">
        <f t="array" ref="I57">+INDEX('Back data'!$A$268:$N$268,,MAX(IF('Back data'!$A$268:$N$268&lt;&gt;"",COLUMN('Back data'!$A$268:$N$268)))-I$6)/I55</f>
        <v>0.12310774710596616</v>
      </c>
      <c r="J57" s="11">
        <f t="array" ref="J57">+INDEX('Back data'!$A$268:$N$268,,MAX(IF('Back data'!$A$268:$N$268&lt;&gt;"",COLUMN('Back data'!$A$268:$N$268)))-J$6)/J55</f>
        <v>0.1985719143148589</v>
      </c>
      <c r="K57" s="11">
        <f t="array" ref="K57">+INDEX('Back data'!$A$268:$N$268,,MAX(IF('Back data'!$A$268:$N$268&lt;&gt;"",COLUMN('Back data'!$A$268:$N$268)))-K$6)/K55</f>
        <v>0.20463320463320461</v>
      </c>
      <c r="L57" s="11">
        <f t="array" ref="L57">+INDEX('Back data'!$A$268:$N$268,,MAX(IF('Back data'!$A$268:$N$268&lt;&gt;"",COLUMN('Back data'!$A$268:$N$268)))-L$6)/L55</f>
        <v>0.23566543924250391</v>
      </c>
      <c r="M57" s="11">
        <f t="array" ref="M57">+INDEX('Back data'!$A$268:$N$268,,MAX(IF('Back data'!$A$268:$N$268&lt;&gt;"",COLUMN('Back data'!$A$268:$N$268)))-M$6)/M55</f>
        <v>0.17563054243924911</v>
      </c>
      <c r="N57" s="11">
        <f t="array" ref="N57">+INDEX('Back data'!$A$268:$N$268,,MAX(IF('Back data'!$A$268:$N$268&lt;&gt;"",COLUMN('Back data'!$A$268:$N$268)))-N$6)/N55</f>
        <v>0.24840000000000001</v>
      </c>
      <c r="O57" s="11">
        <f t="array" ref="O57">+INDEX('Back data'!$A$268:$N$268,,MAX(IF('Back data'!$A$268:$N$268&lt;&gt;"",COLUMN('Back data'!$A$268:$N$268)))-O$6)/O55</f>
        <v>0.28170000000000001</v>
      </c>
      <c r="P57" s="11">
        <f t="array" ref="P57">+INDEX('Back data'!$A$268:$N$268,,MAX(IF('Back data'!$A$268:$N$268&lt;&gt;"",COLUMN('Back data'!$A$268:$N$268)))-P$6)/P55</f>
        <v>0.45380000000000004</v>
      </c>
      <c r="R57" s="56"/>
    </row>
    <row r="60" spans="1:18" x14ac:dyDescent="0.25">
      <c r="C60" s="8" t="s">
        <v>37</v>
      </c>
      <c r="D60" s="9">
        <f t="array" ref="D60">INDEX('Back data'!$A$272:$N$272,,MAX(IF('Back data'!$A$272:$N$272&lt;&gt;"",COLUMN('Back data'!$A$272:$N$272)))-D$6)+INDEX('Back data'!$A$273:$N$273,,MAX(IF('Back data'!$A$273:$N$273&lt;&gt;"",COLUMN('Back data'!$A$273:$N$273)))-D$6)</f>
        <v>86.22</v>
      </c>
      <c r="E60" s="9">
        <f t="array" ref="E60">INDEX('Back data'!$A$272:$N$272,,MAX(IF('Back data'!$A$272:$N$272&lt;&gt;"",COLUMN('Back data'!$A$272:$N$272)))-E$6)+INDEX('Back data'!$A$273:$N$273,,MAX(IF('Back data'!$A$273:$N$273&lt;&gt;"",COLUMN('Back data'!$A$273:$N$273)))-E$6)</f>
        <v>86.88</v>
      </c>
      <c r="F60" s="9">
        <f t="array" ref="F60">INDEX('Back data'!$A$272:$N$272,,MAX(IF('Back data'!$A$272:$N$272&lt;&gt;"",COLUMN('Back data'!$A$272:$N$272)))-F$6)+INDEX('Back data'!$A$273:$N$273,,MAX(IF('Back data'!$A$273:$N$273&lt;&gt;"",COLUMN('Back data'!$A$273:$N$273)))-F$6)</f>
        <v>85.28</v>
      </c>
      <c r="G60" s="9">
        <f t="array" ref="G60">INDEX('Back data'!$A$272:$N$272,,MAX(IF('Back data'!$A$272:$N$272&lt;&gt;"",COLUMN('Back data'!$A$272:$N$272)))-G$6)+INDEX('Back data'!$A$273:$N$273,,MAX(IF('Back data'!$A$273:$N$273&lt;&gt;"",COLUMN('Back data'!$A$273:$N$273)))-G$6)</f>
        <v>83.820000000000007</v>
      </c>
      <c r="H60" s="9">
        <f t="array" ref="H60">INDEX('Back data'!$A$272:$N$272,,MAX(IF('Back data'!$A$272:$N$272&lt;&gt;"",COLUMN('Back data'!$A$272:$N$272)))-H$6)+INDEX('Back data'!$A$273:$N$273,,MAX(IF('Back data'!$A$273:$N$273&lt;&gt;"",COLUMN('Back data'!$A$273:$N$273)))-H$6)</f>
        <v>82.2</v>
      </c>
      <c r="I60" s="9">
        <f t="array" ref="I60">INDEX('Back data'!$A$272:$N$272,,MAX(IF('Back data'!$A$272:$N$272&lt;&gt;"",COLUMN('Back data'!$A$272:$N$272)))-I$6)+INDEX('Back data'!$A$273:$N$273,,MAX(IF('Back data'!$A$273:$N$273&lt;&gt;"",COLUMN('Back data'!$A$273:$N$273)))-I$6)</f>
        <v>88.25</v>
      </c>
      <c r="J60" s="9">
        <f t="array" ref="J60">INDEX('Back data'!$A$272:$N$272,,MAX(IF('Back data'!$A$272:$N$272&lt;&gt;"",COLUMN('Back data'!$A$272:$N$272)))-J$6)+INDEX('Back data'!$A$273:$N$273,,MAX(IF('Back data'!$A$273:$N$273&lt;&gt;"",COLUMN('Back data'!$A$273:$N$273)))-J$6)</f>
        <v>91.580000000000013</v>
      </c>
      <c r="K60" s="9">
        <f t="array" ref="K60">INDEX('Back data'!$A$272:$N$272,,MAX(IF('Back data'!$A$272:$N$272&lt;&gt;"",COLUMN('Back data'!$A$272:$N$272)))-K$6)+INDEX('Back data'!$A$273:$N$273,,MAX(IF('Back data'!$A$273:$N$273&lt;&gt;"",COLUMN('Back data'!$A$273:$N$273)))-K$6)</f>
        <v>91.25</v>
      </c>
      <c r="L60" s="9">
        <f t="array" ref="L60">INDEX('Back data'!$A$272:$N$272,,MAX(IF('Back data'!$A$272:$N$272&lt;&gt;"",COLUMN('Back data'!$A$272:$N$272)))-L$6)+INDEX('Back data'!$A$273:$N$273,,MAX(IF('Back data'!$A$273:$N$273&lt;&gt;"",COLUMN('Back data'!$A$273:$N$273)))-L$6)</f>
        <v>94.1</v>
      </c>
      <c r="M60" s="9">
        <f t="array" ref="M60">INDEX('Back data'!$A$272:$N$272,,MAX(IF('Back data'!$A$272:$N$272&lt;&gt;"",COLUMN('Back data'!$A$272:$N$272)))-M$6)+INDEX('Back data'!$A$273:$N$273,,MAX(IF('Back data'!$A$273:$N$273&lt;&gt;"",COLUMN('Back data'!$A$273:$N$273)))-M$6)</f>
        <v>95.910000000000011</v>
      </c>
      <c r="N60" s="9">
        <f t="array" ref="N60">INDEX('Back data'!$A$272:$N$272,,MAX(IF('Back data'!$A$272:$N$272&lt;&gt;"",COLUMN('Back data'!$A$272:$N$272)))-N$6)+INDEX('Back data'!$A$273:$N$273,,MAX(IF('Back data'!$A$273:$N$273&lt;&gt;"",COLUMN('Back data'!$A$273:$N$273)))-N$6)</f>
        <v>100</v>
      </c>
      <c r="O60" s="9">
        <f t="array" ref="O60">INDEX('Back data'!$A$272:$N$272,,MAX(IF('Back data'!$A$272:$N$272&lt;&gt;"",COLUMN('Back data'!$A$272:$N$272)))-O$6)+INDEX('Back data'!$A$273:$N$273,,MAX(IF('Back data'!$A$273:$N$273&lt;&gt;"",COLUMN('Back data'!$A$273:$N$273)))-O$6)</f>
        <v>100</v>
      </c>
      <c r="P60" s="9">
        <f t="array" ref="P60">INDEX('Back data'!$A$272:$N$272,,MAX(IF('Back data'!$A$272:$N$272&lt;&gt;"",COLUMN('Back data'!$A$272:$N$272)))-P$6)+INDEX('Back data'!$A$273:$N$273,,MAX(IF('Back data'!$A$273:$N$273&lt;&gt;"",COLUMN('Back data'!$A$273:$N$273)))-P$6)</f>
        <v>100</v>
      </c>
    </row>
    <row r="61" spans="1:18" x14ac:dyDescent="0.25">
      <c r="A61" s="33" t="s">
        <v>43</v>
      </c>
      <c r="B61" s="27" t="s">
        <v>32</v>
      </c>
      <c r="C61" s="10" t="s">
        <v>39</v>
      </c>
      <c r="D61" s="11">
        <f t="array" ref="D61">INDEX('Back data'!$A$272:$N$272,,MAX(IF('Back data'!$A$272:$N$272&lt;&gt;"",COLUMN('Back data'!$A$272:$N$272)))-D$6)/D60</f>
        <v>0.93586174901414987</v>
      </c>
      <c r="E61" s="11">
        <f t="array" ref="E61">INDEX('Back data'!$A$272:$N$272,,MAX(IF('Back data'!$A$272:$N$272&lt;&gt;"",COLUMN('Back data'!$A$272:$N$272)))-E$6)/E60</f>
        <v>0.93473756906077343</v>
      </c>
      <c r="F61" s="11">
        <f t="array" ref="F61">INDEX('Back data'!$A$272:$N$272,,MAX(IF('Back data'!$A$272:$N$272&lt;&gt;"",COLUMN('Back data'!$A$272:$N$272)))-F$6)/F60</f>
        <v>0.91463414634146345</v>
      </c>
      <c r="G61" s="11">
        <f t="array" ref="G61">INDEX('Back data'!$A$272:$N$272,,MAX(IF('Back data'!$A$272:$N$272&lt;&gt;"",COLUMN('Back data'!$A$272:$N$272)))-G$6)/G60</f>
        <v>0.93271295633500362</v>
      </c>
      <c r="H61" s="11">
        <f t="array" ref="H61">INDEX('Back data'!$A$272:$N$272,,MAX(IF('Back data'!$A$272:$N$272&lt;&gt;"",COLUMN('Back data'!$A$272:$N$272)))-H$6)/H60</f>
        <v>0.95340632603406328</v>
      </c>
      <c r="I61" s="11">
        <f t="array" ref="I61">INDEX('Back data'!$A$272:$N$272,,MAX(IF('Back data'!$A$272:$N$272&lt;&gt;"",COLUMN('Back data'!$A$272:$N$272)))-I$6)/I60</f>
        <v>0.94413597733711041</v>
      </c>
      <c r="J61" s="11">
        <f t="array" ref="J61">INDEX('Back data'!$A$272:$N$272,,MAX(IF('Back data'!$A$272:$N$272&lt;&gt;"",COLUMN('Back data'!$A$272:$N$272)))-J$6)/J60</f>
        <v>0.9461672854335007</v>
      </c>
      <c r="K61" s="11">
        <f t="array" ref="K61">INDEX('Back data'!$A$272:$N$272,,MAX(IF('Back data'!$A$272:$N$272&lt;&gt;"",COLUMN('Back data'!$A$272:$N$272)))-K$6)/K60</f>
        <v>0.94465753424657539</v>
      </c>
      <c r="L61" s="11">
        <f t="array" ref="L61">INDEX('Back data'!$A$272:$N$272,,MAX(IF('Back data'!$A$272:$N$272&lt;&gt;"",COLUMN('Back data'!$A$272:$N$272)))-L$6)/L60</f>
        <v>0.93591923485653561</v>
      </c>
      <c r="M61" s="11">
        <f t="array" ref="M61">INDEX('Back data'!$A$272:$N$272,,MAX(IF('Back data'!$A$272:$N$272&lt;&gt;"",COLUMN('Back data'!$A$272:$N$272)))-M$6)/M60</f>
        <v>0.93473047648837448</v>
      </c>
      <c r="N61" s="11">
        <f t="array" ref="N61">INDEX('Back data'!$A$272:$N$272,,MAX(IF('Back data'!$A$272:$N$272&lt;&gt;"",COLUMN('Back data'!$A$272:$N$272)))-N$6)/N60</f>
        <v>0.97959999999999992</v>
      </c>
      <c r="O61" s="11">
        <f t="array" ref="O61">INDEX('Back data'!$A$272:$N$272,,MAX(IF('Back data'!$A$272:$N$272&lt;&gt;"",COLUMN('Back data'!$A$272:$N$272)))-O$6)/O60</f>
        <v>0.96900000000000008</v>
      </c>
      <c r="P61" s="11">
        <f t="array" ref="P61">INDEX('Back data'!$A$272:$N$272,,MAX(IF('Back data'!$A$272:$N$272&lt;&gt;"",COLUMN('Back data'!$A$272:$N$272)))-P$6)/P60</f>
        <v>0.95400000000000007</v>
      </c>
    </row>
    <row r="62" spans="1:18" x14ac:dyDescent="0.25">
      <c r="A62" s="33" t="s">
        <v>43</v>
      </c>
      <c r="B62" s="27" t="s">
        <v>32</v>
      </c>
      <c r="C62" s="10" t="s">
        <v>40</v>
      </c>
      <c r="D62" s="11">
        <f t="array" ref="D62">INDEX('Back data'!$A$273:$N$273,,MAX(IF('Back data'!$A$273:$N$273&lt;&gt;"",COLUMN('Back data'!$A$273:$N$273)))-D$6)/D60</f>
        <v>6.4138250985850159E-2</v>
      </c>
      <c r="E62" s="11">
        <f t="array" ref="E62">INDEX('Back data'!$A$273:$N$273,,MAX(IF('Back data'!$A$273:$N$273&lt;&gt;"",COLUMN('Back data'!$A$273:$N$273)))-E$6)/E60</f>
        <v>6.5262430939226526E-2</v>
      </c>
      <c r="F62" s="11">
        <f t="array" ref="F62">INDEX('Back data'!$A$273:$N$273,,MAX(IF('Back data'!$A$273:$N$273&lt;&gt;"",COLUMN('Back data'!$A$273:$N$273)))-F$6)/F60</f>
        <v>8.5365853658536592E-2</v>
      </c>
      <c r="G62" s="11">
        <f t="array" ref="G62">INDEX('Back data'!$A$273:$N$273,,MAX(IF('Back data'!$A$273:$N$273&lt;&gt;"",COLUMN('Back data'!$A$273:$N$273)))-G$6)/G60</f>
        <v>6.728704366499641E-2</v>
      </c>
      <c r="H62" s="11">
        <f t="array" ref="H62">INDEX('Back data'!$A$273:$N$273,,MAX(IF('Back data'!$A$273:$N$273&lt;&gt;"",COLUMN('Back data'!$A$273:$N$273)))-H$6)/H60</f>
        <v>4.6593673965936735E-2</v>
      </c>
      <c r="I62" s="11">
        <f t="array" ref="I62">INDEX('Back data'!$A$273:$N$273,,MAX(IF('Back data'!$A$273:$N$273&lt;&gt;"",COLUMN('Back data'!$A$273:$N$273)))-I$6)/I60</f>
        <v>5.5864022662889513E-2</v>
      </c>
      <c r="J62" s="11">
        <f t="array" ref="J62">INDEX('Back data'!$A$273:$N$273,,MAX(IF('Back data'!$A$273:$N$273&lt;&gt;"",COLUMN('Back data'!$A$273:$N$273)))-J$6)/J60</f>
        <v>5.3832714566499226E-2</v>
      </c>
      <c r="K62" s="11">
        <f t="array" ref="K62">INDEX('Back data'!$A$273:$N$273,,MAX(IF('Back data'!$A$273:$N$273&lt;&gt;"",COLUMN('Back data'!$A$273:$N$273)))-K$6)/K60</f>
        <v>5.5342465753424656E-2</v>
      </c>
      <c r="L62" s="11">
        <f t="array" ref="L62">INDEX('Back data'!$A$273:$N$273,,MAX(IF('Back data'!$A$273:$N$273&lt;&gt;"",COLUMN('Back data'!$A$273:$N$273)))-L$6)/L60</f>
        <v>6.4080765143464405E-2</v>
      </c>
      <c r="M62" s="11">
        <f t="array" ref="M62">INDEX('Back data'!$A$273:$N$273,,MAX(IF('Back data'!$A$273:$N$273&lt;&gt;"",COLUMN('Back data'!$A$273:$N$273)))-M$6)/M60</f>
        <v>6.5269523511625474E-2</v>
      </c>
      <c r="N62" s="11">
        <f t="array" ref="N62">INDEX('Back data'!$A$273:$N$273,,MAX(IF('Back data'!$A$273:$N$273&lt;&gt;"",COLUMN('Back data'!$A$273:$N$273)))-N$6)/N60</f>
        <v>2.0400000000000001E-2</v>
      </c>
      <c r="O62" s="11">
        <f t="array" ref="O62">INDEX('Back data'!$A$273:$N$273,,MAX(IF('Back data'!$A$273:$N$273&lt;&gt;"",COLUMN('Back data'!$A$273:$N$273)))-O$6)/O60</f>
        <v>3.1E-2</v>
      </c>
      <c r="P62" s="11">
        <f t="array" ref="P62">INDEX('Back data'!$A$273:$N$273,,MAX(IF('Back data'!$A$273:$N$273&lt;&gt;"",COLUMN('Back data'!$A$273:$N$273)))-P$6)/P60</f>
        <v>4.5999999999999999E-2</v>
      </c>
      <c r="R62" s="56"/>
    </row>
    <row r="65" spans="1:18" x14ac:dyDescent="0.25">
      <c r="C65" s="8" t="s">
        <v>37</v>
      </c>
      <c r="D65" s="9">
        <f t="array" ref="D65">INDEX('Back data'!$A$277:$N$277,,MAX(IF('Back data'!$A$277:$N$277&lt;&gt;"",COLUMN('Back data'!$A$277:$N$277)))-D$6)+INDEX('Back data'!$A$278:$N$278,,MAX(IF('Back data'!$A$278:$N$278&lt;&gt;"",COLUMN('Back data'!$A$278:$N$278)))-D$6)</f>
        <v>90.63000000000001</v>
      </c>
      <c r="E65" s="9">
        <f t="array" ref="E65">INDEX('Back data'!$A$277:$N$277,,MAX(IF('Back data'!$A$277:$N$277&lt;&gt;"",COLUMN('Back data'!$A$277:$N$277)))-E$6)+INDEX('Back data'!$A$278:$N$278,,MAX(IF('Back data'!$A$278:$N$278&lt;&gt;"",COLUMN('Back data'!$A$278:$N$278)))-E$6)</f>
        <v>84.91</v>
      </c>
      <c r="F65" s="9">
        <f t="array" ref="F65">INDEX('Back data'!$A$277:$N$277,,MAX(IF('Back data'!$A$277:$N$277&lt;&gt;"",COLUMN('Back data'!$A$277:$N$277)))-F$6)+INDEX('Back data'!$A$278:$N$278,,MAX(IF('Back data'!$A$278:$N$278&lt;&gt;"",COLUMN('Back data'!$A$278:$N$278)))-F$6)</f>
        <v>89.259999999999991</v>
      </c>
      <c r="G65" s="9">
        <f t="array" ref="G65">INDEX('Back data'!$A$277:$N$277,,MAX(IF('Back data'!$A$277:$N$277&lt;&gt;"",COLUMN('Back data'!$A$277:$N$277)))-G$6)+INDEX('Back data'!$A$278:$N$278,,MAX(IF('Back data'!$A$278:$N$278&lt;&gt;"",COLUMN('Back data'!$A$278:$N$278)))-G$6)</f>
        <v>89</v>
      </c>
      <c r="H65" s="9">
        <f t="array" ref="H65">INDEX('Back data'!$A$277:$N$277,,MAX(IF('Back data'!$A$277:$N$277&lt;&gt;"",COLUMN('Back data'!$A$277:$N$277)))-H$6)+INDEX('Back data'!$A$278:$N$278,,MAX(IF('Back data'!$A$278:$N$278&lt;&gt;"",COLUMN('Back data'!$A$278:$N$278)))-H$6)</f>
        <v>88.02</v>
      </c>
      <c r="I65" s="9">
        <f t="array" ref="I65">INDEX('Back data'!$A$277:$N$277,,MAX(IF('Back data'!$A$277:$N$277&lt;&gt;"",COLUMN('Back data'!$A$277:$N$277)))-I$6)+INDEX('Back data'!$A$278:$N$278,,MAX(IF('Back data'!$A$278:$N$278&lt;&gt;"",COLUMN('Back data'!$A$278:$N$278)))-I$6)</f>
        <v>93.61</v>
      </c>
      <c r="J65" s="9">
        <f t="array" ref="J65">INDEX('Back data'!$A$277:$N$277,,MAX(IF('Back data'!$A$277:$N$277&lt;&gt;"",COLUMN('Back data'!$A$277:$N$277)))-J$6)+INDEX('Back data'!$A$278:$N$278,,MAX(IF('Back data'!$A$278:$N$278&lt;&gt;"",COLUMN('Back data'!$A$278:$N$278)))-J$6)</f>
        <v>91.169999999999987</v>
      </c>
      <c r="K65" s="9">
        <f t="array" ref="K65">INDEX('Back data'!$A$277:$N$277,,MAX(IF('Back data'!$A$277:$N$277&lt;&gt;"",COLUMN('Back data'!$A$277:$N$277)))-K$6)+INDEX('Back data'!$A$278:$N$278,,MAX(IF('Back data'!$A$278:$N$278&lt;&gt;"",COLUMN('Back data'!$A$278:$N$278)))-K$6)</f>
        <v>92.55</v>
      </c>
      <c r="L65" s="9">
        <f t="array" ref="L65">INDEX('Back data'!$A$277:$N$277,,MAX(IF('Back data'!$A$277:$N$277&lt;&gt;"",COLUMN('Back data'!$A$277:$N$277)))-L$6)+INDEX('Back data'!$A$278:$N$278,,MAX(IF('Back data'!$A$278:$N$278&lt;&gt;"",COLUMN('Back data'!$A$278:$N$278)))-L$6)</f>
        <v>97.64</v>
      </c>
      <c r="M65" s="9">
        <f t="array" ref="M65">INDEX('Back data'!$A$277:$N$277,,MAX(IF('Back data'!$A$277:$N$277&lt;&gt;"",COLUMN('Back data'!$A$277:$N$277)))-M$6)+INDEX('Back data'!$A$278:$N$278,,MAX(IF('Back data'!$A$278:$N$278&lt;&gt;"",COLUMN('Back data'!$A$278:$N$278)))-M$6)</f>
        <v>96.43</v>
      </c>
      <c r="N65" s="9">
        <f t="array" ref="N65">INDEX('Back data'!$A$277:$N$277,,MAX(IF('Back data'!$A$277:$N$277&lt;&gt;"",COLUMN('Back data'!$A$277:$N$277)))-N$6)+INDEX('Back data'!$A$278:$N$278,,MAX(IF('Back data'!$A$278:$N$278&lt;&gt;"",COLUMN('Back data'!$A$278:$N$278)))-N$6)</f>
        <v>100</v>
      </c>
      <c r="O65" s="9">
        <f t="array" ref="O65">INDEX('Back data'!$A$277:$N$277,,MAX(IF('Back data'!$A$277:$N$277&lt;&gt;"",COLUMN('Back data'!$A$277:$N$277)))-O$6)+INDEX('Back data'!$A$278:$N$278,,MAX(IF('Back data'!$A$278:$N$278&lt;&gt;"",COLUMN('Back data'!$A$278:$N$278)))-O$6)</f>
        <v>100</v>
      </c>
      <c r="P65" s="9">
        <f t="array" ref="P65">INDEX('Back data'!$A$277:$N$277,,MAX(IF('Back data'!$A$277:$N$277&lt;&gt;"",COLUMN('Back data'!$A$277:$N$277)))-P$6)+INDEX('Back data'!$A$278:$N$278,,MAX(IF('Back data'!$A$278:$N$278&lt;&gt;"",COLUMN('Back data'!$A$278:$N$278)))-P$6)</f>
        <v>100</v>
      </c>
    </row>
    <row r="66" spans="1:18" x14ac:dyDescent="0.25">
      <c r="A66" s="33" t="s">
        <v>43</v>
      </c>
      <c r="B66" s="27" t="s">
        <v>36</v>
      </c>
      <c r="C66" s="10" t="s">
        <v>39</v>
      </c>
      <c r="D66" s="11">
        <f t="array" ref="D66">INDEX('Back data'!$A$277:$N$277,,MAX(IF('Back data'!$A$277:$N$277&lt;&gt;"",COLUMN('Back data'!$A$277:$N$277)))-D$6)/D65</f>
        <v>0.97848394571333996</v>
      </c>
      <c r="E66" s="11">
        <f t="array" ref="E66">INDEX('Back data'!$A$277:$N$277,,MAX(IF('Back data'!$A$277:$N$277&lt;&gt;"",COLUMN('Back data'!$A$277:$N$277)))-E$6)/E65</f>
        <v>0.97656342009186203</v>
      </c>
      <c r="F66" s="11">
        <f t="array" ref="F66">INDEX('Back data'!$A$277:$N$277,,MAX(IF('Back data'!$A$277:$N$277&lt;&gt;"",COLUMN('Back data'!$A$277:$N$277)))-F$6)/F65</f>
        <v>0.93905444768093216</v>
      </c>
      <c r="G66" s="11">
        <f t="array" ref="G66">INDEX('Back data'!$A$277:$N$277,,MAX(IF('Back data'!$A$277:$N$277&lt;&gt;"",COLUMN('Back data'!$A$277:$N$277)))-G$6)/G65</f>
        <v>0.99134831460674167</v>
      </c>
      <c r="H66" s="11">
        <f t="array" ref="H66">INDEX('Back data'!$A$277:$N$277,,MAX(IF('Back data'!$A$277:$N$277&lt;&gt;"",COLUMN('Back data'!$A$277:$N$277)))-H$6)/H65</f>
        <v>0.96478073165189737</v>
      </c>
      <c r="I66" s="11">
        <f t="array" ref="I66">INDEX('Back data'!$A$277:$N$277,,MAX(IF('Back data'!$A$277:$N$277&lt;&gt;"",COLUMN('Back data'!$A$277:$N$277)))-I$6)/I65</f>
        <v>0.91272299967952142</v>
      </c>
      <c r="J66" s="11">
        <f t="array" ref="J66">INDEX('Back data'!$A$277:$N$277,,MAX(IF('Back data'!$A$277:$N$277&lt;&gt;"",COLUMN('Back data'!$A$277:$N$277)))-J$6)/J65</f>
        <v>0.918174838214325</v>
      </c>
      <c r="K66" s="11">
        <f t="array" ref="K66">INDEX('Back data'!$A$277:$N$277,,MAX(IF('Back data'!$A$277:$N$277&lt;&gt;"",COLUMN('Back data'!$A$277:$N$277)))-K$6)/K65</f>
        <v>0.96412749864937874</v>
      </c>
      <c r="L66" s="11">
        <f t="array" ref="L66">INDEX('Back data'!$A$277:$N$277,,MAX(IF('Back data'!$A$277:$N$277&lt;&gt;"",COLUMN('Back data'!$A$277:$N$277)))-L$6)/L65</f>
        <v>0.94653830397378125</v>
      </c>
      <c r="M66" s="11">
        <f t="array" ref="M66">INDEX('Back data'!$A$277:$N$277,,MAX(IF('Back data'!$A$277:$N$277&lt;&gt;"",COLUMN('Back data'!$A$277:$N$277)))-M$6)/M65</f>
        <v>0.90334958000622201</v>
      </c>
      <c r="N66" s="11">
        <f t="array" ref="N66">INDEX('Back data'!$A$277:$N$277,,MAX(IF('Back data'!$A$277:$N$277&lt;&gt;"",COLUMN('Back data'!$A$277:$N$277)))-N$6)/N65</f>
        <v>1</v>
      </c>
      <c r="O66" s="11">
        <f t="array" ref="O66">INDEX('Back data'!$A$277:$N$277,,MAX(IF('Back data'!$A$277:$N$277&lt;&gt;"",COLUMN('Back data'!$A$277:$N$277)))-O$6)/O65</f>
        <v>0.98519999999999996</v>
      </c>
      <c r="P66" s="11">
        <f t="array" ref="P66">INDEX('Back data'!$A$277:$N$277,,MAX(IF('Back data'!$A$277:$N$277&lt;&gt;"",COLUMN('Back data'!$A$277:$N$277)))-P$6)/P65</f>
        <v>0.94209999999999994</v>
      </c>
    </row>
    <row r="67" spans="1:18" x14ac:dyDescent="0.25">
      <c r="A67" s="33" t="s">
        <v>43</v>
      </c>
      <c r="B67" s="27" t="s">
        <v>36</v>
      </c>
      <c r="C67" s="10" t="s">
        <v>40</v>
      </c>
      <c r="D67" s="11">
        <f t="array" ref="D67">+INDEX('Back data'!$A$278:$N$278,,MAX(IF('Back data'!$A$278:$N$278&lt;&gt;"",COLUMN('Back data'!$A$278:$N$278)))-D$6)/D65</f>
        <v>2.1516054286660043E-2</v>
      </c>
      <c r="E67" s="11">
        <f t="array" ref="E67">+INDEX('Back data'!$A$278:$N$278,,MAX(IF('Back data'!$A$278:$N$278&lt;&gt;"",COLUMN('Back data'!$A$278:$N$278)))-E$6)/E65</f>
        <v>2.3436579908138029E-2</v>
      </c>
      <c r="F67" s="11">
        <f t="array" ref="F67">+INDEX('Back data'!$A$278:$N$278,,MAX(IF('Back data'!$A$278:$N$278&lt;&gt;"",COLUMN('Back data'!$A$278:$N$278)))-F$6)/F65</f>
        <v>6.0945552319067904E-2</v>
      </c>
      <c r="G67" s="11">
        <f t="array" ref="G67">+INDEX('Back data'!$A$278:$N$278,,MAX(IF('Back data'!$A$278:$N$278&lt;&gt;"",COLUMN('Back data'!$A$278:$N$278)))-G$6)/G65</f>
        <v>8.6516853932584268E-3</v>
      </c>
      <c r="H67" s="11">
        <f t="array" ref="H67">+INDEX('Back data'!$A$278:$N$278,,MAX(IF('Back data'!$A$278:$N$278&lt;&gt;"",COLUMN('Back data'!$A$278:$N$278)))-H$6)/H65</f>
        <v>3.5219268348102704E-2</v>
      </c>
      <c r="I67" s="11">
        <f t="array" ref="I67">+INDEX('Back data'!$A$278:$N$278,,MAX(IF('Back data'!$A$278:$N$278&lt;&gt;"",COLUMN('Back data'!$A$278:$N$278)))-I$6)/I65</f>
        <v>8.7277000320478582E-2</v>
      </c>
      <c r="J67" s="11">
        <f t="array" ref="J67">+INDEX('Back data'!$A$278:$N$278,,MAX(IF('Back data'!$A$278:$N$278&lt;&gt;"",COLUMN('Back data'!$A$278:$N$278)))-J$6)/J65</f>
        <v>8.182516178567513E-2</v>
      </c>
      <c r="K67" s="11">
        <f t="array" ref="K67">+INDEX('Back data'!$A$278:$N$278,,MAX(IF('Back data'!$A$278:$N$278&lt;&gt;"",COLUMN('Back data'!$A$278:$N$278)))-K$6)/K65</f>
        <v>3.5872501350621283E-2</v>
      </c>
      <c r="L67" s="11">
        <f t="array" ref="L67">+INDEX('Back data'!$A$278:$N$278,,MAX(IF('Back data'!$A$278:$N$278&lt;&gt;"",COLUMN('Back data'!$A$278:$N$278)))-L$6)/L65</f>
        <v>5.3461696026218759E-2</v>
      </c>
      <c r="M67" s="11">
        <f t="array" ref="M67">+INDEX('Back data'!$A$278:$N$278,,MAX(IF('Back data'!$A$278:$N$278&lt;&gt;"",COLUMN('Back data'!$A$278:$N$278)))-M$6)/M65</f>
        <v>9.6650419993777867E-2</v>
      </c>
      <c r="N67" s="11">
        <f t="array" ref="N67">+INDEX('Back data'!$A$278:$N$278,,MAX(IF('Back data'!$A$278:$N$278&lt;&gt;"",COLUMN('Back data'!$A$278:$N$278)))-N$6)/N65</f>
        <v>0</v>
      </c>
      <c r="O67" s="11">
        <f t="array" ref="O67">+INDEX('Back data'!$A$278:$N$278,,MAX(IF('Back data'!$A$278:$N$278&lt;&gt;"",COLUMN('Back data'!$A$278:$N$278)))-O$6)/O65</f>
        <v>1.4800000000000001E-2</v>
      </c>
      <c r="P67" s="11">
        <f t="array" ref="P67">+INDEX('Back data'!$A$278:$N$278,,MAX(IF('Back data'!$A$278:$N$278&lt;&gt;"",COLUMN('Back data'!$A$278:$N$278)))-P$6)/P65</f>
        <v>5.79E-2</v>
      </c>
      <c r="R67" s="56"/>
    </row>
    <row r="68" spans="1:18" x14ac:dyDescent="0.25">
      <c r="A68" s="30"/>
      <c r="B68" s="27"/>
      <c r="C68" s="31"/>
      <c r="D68" s="32"/>
      <c r="E68" s="32"/>
      <c r="F68" s="32"/>
      <c r="G68" s="32"/>
      <c r="H68" s="32"/>
      <c r="I68" s="32"/>
      <c r="J68" s="32"/>
      <c r="K68" s="32"/>
      <c r="L68" s="32"/>
      <c r="M68" s="32"/>
      <c r="N68" s="32"/>
      <c r="O68" s="32"/>
      <c r="P68" s="32"/>
    </row>
    <row r="69" spans="1:18" x14ac:dyDescent="0.25">
      <c r="A69" s="30"/>
      <c r="B69" s="27"/>
      <c r="C69" s="31"/>
      <c r="D69" s="32"/>
      <c r="E69" s="32"/>
      <c r="F69" s="32"/>
      <c r="G69" s="32"/>
      <c r="H69" s="32"/>
      <c r="I69" s="32"/>
      <c r="J69" s="32"/>
      <c r="K69" s="32"/>
      <c r="L69" s="32"/>
      <c r="M69" s="32"/>
      <c r="N69" s="32"/>
      <c r="O69" s="32"/>
      <c r="P69" s="32"/>
    </row>
    <row r="70" spans="1:18" x14ac:dyDescent="0.25">
      <c r="A70" s="30"/>
      <c r="B70" s="27"/>
      <c r="C70" s="31"/>
      <c r="D70" s="32"/>
      <c r="E70" s="32"/>
      <c r="F70" s="32"/>
      <c r="G70" s="32"/>
      <c r="H70" s="32"/>
      <c r="I70" s="32"/>
      <c r="J70" s="32"/>
      <c r="K70" s="32"/>
      <c r="L70" s="32"/>
      <c r="M70" s="32"/>
      <c r="N70" s="32"/>
      <c r="O70" s="32"/>
      <c r="P70" s="32"/>
    </row>
    <row r="71" spans="1:18" x14ac:dyDescent="0.25">
      <c r="A71" s="30"/>
      <c r="B71" s="27"/>
      <c r="C71" s="31"/>
      <c r="D71" s="32"/>
      <c r="E71" s="32"/>
      <c r="F71" s="32"/>
      <c r="G71" s="32"/>
      <c r="H71" s="32"/>
      <c r="I71" s="32"/>
      <c r="J71" s="32"/>
      <c r="K71" s="32"/>
      <c r="L71" s="32"/>
      <c r="M71" s="32"/>
      <c r="N71" s="32"/>
      <c r="O71" s="32"/>
      <c r="P71" s="32"/>
    </row>
    <row r="72" spans="1:18" x14ac:dyDescent="0.25">
      <c r="A72" s="30"/>
      <c r="B72" s="27"/>
      <c r="C72" s="31"/>
      <c r="D72" s="32"/>
      <c r="E72" s="32"/>
      <c r="F72" s="32"/>
      <c r="G72" s="32"/>
      <c r="H72" s="32"/>
      <c r="I72" s="32"/>
      <c r="J72" s="32"/>
      <c r="K72" s="32"/>
      <c r="L72" s="32"/>
      <c r="M72" s="32"/>
      <c r="N72" s="32"/>
      <c r="O72" s="32"/>
      <c r="P72" s="32"/>
    </row>
    <row r="73" spans="1:18" x14ac:dyDescent="0.25">
      <c r="A73" s="6"/>
      <c r="B73" s="7"/>
      <c r="C73" s="8" t="s">
        <v>37</v>
      </c>
      <c r="D73" s="9">
        <f t="array" ref="D73">INDEX('Back data'!$A$157:$N$157,,MAX(IF('Back data'!$A$157:$N$157&lt;&gt;"",COLUMN('Back data'!$A$157:$N$157)))-D$6)+INDEX('Back data'!$A$158:$N$158,,MAX(IF('Back data'!$A$158:$N$158&lt;&gt;"",COLUMN('Back data'!$A$158:$N$158)))-D$6)</f>
        <v>86.02</v>
      </c>
      <c r="E73" s="9">
        <f t="array" ref="E73">INDEX('Back data'!$A$157:$N$157,,MAX(IF('Back data'!$A$157:$N$157&lt;&gt;"",COLUMN('Back data'!$A$157:$N$157)))-E$6)+INDEX('Back data'!$A$158:$N$158,,MAX(IF('Back data'!$A$158:$N$158&lt;&gt;"",COLUMN('Back data'!$A$158:$N$158)))-E$6)</f>
        <v>86.88</v>
      </c>
      <c r="F73" s="9">
        <f t="array" ref="F73">INDEX('Back data'!$A$157:$N$157,,MAX(IF('Back data'!$A$157:$N$157&lt;&gt;"",COLUMN('Back data'!$A$157:$N$157)))-F$6)+INDEX('Back data'!$A$158:$N$158,,MAX(IF('Back data'!$A$158:$N$158&lt;&gt;"",COLUMN('Back data'!$A$158:$N$158)))-F$6)</f>
        <v>87.48</v>
      </c>
      <c r="G73" s="9">
        <f t="array" ref="G73">INDEX('Back data'!$A$157:$N$157,,MAX(IF('Back data'!$A$157:$N$157&lt;&gt;"",COLUMN('Back data'!$A$157:$N$157)))-G$6)+INDEX('Back data'!$A$158:$N$158,,MAX(IF('Back data'!$A$158:$N$158&lt;&gt;"",COLUMN('Back data'!$A$158:$N$158)))-G$6)</f>
        <v>86.759999999999991</v>
      </c>
      <c r="H73" s="9">
        <f t="array" ref="H73">INDEX('Back data'!$A$157:$N$157,,MAX(IF('Back data'!$A$157:$N$157&lt;&gt;"",COLUMN('Back data'!$A$157:$N$157)))-H$6)+INDEX('Back data'!$A$158:$N$158,,MAX(IF('Back data'!$A$158:$N$158&lt;&gt;"",COLUMN('Back data'!$A$158:$N$158)))-H$6)</f>
        <v>87.57</v>
      </c>
      <c r="I73" s="9">
        <f t="array" ref="I73">INDEX('Back data'!$A$157:$N$157,,MAX(IF('Back data'!$A$157:$N$157&lt;&gt;"",COLUMN('Back data'!$A$157:$N$157)))-I$6)+INDEX('Back data'!$A$158:$N$158,,MAX(IF('Back data'!$A$158:$N$158&lt;&gt;"",COLUMN('Back data'!$A$158:$N$158)))-I$6)</f>
        <v>90.600000000000009</v>
      </c>
      <c r="J73" s="9">
        <f t="array" ref="J73">INDEX('Back data'!$A$157:$N$157,,MAX(IF('Back data'!$A$157:$N$157&lt;&gt;"",COLUMN('Back data'!$A$157:$N$157)))-J$6)+INDEX('Back data'!$A$158:$N$158,,MAX(IF('Back data'!$A$158:$N$158&lt;&gt;"",COLUMN('Back data'!$A$158:$N$158)))-J$6)</f>
        <v>90.55</v>
      </c>
      <c r="K73" s="9">
        <f t="array" ref="K73">INDEX('Back data'!$A$157:$N$157,,MAX(IF('Back data'!$A$157:$N$157&lt;&gt;"",COLUMN('Back data'!$A$157:$N$157)))-K$6)+INDEX('Back data'!$A$158:$N$158,,MAX(IF('Back data'!$A$158:$N$158&lt;&gt;"",COLUMN('Back data'!$A$158:$N$158)))-K$6)</f>
        <v>91.23</v>
      </c>
      <c r="L73" s="9">
        <f t="array" ref="L73">INDEX('Back data'!$A$157:$N$157,,MAX(IF('Back data'!$A$157:$N$157&lt;&gt;"",COLUMN('Back data'!$A$157:$N$157)))-L$6)+INDEX('Back data'!$A$158:$N$158,,MAX(IF('Back data'!$A$158:$N$158&lt;&gt;"",COLUMN('Back data'!$A$158:$N$158)))-L$6)</f>
        <v>93.59</v>
      </c>
      <c r="M73" s="9">
        <f t="array" ref="M73">INDEX('Back data'!$A$157:$N$157,,MAX(IF('Back data'!$A$157:$N$157&lt;&gt;"",COLUMN('Back data'!$A$157:$N$157)))-M$6)+INDEX('Back data'!$A$158:$N$158,,MAX(IF('Back data'!$A$158:$N$158&lt;&gt;"",COLUMN('Back data'!$A$158:$N$158)))-M$6)</f>
        <v>93.600000000000009</v>
      </c>
      <c r="N73" s="9">
        <f t="array" ref="N73">INDEX('Back data'!$A$157:$N$157,,MAX(IF('Back data'!$A$157:$N$157&lt;&gt;"",COLUMN('Back data'!$A$157:$N$157)))-N$6)+INDEX('Back data'!$A$158:$N$158,,MAX(IF('Back data'!$A$158:$N$158&lt;&gt;"",COLUMN('Back data'!$A$158:$N$158)))-N$6)</f>
        <v>100</v>
      </c>
      <c r="O73" s="9">
        <f t="array" ref="O73">INDEX('Back data'!$A$157:$N$157,,MAX(IF('Back data'!$A$157:$N$157&lt;&gt;"",COLUMN('Back data'!$A$157:$N$157)))-O$6)+INDEX('Back data'!$A$158:$N$158,,MAX(IF('Back data'!$A$158:$N$158&lt;&gt;"",COLUMN('Back data'!$A$158:$N$158)))-O$6)</f>
        <v>100</v>
      </c>
      <c r="P73" s="9">
        <f t="array" ref="P73">INDEX('Back data'!$A$157:$N$157,,MAX(IF('Back data'!$A$157:$N$157&lt;&gt;"",COLUMN('Back data'!$A$157:$N$157)))-P$6)+INDEX('Back data'!$A$158:$N$158,,MAX(IF('Back data'!$A$158:$N$158&lt;&gt;"",COLUMN('Back data'!$A$158:$N$158)))-P$6)</f>
        <v>100</v>
      </c>
    </row>
    <row r="74" spans="1:18" x14ac:dyDescent="0.25">
      <c r="A74" s="35" t="s">
        <v>46</v>
      </c>
      <c r="B74" s="36" t="s">
        <v>44</v>
      </c>
      <c r="C74" s="10" t="s">
        <v>39</v>
      </c>
      <c r="D74" s="11">
        <f t="array" ref="D74">INDEX('Back data'!$A$157:$N$157,,MAX(IF('Back data'!$A$157:$N$157&lt;&gt;"",COLUMN('Back data'!$A$157:$N$157)))-D$6)/D73</f>
        <v>0.90967216926296213</v>
      </c>
      <c r="E74" s="11">
        <f t="array" ref="E74">INDEX('Back data'!$A$157:$N$157,,MAX(IF('Back data'!$A$157:$N$157&lt;&gt;"",COLUMN('Back data'!$A$157:$N$157)))-E$6)/E73</f>
        <v>0.92875230202578274</v>
      </c>
      <c r="F74" s="11">
        <f t="array" ref="F74">INDEX('Back data'!$A$157:$N$157,,MAX(IF('Back data'!$A$157:$N$157&lt;&gt;"",COLUMN('Back data'!$A$157:$N$157)))-F$6)/F73</f>
        <v>0.91289437585733879</v>
      </c>
      <c r="G74" s="11">
        <f t="array" ref="G74">INDEX('Back data'!$A$157:$N$157,,MAX(IF('Back data'!$A$157:$N$157&lt;&gt;"",COLUMN('Back data'!$A$157:$N$157)))-G$6)/G73</f>
        <v>0.91528354080221308</v>
      </c>
      <c r="H74" s="11">
        <f t="array" ref="H74">INDEX('Back data'!$A$157:$N$157,,MAX(IF('Back data'!$A$157:$N$157&lt;&gt;"",COLUMN('Back data'!$A$157:$N$157)))-H$6)/H73</f>
        <v>0.90613223706748891</v>
      </c>
      <c r="I74" s="11">
        <f t="array" ref="I74">INDEX('Back data'!$A$157:$N$157,,MAX(IF('Back data'!$A$157:$N$157&lt;&gt;"",COLUMN('Back data'!$A$157:$N$157)))-I$6)/I73</f>
        <v>0.92637969094922734</v>
      </c>
      <c r="J74" s="11">
        <f t="array" ref="J74">INDEX('Back data'!$A$157:$N$157,,MAX(IF('Back data'!$A$157:$N$157&lt;&gt;"",COLUMN('Back data'!$A$157:$N$157)))-J$6)/J73</f>
        <v>0.91960242959690774</v>
      </c>
      <c r="K74" s="11">
        <f t="array" ref="K74">INDEX('Back data'!$A$157:$N$157,,MAX(IF('Back data'!$A$157:$N$157&lt;&gt;"",COLUMN('Back data'!$A$157:$N$157)))-K$6)/K73</f>
        <v>0.90288282363257699</v>
      </c>
      <c r="L74" s="11">
        <f t="array" ref="L74">INDEX('Back data'!$A$157:$N$157,,MAX(IF('Back data'!$A$157:$N$157&lt;&gt;"",COLUMN('Back data'!$A$157:$N$157)))-L$6)/L73</f>
        <v>0.90907148199593968</v>
      </c>
      <c r="M74" s="11">
        <f t="array" ref="M74">INDEX('Back data'!$A$157:$N$157,,MAX(IF('Back data'!$A$157:$N$157&lt;&gt;"",COLUMN('Back data'!$A$157:$N$157)))-M$6)/M73</f>
        <v>0.90373931623931625</v>
      </c>
      <c r="N74" s="11">
        <f t="array" ref="N74">INDEX('Back data'!$A$157:$N$157,,MAX(IF('Back data'!$A$157:$N$157&lt;&gt;"",COLUMN('Back data'!$A$157:$N$157)))-N$6)/N73</f>
        <v>0.90720000000000001</v>
      </c>
      <c r="O74" s="11">
        <f t="array" ref="O74">INDEX('Back data'!$A$157:$N$157,,MAX(IF('Back data'!$A$157:$N$157&lt;&gt;"",COLUMN('Back data'!$A$157:$N$157)))-O$6)/O73</f>
        <v>0.91159999999999997</v>
      </c>
      <c r="P74" s="11">
        <f t="array" ref="P74">INDEX('Back data'!$A$157:$N$157,,MAX(IF('Back data'!$A$157:$N$157&lt;&gt;"",COLUMN('Back data'!$A$157:$N$157)))-P$6)/P73</f>
        <v>0.86510000000000009</v>
      </c>
    </row>
    <row r="75" spans="1:18" x14ac:dyDescent="0.25">
      <c r="A75" s="35" t="s">
        <v>46</v>
      </c>
      <c r="B75" s="36" t="s">
        <v>45</v>
      </c>
      <c r="C75" s="10" t="s">
        <v>40</v>
      </c>
      <c r="D75" s="11">
        <f t="array" ref="D75">INDEX('Back data'!$A$158:$N$158,,MAX(IF('Back data'!$A$158:$N$158&lt;&gt;"",COLUMN('Back data'!$A$158:$N$158)))-D$6)/D73</f>
        <v>9.0327830737037901E-2</v>
      </c>
      <c r="E75" s="11">
        <f t="array" ref="E75">INDEX('Back data'!$A$158:$N$158,,MAX(IF('Back data'!$A$158:$N$158&lt;&gt;"",COLUMN('Back data'!$A$158:$N$158)))-E$6)/E73</f>
        <v>7.1247697974217317E-2</v>
      </c>
      <c r="F75" s="11">
        <f t="array" ref="F75">INDEX('Back data'!$A$158:$N$158,,MAX(IF('Back data'!$A$158:$N$158&lt;&gt;"",COLUMN('Back data'!$A$158:$N$158)))-F$6)/F73</f>
        <v>8.7105624142661181E-2</v>
      </c>
      <c r="G75" s="11">
        <f t="array" ref="G75">INDEX('Back data'!$A$158:$N$158,,MAX(IF('Back data'!$A$158:$N$158&lt;&gt;"",COLUMN('Back data'!$A$158:$N$158)))-G$6)/G73</f>
        <v>8.4716459197787003E-2</v>
      </c>
      <c r="H75" s="11">
        <f t="array" ref="H75">INDEX('Back data'!$A$158:$N$158,,MAX(IF('Back data'!$A$158:$N$158&lt;&gt;"",COLUMN('Back data'!$A$158:$N$158)))-H$6)/H73</f>
        <v>9.3867762932511145E-2</v>
      </c>
      <c r="I75" s="11">
        <f t="array" ref="I75">INDEX('Back data'!$A$158:$N$158,,MAX(IF('Back data'!$A$158:$N$158&lt;&gt;"",COLUMN('Back data'!$A$158:$N$158)))-I$6)/I73</f>
        <v>7.3620309050772617E-2</v>
      </c>
      <c r="J75" s="11">
        <f t="array" ref="J75">INDEX('Back data'!$A$158:$N$158,,MAX(IF('Back data'!$A$158:$N$158&lt;&gt;"",COLUMN('Back data'!$A$158:$N$158)))-J$6)/J73</f>
        <v>8.0397570403092214E-2</v>
      </c>
      <c r="K75" s="11">
        <f t="array" ref="K75">INDEX('Back data'!$A$158:$N$158,,MAX(IF('Back data'!$A$158:$N$158&lt;&gt;"",COLUMN('Back data'!$A$158:$N$158)))-K$6)/K73</f>
        <v>9.711717636742298E-2</v>
      </c>
      <c r="L75" s="11">
        <f t="array" ref="L75">INDEX('Back data'!$A$158:$N$158,,MAX(IF('Back data'!$A$158:$N$158&lt;&gt;"",COLUMN('Back data'!$A$158:$N$158)))-L$6)/L73</f>
        <v>9.0928518004060252E-2</v>
      </c>
      <c r="M75" s="11">
        <f t="array" ref="M75">INDEX('Back data'!$A$158:$N$158,,MAX(IF('Back data'!$A$158:$N$158&lt;&gt;"",COLUMN('Back data'!$A$158:$N$158)))-M$6)/M73</f>
        <v>9.6260683760683752E-2</v>
      </c>
      <c r="N75" s="11">
        <f t="array" ref="N75">INDEX('Back data'!$A$158:$N$158,,MAX(IF('Back data'!$A$158:$N$158&lt;&gt;"",COLUMN('Back data'!$A$158:$N$158)))-N$6)/N73</f>
        <v>9.2799999999999994E-2</v>
      </c>
      <c r="O75" s="11">
        <f t="array" ref="O75">INDEX('Back data'!$A$158:$N$158,,MAX(IF('Back data'!$A$158:$N$158&lt;&gt;"",COLUMN('Back data'!$A$158:$N$158)))-O$6)/O73</f>
        <v>8.8399999999999992E-2</v>
      </c>
      <c r="P75" s="11">
        <f t="array" ref="P75">INDEX('Back data'!$A$158:$N$158,,MAX(IF('Back data'!$A$158:$N$158&lt;&gt;"",COLUMN('Back data'!$A$158:$N$158)))-P$6)/P73</f>
        <v>0.13489999999999999</v>
      </c>
      <c r="R75" s="56"/>
    </row>
    <row r="76" spans="1:18" x14ac:dyDescent="0.25">
      <c r="B76" s="26"/>
    </row>
    <row r="77" spans="1:18" x14ac:dyDescent="0.25">
      <c r="B77" s="26"/>
    </row>
    <row r="78" spans="1:18" x14ac:dyDescent="0.25">
      <c r="B78" s="26"/>
      <c r="C78" s="8" t="s">
        <v>37</v>
      </c>
      <c r="D78" s="9">
        <f t="array" ref="D78">INDEX('Back data'!$A$162:$N$162,,MAX(IF('Back data'!$A$162:$N$162&lt;&gt;"",COLUMN('Back data'!$A$162:$N$162)))-D$6)+INDEX('Back data'!$A$163:$N$163,,MAX(IF('Back data'!$A$163:$N$163&lt;&gt;"",COLUMN('Back data'!$A$163:$N$163)))-D$6)</f>
        <v>84.7</v>
      </c>
      <c r="E78" s="9">
        <f t="array" ref="E78">INDEX('Back data'!$A$162:$N$162,,MAX(IF('Back data'!$A$162:$N$162&lt;&gt;"",COLUMN('Back data'!$A$162:$N$162)))-E$6)+INDEX('Back data'!$A$163:$N$163,,MAX(IF('Back data'!$A$163:$N$163&lt;&gt;"",COLUMN('Back data'!$A$163:$N$163)))-E$6)</f>
        <v>82.47</v>
      </c>
      <c r="F78" s="9">
        <f t="array" ref="F78">INDEX('Back data'!$A$162:$N$162,,MAX(IF('Back data'!$A$162:$N$162&lt;&gt;"",COLUMN('Back data'!$A$162:$N$162)))-F$6)+INDEX('Back data'!$A$163:$N$163,,MAX(IF('Back data'!$A$163:$N$163&lt;&gt;"",COLUMN('Back data'!$A$163:$N$163)))-F$6)</f>
        <v>83.98</v>
      </c>
      <c r="G78" s="9">
        <f t="array" ref="G78">INDEX('Back data'!$A$162:$N$162,,MAX(IF('Back data'!$A$162:$N$162&lt;&gt;"",COLUMN('Back data'!$A$162:$N$162)))-G$6)+INDEX('Back data'!$A$163:$N$163,,MAX(IF('Back data'!$A$163:$N$163&lt;&gt;"",COLUMN('Back data'!$A$163:$N$163)))-G$6)</f>
        <v>82.82</v>
      </c>
      <c r="H78" s="9">
        <f t="array" ref="H78">INDEX('Back data'!$A$162:$N$162,,MAX(IF('Back data'!$A$162:$N$162&lt;&gt;"",COLUMN('Back data'!$A$162:$N$162)))-H$6)+INDEX('Back data'!$A$163:$N$163,,MAX(IF('Back data'!$A$163:$N$163&lt;&gt;"",COLUMN('Back data'!$A$163:$N$163)))-H$6)</f>
        <v>83.77000000000001</v>
      </c>
      <c r="I78" s="9">
        <f t="array" ref="I78">INDEX('Back data'!$A$162:$N$162,,MAX(IF('Back data'!$A$162:$N$162&lt;&gt;"",COLUMN('Back data'!$A$162:$N$162)))-I$6)+INDEX('Back data'!$A$163:$N$163,,MAX(IF('Back data'!$A$163:$N$163&lt;&gt;"",COLUMN('Back data'!$A$163:$N$163)))-I$6)</f>
        <v>88.81</v>
      </c>
      <c r="J78" s="9">
        <f t="array" ref="J78">INDEX('Back data'!$A$162:$N$162,,MAX(IF('Back data'!$A$162:$N$162&lt;&gt;"",COLUMN('Back data'!$A$162:$N$162)))-J$6)+INDEX('Back data'!$A$163:$N$163,,MAX(IF('Back data'!$A$163:$N$163&lt;&gt;"",COLUMN('Back data'!$A$163:$N$163)))-J$6)</f>
        <v>90.82</v>
      </c>
      <c r="K78" s="9">
        <f t="array" ref="K78">INDEX('Back data'!$A$162:$N$162,,MAX(IF('Back data'!$A$162:$N$162&lt;&gt;"",COLUMN('Back data'!$A$162:$N$162)))-K$6)+INDEX('Back data'!$A$163:$N$163,,MAX(IF('Back data'!$A$163:$N$163&lt;&gt;"",COLUMN('Back data'!$A$163:$N$163)))-K$6)</f>
        <v>87.95</v>
      </c>
      <c r="L78" s="9">
        <f t="array" ref="L78">INDEX('Back data'!$A$162:$N$162,,MAX(IF('Back data'!$A$162:$N$162&lt;&gt;"",COLUMN('Back data'!$A$162:$N$162)))-L$6)+INDEX('Back data'!$A$163:$N$163,,MAX(IF('Back data'!$A$163:$N$163&lt;&gt;"",COLUMN('Back data'!$A$163:$N$163)))-L$6)</f>
        <v>91.81</v>
      </c>
      <c r="M78" s="9">
        <f t="array" ref="M78">INDEX('Back data'!$A$162:$N$162,,MAX(IF('Back data'!$A$162:$N$162&lt;&gt;"",COLUMN('Back data'!$A$162:$N$162)))-M$6)+INDEX('Back data'!$A$163:$N$163,,MAX(IF('Back data'!$A$163:$N$163&lt;&gt;"",COLUMN('Back data'!$A$163:$N$163)))-M$6)</f>
        <v>91.05</v>
      </c>
      <c r="N78" s="9">
        <f t="array" ref="N78">INDEX('Back data'!$A$162:$N$162,,MAX(IF('Back data'!$A$162:$N$162&lt;&gt;"",COLUMN('Back data'!$A$162:$N$162)))-N$6)+INDEX('Back data'!$A$163:$N$163,,MAX(IF('Back data'!$A$163:$N$163&lt;&gt;"",COLUMN('Back data'!$A$163:$N$163)))-N$6)</f>
        <v>100</v>
      </c>
      <c r="O78" s="9">
        <f t="array" ref="O78">INDEX('Back data'!$A$162:$N$162,,MAX(IF('Back data'!$A$162:$N$162&lt;&gt;"",COLUMN('Back data'!$A$162:$N$162)))-O$6)+INDEX('Back data'!$A$163:$N$163,,MAX(IF('Back data'!$A$163:$N$163&lt;&gt;"",COLUMN('Back data'!$A$163:$N$163)))-O$6)</f>
        <v>100</v>
      </c>
      <c r="P78" s="9">
        <f t="array" ref="P78">INDEX('Back data'!$A$162:$N$162,,MAX(IF('Back data'!$A$162:$N$162&lt;&gt;"",COLUMN('Back data'!$A$162:$N$162)))-P$6)+INDEX('Back data'!$A$163:$N$163,,MAX(IF('Back data'!$A$163:$N$163&lt;&gt;"",COLUMN('Back data'!$A$163:$N$163)))-P$6)</f>
        <v>100</v>
      </c>
    </row>
    <row r="79" spans="1:18" x14ac:dyDescent="0.25">
      <c r="A79" s="35" t="s">
        <v>46</v>
      </c>
      <c r="B79" s="37" t="s">
        <v>41</v>
      </c>
      <c r="C79" s="10" t="s">
        <v>39</v>
      </c>
      <c r="D79" s="11">
        <f t="array" ref="D79">INDEX('Back data'!$A$162:$N$162,,MAX(IF('Back data'!$A$162:$N$162&lt;&gt;"",COLUMN('Back data'!$A$162:$N$162)))-D$6)/D78</f>
        <v>0.79704840613931527</v>
      </c>
      <c r="E79" s="11">
        <f t="array" ref="E79">INDEX('Back data'!$A$162:$N$162,,MAX(IF('Back data'!$A$162:$N$162&lt;&gt;"",COLUMN('Back data'!$A$162:$N$162)))-E$6)/E78</f>
        <v>0.81084030556566034</v>
      </c>
      <c r="F79" s="11">
        <f t="array" ref="F79">INDEX('Back data'!$A$162:$N$162,,MAX(IF('Back data'!$A$162:$N$162&lt;&gt;"",COLUMN('Back data'!$A$162:$N$162)))-F$6)/F78</f>
        <v>0.83269826149083115</v>
      </c>
      <c r="G79" s="11">
        <f t="array" ref="G79">INDEX('Back data'!$A$162:$N$162,,MAX(IF('Back data'!$A$162:$N$162&lt;&gt;"",COLUMN('Back data'!$A$162:$N$162)))-G$6)/G78</f>
        <v>0.80958705626660232</v>
      </c>
      <c r="H79" s="11">
        <f t="array" ref="H79">INDEX('Back data'!$A$162:$N$162,,MAX(IF('Back data'!$A$162:$N$162&lt;&gt;"",COLUMN('Back data'!$A$162:$N$162)))-H$6)/H78</f>
        <v>0.76304166169273002</v>
      </c>
      <c r="I79" s="11">
        <f t="array" ref="I79">INDEX('Back data'!$A$162:$N$162,,MAX(IF('Back data'!$A$162:$N$162&lt;&gt;"",COLUMN('Back data'!$A$162:$N$162)))-I$6)/I78</f>
        <v>0.81646211012273395</v>
      </c>
      <c r="J79" s="11">
        <f t="array" ref="J79">INDEX('Back data'!$A$162:$N$162,,MAX(IF('Back data'!$A$162:$N$162&lt;&gt;"",COLUMN('Back data'!$A$162:$N$162)))-J$6)/J78</f>
        <v>0.81072451001981949</v>
      </c>
      <c r="K79" s="11">
        <f t="array" ref="K79">INDEX('Back data'!$A$162:$N$162,,MAX(IF('Back data'!$A$162:$N$162&lt;&gt;"",COLUMN('Back data'!$A$162:$N$162)))-K$6)/K78</f>
        <v>0.76384309266628769</v>
      </c>
      <c r="L79" s="11">
        <f t="array" ref="L79">INDEX('Back data'!$A$162:$N$162,,MAX(IF('Back data'!$A$162:$N$162&lt;&gt;"",COLUMN('Back data'!$A$162:$N$162)))-L$6)/L78</f>
        <v>0.78531750353991936</v>
      </c>
      <c r="M79" s="11">
        <f t="array" ref="M79">INDEX('Back data'!$A$162:$N$162,,MAX(IF('Back data'!$A$162:$N$162&lt;&gt;"",COLUMN('Back data'!$A$162:$N$162)))-M$6)/M78</f>
        <v>0.78550247116968697</v>
      </c>
      <c r="N79" s="11">
        <f t="array" ref="N79">INDEX('Back data'!$A$162:$N$162,,MAX(IF('Back data'!$A$162:$N$162&lt;&gt;"",COLUMN('Back data'!$A$162:$N$162)))-N$6)/N78</f>
        <v>0.65910000000000002</v>
      </c>
      <c r="O79" s="11">
        <f t="array" ref="O79">INDEX('Back data'!$A$162:$N$162,,MAX(IF('Back data'!$A$162:$N$162&lt;&gt;"",COLUMN('Back data'!$A$162:$N$162)))-O$6)/O78</f>
        <v>0.72120000000000006</v>
      </c>
      <c r="P79" s="11">
        <f t="array" ref="P79">INDEX('Back data'!$A$162:$N$162,,MAX(IF('Back data'!$A$162:$N$162&lt;&gt;"",COLUMN('Back data'!$A$162:$N$162)))-P$6)/P78</f>
        <v>0.6581999999999999</v>
      </c>
    </row>
    <row r="80" spans="1:18" x14ac:dyDescent="0.25">
      <c r="A80" s="35" t="s">
        <v>46</v>
      </c>
      <c r="B80" s="37" t="s">
        <v>41</v>
      </c>
      <c r="C80" s="10" t="s">
        <v>40</v>
      </c>
      <c r="D80" s="11">
        <f t="array" ref="D80">INDEX('Back data'!$A$163:$N$163,,MAX(IF('Back data'!$A$163:$N$163&lt;&gt;"",COLUMN('Back data'!$A$163:$N$163)))-D$6)/D78</f>
        <v>0.20295159386068479</v>
      </c>
      <c r="E80" s="11">
        <f t="array" ref="E80">INDEX('Back data'!$A$163:$N$163,,MAX(IF('Back data'!$A$163:$N$163&lt;&gt;"",COLUMN('Back data'!$A$163:$N$163)))-E$6)/E78</f>
        <v>0.18915969443433975</v>
      </c>
      <c r="F80" s="11">
        <f t="array" ref="F80">INDEX('Back data'!$A$163:$N$163,,MAX(IF('Back data'!$A$163:$N$163&lt;&gt;"",COLUMN('Back data'!$A$163:$N$163)))-F$6)/F78</f>
        <v>0.16730173850916885</v>
      </c>
      <c r="G80" s="11">
        <f t="array" ref="G80">INDEX('Back data'!$A$163:$N$163,,MAX(IF('Back data'!$A$163:$N$163&lt;&gt;"",COLUMN('Back data'!$A$163:$N$163)))-G$6)/G78</f>
        <v>0.19041294373339773</v>
      </c>
      <c r="H80" s="11">
        <f t="array" ref="H80">INDEX('Back data'!$A$163:$N$163,,MAX(IF('Back data'!$A$163:$N$163&lt;&gt;"",COLUMN('Back data'!$A$163:$N$163)))-H$6)/H78</f>
        <v>0.23695833830726989</v>
      </c>
      <c r="I80" s="11">
        <f t="array" ref="I80">INDEX('Back data'!$A$163:$N$163,,MAX(IF('Back data'!$A$163:$N$163&lt;&gt;"",COLUMN('Back data'!$A$163:$N$163)))-I$6)/I78</f>
        <v>0.18353788987726607</v>
      </c>
      <c r="J80" s="11">
        <f t="array" ref="J80">INDEX('Back data'!$A$163:$N$163,,MAX(IF('Back data'!$A$163:$N$163&lt;&gt;"",COLUMN('Back data'!$A$163:$N$163)))-J$6)/J78</f>
        <v>0.18927548998018059</v>
      </c>
      <c r="K80" s="11">
        <f t="array" ref="K80">INDEX('Back data'!$A$163:$N$163,,MAX(IF('Back data'!$A$163:$N$163&lt;&gt;"",COLUMN('Back data'!$A$163:$N$163)))-K$6)/K78</f>
        <v>0.23615690733371233</v>
      </c>
      <c r="L80" s="11">
        <f t="array" ref="L80">INDEX('Back data'!$A$163:$N$163,,MAX(IF('Back data'!$A$163:$N$163&lt;&gt;"",COLUMN('Back data'!$A$163:$N$163)))-L$6)/L78</f>
        <v>0.21468249646008061</v>
      </c>
      <c r="M80" s="11">
        <f t="array" ref="M80">INDEX('Back data'!$A$163:$N$163,,MAX(IF('Back data'!$A$163:$N$163&lt;&gt;"",COLUMN('Back data'!$A$163:$N$163)))-M$6)/M78</f>
        <v>0.21449752883031303</v>
      </c>
      <c r="N80" s="11">
        <f t="array" ref="N80">INDEX('Back data'!$A$163:$N$163,,MAX(IF('Back data'!$A$163:$N$163&lt;&gt;"",COLUMN('Back data'!$A$163:$N$163)))-N$6)/N78</f>
        <v>0.34090000000000004</v>
      </c>
      <c r="O80" s="11">
        <f t="array" ref="O80">INDEX('Back data'!$A$163:$N$163,,MAX(IF('Back data'!$A$163:$N$163&lt;&gt;"",COLUMN('Back data'!$A$163:$N$163)))-O$6)/O78</f>
        <v>0.27879999999999999</v>
      </c>
      <c r="P80" s="11">
        <f t="array" ref="P80">INDEX('Back data'!$A$163:$N$163,,MAX(IF('Back data'!$A$163:$N$163&lt;&gt;"",COLUMN('Back data'!$A$163:$N$163)))-P$6)/P78</f>
        <v>0.34179999999999999</v>
      </c>
      <c r="R80" s="56"/>
    </row>
    <row r="82" spans="1:18" x14ac:dyDescent="0.25">
      <c r="C82" s="12"/>
    </row>
    <row r="83" spans="1:18" x14ac:dyDescent="0.25">
      <c r="C83" s="8" t="s">
        <v>37</v>
      </c>
      <c r="D83" s="9">
        <f t="array" ref="D83">INDEX('Back data'!$A$167:$N$167,,MAX(IF('Back data'!$A$167:$N$167&lt;&gt;"",COLUMN('Back data'!$A$167:$N$167)))-D$6)+INDEX('Back data'!$A$168:$N$168,,MAX(IF('Back data'!$A$168:$N$168&lt;&gt;"",COLUMN('Back data'!$A$168:$N$168)))-D$6)</f>
        <v>86.41</v>
      </c>
      <c r="E83" s="9">
        <f t="array" ref="E83">INDEX('Back data'!$A$167:$N$167,,MAX(IF('Back data'!$A$167:$N$167&lt;&gt;"",COLUMN('Back data'!$A$167:$N$167)))-E$6)+INDEX('Back data'!$A$168:$N$168,,MAX(IF('Back data'!$A$168:$N$168&lt;&gt;"",COLUMN('Back data'!$A$168:$N$168)))-E$6)</f>
        <v>89.14</v>
      </c>
      <c r="F83" s="9">
        <f t="array" ref="F83">INDEX('Back data'!$A$167:$N$167,,MAX(IF('Back data'!$A$167:$N$167&lt;&gt;"",COLUMN('Back data'!$A$167:$N$167)))-F$6)+INDEX('Back data'!$A$168:$N$168,,MAX(IF('Back data'!$A$168:$N$168&lt;&gt;"",COLUMN('Back data'!$A$168:$N$168)))-F$6)</f>
        <v>90.33</v>
      </c>
      <c r="G83" s="9">
        <f t="array" ref="G83">INDEX('Back data'!$A$167:$N$167,,MAX(IF('Back data'!$A$167:$N$167&lt;&gt;"",COLUMN('Back data'!$A$167:$N$167)))-G$6)+INDEX('Back data'!$A$168:$N$168,,MAX(IF('Back data'!$A$168:$N$168&lt;&gt;"",COLUMN('Back data'!$A$168:$N$168)))-G$6)</f>
        <v>89</v>
      </c>
      <c r="H83" s="9">
        <f t="array" ref="H83">INDEX('Back data'!$A$167:$N$167,,MAX(IF('Back data'!$A$167:$N$167&lt;&gt;"",COLUMN('Back data'!$A$167:$N$167)))-H$6)+INDEX('Back data'!$A$168:$N$168,,MAX(IF('Back data'!$A$168:$N$168&lt;&gt;"",COLUMN('Back data'!$A$168:$N$168)))-H$6)</f>
        <v>88.72999999999999</v>
      </c>
      <c r="I83" s="9">
        <f t="array" ref="I83">INDEX('Back data'!$A$167:$N$167,,MAX(IF('Back data'!$A$167:$N$167&lt;&gt;"",COLUMN('Back data'!$A$167:$N$167)))-I$6)+INDEX('Back data'!$A$168:$N$168,,MAX(IF('Back data'!$A$168:$N$168&lt;&gt;"",COLUMN('Back data'!$A$168:$N$168)))-I$6)</f>
        <v>90.08</v>
      </c>
      <c r="J83" s="9">
        <f t="array" ref="J83">INDEX('Back data'!$A$167:$N$167,,MAX(IF('Back data'!$A$167:$N$167&lt;&gt;"",COLUMN('Back data'!$A$167:$N$167)))-J$6)+INDEX('Back data'!$A$168:$N$168,,MAX(IF('Back data'!$A$168:$N$168&lt;&gt;"",COLUMN('Back data'!$A$168:$N$168)))-J$6)</f>
        <v>89.399999999999991</v>
      </c>
      <c r="K83" s="9">
        <f t="array" ref="K83">INDEX('Back data'!$A$167:$N$167,,MAX(IF('Back data'!$A$167:$N$167&lt;&gt;"",COLUMN('Back data'!$A$167:$N$167)))-K$6)+INDEX('Back data'!$A$168:$N$168,,MAX(IF('Back data'!$A$168:$N$168&lt;&gt;"",COLUMN('Back data'!$A$168:$N$168)))-K$6)</f>
        <v>92.47</v>
      </c>
      <c r="L83" s="9">
        <f t="array" ref="L83">INDEX('Back data'!$A$167:$N$167,,MAX(IF('Back data'!$A$167:$N$167&lt;&gt;"",COLUMN('Back data'!$A$167:$N$167)))-L$6)+INDEX('Back data'!$A$168:$N$168,,MAX(IF('Back data'!$A$168:$N$168&lt;&gt;"",COLUMN('Back data'!$A$168:$N$168)))-L$6)</f>
        <v>94.13</v>
      </c>
      <c r="M83" s="9">
        <f t="array" ref="M83">INDEX('Back data'!$A$167:$N$167,,MAX(IF('Back data'!$A$167:$N$167&lt;&gt;"",COLUMN('Back data'!$A$167:$N$167)))-M$6)+INDEX('Back data'!$A$168:$N$168,,MAX(IF('Back data'!$A$168:$N$168&lt;&gt;"",COLUMN('Back data'!$A$168:$N$168)))-M$6)</f>
        <v>95.19</v>
      </c>
      <c r="N83" s="9">
        <f t="array" ref="N83">INDEX('Back data'!$A$167:$N$167,,MAX(IF('Back data'!$A$167:$N$167&lt;&gt;"",COLUMN('Back data'!$A$167:$N$167)))-N$6)+INDEX('Back data'!$A$168:$N$168,,MAX(IF('Back data'!$A$168:$N$168&lt;&gt;"",COLUMN('Back data'!$A$168:$N$168)))-N$6)</f>
        <v>100</v>
      </c>
      <c r="O83" s="9">
        <f t="array" ref="O83">INDEX('Back data'!$A$167:$N$167,,MAX(IF('Back data'!$A$167:$N$167&lt;&gt;"",COLUMN('Back data'!$A$167:$N$167)))-O$6)+INDEX('Back data'!$A$168:$N$168,,MAX(IF('Back data'!$A$168:$N$168&lt;&gt;"",COLUMN('Back data'!$A$168:$N$168)))-O$6)</f>
        <v>100</v>
      </c>
      <c r="P83" s="9">
        <f t="array" ref="P83">INDEX('Back data'!$A$167:$N$167,,MAX(IF('Back data'!$A$167:$N$167&lt;&gt;"",COLUMN('Back data'!$A$167:$N$167)))-P$6)+INDEX('Back data'!$A$168:$N$168,,MAX(IF('Back data'!$A$168:$N$168&lt;&gt;"",COLUMN('Back data'!$A$168:$N$168)))-P$6)</f>
        <v>100</v>
      </c>
    </row>
    <row r="84" spans="1:18" x14ac:dyDescent="0.25">
      <c r="A84" s="35" t="s">
        <v>46</v>
      </c>
      <c r="B84" s="37" t="s">
        <v>42</v>
      </c>
      <c r="C84" s="10" t="s">
        <v>39</v>
      </c>
      <c r="D84" s="11">
        <f t="array" ref="D84">INDEX('Back data'!$A$167:$N$167,,MAX(IF('Back data'!$A$167:$N$167&lt;&gt;"",COLUMN('Back data'!$A$167:$N$167)))-D$6)/D83</f>
        <v>0.99421363268140261</v>
      </c>
      <c r="E84" s="11">
        <f t="array" ref="E84">INDEX('Back data'!$A$167:$N$167,,MAX(IF('Back data'!$A$167:$N$167&lt;&gt;"",COLUMN('Back data'!$A$167:$N$167)))-E$6)/E83</f>
        <v>0.98732331164460407</v>
      </c>
      <c r="F84" s="11">
        <f t="array" ref="F84">INDEX('Back data'!$A$167:$N$167,,MAX(IF('Back data'!$A$167:$N$167&lt;&gt;"",COLUMN('Back data'!$A$167:$N$167)))-F$6)/F83</f>
        <v>0.9582641425882874</v>
      </c>
      <c r="G84" s="11">
        <f t="array" ref="G84">INDEX('Back data'!$A$167:$N$167,,MAX(IF('Back data'!$A$167:$N$167&lt;&gt;"",COLUMN('Back data'!$A$167:$N$167)))-G$6)/G83</f>
        <v>0.94921348314606746</v>
      </c>
      <c r="H84" s="11">
        <f t="array" ref="H84">INDEX('Back data'!$A$167:$N$167,,MAX(IF('Back data'!$A$167:$N$167&lt;&gt;"",COLUMN('Back data'!$A$167:$N$167)))-H$6)/H83</f>
        <v>0.96506254930688606</v>
      </c>
      <c r="I84" s="11">
        <f t="array" ref="I84">INDEX('Back data'!$A$167:$N$167,,MAX(IF('Back data'!$A$167:$N$167&lt;&gt;"",COLUMN('Back data'!$A$167:$N$167)))-I$6)/I83</f>
        <v>0.98001776198934287</v>
      </c>
      <c r="J84" s="11">
        <f t="array" ref="J84">INDEX('Back data'!$A$167:$N$167,,MAX(IF('Back data'!$A$167:$N$167&lt;&gt;"",COLUMN('Back data'!$A$167:$N$167)))-J$6)/J83</f>
        <v>0.96498881431767347</v>
      </c>
      <c r="K84" s="11">
        <f t="array" ref="K84">INDEX('Back data'!$A$167:$N$167,,MAX(IF('Back data'!$A$167:$N$167&lt;&gt;"",COLUMN('Back data'!$A$167:$N$167)))-K$6)/K83</f>
        <v>0.9697199091597275</v>
      </c>
      <c r="L84" s="11">
        <f t="array" ref="L84">INDEX('Back data'!$A$167:$N$167,,MAX(IF('Back data'!$A$167:$N$167&lt;&gt;"",COLUMN('Back data'!$A$167:$N$167)))-L$6)/L83</f>
        <v>0.98034632954424739</v>
      </c>
      <c r="M84" s="11">
        <f t="array" ref="M84">INDEX('Back data'!$A$167:$N$167,,MAX(IF('Back data'!$A$167:$N$167&lt;&gt;"",COLUMN('Back data'!$A$167:$N$167)))-M$6)/M83</f>
        <v>0.96596281121966598</v>
      </c>
      <c r="N84" s="11">
        <f t="array" ref="N84">INDEX('Back data'!$A$167:$N$167,,MAX(IF('Back data'!$A$167:$N$167&lt;&gt;"",COLUMN('Back data'!$A$167:$N$167)))-N$6)/N83</f>
        <v>1</v>
      </c>
      <c r="O84" s="11">
        <f t="array" ref="O84">INDEX('Back data'!$A$167:$N$167,,MAX(IF('Back data'!$A$167:$N$167&lt;&gt;"",COLUMN('Back data'!$A$167:$N$167)))-O$6)/O83</f>
        <v>1</v>
      </c>
      <c r="P84" s="11">
        <f t="array" ref="P84">INDEX('Back data'!$A$167:$N$167,,MAX(IF('Back data'!$A$167:$N$167&lt;&gt;"",COLUMN('Back data'!$A$167:$N$167)))-P$6)/P83</f>
        <v>0.99750000000000005</v>
      </c>
    </row>
    <row r="85" spans="1:18" x14ac:dyDescent="0.25">
      <c r="A85" s="35" t="s">
        <v>46</v>
      </c>
      <c r="B85" s="37" t="s">
        <v>42</v>
      </c>
      <c r="C85" s="28" t="s">
        <v>40</v>
      </c>
      <c r="D85" s="29">
        <f t="array" ref="D85">+INDEX('Back data'!$A$168:$N$168,,MAX(IF('Back data'!$A$168:$N$168&lt;&gt;"",COLUMN('Back data'!$A$168:$N$168)))-D$6)/D83</f>
        <v>5.7863673185973852E-3</v>
      </c>
      <c r="E85" s="29">
        <f t="array" ref="E85">+INDEX('Back data'!$A$168:$N$168,,MAX(IF('Back data'!$A$168:$N$168&lt;&gt;"",COLUMN('Back data'!$A$168:$N$168)))-E$6)/E83</f>
        <v>1.2676688355396004E-2</v>
      </c>
      <c r="F85" s="29">
        <f t="array" ref="F85">+INDEX('Back data'!$A$168:$N$168,,MAX(IF('Back data'!$A$168:$N$168&lt;&gt;"",COLUMN('Back data'!$A$168:$N$168)))-F$6)/F83</f>
        <v>4.173585741171261E-2</v>
      </c>
      <c r="G85" s="29">
        <f t="array" ref="G85">+INDEX('Back data'!$A$168:$N$168,,MAX(IF('Back data'!$A$168:$N$168&lt;&gt;"",COLUMN('Back data'!$A$168:$N$168)))-G$6)/G83</f>
        <v>5.0786516853932581E-2</v>
      </c>
      <c r="H85" s="29">
        <f t="array" ref="H85">+INDEX('Back data'!$A$168:$N$168,,MAX(IF('Back data'!$A$168:$N$168&lt;&gt;"",COLUMN('Back data'!$A$168:$N$168)))-H$6)/H83</f>
        <v>3.4937450693113943E-2</v>
      </c>
      <c r="I85" s="29">
        <f t="array" ref="I85">+INDEX('Back data'!$A$168:$N$168,,MAX(IF('Back data'!$A$168:$N$168&lt;&gt;"",COLUMN('Back data'!$A$168:$N$168)))-I$6)/I83</f>
        <v>1.9982238010657193E-2</v>
      </c>
      <c r="J85" s="29">
        <f t="array" ref="J85">+INDEX('Back data'!$A$168:$N$168,,MAX(IF('Back data'!$A$168:$N$168&lt;&gt;"",COLUMN('Back data'!$A$168:$N$168)))-J$6)/J83</f>
        <v>3.5011185682326626E-2</v>
      </c>
      <c r="K85" s="29">
        <f t="array" ref="K85">+INDEX('Back data'!$A$168:$N$168,,MAX(IF('Back data'!$A$168:$N$168&lt;&gt;"",COLUMN('Back data'!$A$168:$N$168)))-K$6)/K83</f>
        <v>3.0280090840272521E-2</v>
      </c>
      <c r="L85" s="29">
        <f t="array" ref="L85">+INDEX('Back data'!$A$168:$N$168,,MAX(IF('Back data'!$A$168:$N$168&lt;&gt;"",COLUMN('Back data'!$A$168:$N$168)))-L$6)/L83</f>
        <v>1.9653670455752684E-2</v>
      </c>
      <c r="M85" s="29">
        <f t="array" ref="M85">+INDEX('Back data'!$A$168:$N$168,,MAX(IF('Back data'!$A$168:$N$168&lt;&gt;"",COLUMN('Back data'!$A$168:$N$168)))-M$6)/M83</f>
        <v>3.4037188780334071E-2</v>
      </c>
      <c r="N85" s="29">
        <f t="array" ref="N85">+INDEX('Back data'!$A$168:$N$168,,MAX(IF('Back data'!$A$168:$N$168&lt;&gt;"",COLUMN('Back data'!$A$168:$N$168)))-N$6)/N83</f>
        <v>0</v>
      </c>
      <c r="O85" s="29">
        <f t="array" ref="O85">+INDEX('Back data'!$A$168:$N$168,,MAX(IF('Back data'!$A$168:$N$168&lt;&gt;"",COLUMN('Back data'!$A$168:$N$168)))-O$6)/O83</f>
        <v>0</v>
      </c>
      <c r="P85" s="29">
        <f t="array" ref="P85">+INDEX('Back data'!$A$168:$N$168,,MAX(IF('Back data'!$A$168:$N$168&lt;&gt;"",COLUMN('Back data'!$A$168:$N$168)))-P$6)/P83</f>
        <v>2.5000000000000001E-3</v>
      </c>
      <c r="R85" s="56"/>
    </row>
    <row r="86" spans="1:18" x14ac:dyDescent="0.25">
      <c r="A86" s="30"/>
      <c r="B86" s="27"/>
      <c r="C86" s="31"/>
      <c r="D86" s="32"/>
      <c r="E86" s="32"/>
      <c r="F86" s="32"/>
      <c r="G86" s="32"/>
      <c r="H86" s="32"/>
      <c r="I86" s="32"/>
      <c r="J86" s="32"/>
      <c r="K86" s="32"/>
      <c r="L86" s="32"/>
      <c r="M86" s="32"/>
      <c r="N86" s="32"/>
      <c r="O86" s="32"/>
      <c r="P86" s="32"/>
    </row>
    <row r="87" spans="1:18" x14ac:dyDescent="0.25">
      <c r="C87" s="8" t="s">
        <v>37</v>
      </c>
      <c r="D87" s="9">
        <f t="array" ref="D87">INDEX('Back data'!$A$327:$N$327,,MAX(IF('Back data'!$A$327:$N$327&lt;&gt;"",COLUMN('Back data'!$A$327:$N$327)))-D$6)+INDEX('Back data'!$A$328:$N$328,,MAX(IF('Back data'!$A$328:$N$328&lt;&gt;"",COLUMN('Back data'!$A$328:$N$328)))-D$6)</f>
        <v>85.8</v>
      </c>
      <c r="E87" s="9">
        <f t="array" ref="E87">INDEX('Back data'!$A$327:$N$327,,MAX(IF('Back data'!$A$327:$N$327&lt;&gt;"",COLUMN('Back data'!$A$327:$N$327)))-E$6)+INDEX('Back data'!$A$328:$N$328,,MAX(IF('Back data'!$A$328:$N$328&lt;&gt;"",COLUMN('Back data'!$A$328:$N$328)))-E$6)</f>
        <v>81.010000000000005</v>
      </c>
      <c r="F87" s="9">
        <f t="array" ref="F87">INDEX('Back data'!$A$327:$N$327,,MAX(IF('Back data'!$A$327:$N$327&lt;&gt;"",COLUMN('Back data'!$A$327:$N$327)))-F$6)+INDEX('Back data'!$A$328:$N$328,,MAX(IF('Back data'!$A$328:$N$328&lt;&gt;"",COLUMN('Back data'!$A$328:$N$328)))-F$6)</f>
        <v>86.7</v>
      </c>
      <c r="G87" s="9">
        <f t="array" ref="G87">INDEX('Back data'!$A$327:$N$327,,MAX(IF('Back data'!$A$327:$N$327&lt;&gt;"",COLUMN('Back data'!$A$327:$N$327)))-G$6)+INDEX('Back data'!$A$328:$N$328,,MAX(IF('Back data'!$A$328:$N$328&lt;&gt;"",COLUMN('Back data'!$A$328:$N$328)))-G$6)</f>
        <v>82.51</v>
      </c>
      <c r="H87" s="9">
        <f t="array" ref="H87">INDEX('Back data'!$A$327:$N$327,,MAX(IF('Back data'!$A$327:$N$327&lt;&gt;"",COLUMN('Back data'!$A$327:$N$327)))-H$6)+INDEX('Back data'!$A$328:$N$328,,MAX(IF('Back data'!$A$328:$N$328&lt;&gt;"",COLUMN('Back data'!$A$328:$N$328)))-H$6)</f>
        <v>83.32</v>
      </c>
      <c r="I87" s="9">
        <f t="array" ref="I87">INDEX('Back data'!$A$327:$N$327,,MAX(IF('Back data'!$A$327:$N$327&lt;&gt;"",COLUMN('Back data'!$A$327:$N$327)))-I$6)+INDEX('Back data'!$A$328:$N$328,,MAX(IF('Back data'!$A$328:$N$328&lt;&gt;"",COLUMN('Back data'!$A$328:$N$328)))-I$6)</f>
        <v>87.09</v>
      </c>
      <c r="J87" s="9">
        <f t="array" ref="J87">INDEX('Back data'!$A$327:$N$327,,MAX(IF('Back data'!$A$327:$N$327&lt;&gt;"",COLUMN('Back data'!$A$327:$N$327)))-J$6)+INDEX('Back data'!$A$328:$N$328,,MAX(IF('Back data'!$A$328:$N$328&lt;&gt;"",COLUMN('Back data'!$A$328:$N$328)))-J$6)</f>
        <v>91.24</v>
      </c>
      <c r="K87" s="9">
        <f t="array" ref="K87">INDEX('Back data'!$A$327:$N$327,,MAX(IF('Back data'!$A$327:$N$327&lt;&gt;"",COLUMN('Back data'!$A$327:$N$327)))-K$6)+INDEX('Back data'!$A$328:$N$328,,MAX(IF('Back data'!$A$328:$N$328&lt;&gt;"",COLUMN('Back data'!$A$328:$N$328)))-K$6)</f>
        <v>91.44</v>
      </c>
      <c r="L87" s="9">
        <f t="array" ref="L87">INDEX('Back data'!$A$327:$N$327,,MAX(IF('Back data'!$A$327:$N$327&lt;&gt;"",COLUMN('Back data'!$A$327:$N$327)))-L$6)+INDEX('Back data'!$A$328:$N$328,,MAX(IF('Back data'!$A$328:$N$328&lt;&gt;"",COLUMN('Back data'!$A$328:$N$328)))-L$6)</f>
        <v>91.14</v>
      </c>
      <c r="M87" s="9">
        <f t="array" ref="M87">INDEX('Back data'!$A$327:$N$327,,MAX(IF('Back data'!$A$327:$N$327&lt;&gt;"",COLUMN('Back data'!$A$327:$N$327)))-M$6)+INDEX('Back data'!$A$328:$N$328,,MAX(IF('Back data'!$A$328:$N$328&lt;&gt;"",COLUMN('Back data'!$A$328:$N$328)))-M$6)</f>
        <v>91.72999999999999</v>
      </c>
      <c r="N87" s="9">
        <f t="array" ref="N87">INDEX('Back data'!$A$327:$N$327,,MAX(IF('Back data'!$A$327:$N$327&lt;&gt;"",COLUMN('Back data'!$A$327:$N$327)))-N$6)+INDEX('Back data'!$A$328:$N$328,,MAX(IF('Back data'!$A$328:$N$328&lt;&gt;"",COLUMN('Back data'!$A$328:$N$328)))-N$6)</f>
        <v>100</v>
      </c>
      <c r="O87" s="9">
        <f t="array" ref="O87">INDEX('Back data'!$A$327:$N$327,,MAX(IF('Back data'!$A$327:$N$327&lt;&gt;"",COLUMN('Back data'!$A$327:$N$327)))-O$6)+INDEX('Back data'!$A$328:$N$328,,MAX(IF('Back data'!$A$328:$N$328&lt;&gt;"",COLUMN('Back data'!$A$328:$N$328)))-O$6)</f>
        <v>100</v>
      </c>
      <c r="P87" s="9">
        <f t="array" ref="P87">INDEX('Back data'!$A$327:$N$327,,MAX(IF('Back data'!$A$327:$N$327&lt;&gt;"",COLUMN('Back data'!$A$327:$N$327)))-P$6)+INDEX('Back data'!$A$328:$N$328,,MAX(IF('Back data'!$A$328:$N$328&lt;&gt;"",COLUMN('Back data'!$A$328:$N$328)))-P$6)</f>
        <v>100</v>
      </c>
    </row>
    <row r="88" spans="1:18" x14ac:dyDescent="0.25">
      <c r="A88" s="35" t="s">
        <v>46</v>
      </c>
      <c r="B88" s="37" t="s">
        <v>28</v>
      </c>
      <c r="C88" s="10" t="s">
        <v>39</v>
      </c>
      <c r="D88" s="11">
        <f t="array" ref="D88">INDEX('Back data'!$A$327:$N$327,,MAX(IF('Back data'!$A$327:$N$327&lt;&gt;"",COLUMN('Back data'!$A$327:$N$327)))-D$6)/D87</f>
        <v>0.85885780885780882</v>
      </c>
      <c r="E88" s="11">
        <f t="array" ref="E88">INDEX('Back data'!$A$327:$N$327,,MAX(IF('Back data'!$A$327:$N$327&lt;&gt;"",COLUMN('Back data'!$A$327:$N$327)))-E$6)/E87</f>
        <v>0.86544871003579804</v>
      </c>
      <c r="F88" s="11">
        <f t="array" ref="F88">INDEX('Back data'!$A$327:$N$327,,MAX(IF('Back data'!$A$327:$N$327&lt;&gt;"",COLUMN('Back data'!$A$327:$N$327)))-F$6)/F87</f>
        <v>0.84832756632064588</v>
      </c>
      <c r="G88" s="11">
        <f t="array" ref="G88">INDEX('Back data'!$A$327:$N$327,,MAX(IF('Back data'!$A$327:$N$327&lt;&gt;"",COLUMN('Back data'!$A$327:$N$327)))-G$6)/G87</f>
        <v>0.8312931765846564</v>
      </c>
      <c r="H88" s="11">
        <f t="array" ref="H88">INDEX('Back data'!$A$327:$N$327,,MAX(IF('Back data'!$A$327:$N$327&lt;&gt;"",COLUMN('Back data'!$A$327:$N$327)))-H$6)/H87</f>
        <v>0.81265002400384057</v>
      </c>
      <c r="I88" s="11">
        <f t="array" ref="I88">INDEX('Back data'!$A$327:$N$327,,MAX(IF('Back data'!$A$327:$N$327&lt;&gt;"",COLUMN('Back data'!$A$327:$N$327)))-I$6)/I87</f>
        <v>0.84912159834653811</v>
      </c>
      <c r="J88" s="11">
        <f t="array" ref="J88">INDEX('Back data'!$A$327:$N$327,,MAX(IF('Back data'!$A$327:$N$327&lt;&gt;"",COLUMN('Back data'!$A$327:$N$327)))-J$6)/J87</f>
        <v>0.85938185006576062</v>
      </c>
      <c r="K88" s="11">
        <f t="array" ref="K88">INDEX('Back data'!$A$327:$N$327,,MAX(IF('Back data'!$A$327:$N$327&lt;&gt;"",COLUMN('Back data'!$A$327:$N$327)))-K$6)/K87</f>
        <v>0.82469378827646544</v>
      </c>
      <c r="L88" s="11">
        <f t="array" ref="L88">INDEX('Back data'!$A$327:$N$327,,MAX(IF('Back data'!$A$327:$N$327&lt;&gt;"",COLUMN('Back data'!$A$327:$N$327)))-L$6)/L87</f>
        <v>0.83816107087996494</v>
      </c>
      <c r="M88" s="11">
        <f t="array" ref="M88">INDEX('Back data'!$A$327:$N$327,,MAX(IF('Back data'!$A$327:$N$327&lt;&gt;"",COLUMN('Back data'!$A$327:$N$327)))-M$6)/M87</f>
        <v>0.85086667393437265</v>
      </c>
      <c r="N88" s="11">
        <f t="array" ref="N88">INDEX('Back data'!$A$327:$N$327,,MAX(IF('Back data'!$A$327:$N$327&lt;&gt;"",COLUMN('Back data'!$A$327:$N$327)))-N$6)/N87</f>
        <v>0.6653</v>
      </c>
      <c r="O88" s="11">
        <f t="array" ref="O88">INDEX('Back data'!$A$327:$N$327,,MAX(IF('Back data'!$A$327:$N$327&lt;&gt;"",COLUMN('Back data'!$A$327:$N$327)))-O$6)/O87</f>
        <v>0.7390000000000001</v>
      </c>
      <c r="P88" s="11">
        <f t="array" ref="P88">INDEX('Back data'!$A$327:$N$327,,MAX(IF('Back data'!$A$327:$N$327&lt;&gt;"",COLUMN('Back data'!$A$327:$N$327)))-P$6)/P87</f>
        <v>0.59989999999999999</v>
      </c>
    </row>
    <row r="89" spans="1:18" x14ac:dyDescent="0.25">
      <c r="A89" s="35" t="s">
        <v>46</v>
      </c>
      <c r="B89" s="37" t="s">
        <v>28</v>
      </c>
      <c r="C89" s="10" t="s">
        <v>40</v>
      </c>
      <c r="D89" s="11">
        <f t="array" ref="D89">+INDEX('Back data'!$A$328:$N$328,,MAX(IF('Back data'!$A$328:$N$328&lt;&gt;"",COLUMN('Back data'!$A$328:$N$328)))-D$6)/D87</f>
        <v>0.14114219114219115</v>
      </c>
      <c r="E89" s="11">
        <f t="array" ref="E89">+INDEX('Back data'!$A$328:$N$328,,MAX(IF('Back data'!$A$328:$N$328&lt;&gt;"",COLUMN('Back data'!$A$328:$N$328)))-E$6)/E87</f>
        <v>0.13455128996420196</v>
      </c>
      <c r="F89" s="11">
        <f t="array" ref="F89">+INDEX('Back data'!$A$328:$N$328,,MAX(IF('Back data'!$A$328:$N$328&lt;&gt;"",COLUMN('Back data'!$A$328:$N$328)))-F$6)/F87</f>
        <v>0.1516724336793541</v>
      </c>
      <c r="G89" s="11">
        <f t="array" ref="G89">+INDEX('Back data'!$A$328:$N$328,,MAX(IF('Back data'!$A$328:$N$328&lt;&gt;"",COLUMN('Back data'!$A$328:$N$328)))-G$6)/G87</f>
        <v>0.16870682341534357</v>
      </c>
      <c r="H89" s="11">
        <f t="array" ref="H89">+INDEX('Back data'!$A$328:$N$328,,MAX(IF('Back data'!$A$328:$N$328&lt;&gt;"",COLUMN('Back data'!$A$328:$N$328)))-H$6)/H87</f>
        <v>0.18734997599615941</v>
      </c>
      <c r="I89" s="11">
        <f t="array" ref="I89">+INDEX('Back data'!$A$328:$N$328,,MAX(IF('Back data'!$A$328:$N$328&lt;&gt;"",COLUMN('Back data'!$A$328:$N$328)))-I$6)/I87</f>
        <v>0.15087840165346195</v>
      </c>
      <c r="J89" s="11">
        <f t="array" ref="J89">+INDEX('Back data'!$A$328:$N$328,,MAX(IF('Back data'!$A$328:$N$328&lt;&gt;"",COLUMN('Back data'!$A$328:$N$328)))-J$6)/J87</f>
        <v>0.14061814993423938</v>
      </c>
      <c r="K89" s="11">
        <f t="array" ref="K89">+INDEX('Back data'!$A$328:$N$328,,MAX(IF('Back data'!$A$328:$N$328&lt;&gt;"",COLUMN('Back data'!$A$328:$N$328)))-K$6)/K87</f>
        <v>0.17530621172353458</v>
      </c>
      <c r="L89" s="11">
        <f t="array" ref="L89">+INDEX('Back data'!$A$328:$N$328,,MAX(IF('Back data'!$A$328:$N$328&lt;&gt;"",COLUMN('Back data'!$A$328:$N$328)))-L$6)/L87</f>
        <v>0.16183892912003511</v>
      </c>
      <c r="M89" s="11">
        <f t="array" ref="M89">+INDEX('Back data'!$A$328:$N$328,,MAX(IF('Back data'!$A$328:$N$328&lt;&gt;"",COLUMN('Back data'!$A$328:$N$328)))-M$6)/M87</f>
        <v>0.1491333260656274</v>
      </c>
      <c r="N89" s="11">
        <f t="array" ref="N89">+INDEX('Back data'!$A$328:$N$328,,MAX(IF('Back data'!$A$328:$N$328&lt;&gt;"",COLUMN('Back data'!$A$328:$N$328)))-N$6)/N87</f>
        <v>0.3347</v>
      </c>
      <c r="O89" s="11">
        <f t="array" ref="O89">+INDEX('Back data'!$A$328:$N$328,,MAX(IF('Back data'!$A$328:$N$328&lt;&gt;"",COLUMN('Back data'!$A$328:$N$328)))-O$6)/O87</f>
        <v>0.26100000000000001</v>
      </c>
      <c r="P89" s="11">
        <f t="array" ref="P89">+INDEX('Back data'!$A$328:$N$328,,MAX(IF('Back data'!$A$328:$N$328&lt;&gt;"",COLUMN('Back data'!$A$328:$N$328)))-P$6)/P87</f>
        <v>0.40009999999999996</v>
      </c>
      <c r="R89" s="56"/>
    </row>
    <row r="92" spans="1:18" x14ac:dyDescent="0.25">
      <c r="C92" s="8" t="s">
        <v>37</v>
      </c>
      <c r="D92" s="9">
        <f t="array" ref="D92">INDEX('Back data'!$A$332:$N$332,,MAX(IF('Back data'!$A$332:$N$332&lt;&gt;"",COLUMN('Back data'!$A$332:$N$332)))-D$6)+INDEX('Back data'!$A$333:$N$333,,MAX(IF('Back data'!$A$333:$N$333&lt;&gt;"",COLUMN('Back data'!$A$333:$N$333)))-D$6)</f>
        <v>85.84</v>
      </c>
      <c r="E92" s="9">
        <f t="array" ref="E92">INDEX('Back data'!$A$332:$N$332,,MAX(IF('Back data'!$A$332:$N$332&lt;&gt;"",COLUMN('Back data'!$A$332:$N$332)))-E$6)+INDEX('Back data'!$A$333:$N$333,,MAX(IF('Back data'!$A$333:$N$333&lt;&gt;"",COLUMN('Back data'!$A$333:$N$333)))-E$6)</f>
        <v>88.36</v>
      </c>
      <c r="F92" s="9">
        <f t="array" ref="F92">INDEX('Back data'!$A$332:$N$332,,MAX(IF('Back data'!$A$332:$N$332&lt;&gt;"",COLUMN('Back data'!$A$332:$N$332)))-F$6)+INDEX('Back data'!$A$333:$N$333,,MAX(IF('Back data'!$A$333:$N$333&lt;&gt;"",COLUMN('Back data'!$A$333:$N$333)))-F$6)</f>
        <v>86.69</v>
      </c>
      <c r="G92" s="9">
        <f t="array" ref="G92">INDEX('Back data'!$A$332:$N$332,,MAX(IF('Back data'!$A$332:$N$332&lt;&gt;"",COLUMN('Back data'!$A$332:$N$332)))-G$6)+INDEX('Back data'!$A$333:$N$333,,MAX(IF('Back data'!$A$333:$N$333&lt;&gt;"",COLUMN('Back data'!$A$333:$N$333)))-G$6)</f>
        <v>87.77</v>
      </c>
      <c r="H92" s="9">
        <f t="array" ref="H92">INDEX('Back data'!$A$332:$N$332,,MAX(IF('Back data'!$A$332:$N$332&lt;&gt;"",COLUMN('Back data'!$A$332:$N$332)))-H$6)+INDEX('Back data'!$A$333:$N$333,,MAX(IF('Back data'!$A$333:$N$333&lt;&gt;"",COLUMN('Back data'!$A$333:$N$333)))-H$6)</f>
        <v>89.1</v>
      </c>
      <c r="I92" s="9">
        <f t="array" ref="I92">INDEX('Back data'!$A$332:$N$332,,MAX(IF('Back data'!$A$332:$N$332&lt;&gt;"",COLUMN('Back data'!$A$332:$N$332)))-I$6)+INDEX('Back data'!$A$333:$N$333,,MAX(IF('Back data'!$A$333:$N$333&lt;&gt;"",COLUMN('Back data'!$A$333:$N$333)))-I$6)</f>
        <v>91.28</v>
      </c>
      <c r="J92" s="9">
        <f t="array" ref="J92">INDEX('Back data'!$A$332:$N$332,,MAX(IF('Back data'!$A$332:$N$332&lt;&gt;"",COLUMN('Back data'!$A$332:$N$332)))-J$6)+INDEX('Back data'!$A$333:$N$333,,MAX(IF('Back data'!$A$333:$N$333&lt;&gt;"",COLUMN('Back data'!$A$333:$N$333)))-J$6)</f>
        <v>91.2</v>
      </c>
      <c r="K92" s="9">
        <f t="array" ref="K92">INDEX('Back data'!$A$332:$N$332,,MAX(IF('Back data'!$A$332:$N$332&lt;&gt;"",COLUMN('Back data'!$A$332:$N$332)))-K$6)+INDEX('Back data'!$A$333:$N$333,,MAX(IF('Back data'!$A$333:$N$333&lt;&gt;"",COLUMN('Back data'!$A$333:$N$333)))-K$6)</f>
        <v>91.83</v>
      </c>
      <c r="L92" s="9">
        <f t="array" ref="L92">INDEX('Back data'!$A$332:$N$332,,MAX(IF('Back data'!$A$332:$N$332&lt;&gt;"",COLUMN('Back data'!$A$332:$N$332)))-L$6)+INDEX('Back data'!$A$333:$N$333,,MAX(IF('Back data'!$A$333:$N$333&lt;&gt;"",COLUMN('Back data'!$A$333:$N$333)))-L$6)</f>
        <v>94.33</v>
      </c>
      <c r="M92" s="9">
        <f t="array" ref="M92">INDEX('Back data'!$A$332:$N$332,,MAX(IF('Back data'!$A$332:$N$332&lt;&gt;"",COLUMN('Back data'!$A$332:$N$332)))-M$6)+INDEX('Back data'!$A$333:$N$333,,MAX(IF('Back data'!$A$333:$N$333&lt;&gt;"",COLUMN('Back data'!$A$333:$N$333)))-M$6)</f>
        <v>93.899999999999991</v>
      </c>
      <c r="N92" s="9">
        <f t="array" ref="N92">INDEX('Back data'!$A$332:$N$332,,MAX(IF('Back data'!$A$332:$N$332&lt;&gt;"",COLUMN('Back data'!$A$332:$N$332)))-N$6)+INDEX('Back data'!$A$333:$N$333,,MAX(IF('Back data'!$A$333:$N$333&lt;&gt;"",COLUMN('Back data'!$A$333:$N$333)))-N$6)</f>
        <v>100</v>
      </c>
      <c r="O92" s="9">
        <f t="array" ref="O92">INDEX('Back data'!$A$332:$N$332,,MAX(IF('Back data'!$A$332:$N$332&lt;&gt;"",COLUMN('Back data'!$A$332:$N$332)))-O$6)+INDEX('Back data'!$A$333:$N$333,,MAX(IF('Back data'!$A$333:$N$333&lt;&gt;"",COLUMN('Back data'!$A$333:$N$333)))-O$6)</f>
        <v>100</v>
      </c>
      <c r="P92" s="9">
        <f t="array" ref="P92">INDEX('Back data'!$A$332:$N$332,,MAX(IF('Back data'!$A$332:$N$332&lt;&gt;"",COLUMN('Back data'!$A$332:$N$332)))-P$6)+INDEX('Back data'!$A$333:$N$333,,MAX(IF('Back data'!$A$333:$N$333&lt;&gt;"",COLUMN('Back data'!$A$333:$N$333)))-P$6)</f>
        <v>100</v>
      </c>
    </row>
    <row r="93" spans="1:18" x14ac:dyDescent="0.25">
      <c r="A93" s="35" t="s">
        <v>46</v>
      </c>
      <c r="B93" s="37" t="s">
        <v>32</v>
      </c>
      <c r="C93" s="10" t="s">
        <v>39</v>
      </c>
      <c r="D93" s="11">
        <f t="array" ref="D93">INDEX('Back data'!$A$332:$N$332,,MAX(IF('Back data'!$A$332:$N$332&lt;&gt;"",COLUMN('Back data'!$A$332:$N$332)))-D$6)/D92</f>
        <v>0.93173345759552662</v>
      </c>
      <c r="E93" s="11">
        <f t="array" ref="E93">INDEX('Back data'!$A$332:$N$332,,MAX(IF('Back data'!$A$332:$N$332&lt;&gt;"",COLUMN('Back data'!$A$332:$N$332)))-E$6)/E92</f>
        <v>0.95303304662743316</v>
      </c>
      <c r="F93" s="11">
        <f t="array" ref="F93">INDEX('Back data'!$A$332:$N$332,,MAX(IF('Back data'!$A$332:$N$332&lt;&gt;"",COLUMN('Back data'!$A$332:$N$332)))-F$6)/F92</f>
        <v>0.9470527165763063</v>
      </c>
      <c r="G93" s="11">
        <f t="array" ref="G93">INDEX('Back data'!$A$332:$N$332,,MAX(IF('Back data'!$A$332:$N$332&lt;&gt;"",COLUMN('Back data'!$A$332:$N$332)))-G$6)/G92</f>
        <v>0.9433747294064031</v>
      </c>
      <c r="H93" s="11">
        <f t="array" ref="H93">INDEX('Back data'!$A$332:$N$332,,MAX(IF('Back data'!$A$332:$N$332&lt;&gt;"",COLUMN('Back data'!$A$332:$N$332)))-H$6)/H92</f>
        <v>0.94332210998877664</v>
      </c>
      <c r="I93" s="11">
        <f t="array" ref="I93">INDEX('Back data'!$A$332:$N$332,,MAX(IF('Back data'!$A$332:$N$332&lt;&gt;"",COLUMN('Back data'!$A$332:$N$332)))-I$6)/I92</f>
        <v>0.9464285714285714</v>
      </c>
      <c r="J93" s="11">
        <f t="array" ref="J93">INDEX('Back data'!$A$332:$N$332,,MAX(IF('Back data'!$A$332:$N$332&lt;&gt;"",COLUMN('Back data'!$A$332:$N$332)))-J$6)/J92</f>
        <v>0.94276315789473686</v>
      </c>
      <c r="K93" s="11">
        <f t="array" ref="K93">INDEX('Back data'!$A$332:$N$332,,MAX(IF('Back data'!$A$332:$N$332&lt;&gt;"",COLUMN('Back data'!$A$332:$N$332)))-K$6)/K92</f>
        <v>0.92344549711423285</v>
      </c>
      <c r="L93" s="11">
        <f t="array" ref="L93">INDEX('Back data'!$A$332:$N$332,,MAX(IF('Back data'!$A$332:$N$332&lt;&gt;"",COLUMN('Back data'!$A$332:$N$332)))-L$6)/L92</f>
        <v>0.93808968514788504</v>
      </c>
      <c r="M93" s="11">
        <f t="array" ref="M93">INDEX('Back data'!$A$332:$N$332,,MAX(IF('Back data'!$A$332:$N$332&lt;&gt;"",COLUMN('Back data'!$A$332:$N$332)))-M$6)/M92</f>
        <v>0.91693290734824284</v>
      </c>
      <c r="N93" s="11">
        <f t="array" ref="N93">INDEX('Back data'!$A$332:$N$332,,MAX(IF('Back data'!$A$332:$N$332&lt;&gt;"",COLUMN('Back data'!$A$332:$N$332)))-N$6)/N92</f>
        <v>0.98499999999999999</v>
      </c>
      <c r="O93" s="11">
        <f t="array" ref="O93">INDEX('Back data'!$A$332:$N$332,,MAX(IF('Back data'!$A$332:$N$332&lt;&gt;"",COLUMN('Back data'!$A$332:$N$332)))-O$6)/O92</f>
        <v>0.95799999999999996</v>
      </c>
      <c r="P93" s="11">
        <f t="array" ref="P93">INDEX('Back data'!$A$332:$N$332,,MAX(IF('Back data'!$A$332:$N$332&lt;&gt;"",COLUMN('Back data'!$A$332:$N$332)))-P$6)/P92</f>
        <v>0.96920000000000006</v>
      </c>
    </row>
    <row r="94" spans="1:18" x14ac:dyDescent="0.25">
      <c r="A94" s="35" t="s">
        <v>46</v>
      </c>
      <c r="B94" s="37" t="s">
        <v>32</v>
      </c>
      <c r="C94" s="10" t="s">
        <v>40</v>
      </c>
      <c r="D94" s="11">
        <f t="array" ref="D94">+INDEX('Back data'!$A$333:$N$333,,MAX(IF('Back data'!$A$333:$N$333&lt;&gt;"",COLUMN('Back data'!$A$333:$N$333)))-D$6)/D92</f>
        <v>6.826654240447344E-2</v>
      </c>
      <c r="E94" s="11">
        <f t="array" ref="E94">+INDEX('Back data'!$A$333:$N$333,,MAX(IF('Back data'!$A$333:$N$333&lt;&gt;"",COLUMN('Back data'!$A$333:$N$333)))-E$6)/E92</f>
        <v>4.6966953372566775E-2</v>
      </c>
      <c r="F94" s="11">
        <f t="array" ref="F94">+INDEX('Back data'!$A$333:$N$333,,MAX(IF('Back data'!$A$333:$N$333&lt;&gt;"",COLUMN('Back data'!$A$333:$N$333)))-F$6)/F92</f>
        <v>5.294728342369362E-2</v>
      </c>
      <c r="G94" s="11">
        <f t="array" ref="G94">+INDEX('Back data'!$A$333:$N$333,,MAX(IF('Back data'!$A$333:$N$333&lt;&gt;"",COLUMN('Back data'!$A$333:$N$333)))-G$6)/G92</f>
        <v>5.6625270593596899E-2</v>
      </c>
      <c r="H94" s="11">
        <f t="array" ref="H94">+INDEX('Back data'!$A$333:$N$333,,MAX(IF('Back data'!$A$333:$N$333&lt;&gt;"",COLUMN('Back data'!$A$333:$N$333)))-H$6)/H92</f>
        <v>5.6677890011223343E-2</v>
      </c>
      <c r="I94" s="11">
        <f t="array" ref="I94">+INDEX('Back data'!$A$333:$N$333,,MAX(IF('Back data'!$A$333:$N$333&lt;&gt;"",COLUMN('Back data'!$A$333:$N$333)))-I$6)/I92</f>
        <v>5.3571428571428568E-2</v>
      </c>
      <c r="J94" s="11">
        <f t="array" ref="J94">+INDEX('Back data'!$A$333:$N$333,,MAX(IF('Back data'!$A$333:$N$333&lt;&gt;"",COLUMN('Back data'!$A$333:$N$333)))-J$6)/J92</f>
        <v>5.7236842105263155E-2</v>
      </c>
      <c r="K94" s="11">
        <f t="array" ref="K94">+INDEX('Back data'!$A$333:$N$333,,MAX(IF('Back data'!$A$333:$N$333&lt;&gt;"",COLUMN('Back data'!$A$333:$N$333)))-K$6)/K92</f>
        <v>7.6554502885767178E-2</v>
      </c>
      <c r="L94" s="11">
        <f t="array" ref="L94">+INDEX('Back data'!$A$333:$N$333,,MAX(IF('Back data'!$A$333:$N$333&lt;&gt;"",COLUMN('Back data'!$A$333:$N$333)))-L$6)/L92</f>
        <v>6.1910314852114914E-2</v>
      </c>
      <c r="M94" s="11">
        <f t="array" ref="M94">+INDEX('Back data'!$A$333:$N$333,,MAX(IF('Back data'!$A$333:$N$333&lt;&gt;"",COLUMN('Back data'!$A$333:$N$333)))-M$6)/M92</f>
        <v>8.3067092651757199E-2</v>
      </c>
      <c r="N94" s="11">
        <f t="array" ref="N94">+INDEX('Back data'!$A$333:$N$333,,MAX(IF('Back data'!$A$333:$N$333&lt;&gt;"",COLUMN('Back data'!$A$333:$N$333)))-N$6)/N92</f>
        <v>1.4999999999999999E-2</v>
      </c>
      <c r="O94" s="11">
        <f t="array" ref="O94">+INDEX('Back data'!$A$333:$N$333,,MAX(IF('Back data'!$A$333:$N$333&lt;&gt;"",COLUMN('Back data'!$A$333:$N$333)))-O$6)/O92</f>
        <v>4.2000000000000003E-2</v>
      </c>
      <c r="P94" s="11">
        <f t="array" ref="P94">+INDEX('Back data'!$A$333:$N$333,,MAX(IF('Back data'!$A$333:$N$333&lt;&gt;"",COLUMN('Back data'!$A$333:$N$333)))-P$6)/P92</f>
        <v>3.0800000000000001E-2</v>
      </c>
      <c r="R94" s="56"/>
    </row>
    <row r="97" spans="1:18" x14ac:dyDescent="0.25">
      <c r="C97" s="8" t="s">
        <v>37</v>
      </c>
      <c r="D97" s="9">
        <f t="array" ref="D97">INDEX('Back data'!$A$337:$N$337,,MAX(IF('Back data'!$A$337:$N$337&lt;&gt;"",COLUMN('Back data'!$A$337:$N$337)))-D$6)+INDEX('Back data'!$A$338:$N$338,,MAX(IF('Back data'!$A$338:$N$338&lt;&gt;"",COLUMN('Back data'!$A$338:$N$338)))-D$6)</f>
        <v>87.6</v>
      </c>
      <c r="E97" s="9">
        <f t="array" ref="E97">INDEX('Back data'!$A$337:$N$337,,MAX(IF('Back data'!$A$337:$N$337&lt;&gt;"",COLUMN('Back data'!$A$337:$N$337)))-E$6)+INDEX('Back data'!$A$338:$N$338,,MAX(IF('Back data'!$A$338:$N$338&lt;&gt;"",COLUMN('Back data'!$A$338:$N$338)))-E$6)</f>
        <v>88</v>
      </c>
      <c r="F97" s="9">
        <f t="array" ref="F97">INDEX('Back data'!$A$337:$N$337,,MAX(IF('Back data'!$A$337:$N$337&lt;&gt;"",COLUMN('Back data'!$A$337:$N$337)))-F$6)+INDEX('Back data'!$A$338:$N$338,,MAX(IF('Back data'!$A$338:$N$338&lt;&gt;"",COLUMN('Back data'!$A$338:$N$338)))-F$6)</f>
        <v>92.78</v>
      </c>
      <c r="G97" s="9">
        <f t="array" ref="G97">INDEX('Back data'!$A$337:$N$337,,MAX(IF('Back data'!$A$337:$N$337&lt;&gt;"",COLUMN('Back data'!$A$337:$N$337)))-G$6)+INDEX('Back data'!$A$338:$N$338,,MAX(IF('Back data'!$A$338:$N$338&lt;&gt;"",COLUMN('Back data'!$A$338:$N$338)))-G$6)</f>
        <v>90.470000000000013</v>
      </c>
      <c r="H97" s="9">
        <f t="array" ref="H97">INDEX('Back data'!$A$337:$N$337,,MAX(IF('Back data'!$A$337:$N$337&lt;&gt;"",COLUMN('Back data'!$A$337:$N$337)))-H$6)+INDEX('Back data'!$A$338:$N$338,,MAX(IF('Back data'!$A$338:$N$338&lt;&gt;"",COLUMN('Back data'!$A$338:$N$338)))-H$6)</f>
        <v>87.85</v>
      </c>
      <c r="I97" s="9">
        <f t="array" ref="I97">INDEX('Back data'!$A$337:$N$337,,MAX(IF('Back data'!$A$337:$N$337&lt;&gt;"",COLUMN('Back data'!$A$337:$N$337)))-I$6)+INDEX('Back data'!$A$338:$N$338,,MAX(IF('Back data'!$A$338:$N$338&lt;&gt;"",COLUMN('Back data'!$A$338:$N$338)))-I$6)</f>
        <v>93.61</v>
      </c>
      <c r="J97" s="9">
        <f t="array" ref="J97">INDEX('Back data'!$A$337:$N$337,,MAX(IF('Back data'!$A$337:$N$337&lt;&gt;"",COLUMN('Back data'!$A$337:$N$337)))-J$6)+INDEX('Back data'!$A$338:$N$338,,MAX(IF('Back data'!$A$338:$N$338&lt;&gt;"",COLUMN('Back data'!$A$338:$N$338)))-J$6)</f>
        <v>87.839999999999989</v>
      </c>
      <c r="K97" s="9">
        <f t="array" ref="K97">INDEX('Back data'!$A$337:$N$337,,MAX(IF('Back data'!$A$337:$N$337&lt;&gt;"",COLUMN('Back data'!$A$337:$N$337)))-K$6)+INDEX('Back data'!$A$338:$N$338,,MAX(IF('Back data'!$A$338:$N$338&lt;&gt;"",COLUMN('Back data'!$A$338:$N$338)))-K$6)</f>
        <v>87.33</v>
      </c>
      <c r="L97" s="9">
        <f t="array" ref="L97">INDEX('Back data'!$A$337:$N$337,,MAX(IF('Back data'!$A$337:$N$337&lt;&gt;"",COLUMN('Back data'!$A$337:$N$337)))-L$6)+INDEX('Back data'!$A$338:$N$338,,MAX(IF('Back data'!$A$338:$N$338&lt;&gt;"",COLUMN('Back data'!$A$338:$N$338)))-L$6)</f>
        <v>94.56</v>
      </c>
      <c r="M97" s="9">
        <f t="array" ref="M97">INDEX('Back data'!$A$337:$N$337,,MAX(IF('Back data'!$A$337:$N$337&lt;&gt;"",COLUMN('Back data'!$A$337:$N$337)))-M$6)+INDEX('Back data'!$A$338:$N$338,,MAX(IF('Back data'!$A$338:$N$338&lt;&gt;"",COLUMN('Back data'!$A$338:$N$338)))-M$6)</f>
        <v>95.160000000000011</v>
      </c>
      <c r="N97" s="9">
        <f t="array" ref="N97">INDEX('Back data'!$A$337:$N$337,,MAX(IF('Back data'!$A$337:$N$337&lt;&gt;"",COLUMN('Back data'!$A$337:$N$337)))-N$6)+INDEX('Back data'!$A$338:$N$338,,MAX(IF('Back data'!$A$338:$N$338&lt;&gt;"",COLUMN('Back data'!$A$338:$N$338)))-N$6)</f>
        <v>100</v>
      </c>
      <c r="O97" s="9">
        <f t="array" ref="O97">INDEX('Back data'!$A$337:$N$337,,MAX(IF('Back data'!$A$337:$N$337&lt;&gt;"",COLUMN('Back data'!$A$337:$N$337)))-O$6)+INDEX('Back data'!$A$338:$N$338,,MAX(IF('Back data'!$A$338:$N$338&lt;&gt;"",COLUMN('Back data'!$A$338:$N$338)))-O$6)</f>
        <v>100</v>
      </c>
      <c r="P97" s="9">
        <f t="array" ref="P97">INDEX('Back data'!$A$337:$N$337,,MAX(IF('Back data'!$A$337:$N$337&lt;&gt;"",COLUMN('Back data'!$A$337:$N$337)))-P$6)+INDEX('Back data'!$A$338:$N$338,,MAX(IF('Back data'!$A$338:$N$338&lt;&gt;"",COLUMN('Back data'!$A$338:$N$338)))-P$6)</f>
        <v>100</v>
      </c>
    </row>
    <row r="98" spans="1:18" x14ac:dyDescent="0.25">
      <c r="A98" s="35" t="s">
        <v>46</v>
      </c>
      <c r="B98" s="37" t="s">
        <v>36</v>
      </c>
      <c r="C98" s="10" t="s">
        <v>39</v>
      </c>
      <c r="D98" s="11">
        <f t="array" ref="D98">INDEX('Back data'!$A$337:$N$337,,MAX(IF('Back data'!$A$337:$N$337&lt;&gt;"",COLUMN('Back data'!$A$337:$N$337)))-D$6)/D97</f>
        <v>0.90776255707762554</v>
      </c>
      <c r="E98" s="11">
        <f t="array" ref="E98">INDEX('Back data'!$A$337:$N$337,,MAX(IF('Back data'!$A$337:$N$337&lt;&gt;"",COLUMN('Back data'!$A$337:$N$337)))-E$6)/E97</f>
        <v>0.87181818181818183</v>
      </c>
      <c r="F98" s="11">
        <f t="array" ref="F98">INDEX('Back data'!$A$337:$N$337,,MAX(IF('Back data'!$A$337:$N$337&lt;&gt;"",COLUMN('Back data'!$A$337:$N$337)))-F$6)/F97</f>
        <v>0.86333261478766965</v>
      </c>
      <c r="G98" s="11">
        <f t="array" ref="G98">INDEX('Back data'!$A$337:$N$337,,MAX(IF('Back data'!$A$337:$N$337&lt;&gt;"",COLUMN('Back data'!$A$337:$N$337)))-G$6)/G97</f>
        <v>0.93600088427102901</v>
      </c>
      <c r="H98" s="11">
        <f t="array" ref="H98">INDEX('Back data'!$A$337:$N$337,,MAX(IF('Back data'!$A$337:$N$337&lt;&gt;"",COLUMN('Back data'!$A$337:$N$337)))-H$6)/H97</f>
        <v>0.88298235628912913</v>
      </c>
      <c r="I98" s="11">
        <f t="array" ref="I98">INDEX('Back data'!$A$337:$N$337,,MAX(IF('Back data'!$A$337:$N$337&lt;&gt;"",COLUMN('Back data'!$A$337:$N$337)))-I$6)/I97</f>
        <v>0.9578036534558273</v>
      </c>
      <c r="J98" s="11">
        <f t="array" ref="J98">INDEX('Back data'!$A$337:$N$337,,MAX(IF('Back data'!$A$337:$N$337&lt;&gt;"",COLUMN('Back data'!$A$337:$N$337)))-J$6)/J97</f>
        <v>0.91917122040072863</v>
      </c>
      <c r="K98" s="11">
        <f t="array" ref="K98">INDEX('Back data'!$A$337:$N$337,,MAX(IF('Back data'!$A$337:$N$337&lt;&gt;"",COLUMN('Back data'!$A$337:$N$337)))-K$6)/K97</f>
        <v>0.92900492385205535</v>
      </c>
      <c r="L98" s="11">
        <f t="array" ref="L98">INDEX('Back data'!$A$337:$N$337,,MAX(IF('Back data'!$A$337:$N$337&lt;&gt;"",COLUMN('Back data'!$A$337:$N$337)))-L$6)/L97</f>
        <v>0.89530456852791873</v>
      </c>
      <c r="M98" s="11">
        <f t="array" ref="M98">INDEX('Back data'!$A$337:$N$337,,MAX(IF('Back data'!$A$337:$N$337&lt;&gt;"",COLUMN('Back data'!$A$337:$N$337)))-M$6)/M97</f>
        <v>0.92223623371164354</v>
      </c>
      <c r="N98" s="11">
        <f t="array" ref="N98">INDEX('Back data'!$A$337:$N$337,,MAX(IF('Back data'!$A$337:$N$337&lt;&gt;"",COLUMN('Back data'!$A$337:$N$337)))-N$6)/N97</f>
        <v>0.97860000000000003</v>
      </c>
      <c r="O98" s="11">
        <f t="array" ref="O98">INDEX('Back data'!$A$337:$N$337,,MAX(IF('Back data'!$A$337:$N$337&lt;&gt;"",COLUMN('Back data'!$A$337:$N$337)))-O$6)/O97</f>
        <v>0.9819</v>
      </c>
      <c r="P98" s="11">
        <f t="array" ref="P98">INDEX('Back data'!$A$337:$N$337,,MAX(IF('Back data'!$A$337:$N$337&lt;&gt;"",COLUMN('Back data'!$A$337:$N$337)))-P$6)/P97</f>
        <v>0.92659999999999998</v>
      </c>
    </row>
    <row r="99" spans="1:18" x14ac:dyDescent="0.25">
      <c r="A99" s="35" t="s">
        <v>46</v>
      </c>
      <c r="B99" s="37" t="s">
        <v>36</v>
      </c>
      <c r="C99" s="10" t="s">
        <v>40</v>
      </c>
      <c r="D99" s="11">
        <f t="array" ref="D99">INDEX('Back data'!$A$338:$N$338,,MAX(IF('Back data'!$A$338:$N$338&lt;&gt;"",COLUMN('Back data'!$A$338:$N$338)))-D$6)/D97</f>
        <v>9.223744292237443E-2</v>
      </c>
      <c r="E99" s="11">
        <f t="array" ref="E99">INDEX('Back data'!$A$338:$N$338,,MAX(IF('Back data'!$A$338:$N$338&lt;&gt;"",COLUMN('Back data'!$A$338:$N$338)))-E$6)/E97</f>
        <v>0.12818181818181817</v>
      </c>
      <c r="F99" s="11">
        <f t="array" ref="F99">INDEX('Back data'!$A$338:$N$338,,MAX(IF('Back data'!$A$338:$N$338&lt;&gt;"",COLUMN('Back data'!$A$338:$N$338)))-F$6)/F97</f>
        <v>0.13666738521233024</v>
      </c>
      <c r="G99" s="11">
        <f t="array" ref="G99">INDEX('Back data'!$A$338:$N$338,,MAX(IF('Back data'!$A$338:$N$338&lt;&gt;"",COLUMN('Back data'!$A$338:$N$338)))-G$6)/G97</f>
        <v>6.3999115728970921E-2</v>
      </c>
      <c r="H99" s="11">
        <f t="array" ref="H99">INDEX('Back data'!$A$338:$N$338,,MAX(IF('Back data'!$A$338:$N$338&lt;&gt;"",COLUMN('Back data'!$A$338:$N$338)))-H$6)/H97</f>
        <v>0.1170176437108708</v>
      </c>
      <c r="I99" s="11">
        <f t="array" ref="I99">INDEX('Back data'!$A$338:$N$338,,MAX(IF('Back data'!$A$338:$N$338&lt;&gt;"",COLUMN('Back data'!$A$338:$N$338)))-I$6)/I97</f>
        <v>4.2196346544172633E-2</v>
      </c>
      <c r="J99" s="11">
        <f t="array" ref="J99">INDEX('Back data'!$A$338:$N$338,,MAX(IF('Back data'!$A$338:$N$338&lt;&gt;"",COLUMN('Back data'!$A$338:$N$338)))-J$6)/J97</f>
        <v>8.0828779599271414E-2</v>
      </c>
      <c r="K99" s="11">
        <f t="array" ref="K99">INDEX('Back data'!$A$338:$N$338,,MAX(IF('Back data'!$A$338:$N$338&lt;&gt;"",COLUMN('Back data'!$A$338:$N$338)))-K$6)/K97</f>
        <v>7.0995076147944577E-2</v>
      </c>
      <c r="L99" s="11">
        <f t="array" ref="L99">INDEX('Back data'!$A$338:$N$338,,MAX(IF('Back data'!$A$338:$N$338&lt;&gt;"",COLUMN('Back data'!$A$338:$N$338)))-L$6)/L97</f>
        <v>0.10469543147208121</v>
      </c>
      <c r="M99" s="11">
        <f t="array" ref="M99">INDEX('Back data'!$A$338:$N$338,,MAX(IF('Back data'!$A$338:$N$338&lt;&gt;"",COLUMN('Back data'!$A$338:$N$338)))-M$6)/M97</f>
        <v>7.7763766288356448E-2</v>
      </c>
      <c r="N99" s="11">
        <f t="array" ref="N99">INDEX('Back data'!$A$338:$N$338,,MAX(IF('Back data'!$A$338:$N$338&lt;&gt;"",COLUMN('Back data'!$A$338:$N$338)))-N$6)/N97</f>
        <v>2.1400000000000002E-2</v>
      </c>
      <c r="O99" s="11">
        <f t="array" ref="O99">INDEX('Back data'!$A$338:$N$338,,MAX(IF('Back data'!$A$338:$N$338&lt;&gt;"",COLUMN('Back data'!$A$338:$N$338)))-O$6)/O97</f>
        <v>1.8100000000000002E-2</v>
      </c>
      <c r="P99" s="11">
        <f t="array" ref="P99">INDEX('Back data'!$A$338:$N$338,,MAX(IF('Back data'!$A$338:$N$338&lt;&gt;"",COLUMN('Back data'!$A$338:$N$338)))-P$6)/P97</f>
        <v>7.3399999999999993E-2</v>
      </c>
      <c r="R99" s="56"/>
    </row>
    <row r="100" spans="1:18" x14ac:dyDescent="0.25">
      <c r="A100" s="30"/>
      <c r="B100" s="27"/>
      <c r="C100" s="31"/>
      <c r="D100" s="32"/>
      <c r="E100" s="32"/>
      <c r="F100" s="32"/>
      <c r="G100" s="32"/>
      <c r="H100" s="32"/>
      <c r="I100" s="32"/>
      <c r="J100" s="32"/>
      <c r="K100" s="32"/>
      <c r="L100" s="32"/>
      <c r="M100" s="32"/>
      <c r="N100" s="32"/>
      <c r="O100" s="32"/>
      <c r="P100" s="32"/>
    </row>
    <row r="101" spans="1:18" x14ac:dyDescent="0.25">
      <c r="A101" s="30"/>
      <c r="B101" s="27"/>
      <c r="C101" s="31"/>
      <c r="D101" s="32"/>
      <c r="E101" s="32"/>
      <c r="F101" s="32"/>
      <c r="G101" s="32"/>
      <c r="H101" s="32"/>
      <c r="I101" s="32"/>
      <c r="J101" s="32"/>
      <c r="K101" s="32"/>
      <c r="L101" s="32"/>
      <c r="M101" s="32"/>
      <c r="N101" s="32"/>
      <c r="O101" s="32"/>
      <c r="P101" s="32"/>
    </row>
    <row r="102" spans="1:18" x14ac:dyDescent="0.25">
      <c r="A102" s="30"/>
      <c r="B102" s="27"/>
      <c r="C102" s="31"/>
      <c r="D102" s="32"/>
      <c r="E102" s="32"/>
      <c r="F102" s="32"/>
      <c r="G102" s="32"/>
      <c r="H102" s="32"/>
      <c r="I102" s="32"/>
      <c r="J102" s="32"/>
      <c r="K102" s="32"/>
      <c r="L102" s="32"/>
      <c r="M102" s="32"/>
      <c r="N102" s="32"/>
      <c r="O102" s="32"/>
      <c r="P102" s="32"/>
    </row>
    <row r="103" spans="1:18" x14ac:dyDescent="0.25">
      <c r="A103" s="30"/>
      <c r="B103" s="27"/>
      <c r="C103" s="31"/>
      <c r="D103" s="32"/>
      <c r="E103" s="32"/>
      <c r="F103" s="32"/>
      <c r="G103" s="32"/>
      <c r="H103" s="32"/>
      <c r="I103" s="32"/>
      <c r="J103" s="32"/>
      <c r="K103" s="32"/>
      <c r="L103" s="32"/>
      <c r="M103" s="32"/>
      <c r="N103" s="32"/>
      <c r="O103" s="32"/>
      <c r="P103" s="32"/>
    </row>
    <row r="104" spans="1:18" x14ac:dyDescent="0.25">
      <c r="A104" s="6"/>
      <c r="B104" s="7"/>
      <c r="C104" s="8" t="s">
        <v>37</v>
      </c>
      <c r="D104" s="9">
        <f t="array" ref="D104">INDEX('Back data'!$A$132:$N$132,,MAX(IF('Back data'!$A$132:$N$132&lt;&gt;"",COLUMN('Back data'!$A$132:$N$132)))-D$6)+INDEX('Back data'!$A$133:$N$133,,MAX(IF('Back data'!$A$133:$N$133&lt;&gt;"",COLUMN('Back data'!$A$133:$N$133)))-D$6)</f>
        <v>85.28</v>
      </c>
      <c r="E104" s="9">
        <f t="array" ref="E104">INDEX('Back data'!$A$132:$N$132,,MAX(IF('Back data'!$A$132:$N$132&lt;&gt;"",COLUMN('Back data'!$A$132:$N$132)))-E$6)+INDEX('Back data'!$A$133:$N$133,,MAX(IF('Back data'!$A$133:$N$133&lt;&gt;"",COLUMN('Back data'!$A$133:$N$133)))-E$6)</f>
        <v>86.3</v>
      </c>
      <c r="F104" s="9">
        <f t="array" ref="F104">INDEX('Back data'!$A$132:$N$132,,MAX(IF('Back data'!$A$132:$N$132&lt;&gt;"",COLUMN('Back data'!$A$132:$N$132)))-F$6)+INDEX('Back data'!$A$133:$N$133,,MAX(IF('Back data'!$A$133:$N$133&lt;&gt;"",COLUMN('Back data'!$A$133:$N$133)))-F$6)</f>
        <v>84.58</v>
      </c>
      <c r="G104" s="9">
        <f t="array" ref="G104">INDEX('Back data'!$A$132:$N$132,,MAX(IF('Back data'!$A$132:$N$132&lt;&gt;"",COLUMN('Back data'!$A$132:$N$132)))-G$6)+INDEX('Back data'!$A$133:$N$133,,MAX(IF('Back data'!$A$133:$N$133&lt;&gt;"",COLUMN('Back data'!$A$133:$N$133)))-G$6)</f>
        <v>85.109999999999985</v>
      </c>
      <c r="H104" s="9">
        <f t="array" ref="H104">INDEX('Back data'!$A$132:$N$132,,MAX(IF('Back data'!$A$132:$N$132&lt;&gt;"",COLUMN('Back data'!$A$132:$N$132)))-H$6)+INDEX('Back data'!$A$133:$N$133,,MAX(IF('Back data'!$A$133:$N$133&lt;&gt;"",COLUMN('Back data'!$A$133:$N$133)))-H$6)</f>
        <v>81.38</v>
      </c>
      <c r="I104" s="9">
        <f t="array" ref="I104">INDEX('Back data'!$A$132:$N$132,,MAX(IF('Back data'!$A$132:$N$132&lt;&gt;"",COLUMN('Back data'!$A$132:$N$132)))-I$6)+INDEX('Back data'!$A$133:$N$133,,MAX(IF('Back data'!$A$133:$N$133&lt;&gt;"",COLUMN('Back data'!$A$133:$N$133)))-I$6)</f>
        <v>90.2</v>
      </c>
      <c r="J104" s="9">
        <f t="array" ref="J104">INDEX('Back data'!$A$132:$N$132,,MAX(IF('Back data'!$A$132:$N$132&lt;&gt;"",COLUMN('Back data'!$A$132:$N$132)))-J$6)+INDEX('Back data'!$A$133:$N$133,,MAX(IF('Back data'!$A$133:$N$133&lt;&gt;"",COLUMN('Back data'!$A$133:$N$133)))-J$6)</f>
        <v>89.84</v>
      </c>
      <c r="K104" s="9">
        <f t="array" ref="K104">INDEX('Back data'!$A$132:$N$132,,MAX(IF('Back data'!$A$132:$N$132&lt;&gt;"",COLUMN('Back data'!$A$132:$N$132)))-K$6)+INDEX('Back data'!$A$133:$N$133,,MAX(IF('Back data'!$A$133:$N$133&lt;&gt;"",COLUMN('Back data'!$A$133:$N$133)))-K$6)</f>
        <v>92.36999999999999</v>
      </c>
      <c r="L104" s="9">
        <f t="array" ref="L104">INDEX('Back data'!$A$132:$N$132,,MAX(IF('Back data'!$A$132:$N$132&lt;&gt;"",COLUMN('Back data'!$A$132:$N$132)))-L$6)+INDEX('Back data'!$A$133:$N$133,,MAX(IF('Back data'!$A$133:$N$133&lt;&gt;"",COLUMN('Back data'!$A$133:$N$133)))-L$6)</f>
        <v>95.25</v>
      </c>
      <c r="M104" s="9">
        <f t="array" ref="M104">INDEX('Back data'!$A$132:$N$132,,MAX(IF('Back data'!$A$132:$N$132&lt;&gt;"",COLUMN('Back data'!$A$132:$N$132)))-M$6)+INDEX('Back data'!$A$133:$N$133,,MAX(IF('Back data'!$A$133:$N$133&lt;&gt;"",COLUMN('Back data'!$A$133:$N$133)))-M$6)</f>
        <v>92.91</v>
      </c>
      <c r="N104" s="9">
        <f t="array" ref="N104">INDEX('Back data'!$A$132:$N$132,,MAX(IF('Back data'!$A$132:$N$132&lt;&gt;"",COLUMN('Back data'!$A$132:$N$132)))-N$6)+INDEX('Back data'!$A$133:$N$133,,MAX(IF('Back data'!$A$133:$N$133&lt;&gt;"",COLUMN('Back data'!$A$133:$N$133)))-N$6)</f>
        <v>100</v>
      </c>
      <c r="O104" s="9">
        <f t="array" ref="O104">INDEX('Back data'!$A$132:$N$132,,MAX(IF('Back data'!$A$132:$N$132&lt;&gt;"",COLUMN('Back data'!$A$132:$N$132)))-O$6)+INDEX('Back data'!$A$133:$N$133,,MAX(IF('Back data'!$A$133:$N$133&lt;&gt;"",COLUMN('Back data'!$A$133:$N$133)))-O$6)</f>
        <v>100</v>
      </c>
      <c r="P104" s="9">
        <f t="array" ref="P104">INDEX('Back data'!$A$132:$N$132,,MAX(IF('Back data'!$A$132:$N$132&lt;&gt;"",COLUMN('Back data'!$A$132:$N$132)))-P$6)+INDEX('Back data'!$A$133:$N$133,,MAX(IF('Back data'!$A$133:$N$133&lt;&gt;"",COLUMN('Back data'!$A$133:$N$133)))-P$6)</f>
        <v>100</v>
      </c>
    </row>
    <row r="105" spans="1:18" x14ac:dyDescent="0.25">
      <c r="A105" s="34" t="s">
        <v>47</v>
      </c>
      <c r="B105" s="42" t="s">
        <v>44</v>
      </c>
      <c r="C105" s="10" t="s">
        <v>39</v>
      </c>
      <c r="D105" s="11">
        <f t="array" ref="D105">INDEX('Back data'!$A$132:$N$132,,MAX(IF('Back data'!$A$132:$N$132&lt;&gt;"",COLUMN('Back data'!$A$132:$N$132)))-D$6)/D104</f>
        <v>0.89915572232645413</v>
      </c>
      <c r="E105" s="11">
        <f t="array" ref="E105">INDEX('Back data'!$A$132:$N$132,,MAX(IF('Back data'!$A$132:$N$132&lt;&gt;"",COLUMN('Back data'!$A$132:$N$132)))-E$6)/E104</f>
        <v>0.91691772885283895</v>
      </c>
      <c r="F105" s="11">
        <f t="array" ref="F105">INDEX('Back data'!$A$132:$N$132,,MAX(IF('Back data'!$A$132:$N$132&lt;&gt;"",COLUMN('Back data'!$A$132:$N$132)))-F$6)/F104</f>
        <v>0.88212343343580046</v>
      </c>
      <c r="G105" s="11">
        <f t="array" ref="G105">INDEX('Back data'!$A$132:$N$132,,MAX(IF('Back data'!$A$132:$N$132&lt;&gt;"",COLUMN('Back data'!$A$132:$N$132)))-G$6)/G104</f>
        <v>0.89672188931970398</v>
      </c>
      <c r="H105" s="11">
        <f t="array" ref="H105">INDEX('Back data'!$A$132:$N$132,,MAX(IF('Back data'!$A$132:$N$132&lt;&gt;"",COLUMN('Back data'!$A$132:$N$132)))-H$6)/H104</f>
        <v>0.91803883017940524</v>
      </c>
      <c r="I105" s="11">
        <f t="array" ref="I105">INDEX('Back data'!$A$132:$N$132,,MAX(IF('Back data'!$A$132:$N$132&lt;&gt;"",COLUMN('Back data'!$A$132:$N$132)))-I$6)/I104</f>
        <v>0.91274944567627492</v>
      </c>
      <c r="J105" s="11">
        <f t="array" ref="J105">INDEX('Back data'!$A$132:$N$132,,MAX(IF('Back data'!$A$132:$N$132&lt;&gt;"",COLUMN('Back data'!$A$132:$N$132)))-J$6)/J104</f>
        <v>0.90126892252894031</v>
      </c>
      <c r="K105" s="11">
        <f t="array" ref="K105">INDEX('Back data'!$A$132:$N$132,,MAX(IF('Back data'!$A$132:$N$132&lt;&gt;"",COLUMN('Back data'!$A$132:$N$132)))-K$6)/K104</f>
        <v>0.90148316552993402</v>
      </c>
      <c r="L105" s="11">
        <f t="array" ref="L105">INDEX('Back data'!$A$132:$N$132,,MAX(IF('Back data'!$A$132:$N$132&lt;&gt;"",COLUMN('Back data'!$A$132:$N$132)))-L$6)/L104</f>
        <v>0.87999999999999989</v>
      </c>
      <c r="M105" s="11">
        <f t="array" ref="M105">INDEX('Back data'!$A$132:$N$132,,MAX(IF('Back data'!$A$132:$N$132&lt;&gt;"",COLUMN('Back data'!$A$132:$N$132)))-M$6)/M104</f>
        <v>0.88494241739317625</v>
      </c>
      <c r="N105" s="11">
        <f t="array" ref="N105">INDEX('Back data'!$A$132:$N$132,,MAX(IF('Back data'!$A$132:$N$132&lt;&gt;"",COLUMN('Back data'!$A$132:$N$132)))-N$6)/N104</f>
        <v>0.91810000000000003</v>
      </c>
      <c r="O105" s="11">
        <f t="array" ref="O105">INDEX('Back data'!$A$132:$N$132,,MAX(IF('Back data'!$A$132:$N$132&lt;&gt;"",COLUMN('Back data'!$A$132:$N$132)))-O$6)/O104</f>
        <v>0.9</v>
      </c>
      <c r="P105" s="11">
        <f t="array" ref="P105">INDEX('Back data'!$A$132:$N$132,,MAX(IF('Back data'!$A$132:$N$132&lt;&gt;"",COLUMN('Back data'!$A$132:$N$132)))-P$6)/P104</f>
        <v>0.80819999999999992</v>
      </c>
    </row>
    <row r="106" spans="1:18" x14ac:dyDescent="0.25">
      <c r="A106" s="34" t="s">
        <v>47</v>
      </c>
      <c r="B106" s="42" t="s">
        <v>45</v>
      </c>
      <c r="C106" s="10" t="s">
        <v>40</v>
      </c>
      <c r="D106" s="11">
        <f t="array" ref="D106">+INDEX('Back data'!$A$133:$N$133,,MAX(IF('Back data'!$A$133:$N$133&lt;&gt;"",COLUMN('Back data'!$A$133:$N$133)))-D$6)/D104</f>
        <v>0.10084427767354597</v>
      </c>
      <c r="E106" s="11">
        <f t="array" ref="E106">+INDEX('Back data'!$A$133:$N$133,,MAX(IF('Back data'!$A$133:$N$133&lt;&gt;"",COLUMN('Back data'!$A$133:$N$133)))-E$6)/E104</f>
        <v>8.3082271147161074E-2</v>
      </c>
      <c r="F106" s="11">
        <f t="array" ref="F106">+INDEX('Back data'!$A$133:$N$133,,MAX(IF('Back data'!$A$133:$N$133&lt;&gt;"",COLUMN('Back data'!$A$133:$N$133)))-F$6)/F104</f>
        <v>0.11787656656419958</v>
      </c>
      <c r="G106" s="11">
        <f t="array" ref="G106">+INDEX('Back data'!$A$133:$N$133,,MAX(IF('Back data'!$A$133:$N$133&lt;&gt;"",COLUMN('Back data'!$A$133:$N$133)))-G$6)/G104</f>
        <v>0.10327811068029609</v>
      </c>
      <c r="H106" s="11">
        <f t="array" ref="H106">+INDEX('Back data'!$A$133:$N$133,,MAX(IF('Back data'!$A$133:$N$133&lt;&gt;"",COLUMN('Back data'!$A$133:$N$133)))-H$6)/H104</f>
        <v>8.1961169820594745E-2</v>
      </c>
      <c r="I106" s="11">
        <f t="array" ref="I106">+INDEX('Back data'!$A$133:$N$133,,MAX(IF('Back data'!$A$133:$N$133&lt;&gt;"",COLUMN('Back data'!$A$133:$N$133)))-I$6)/I104</f>
        <v>8.7250554323725055E-2</v>
      </c>
      <c r="J106" s="11">
        <f t="array" ref="J106">+INDEX('Back data'!$A$133:$N$133,,MAX(IF('Back data'!$A$133:$N$133&lt;&gt;"",COLUMN('Back data'!$A$133:$N$133)))-J$6)/J104</f>
        <v>9.873107747105965E-2</v>
      </c>
      <c r="K106" s="11">
        <f t="array" ref="K106">+INDEX('Back data'!$A$133:$N$133,,MAX(IF('Back data'!$A$133:$N$133&lt;&gt;"",COLUMN('Back data'!$A$133:$N$133)))-K$6)/K104</f>
        <v>9.8516834470066039E-2</v>
      </c>
      <c r="L106" s="11">
        <f t="array" ref="L106">+INDEX('Back data'!$A$133:$N$133,,MAX(IF('Back data'!$A$133:$N$133&lt;&gt;"",COLUMN('Back data'!$A$133:$N$133)))-L$6)/L104</f>
        <v>0.12</v>
      </c>
      <c r="M106" s="11">
        <f t="array" ref="M106">+INDEX('Back data'!$A$133:$N$133,,MAX(IF('Back data'!$A$133:$N$133&lt;&gt;"",COLUMN('Back data'!$A$133:$N$133)))-M$6)/M104</f>
        <v>0.11505758260682381</v>
      </c>
      <c r="N106" s="11">
        <f t="array" ref="N106">+INDEX('Back data'!$A$133:$N$133,,MAX(IF('Back data'!$A$133:$N$133&lt;&gt;"",COLUMN('Back data'!$A$133:$N$133)))-N$6)/N104</f>
        <v>8.1900000000000001E-2</v>
      </c>
      <c r="O106" s="11">
        <f t="array" ref="O106">+INDEX('Back data'!$A$133:$N$133,,MAX(IF('Back data'!$A$133:$N$133&lt;&gt;"",COLUMN('Back data'!$A$133:$N$133)))-O$6)/O104</f>
        <v>0.1</v>
      </c>
      <c r="P106" s="11">
        <f t="array" ref="P106">+INDEX('Back data'!$A$133:$N$133,,MAX(IF('Back data'!$A$133:$N$133&lt;&gt;"",COLUMN('Back data'!$A$133:$N$133)))-P$6)/P104</f>
        <v>0.1918</v>
      </c>
      <c r="R106" s="56"/>
    </row>
    <row r="107" spans="1:18" x14ac:dyDescent="0.25">
      <c r="B107" s="43"/>
    </row>
    <row r="108" spans="1:18" x14ac:dyDescent="0.25">
      <c r="B108" s="43"/>
    </row>
    <row r="109" spans="1:18" x14ac:dyDescent="0.25">
      <c r="B109" s="43"/>
      <c r="C109" s="8" t="s">
        <v>37</v>
      </c>
      <c r="D109" s="9">
        <f t="array" ref="D109">INDEX('Back data'!$A$137:$N$137,,MAX(IF('Back data'!$A$137:$N$137&lt;&gt;"",COLUMN('Back data'!$A$137:$N$137)))-D$6)+INDEX('Back data'!$A$138:$N$138,,MAX(IF('Back data'!$A$138:$N$138&lt;&gt;"",COLUMN('Back data'!$A$138:$N$138)))-D$6)</f>
        <v>82.62</v>
      </c>
      <c r="E109" s="9">
        <f t="array" ref="E109">INDEX('Back data'!$A$137:$N$137,,MAX(IF('Back data'!$A$137:$N$137&lt;&gt;"",COLUMN('Back data'!$A$137:$N$137)))-E$6)+INDEX('Back data'!$A$138:$N$138,,MAX(IF('Back data'!$A$138:$N$138&lt;&gt;"",COLUMN('Back data'!$A$138:$N$138)))-E$6)</f>
        <v>82.23</v>
      </c>
      <c r="F109" s="9">
        <f t="array" ref="F109">INDEX('Back data'!$A$137:$N$137,,MAX(IF('Back data'!$A$137:$N$137&lt;&gt;"",COLUMN('Back data'!$A$137:$N$137)))-F$6)+INDEX('Back data'!$A$138:$N$138,,MAX(IF('Back data'!$A$138:$N$138&lt;&gt;"",COLUMN('Back data'!$A$138:$N$138)))-F$6)</f>
        <v>85.48</v>
      </c>
      <c r="G109" s="9">
        <f t="array" ref="G109">INDEX('Back data'!$A$137:$N$137,,MAX(IF('Back data'!$A$137:$N$137&lt;&gt;"",COLUMN('Back data'!$A$137:$N$137)))-G$6)+INDEX('Back data'!$A$138:$N$138,,MAX(IF('Back data'!$A$138:$N$138&lt;&gt;"",COLUMN('Back data'!$A$138:$N$138)))-G$6)</f>
        <v>84.83</v>
      </c>
      <c r="H109" s="9">
        <f t="array" ref="H109">INDEX('Back data'!$A$137:$N$137,,MAX(IF('Back data'!$A$137:$N$137&lt;&gt;"",COLUMN('Back data'!$A$137:$N$137)))-H$6)+INDEX('Back data'!$A$138:$N$138,,MAX(IF('Back data'!$A$138:$N$138&lt;&gt;"",COLUMN('Back data'!$A$138:$N$138)))-H$6)</f>
        <v>79.64</v>
      </c>
      <c r="I109" s="9">
        <f t="array" ref="I109">INDEX('Back data'!$A$137:$N$137,,MAX(IF('Back data'!$A$137:$N$137&lt;&gt;"",COLUMN('Back data'!$A$137:$N$137)))-I$6)+INDEX('Back data'!$A$138:$N$138,,MAX(IF('Back data'!$A$138:$N$138&lt;&gt;"",COLUMN('Back data'!$A$138:$N$138)))-I$6)</f>
        <v>87.01</v>
      </c>
      <c r="J109" s="9">
        <f t="array" ref="J109">INDEX('Back data'!$A$137:$N$137,,MAX(IF('Back data'!$A$137:$N$137&lt;&gt;"",COLUMN('Back data'!$A$137:$N$137)))-J$6)+INDEX('Back data'!$A$138:$N$138,,MAX(IF('Back data'!$A$138:$N$138&lt;&gt;"",COLUMN('Back data'!$A$138:$N$138)))-J$6)</f>
        <v>87.22</v>
      </c>
      <c r="K109" s="9">
        <f t="array" ref="K109">INDEX('Back data'!$A$137:$N$137,,MAX(IF('Back data'!$A$137:$N$137&lt;&gt;"",COLUMN('Back data'!$A$137:$N$137)))-K$6)+INDEX('Back data'!$A$138:$N$138,,MAX(IF('Back data'!$A$138:$N$138&lt;&gt;"",COLUMN('Back data'!$A$138:$N$138)))-K$6)</f>
        <v>93.03</v>
      </c>
      <c r="L109" s="9">
        <f t="array" ref="L109">INDEX('Back data'!$A$137:$N$137,,MAX(IF('Back data'!$A$137:$N$137&lt;&gt;"",COLUMN('Back data'!$A$137:$N$137)))-L$6)+INDEX('Back data'!$A$138:$N$138,,MAX(IF('Back data'!$A$138:$N$138&lt;&gt;"",COLUMN('Back data'!$A$138:$N$138)))-L$6)</f>
        <v>95.33</v>
      </c>
      <c r="M109" s="9">
        <f t="array" ref="M109">INDEX('Back data'!$A$137:$N$137,,MAX(IF('Back data'!$A$137:$N$137&lt;&gt;"",COLUMN('Back data'!$A$137:$N$137)))-M$6)+INDEX('Back data'!$A$138:$N$138,,MAX(IF('Back data'!$A$138:$N$138&lt;&gt;"",COLUMN('Back data'!$A$138:$N$138)))-M$6)</f>
        <v>90.77</v>
      </c>
      <c r="N109" s="9">
        <f t="array" ref="N109">INDEX('Back data'!$A$137:$N$137,,MAX(IF('Back data'!$A$137:$N$137&lt;&gt;"",COLUMN('Back data'!$A$137:$N$137)))-N$6)+INDEX('Back data'!$A$138:$N$138,,MAX(IF('Back data'!$A$138:$N$138&lt;&gt;"",COLUMN('Back data'!$A$138:$N$138)))-N$6)</f>
        <v>100</v>
      </c>
      <c r="O109" s="9">
        <f t="array" ref="O109">INDEX('Back data'!$A$137:$N$137,,MAX(IF('Back data'!$A$137:$N$137&lt;&gt;"",COLUMN('Back data'!$A$137:$N$137)))-O$6)+INDEX('Back data'!$A$138:$N$138,,MAX(IF('Back data'!$A$138:$N$138&lt;&gt;"",COLUMN('Back data'!$A$138:$N$138)))-O$6)</f>
        <v>100</v>
      </c>
      <c r="P109" s="9">
        <f t="array" ref="P109">INDEX('Back data'!$A$137:$N$137,,MAX(IF('Back data'!$A$137:$N$137&lt;&gt;"",COLUMN('Back data'!$A$137:$N$137)))-P$6)+INDEX('Back data'!$A$138:$N$138,,MAX(IF('Back data'!$A$138:$N$138&lt;&gt;"",COLUMN('Back data'!$A$138:$N$138)))-P$6)</f>
        <v>100</v>
      </c>
    </row>
    <row r="110" spans="1:18" x14ac:dyDescent="0.25">
      <c r="A110" s="34" t="s">
        <v>47</v>
      </c>
      <c r="B110" s="44" t="s">
        <v>41</v>
      </c>
      <c r="C110" s="10" t="s">
        <v>39</v>
      </c>
      <c r="D110" s="11">
        <f t="array" ref="D110">INDEX('Back data'!$A$137:$N$137,,MAX(IF('Back data'!$A$137:$N$137&lt;&gt;"",COLUMN('Back data'!$A$137:$N$137)))-D$6)/D109</f>
        <v>0.76422173807794724</v>
      </c>
      <c r="E110" s="11">
        <f t="array" ref="E110">INDEX('Back data'!$A$137:$N$137,,MAX(IF('Back data'!$A$137:$N$137&lt;&gt;"",COLUMN('Back data'!$A$137:$N$137)))-E$6)/E109</f>
        <v>0.73817341602821351</v>
      </c>
      <c r="F110" s="11">
        <f t="array" ref="F110">INDEX('Back data'!$A$137:$N$137,,MAX(IF('Back data'!$A$137:$N$137&lt;&gt;"",COLUMN('Back data'!$A$137:$N$137)))-F$6)/F109</f>
        <v>0.64787084698175013</v>
      </c>
      <c r="G110" s="11">
        <f t="array" ref="G110">INDEX('Back data'!$A$137:$N$137,,MAX(IF('Back data'!$A$137:$N$137&lt;&gt;"",COLUMN('Back data'!$A$137:$N$137)))-G$6)/G109</f>
        <v>0.72910526936225395</v>
      </c>
      <c r="H110" s="11">
        <f t="array" ref="H110">INDEX('Back data'!$A$137:$N$137,,MAX(IF('Back data'!$A$137:$N$137&lt;&gt;"",COLUMN('Back data'!$A$137:$N$137)))-H$6)/H109</f>
        <v>0.81554495228528379</v>
      </c>
      <c r="I110" s="11">
        <f t="array" ref="I110">INDEX('Back data'!$A$137:$N$137,,MAX(IF('Back data'!$A$137:$N$137&lt;&gt;"",COLUMN('Back data'!$A$137:$N$137)))-I$6)/I109</f>
        <v>0.78002528445006325</v>
      </c>
      <c r="J110" s="11">
        <f t="array" ref="J110">INDEX('Back data'!$A$137:$N$137,,MAX(IF('Back data'!$A$137:$N$137&lt;&gt;"",COLUMN('Back data'!$A$137:$N$137)))-J$6)/J109</f>
        <v>0.7247191011235955</v>
      </c>
      <c r="K110" s="11">
        <f t="array" ref="K110">INDEX('Back data'!$A$137:$N$137,,MAX(IF('Back data'!$A$137:$N$137&lt;&gt;"",COLUMN('Back data'!$A$137:$N$137)))-K$6)/K109</f>
        <v>0.7526604321186714</v>
      </c>
      <c r="L110" s="11">
        <f t="array" ref="L110">INDEX('Back data'!$A$137:$N$137,,MAX(IF('Back data'!$A$137:$N$137&lt;&gt;"",COLUMN('Back data'!$A$137:$N$137)))-L$6)/L109</f>
        <v>0.69673764816951644</v>
      </c>
      <c r="M110" s="11">
        <f t="array" ref="M110">INDEX('Back data'!$A$137:$N$137,,MAX(IF('Back data'!$A$137:$N$137&lt;&gt;"",COLUMN('Back data'!$A$137:$N$137)))-M$6)/M109</f>
        <v>0.76776467996033937</v>
      </c>
      <c r="N110" s="11">
        <f t="array" ref="N110">INDEX('Back data'!$A$137:$N$137,,MAX(IF('Back data'!$A$137:$N$137&lt;&gt;"",COLUMN('Back data'!$A$137:$N$137)))-N$6)/N109</f>
        <v>0.74040000000000006</v>
      </c>
      <c r="O110" s="11">
        <f t="array" ref="O110">INDEX('Back data'!$A$137:$N$137,,MAX(IF('Back data'!$A$137:$N$137&lt;&gt;"",COLUMN('Back data'!$A$137:$N$137)))-O$6)/O109</f>
        <v>0.78500000000000003</v>
      </c>
      <c r="P110" s="11">
        <f t="array" ref="P110">INDEX('Back data'!$A$137:$N$137,,MAX(IF('Back data'!$A$137:$N$137&lt;&gt;"",COLUMN('Back data'!$A$137:$N$137)))-P$6)/P109</f>
        <v>0.60640000000000005</v>
      </c>
    </row>
    <row r="111" spans="1:18" x14ac:dyDescent="0.25">
      <c r="A111" s="34" t="s">
        <v>47</v>
      </c>
      <c r="B111" s="44" t="s">
        <v>41</v>
      </c>
      <c r="C111" s="10" t="s">
        <v>40</v>
      </c>
      <c r="D111" s="11">
        <f t="array" ref="D111">+INDEX('Back data'!$A$138:$N$138,,MAX(IF('Back data'!$A$138:$N$138&lt;&gt;"",COLUMN('Back data'!$A$138:$N$138)))-D$6)/D109</f>
        <v>0.23577826192205276</v>
      </c>
      <c r="E111" s="11">
        <f t="array" ref="E111">+INDEX('Back data'!$A$138:$N$138,,MAX(IF('Back data'!$A$138:$N$138&lt;&gt;"",COLUMN('Back data'!$A$138:$N$138)))-E$6)/E109</f>
        <v>0.26182658397178643</v>
      </c>
      <c r="F111" s="11">
        <f t="array" ref="F111">+INDEX('Back data'!$A$138:$N$138,,MAX(IF('Back data'!$A$138:$N$138&lt;&gt;"",COLUMN('Back data'!$A$138:$N$138)))-F$6)/F109</f>
        <v>0.35212915301824987</v>
      </c>
      <c r="G111" s="11">
        <f t="array" ref="G111">+INDEX('Back data'!$A$138:$N$138,,MAX(IF('Back data'!$A$138:$N$138&lt;&gt;"",COLUMN('Back data'!$A$138:$N$138)))-G$6)/G109</f>
        <v>0.27089473063774611</v>
      </c>
      <c r="H111" s="11">
        <f t="array" ref="H111">+INDEX('Back data'!$A$138:$N$138,,MAX(IF('Back data'!$A$138:$N$138&lt;&gt;"",COLUMN('Back data'!$A$138:$N$138)))-H$6)/H109</f>
        <v>0.18445504771471621</v>
      </c>
      <c r="I111" s="11">
        <f t="array" ref="I111">+INDEX('Back data'!$A$138:$N$138,,MAX(IF('Back data'!$A$138:$N$138&lt;&gt;"",COLUMN('Back data'!$A$138:$N$138)))-I$6)/I109</f>
        <v>0.21997471554993678</v>
      </c>
      <c r="J111" s="11">
        <f t="array" ref="J111">+INDEX('Back data'!$A$138:$N$138,,MAX(IF('Back data'!$A$138:$N$138&lt;&gt;"",COLUMN('Back data'!$A$138:$N$138)))-J$6)/J109</f>
        <v>0.2752808988764045</v>
      </c>
      <c r="K111" s="11">
        <f t="array" ref="K111">+INDEX('Back data'!$A$138:$N$138,,MAX(IF('Back data'!$A$138:$N$138&lt;&gt;"",COLUMN('Back data'!$A$138:$N$138)))-K$6)/K109</f>
        <v>0.2473395678813286</v>
      </c>
      <c r="L111" s="11">
        <f t="array" ref="L111">+INDEX('Back data'!$A$138:$N$138,,MAX(IF('Back data'!$A$138:$N$138&lt;&gt;"",COLUMN('Back data'!$A$138:$N$138)))-L$6)/L109</f>
        <v>0.30326235183048361</v>
      </c>
      <c r="M111" s="11">
        <f t="array" ref="M111">+INDEX('Back data'!$A$138:$N$138,,MAX(IF('Back data'!$A$138:$N$138&lt;&gt;"",COLUMN('Back data'!$A$138:$N$138)))-M$6)/M109</f>
        <v>0.23223532003966066</v>
      </c>
      <c r="N111" s="11">
        <f t="array" ref="N111">+INDEX('Back data'!$A$138:$N$138,,MAX(IF('Back data'!$A$138:$N$138&lt;&gt;"",COLUMN('Back data'!$A$138:$N$138)))-N$6)/N109</f>
        <v>0.2596</v>
      </c>
      <c r="O111" s="11">
        <f t="array" ref="O111">+INDEX('Back data'!$A$138:$N$138,,MAX(IF('Back data'!$A$138:$N$138&lt;&gt;"",COLUMN('Back data'!$A$138:$N$138)))-O$6)/O109</f>
        <v>0.215</v>
      </c>
      <c r="P111" s="11">
        <f t="array" ref="P111">+INDEX('Back data'!$A$138:$N$138,,MAX(IF('Back data'!$A$138:$N$138&lt;&gt;"",COLUMN('Back data'!$A$138:$N$138)))-P$6)/P109</f>
        <v>0.39360000000000001</v>
      </c>
      <c r="R111" s="56"/>
    </row>
    <row r="112" spans="1:18" x14ac:dyDescent="0.25">
      <c r="B112" s="43"/>
    </row>
    <row r="113" spans="1:18" x14ac:dyDescent="0.25">
      <c r="B113" s="43"/>
    </row>
    <row r="114" spans="1:18" x14ac:dyDescent="0.25">
      <c r="B114" s="43"/>
      <c r="C114" s="8" t="s">
        <v>37</v>
      </c>
      <c r="D114" s="9">
        <f t="array" ref="D114">INDEX('Back data'!$A$142:$N$142,,MAX(IF('Back data'!$A$142:$N$142&lt;&gt;"",COLUMN('Back data'!$A$142:$N$142)))-D$6)+INDEX('Back data'!$A$143:$N$143,,MAX(IF('Back data'!$A$143:$N$143&lt;&gt;"",COLUMN('Back data'!$A$143:$N$143)))-D$6)</f>
        <v>84.919999999999987</v>
      </c>
      <c r="E114" s="9">
        <f t="array" ref="E114">INDEX('Back data'!$A$142:$N$142,,MAX(IF('Back data'!$A$142:$N$142&lt;&gt;"",COLUMN('Back data'!$A$142:$N$142)))-E$6)+INDEX('Back data'!$A$143:$N$143,,MAX(IF('Back data'!$A$143:$N$143&lt;&gt;"",COLUMN('Back data'!$A$143:$N$143)))-E$6)</f>
        <v>87.570000000000007</v>
      </c>
      <c r="F114" s="9">
        <f t="array" ref="F114">INDEX('Back data'!$A$142:$N$142,,MAX(IF('Back data'!$A$142:$N$142&lt;&gt;"",COLUMN('Back data'!$A$142:$N$142)))-F$6)+INDEX('Back data'!$A$143:$N$143,,MAX(IF('Back data'!$A$143:$N$143&lt;&gt;"",COLUMN('Back data'!$A$143:$N$143)))-F$6)</f>
        <v>85.61</v>
      </c>
      <c r="G114" s="9">
        <f t="array" ref="G114">INDEX('Back data'!$A$142:$N$142,,MAX(IF('Back data'!$A$142:$N$142&lt;&gt;"",COLUMN('Back data'!$A$142:$N$142)))-G$6)+INDEX('Back data'!$A$143:$N$143,,MAX(IF('Back data'!$A$143:$N$143&lt;&gt;"",COLUMN('Back data'!$A$143:$N$143)))-G$6)</f>
        <v>84.7</v>
      </c>
      <c r="H114" s="9">
        <f t="array" ref="H114">INDEX('Back data'!$A$142:$N$142,,MAX(IF('Back data'!$A$142:$N$142&lt;&gt;"",COLUMN('Back data'!$A$142:$N$142)))-H$6)+INDEX('Back data'!$A$143:$N$143,,MAX(IF('Back data'!$A$143:$N$143&lt;&gt;"",COLUMN('Back data'!$A$143:$N$143)))-H$6)</f>
        <v>82.26</v>
      </c>
      <c r="I114" s="9">
        <f t="array" ref="I114">INDEX('Back data'!$A$142:$N$142,,MAX(IF('Back data'!$A$142:$N$142&lt;&gt;"",COLUMN('Back data'!$A$142:$N$142)))-I$6)+INDEX('Back data'!$A$143:$N$143,,MAX(IF('Back data'!$A$143:$N$143&lt;&gt;"",COLUMN('Back data'!$A$143:$N$143)))-I$6)</f>
        <v>91.6</v>
      </c>
      <c r="J114" s="9">
        <f t="array" ref="J114">INDEX('Back data'!$A$142:$N$142,,MAX(IF('Back data'!$A$142:$N$142&lt;&gt;"",COLUMN('Back data'!$A$142:$N$142)))-J$6)+INDEX('Back data'!$A$143:$N$143,,MAX(IF('Back data'!$A$143:$N$143&lt;&gt;"",COLUMN('Back data'!$A$143:$N$143)))-J$6)</f>
        <v>90.87</v>
      </c>
      <c r="K114" s="9">
        <f t="array" ref="K114">INDEX('Back data'!$A$142:$N$142,,MAX(IF('Back data'!$A$142:$N$142&lt;&gt;"",COLUMN('Back data'!$A$142:$N$142)))-K$6)+INDEX('Back data'!$A$143:$N$143,,MAX(IF('Back data'!$A$143:$N$143&lt;&gt;"",COLUMN('Back data'!$A$143:$N$143)))-K$6)</f>
        <v>92.69</v>
      </c>
      <c r="L114" s="9">
        <f t="array" ref="L114">INDEX('Back data'!$A$142:$N$142,,MAX(IF('Back data'!$A$142:$N$142&lt;&gt;"",COLUMN('Back data'!$A$142:$N$142)))-L$6)+INDEX('Back data'!$A$143:$N$143,,MAX(IF('Back data'!$A$143:$N$143&lt;&gt;"",COLUMN('Back data'!$A$143:$N$143)))-L$6)</f>
        <v>95.01</v>
      </c>
      <c r="M114" s="9">
        <f t="array" ref="M114">INDEX('Back data'!$A$142:$N$142,,MAX(IF('Back data'!$A$142:$N$142&lt;&gt;"",COLUMN('Back data'!$A$142:$N$142)))-M$6)+INDEX('Back data'!$A$143:$N$143,,MAX(IF('Back data'!$A$143:$N$143&lt;&gt;"",COLUMN('Back data'!$A$143:$N$143)))-M$6)</f>
        <v>94.95</v>
      </c>
      <c r="N114" s="9">
        <f t="array" ref="N114">INDEX('Back data'!$A$142:$N$142,,MAX(IF('Back data'!$A$142:$N$142&lt;&gt;"",COLUMN('Back data'!$A$142:$N$142)))-N$6)+INDEX('Back data'!$A$143:$N$143,,MAX(IF('Back data'!$A$143:$N$143&lt;&gt;"",COLUMN('Back data'!$A$143:$N$143)))-N$6)</f>
        <v>100</v>
      </c>
      <c r="O114" s="9">
        <f t="array" ref="O114">INDEX('Back data'!$A$142:$N$142,,MAX(IF('Back data'!$A$142:$N$142&lt;&gt;"",COLUMN('Back data'!$A$142:$N$142)))-O$6)+INDEX('Back data'!$A$143:$N$143,,MAX(IF('Back data'!$A$143:$N$143&lt;&gt;"",COLUMN('Back data'!$A$143:$N$143)))-O$6)</f>
        <v>100</v>
      </c>
      <c r="P114" s="9">
        <f t="array" ref="P114">INDEX('Back data'!$A$142:$N$142,,MAX(IF('Back data'!$A$142:$N$142&lt;&gt;"",COLUMN('Back data'!$A$142:$N$142)))-P$6)+INDEX('Back data'!$A$143:$N$143,,MAX(IF('Back data'!$A$143:$N$143&lt;&gt;"",COLUMN('Back data'!$A$143:$N$143)))-P$6)</f>
        <v>100</v>
      </c>
    </row>
    <row r="115" spans="1:18" x14ac:dyDescent="0.25">
      <c r="A115" s="34" t="s">
        <v>47</v>
      </c>
      <c r="B115" s="44" t="s">
        <v>42</v>
      </c>
      <c r="C115" s="10" t="s">
        <v>39</v>
      </c>
      <c r="D115" s="11">
        <f t="array" ref="D115">INDEX('Back data'!$A$142:$N$142,,MAX(IF('Back data'!$A$142:$N$142&lt;&gt;"",COLUMN('Back data'!$A$142:$N$142)))-D$6)/D114</f>
        <v>0.98410268487988706</v>
      </c>
      <c r="E115" s="11">
        <f t="array" ref="E115">INDEX('Back data'!$A$142:$N$142,,MAX(IF('Back data'!$A$142:$N$142&lt;&gt;"",COLUMN('Back data'!$A$142:$N$142)))-E$6)/E114</f>
        <v>0.9920063948840927</v>
      </c>
      <c r="F115" s="11">
        <f t="array" ref="F115">INDEX('Back data'!$A$142:$N$142,,MAX(IF('Back data'!$A$142:$N$142&lt;&gt;"",COLUMN('Back data'!$A$142:$N$142)))-F$6)/F114</f>
        <v>0.98680060740567699</v>
      </c>
      <c r="G115" s="11">
        <f t="array" ref="G115">INDEX('Back data'!$A$142:$N$142,,MAX(IF('Back data'!$A$142:$N$142&lt;&gt;"",COLUMN('Back data'!$A$142:$N$142)))-G$6)/G114</f>
        <v>0.97992916174734357</v>
      </c>
      <c r="H115" s="11">
        <f t="array" ref="H115">INDEX('Back data'!$A$142:$N$142,,MAX(IF('Back data'!$A$142:$N$142&lt;&gt;"",COLUMN('Back data'!$A$142:$N$142)))-H$6)/H114</f>
        <v>0.99173352783856061</v>
      </c>
      <c r="I115" s="11">
        <f t="array" ref="I115">INDEX('Back data'!$A$142:$N$142,,MAX(IF('Back data'!$A$142:$N$142&lt;&gt;"",COLUMN('Back data'!$A$142:$N$142)))-I$6)/I114</f>
        <v>0.97401746724890836</v>
      </c>
      <c r="J115" s="11">
        <f t="array" ref="J115">INDEX('Back data'!$A$142:$N$142,,MAX(IF('Back data'!$A$142:$N$142&lt;&gt;"",COLUMN('Back data'!$A$142:$N$142)))-J$6)/J114</f>
        <v>0.97556949488279965</v>
      </c>
      <c r="K115" s="11">
        <f t="array" ref="K115">INDEX('Back data'!$A$142:$N$142,,MAX(IF('Back data'!$A$142:$N$142&lt;&gt;"",COLUMN('Back data'!$A$142:$N$142)))-K$6)/K114</f>
        <v>0.98662207357859533</v>
      </c>
      <c r="L115" s="11">
        <f t="array" ref="L115">INDEX('Back data'!$A$142:$N$142,,MAX(IF('Back data'!$A$142:$N$142&lt;&gt;"",COLUMN('Back data'!$A$142:$N$142)))-L$6)/L114</f>
        <v>0.99052731291442997</v>
      </c>
      <c r="M115" s="11">
        <f t="array" ref="M115">INDEX('Back data'!$A$142:$N$142,,MAX(IF('Back data'!$A$142:$N$142&lt;&gt;"",COLUMN('Back data'!$A$142:$N$142)))-M$6)/M114</f>
        <v>0.96408636124275937</v>
      </c>
      <c r="N115" s="11">
        <f t="array" ref="N115">INDEX('Back data'!$A$142:$N$142,,MAX(IF('Back data'!$A$142:$N$142&lt;&gt;"",COLUMN('Back data'!$A$142:$N$142)))-N$6)/N114</f>
        <v>0.99580000000000002</v>
      </c>
      <c r="O115" s="11">
        <f t="array" ref="O115">INDEX('Back data'!$A$142:$N$142,,MAX(IF('Back data'!$A$142:$N$142&lt;&gt;"",COLUMN('Back data'!$A$142:$N$142)))-O$6)/O114</f>
        <v>0.97819999999999996</v>
      </c>
      <c r="P115" s="11">
        <f t="array" ref="P115">INDEX('Back data'!$A$142:$N$142,,MAX(IF('Back data'!$A$142:$N$142&lt;&gt;"",COLUMN('Back data'!$A$142:$N$142)))-P$6)/P114</f>
        <v>0.9889</v>
      </c>
    </row>
    <row r="116" spans="1:18" x14ac:dyDescent="0.25">
      <c r="A116" s="34" t="s">
        <v>47</v>
      </c>
      <c r="B116" s="44" t="s">
        <v>42</v>
      </c>
      <c r="C116" s="28" t="s">
        <v>40</v>
      </c>
      <c r="D116" s="29">
        <f t="array" ref="D116">+INDEX('Back data'!$A$143:$N$143,,MAX(IF('Back data'!$A$143:$N$143&lt;&gt;"",COLUMN('Back data'!$A$143:$N$143)))-D$6)/D114</f>
        <v>1.589731512011305E-2</v>
      </c>
      <c r="E116" s="29">
        <f t="array" ref="E116">+INDEX('Back data'!$A$143:$N$143,,MAX(IF('Back data'!$A$143:$N$143&lt;&gt;"",COLUMN('Back data'!$A$143:$N$143)))-E$6)/E114</f>
        <v>7.9936051159072725E-3</v>
      </c>
      <c r="F116" s="29">
        <f t="array" ref="F116">+INDEX('Back data'!$A$143:$N$143,,MAX(IF('Back data'!$A$143:$N$143&lt;&gt;"",COLUMN('Back data'!$A$143:$N$143)))-F$6)/F114</f>
        <v>1.3199392594323092E-2</v>
      </c>
      <c r="G116" s="29">
        <f t="array" ref="G116">+INDEX('Back data'!$A$143:$N$143,,MAX(IF('Back data'!$A$143:$N$143&lt;&gt;"",COLUMN('Back data'!$A$143:$N$143)))-G$6)/G114</f>
        <v>2.0070838252656435E-2</v>
      </c>
      <c r="H116" s="29">
        <f t="array" ref="H116">+INDEX('Back data'!$A$143:$N$143,,MAX(IF('Back data'!$A$143:$N$143&lt;&gt;"",COLUMN('Back data'!$A$143:$N$143)))-H$6)/H114</f>
        <v>8.266472161439338E-3</v>
      </c>
      <c r="I116" s="29">
        <f t="array" ref="I116">+INDEX('Back data'!$A$143:$N$143,,MAX(IF('Back data'!$A$143:$N$143&lt;&gt;"",COLUMN('Back data'!$A$143:$N$143)))-I$6)/I114</f>
        <v>2.5982532751091702E-2</v>
      </c>
      <c r="J116" s="29">
        <f t="array" ref="J116">+INDEX('Back data'!$A$143:$N$143,,MAX(IF('Back data'!$A$143:$N$143&lt;&gt;"",COLUMN('Back data'!$A$143:$N$143)))-J$6)/J114</f>
        <v>2.4430505117200397E-2</v>
      </c>
      <c r="K116" s="29">
        <f t="array" ref="K116">+INDEX('Back data'!$A$143:$N$143,,MAX(IF('Back data'!$A$143:$N$143&lt;&gt;"",COLUMN('Back data'!$A$143:$N$143)))-K$6)/K114</f>
        <v>1.3377926421404682E-2</v>
      </c>
      <c r="L116" s="29">
        <f t="array" ref="L116">+INDEX('Back data'!$A$143:$N$143,,MAX(IF('Back data'!$A$143:$N$143&lt;&gt;"",COLUMN('Back data'!$A$143:$N$143)))-L$6)/L114</f>
        <v>9.4726870855699405E-3</v>
      </c>
      <c r="M116" s="29">
        <f t="array" ref="M116">+INDEX('Back data'!$A$143:$N$143,,MAX(IF('Back data'!$A$143:$N$143&lt;&gt;"",COLUMN('Back data'!$A$143:$N$143)))-M$6)/M114</f>
        <v>3.5913638757240657E-2</v>
      </c>
      <c r="N116" s="29">
        <f t="array" ref="N116">+INDEX('Back data'!$A$143:$N$143,,MAX(IF('Back data'!$A$143:$N$143&lt;&gt;"",COLUMN('Back data'!$A$143:$N$143)))-N$6)/N114</f>
        <v>4.1999999999999997E-3</v>
      </c>
      <c r="O116" s="29">
        <f t="array" ref="O116">+INDEX('Back data'!$A$143:$N$143,,MAX(IF('Back data'!$A$143:$N$143&lt;&gt;"",COLUMN('Back data'!$A$143:$N$143)))-O$6)/O114</f>
        <v>2.18E-2</v>
      </c>
      <c r="P116" s="29">
        <f t="array" ref="P116">+INDEX('Back data'!$A$143:$N$143,,MAX(IF('Back data'!$A$143:$N$143&lt;&gt;"",COLUMN('Back data'!$A$143:$N$143)))-P$6)/P114</f>
        <v>1.11E-2</v>
      </c>
      <c r="R116" s="56"/>
    </row>
    <row r="117" spans="1:18" x14ac:dyDescent="0.25">
      <c r="A117" s="30"/>
      <c r="B117" s="44"/>
      <c r="C117" s="31"/>
      <c r="D117" s="32"/>
      <c r="E117" s="32"/>
      <c r="F117" s="32"/>
      <c r="G117" s="32"/>
      <c r="H117" s="32"/>
      <c r="I117" s="32"/>
      <c r="J117" s="32"/>
      <c r="K117" s="32"/>
      <c r="L117" s="32"/>
      <c r="M117" s="32"/>
      <c r="N117" s="32"/>
      <c r="O117" s="32"/>
      <c r="P117" s="32"/>
    </row>
    <row r="118" spans="1:18" x14ac:dyDescent="0.25">
      <c r="A118" s="30"/>
      <c r="B118" s="44"/>
      <c r="C118" s="31"/>
      <c r="D118" s="32"/>
      <c r="E118" s="32"/>
      <c r="F118" s="32"/>
      <c r="G118" s="32"/>
      <c r="H118" s="32"/>
      <c r="I118" s="32"/>
      <c r="J118" s="32"/>
      <c r="K118" s="32"/>
      <c r="L118" s="32"/>
      <c r="M118" s="32"/>
      <c r="N118" s="32"/>
      <c r="O118" s="32"/>
      <c r="P118" s="32"/>
    </row>
    <row r="119" spans="1:18" x14ac:dyDescent="0.25">
      <c r="B119" s="43"/>
      <c r="C119" s="8" t="s">
        <v>37</v>
      </c>
      <c r="D119" s="9">
        <f t="array" ref="D119">INDEX('Back data'!$A$307:$N$307,,MAX(IF('Back data'!$A$307:$N$307&lt;&gt;"",COLUMN('Back data'!$A$307:$N$307)))-D$6)+INDEX('Back data'!$A$308:$N$308,,MAX(IF('Back data'!$A$308:$N$308&lt;&gt;"",COLUMN('Back data'!$A$308:$N$308)))-D$6)</f>
        <v>82.460000000000008</v>
      </c>
      <c r="E119" s="9">
        <f t="array" ref="E119">INDEX('Back data'!$A$307:$N$307,,MAX(IF('Back data'!$A$307:$N$307&lt;&gt;"",COLUMN('Back data'!$A$307:$N$307)))-E$6)+INDEX('Back data'!$A$308:$N$308,,MAX(IF('Back data'!$A$308:$N$308&lt;&gt;"",COLUMN('Back data'!$A$308:$N$308)))-E$6)</f>
        <v>81.75</v>
      </c>
      <c r="F119" s="9">
        <f t="array" ref="F119">INDEX('Back data'!$A$307:$N$307,,MAX(IF('Back data'!$A$307:$N$307&lt;&gt;"",COLUMN('Back data'!$A$307:$N$307)))-F$6)+INDEX('Back data'!$A$308:$N$308,,MAX(IF('Back data'!$A$308:$N$308&lt;&gt;"",COLUMN('Back data'!$A$308:$N$308)))-F$6)</f>
        <v>81.14</v>
      </c>
      <c r="G119" s="9">
        <f t="array" ref="G119">INDEX('Back data'!$A$307:$N$307,,MAX(IF('Back data'!$A$307:$N$307&lt;&gt;"",COLUMN('Back data'!$A$307:$N$307)))-G$6)+INDEX('Back data'!$A$308:$N$308,,MAX(IF('Back data'!$A$308:$N$308&lt;&gt;"",COLUMN('Back data'!$A$308:$N$308)))-G$6)</f>
        <v>88.4</v>
      </c>
      <c r="H119" s="9">
        <f t="array" ref="H119">INDEX('Back data'!$A$307:$N$307,,MAX(IF('Back data'!$A$307:$N$307&lt;&gt;"",COLUMN('Back data'!$A$307:$N$307)))-H$6)+INDEX('Back data'!$A$308:$N$308,,MAX(IF('Back data'!$A$308:$N$308&lt;&gt;"",COLUMN('Back data'!$A$308:$N$308)))-H$6)</f>
        <v>80.81</v>
      </c>
      <c r="I119" s="9">
        <f t="array" ref="I119">INDEX('Back data'!$A$307:$N$307,,MAX(IF('Back data'!$A$307:$N$307&lt;&gt;"",COLUMN('Back data'!$A$307:$N$307)))-I$6)+INDEX('Back data'!$A$308:$N$308,,MAX(IF('Back data'!$A$308:$N$308&lt;&gt;"",COLUMN('Back data'!$A$308:$N$308)))-I$6)</f>
        <v>90.8</v>
      </c>
      <c r="J119" s="9">
        <f t="array" ref="J119">INDEX('Back data'!$A$307:$N$307,,MAX(IF('Back data'!$A$307:$N$307&lt;&gt;"",COLUMN('Back data'!$A$307:$N$307)))-J$6)+INDEX('Back data'!$A$308:$N$308,,MAX(IF('Back data'!$A$308:$N$308&lt;&gt;"",COLUMN('Back data'!$A$308:$N$308)))-J$6)</f>
        <v>89.539999999999992</v>
      </c>
      <c r="K119" s="9">
        <f t="array" ref="K119">INDEX('Back data'!$A$307:$N$307,,MAX(IF('Back data'!$A$307:$N$307&lt;&gt;"",COLUMN('Back data'!$A$307:$N$307)))-K$6)+INDEX('Back data'!$A$308:$N$308,,MAX(IF('Back data'!$A$308:$N$308&lt;&gt;"",COLUMN('Back data'!$A$308:$N$308)))-K$6)</f>
        <v>93.38</v>
      </c>
      <c r="L119" s="9">
        <f t="array" ref="L119">INDEX('Back data'!$A$307:$N$307,,MAX(IF('Back data'!$A$307:$N$307&lt;&gt;"",COLUMN('Back data'!$A$307:$N$307)))-L$6)+INDEX('Back data'!$A$308:$N$308,,MAX(IF('Back data'!$A$308:$N$308&lt;&gt;"",COLUMN('Back data'!$A$308:$N$308)))-L$6)</f>
        <v>95.45</v>
      </c>
      <c r="M119" s="9">
        <f t="array" ref="M119">INDEX('Back data'!$A$307:$N$307,,MAX(IF('Back data'!$A$307:$N$307&lt;&gt;"",COLUMN('Back data'!$A$307:$N$307)))-M$6)+INDEX('Back data'!$A$308:$N$308,,MAX(IF('Back data'!$A$308:$N$308&lt;&gt;"",COLUMN('Back data'!$A$308:$N$308)))-M$6)</f>
        <v>85.73</v>
      </c>
      <c r="N119" s="9">
        <f t="array" ref="N119">INDEX('Back data'!$A$307:$N$307,,MAX(IF('Back data'!$A$307:$N$307&lt;&gt;"",COLUMN('Back data'!$A$307:$N$307)))-N$6)+INDEX('Back data'!$A$308:$N$308,,MAX(IF('Back data'!$A$308:$N$308&lt;&gt;"",COLUMN('Back data'!$A$308:$N$308)))-N$6)</f>
        <v>100</v>
      </c>
      <c r="O119" s="9">
        <f t="array" ref="O119">INDEX('Back data'!$A$307:$N$307,,MAX(IF('Back data'!$A$307:$N$307&lt;&gt;"",COLUMN('Back data'!$A$307:$N$307)))-O$6)+INDEX('Back data'!$A$308:$N$308,,MAX(IF('Back data'!$A$308:$N$308&lt;&gt;"",COLUMN('Back data'!$A$308:$N$308)))-O$6)</f>
        <v>100</v>
      </c>
      <c r="P119" s="9">
        <f t="array" ref="P119">INDEX('Back data'!$A$307:$N$307,,MAX(IF('Back data'!$A$307:$N$307&lt;&gt;"",COLUMN('Back data'!$A$307:$N$307)))-P$6)+INDEX('Back data'!$A$308:$N$308,,MAX(IF('Back data'!$A$308:$N$308&lt;&gt;"",COLUMN('Back data'!$A$308:$N$308)))-P$6)</f>
        <v>100</v>
      </c>
    </row>
    <row r="120" spans="1:18" x14ac:dyDescent="0.25">
      <c r="A120" s="34" t="s">
        <v>47</v>
      </c>
      <c r="B120" s="44" t="s">
        <v>28</v>
      </c>
      <c r="C120" s="10" t="s">
        <v>39</v>
      </c>
      <c r="D120" s="11">
        <f t="array" ref="D120">INDEX('Back data'!$A$307:$N$307,,MAX(IF('Back data'!$A$307:$N$307&lt;&gt;"",COLUMN('Back data'!$A$307:$N$307)))-D$6)/D119</f>
        <v>0.7802570943487751</v>
      </c>
      <c r="E120" s="11">
        <f t="array" ref="E120">INDEX('Back data'!$A$307:$N$307,,MAX(IF('Back data'!$A$307:$N$307&lt;&gt;"",COLUMN('Back data'!$A$307:$N$307)))-E$6)/E119</f>
        <v>0.84648318042813464</v>
      </c>
      <c r="F120" s="11">
        <f t="array" ref="F120">INDEX('Back data'!$A$307:$N$307,,MAX(IF('Back data'!$A$307:$N$307&lt;&gt;"",COLUMN('Back data'!$A$307:$N$307)))-F$6)/F119</f>
        <v>0.79960561991619417</v>
      </c>
      <c r="G120" s="11">
        <f t="array" ref="G120">INDEX('Back data'!$A$307:$N$307,,MAX(IF('Back data'!$A$307:$N$307&lt;&gt;"",COLUMN('Back data'!$A$307:$N$307)))-G$6)/G119</f>
        <v>0.80916289592760182</v>
      </c>
      <c r="H120" s="11">
        <f t="array" ref="H120">INDEX('Back data'!$A$307:$N$307,,MAX(IF('Back data'!$A$307:$N$307&lt;&gt;"",COLUMN('Back data'!$A$307:$N$307)))-H$6)/H119</f>
        <v>0.8341789382502165</v>
      </c>
      <c r="I120" s="11">
        <f t="array" ref="I120">INDEX('Back data'!$A$307:$N$307,,MAX(IF('Back data'!$A$307:$N$307&lt;&gt;"",COLUMN('Back data'!$A$307:$N$307)))-I$6)/I119</f>
        <v>0.88006607929515412</v>
      </c>
      <c r="J120" s="11">
        <f t="array" ref="J120">INDEX('Back data'!$A$307:$N$307,,MAX(IF('Back data'!$A$307:$N$307&lt;&gt;"",COLUMN('Back data'!$A$307:$N$307)))-J$6)/J119</f>
        <v>0.79785570694661612</v>
      </c>
      <c r="K120" s="11">
        <f t="array" ref="K120">INDEX('Back data'!$A$307:$N$307,,MAX(IF('Back data'!$A$307:$N$307&lt;&gt;"",COLUMN('Back data'!$A$307:$N$307)))-K$6)/K119</f>
        <v>0.7931034482758621</v>
      </c>
      <c r="L120" s="11">
        <f t="array" ref="L120">INDEX('Back data'!$A$307:$N$307,,MAX(IF('Back data'!$A$307:$N$307&lt;&gt;"",COLUMN('Back data'!$A$307:$N$307)))-L$6)/L119</f>
        <v>0.77276060764798327</v>
      </c>
      <c r="M120" s="11">
        <f t="array" ref="M120">INDEX('Back data'!$A$307:$N$307,,MAX(IF('Back data'!$A$307:$N$307&lt;&gt;"",COLUMN('Back data'!$A$307:$N$307)))-M$6)/M119</f>
        <v>0.8078852210428088</v>
      </c>
      <c r="N120" s="11">
        <f t="array" ref="N120">INDEX('Back data'!$A$307:$N$307,,MAX(IF('Back data'!$A$307:$N$307&lt;&gt;"",COLUMN('Back data'!$A$307:$N$307)))-N$6)/N119</f>
        <v>0.75739999999999996</v>
      </c>
      <c r="O120" s="11">
        <f t="array" ref="O120">INDEX('Back data'!$A$307:$N$307,,MAX(IF('Back data'!$A$307:$N$307&lt;&gt;"",COLUMN('Back data'!$A$307:$N$307)))-O$6)/O119</f>
        <v>0.73760000000000003</v>
      </c>
      <c r="P120" s="11">
        <f t="array" ref="P120">INDEX('Back data'!$A$307:$N$307,,MAX(IF('Back data'!$A$307:$N$307&lt;&gt;"",COLUMN('Back data'!$A$307:$N$307)))-P$6)/P119</f>
        <v>0.55090000000000006</v>
      </c>
    </row>
    <row r="121" spans="1:18" x14ac:dyDescent="0.25">
      <c r="A121" s="34" t="s">
        <v>47</v>
      </c>
      <c r="B121" s="44" t="s">
        <v>28</v>
      </c>
      <c r="C121" s="10" t="s">
        <v>40</v>
      </c>
      <c r="D121" s="11">
        <f t="array" ref="D121">+INDEX('Back data'!$A$308:$N$308,,MAX(IF('Back data'!$A$308:$N$308&lt;&gt;"",COLUMN('Back data'!$A$308:$N$308)))-D$6)/D119</f>
        <v>0.21974290565122484</v>
      </c>
      <c r="E121" s="11">
        <f t="array" ref="E121">+INDEX('Back data'!$A$308:$N$308,,MAX(IF('Back data'!$A$308:$N$308&lt;&gt;"",COLUMN('Back data'!$A$308:$N$308)))-E$6)/E119</f>
        <v>0.15351681957186544</v>
      </c>
      <c r="F121" s="11">
        <f t="array" ref="F121">+INDEX('Back data'!$A$308:$N$308,,MAX(IF('Back data'!$A$308:$N$308&lt;&gt;"",COLUMN('Back data'!$A$308:$N$308)))-F$6)/F119</f>
        <v>0.20039438008380578</v>
      </c>
      <c r="G121" s="11">
        <f t="array" ref="G121">+INDEX('Back data'!$A$308:$N$308,,MAX(IF('Back data'!$A$308:$N$308&lt;&gt;"",COLUMN('Back data'!$A$308:$N$308)))-G$6)/G119</f>
        <v>0.19083710407239818</v>
      </c>
      <c r="H121" s="11">
        <f t="array" ref="H121">+INDEX('Back data'!$A$308:$N$308,,MAX(IF('Back data'!$A$308:$N$308&lt;&gt;"",COLUMN('Back data'!$A$308:$N$308)))-H$6)/H119</f>
        <v>0.16582106174978345</v>
      </c>
      <c r="I121" s="11">
        <f t="array" ref="I121">+INDEX('Back data'!$A$308:$N$308,,MAX(IF('Back data'!$A$308:$N$308&lt;&gt;"",COLUMN('Back data'!$A$308:$N$308)))-I$6)/I119</f>
        <v>0.11993392070484582</v>
      </c>
      <c r="J121" s="11">
        <f t="array" ref="J121">+INDEX('Back data'!$A$308:$N$308,,MAX(IF('Back data'!$A$308:$N$308&lt;&gt;"",COLUMN('Back data'!$A$308:$N$308)))-J$6)/J119</f>
        <v>0.20214429305338399</v>
      </c>
      <c r="K121" s="11">
        <f t="array" ref="K121">+INDEX('Back data'!$A$308:$N$308,,MAX(IF('Back data'!$A$308:$N$308&lt;&gt;"",COLUMN('Back data'!$A$308:$N$308)))-K$6)/K119</f>
        <v>0.20689655172413796</v>
      </c>
      <c r="L121" s="11">
        <f t="array" ref="L121">+INDEX('Back data'!$A$308:$N$308,,MAX(IF('Back data'!$A$308:$N$308&lt;&gt;"",COLUMN('Back data'!$A$308:$N$308)))-L$6)/L119</f>
        <v>0.22723939235201676</v>
      </c>
      <c r="M121" s="11">
        <f t="array" ref="M121">+INDEX('Back data'!$A$308:$N$308,,MAX(IF('Back data'!$A$308:$N$308&lt;&gt;"",COLUMN('Back data'!$A$308:$N$308)))-M$6)/M119</f>
        <v>0.19211477895719115</v>
      </c>
      <c r="N121" s="11">
        <f t="array" ref="N121">+INDEX('Back data'!$A$308:$N$308,,MAX(IF('Back data'!$A$308:$N$308&lt;&gt;"",COLUMN('Back data'!$A$308:$N$308)))-N$6)/N119</f>
        <v>0.24260000000000001</v>
      </c>
      <c r="O121" s="11">
        <f t="array" ref="O121">+INDEX('Back data'!$A$308:$N$308,,MAX(IF('Back data'!$A$308:$N$308&lt;&gt;"",COLUMN('Back data'!$A$308:$N$308)))-O$6)/O119</f>
        <v>0.26239999999999997</v>
      </c>
      <c r="P121" s="11">
        <f t="array" ref="P121">+INDEX('Back data'!$A$308:$N$308,,MAX(IF('Back data'!$A$308:$N$308&lt;&gt;"",COLUMN('Back data'!$A$308:$N$308)))-P$6)/P119</f>
        <v>0.44909999999999994</v>
      </c>
      <c r="R121" s="56"/>
    </row>
    <row r="122" spans="1:18" x14ac:dyDescent="0.25">
      <c r="B122" s="41"/>
    </row>
    <row r="123" spans="1:18" x14ac:dyDescent="0.25">
      <c r="B123" s="41"/>
    </row>
    <row r="124" spans="1:18" x14ac:dyDescent="0.25">
      <c r="B124" s="41"/>
      <c r="C124" s="8" t="s">
        <v>37</v>
      </c>
      <c r="D124" s="9">
        <f t="array" ref="D124">INDEX('Back data'!$A$312:$N$312,,MAX(IF('Back data'!$A$312:$N$312&lt;&gt;"",COLUMN('Back data'!$A$312:$N$312)))-D$6)+INDEX('Back data'!$A$313:$N$313,,MAX(IF('Back data'!$A$313:$N$313&lt;&gt;"",COLUMN('Back data'!$A$313:$N$313)))-D$6)</f>
        <v>85.509999999999991</v>
      </c>
      <c r="E124" s="9">
        <f t="array" ref="E124">INDEX('Back data'!$A$312:$N$312,,MAX(IF('Back data'!$A$312:$N$312&lt;&gt;"",COLUMN('Back data'!$A$312:$N$312)))-E$6)+INDEX('Back data'!$A$313:$N$313,,MAX(IF('Back data'!$A$313:$N$313&lt;&gt;"",COLUMN('Back data'!$A$313:$N$313)))-E$6)</f>
        <v>88.22</v>
      </c>
      <c r="F124" s="9">
        <f t="array" ref="F124">INDEX('Back data'!$A$312:$N$312,,MAX(IF('Back data'!$A$312:$N$312&lt;&gt;"",COLUMN('Back data'!$A$312:$N$312)))-F$6)+INDEX('Back data'!$A$313:$N$313,,MAX(IF('Back data'!$A$313:$N$313&lt;&gt;"",COLUMN('Back data'!$A$313:$N$313)))-F$6)</f>
        <v>85.2</v>
      </c>
      <c r="G124" s="9">
        <f t="array" ref="G124">INDEX('Back data'!$A$312:$N$312,,MAX(IF('Back data'!$A$312:$N$312&lt;&gt;"",COLUMN('Back data'!$A$312:$N$312)))-G$6)+INDEX('Back data'!$A$313:$N$313,,MAX(IF('Back data'!$A$313:$N$313&lt;&gt;"",COLUMN('Back data'!$A$313:$N$313)))-G$6)</f>
        <v>82.089999999999989</v>
      </c>
      <c r="H124" s="9">
        <f t="array" ref="H124">INDEX('Back data'!$A$312:$N$312,,MAX(IF('Back data'!$A$312:$N$312&lt;&gt;"",COLUMN('Back data'!$A$312:$N$312)))-H$6)+INDEX('Back data'!$A$313:$N$313,,MAX(IF('Back data'!$A$313:$N$313&lt;&gt;"",COLUMN('Back data'!$A$313:$N$313)))-H$6)</f>
        <v>80.48</v>
      </c>
      <c r="I124" s="9">
        <f t="array" ref="I124">INDEX('Back data'!$A$312:$N$312,,MAX(IF('Back data'!$A$312:$N$312&lt;&gt;"",COLUMN('Back data'!$A$312:$N$312)))-I$6)+INDEX('Back data'!$A$313:$N$313,,MAX(IF('Back data'!$A$313:$N$313&lt;&gt;"",COLUMN('Back data'!$A$313:$N$313)))-I$6)</f>
        <v>88.7</v>
      </c>
      <c r="J124" s="9">
        <f t="array" ref="J124">INDEX('Back data'!$A$312:$N$312,,MAX(IF('Back data'!$A$312:$N$312&lt;&gt;"",COLUMN('Back data'!$A$312:$N$312)))-J$6)+INDEX('Back data'!$A$313:$N$313,,MAX(IF('Back data'!$A$313:$N$313&lt;&gt;"",COLUMN('Back data'!$A$313:$N$313)))-J$6)</f>
        <v>89.99</v>
      </c>
      <c r="K124" s="9">
        <f t="array" ref="K124">INDEX('Back data'!$A$312:$N$312,,MAX(IF('Back data'!$A$312:$N$312&lt;&gt;"",COLUMN('Back data'!$A$312:$N$312)))-K$6)+INDEX('Back data'!$A$313:$N$313,,MAX(IF('Back data'!$A$313:$N$313&lt;&gt;"",COLUMN('Back data'!$A$313:$N$313)))-K$6)</f>
        <v>91.17</v>
      </c>
      <c r="L124" s="9">
        <f t="array" ref="L124">INDEX('Back data'!$A$312:$N$312,,MAX(IF('Back data'!$A$312:$N$312&lt;&gt;"",COLUMN('Back data'!$A$312:$N$312)))-L$6)+INDEX('Back data'!$A$313:$N$313,,MAX(IF('Back data'!$A$313:$N$313&lt;&gt;"",COLUMN('Back data'!$A$313:$N$313)))-L$6)</f>
        <v>94.57</v>
      </c>
      <c r="M124" s="9">
        <f t="array" ref="M124">INDEX('Back data'!$A$312:$N$312,,MAX(IF('Back data'!$A$312:$N$312&lt;&gt;"",COLUMN('Back data'!$A$312:$N$312)))-M$6)+INDEX('Back data'!$A$313:$N$313,,MAX(IF('Back data'!$A$313:$N$313&lt;&gt;"",COLUMN('Back data'!$A$313:$N$313)))-M$6)</f>
        <v>96.05</v>
      </c>
      <c r="N124" s="9">
        <f t="array" ref="N124">INDEX('Back data'!$A$312:$N$312,,MAX(IF('Back data'!$A$312:$N$312&lt;&gt;"",COLUMN('Back data'!$A$312:$N$312)))-N$6)+INDEX('Back data'!$A$313:$N$313,,MAX(IF('Back data'!$A$313:$N$313&lt;&gt;"",COLUMN('Back data'!$A$313:$N$313)))-N$6)</f>
        <v>100</v>
      </c>
      <c r="O124" s="9">
        <f t="array" ref="O124">INDEX('Back data'!$A$312:$N$312,,MAX(IF('Back data'!$A$312:$N$312&lt;&gt;"",COLUMN('Back data'!$A$312:$N$312)))-O$6)+INDEX('Back data'!$A$313:$N$313,,MAX(IF('Back data'!$A$313:$N$313&lt;&gt;"",COLUMN('Back data'!$A$313:$N$313)))-O$6)</f>
        <v>100</v>
      </c>
      <c r="P124" s="9">
        <f t="array" ref="P124">INDEX('Back data'!$A$312:$N$312,,MAX(IF('Back data'!$A$312:$N$312&lt;&gt;"",COLUMN('Back data'!$A$312:$N$312)))-P$6)+INDEX('Back data'!$A$313:$N$313,,MAX(IF('Back data'!$A$313:$N$313&lt;&gt;"",COLUMN('Back data'!$A$313:$N$313)))-P$6)</f>
        <v>100</v>
      </c>
    </row>
    <row r="125" spans="1:18" x14ac:dyDescent="0.25">
      <c r="A125" s="34" t="s">
        <v>47</v>
      </c>
      <c r="B125" s="44" t="s">
        <v>32</v>
      </c>
      <c r="C125" s="10" t="s">
        <v>39</v>
      </c>
      <c r="D125" s="11">
        <f t="array" ref="D125">INDEX('Back data'!$A$312:$N$312,,MAX(IF('Back data'!$A$312:$N$312&lt;&gt;"",COLUMN('Back data'!$A$312:$N$312)))-D$6)/D124</f>
        <v>0.93965618056367683</v>
      </c>
      <c r="E125" s="11">
        <f t="array" ref="E125">INDEX('Back data'!$A$312:$N$312,,MAX(IF('Back data'!$A$312:$N$312&lt;&gt;"",COLUMN('Back data'!$A$312:$N$312)))-E$6)/E124</f>
        <v>0.93323509408297434</v>
      </c>
      <c r="F125" s="11">
        <f t="array" ref="F125">INDEX('Back data'!$A$312:$N$312,,MAX(IF('Back data'!$A$312:$N$312&lt;&gt;"",COLUMN('Back data'!$A$312:$N$312)))-F$6)/F124</f>
        <v>0.90704225352112677</v>
      </c>
      <c r="G125" s="11">
        <f t="array" ref="G125">INDEX('Back data'!$A$312:$N$312,,MAX(IF('Back data'!$A$312:$N$312&lt;&gt;"",COLUMN('Back data'!$A$312:$N$312)))-G$6)/G124</f>
        <v>0.92739675965403834</v>
      </c>
      <c r="H125" s="11">
        <f t="array" ref="H125">INDEX('Back data'!$A$312:$N$312,,MAX(IF('Back data'!$A$312:$N$312&lt;&gt;"",COLUMN('Back data'!$A$312:$N$312)))-H$6)/H124</f>
        <v>0.95104373757455274</v>
      </c>
      <c r="I125" s="11">
        <f t="array" ref="I125">INDEX('Back data'!$A$312:$N$312,,MAX(IF('Back data'!$A$312:$N$312&lt;&gt;"",COLUMN('Back data'!$A$312:$N$312)))-I$6)/I124</f>
        <v>0.93291995490417134</v>
      </c>
      <c r="J125" s="11">
        <f t="array" ref="J125">INDEX('Back data'!$A$312:$N$312,,MAX(IF('Back data'!$A$312:$N$312&lt;&gt;"",COLUMN('Back data'!$A$312:$N$312)))-J$6)/J124</f>
        <v>0.93621513501500175</v>
      </c>
      <c r="K125" s="11">
        <f t="array" ref="K125">INDEX('Back data'!$A$312:$N$312,,MAX(IF('Back data'!$A$312:$N$312&lt;&gt;"",COLUMN('Back data'!$A$312:$N$312)))-K$6)/K124</f>
        <v>0.93901502687287486</v>
      </c>
      <c r="L125" s="11">
        <f t="array" ref="L125">INDEX('Back data'!$A$312:$N$312,,MAX(IF('Back data'!$A$312:$N$312&lt;&gt;"",COLUMN('Back data'!$A$312:$N$312)))-L$6)/L124</f>
        <v>0.92661520566775935</v>
      </c>
      <c r="M125" s="11">
        <f t="array" ref="M125">INDEX('Back data'!$A$312:$N$312,,MAX(IF('Back data'!$A$312:$N$312&lt;&gt;"",COLUMN('Back data'!$A$312:$N$312)))-M$6)/M124</f>
        <v>0.91837584591358667</v>
      </c>
      <c r="N125" s="11">
        <f t="array" ref="N125">INDEX('Back data'!$A$312:$N$312,,MAX(IF('Back data'!$A$312:$N$312&lt;&gt;"",COLUMN('Back data'!$A$312:$N$312)))-N$6)/N124</f>
        <v>0.97519999999999996</v>
      </c>
      <c r="O125" s="11">
        <f t="array" ref="O125">INDEX('Back data'!$A$312:$N$312,,MAX(IF('Back data'!$A$312:$N$312&lt;&gt;"",COLUMN('Back data'!$A$312:$N$312)))-O$6)/O124</f>
        <v>0.96569999999999989</v>
      </c>
      <c r="P125" s="11">
        <f t="array" ref="P125">INDEX('Back data'!$A$312:$N$312,,MAX(IF('Back data'!$A$312:$N$312&lt;&gt;"",COLUMN('Back data'!$A$312:$N$312)))-P$6)/P124</f>
        <v>0.93889999999999996</v>
      </c>
    </row>
    <row r="126" spans="1:18" x14ac:dyDescent="0.25">
      <c r="A126" s="34" t="s">
        <v>47</v>
      </c>
      <c r="B126" s="44" t="s">
        <v>32</v>
      </c>
      <c r="C126" s="10" t="s">
        <v>40</v>
      </c>
      <c r="D126" s="11">
        <f t="array" ref="D126">+INDEX('Back data'!$A$313:$N$313,,MAX(IF('Back data'!$A$313:$N$313&lt;&gt;"",COLUMN('Back data'!$A$313:$N$313)))-D$6)/D124</f>
        <v>6.0343819436323248E-2</v>
      </c>
      <c r="E126" s="11">
        <f t="array" ref="E126">+INDEX('Back data'!$A$313:$N$313,,MAX(IF('Back data'!$A$313:$N$313&lt;&gt;"",COLUMN('Back data'!$A$313:$N$313)))-E$6)/E124</f>
        <v>6.6764905917025621E-2</v>
      </c>
      <c r="F126" s="11">
        <f t="array" ref="F126">+INDEX('Back data'!$A$313:$N$313,,MAX(IF('Back data'!$A$313:$N$313&lt;&gt;"",COLUMN('Back data'!$A$313:$N$313)))-F$6)/F124</f>
        <v>9.295774647887324E-2</v>
      </c>
      <c r="G126" s="11">
        <f t="array" ref="G126">+INDEX('Back data'!$A$313:$N$313,,MAX(IF('Back data'!$A$313:$N$313&lt;&gt;"",COLUMN('Back data'!$A$313:$N$313)))-G$6)/G124</f>
        <v>7.2603240345961759E-2</v>
      </c>
      <c r="H126" s="11">
        <f t="array" ref="H126">+INDEX('Back data'!$A$313:$N$313,,MAX(IF('Back data'!$A$313:$N$313&lt;&gt;"",COLUMN('Back data'!$A$313:$N$313)))-H$6)/H124</f>
        <v>4.895626242544731E-2</v>
      </c>
      <c r="I126" s="11">
        <f t="array" ref="I126">+INDEX('Back data'!$A$313:$N$313,,MAX(IF('Back data'!$A$313:$N$313&lt;&gt;"",COLUMN('Back data'!$A$313:$N$313)))-I$6)/I124</f>
        <v>6.7080045095828641E-2</v>
      </c>
      <c r="J126" s="11">
        <f t="array" ref="J126">+INDEX('Back data'!$A$313:$N$313,,MAX(IF('Back data'!$A$313:$N$313&lt;&gt;"",COLUMN('Back data'!$A$313:$N$313)))-J$6)/J124</f>
        <v>6.3784864984998343E-2</v>
      </c>
      <c r="K126" s="11">
        <f t="array" ref="K126">+INDEX('Back data'!$A$313:$N$313,,MAX(IF('Back data'!$A$313:$N$313&lt;&gt;"",COLUMN('Back data'!$A$313:$N$313)))-K$6)/K124</f>
        <v>6.0984973127125149E-2</v>
      </c>
      <c r="L126" s="11">
        <f t="array" ref="L126">+INDEX('Back data'!$A$313:$N$313,,MAX(IF('Back data'!$A$313:$N$313&lt;&gt;"",COLUMN('Back data'!$A$313:$N$313)))-L$6)/L124</f>
        <v>7.3384794332240683E-2</v>
      </c>
      <c r="M126" s="11">
        <f t="array" ref="M126">+INDEX('Back data'!$A$313:$N$313,,MAX(IF('Back data'!$A$313:$N$313&lt;&gt;"",COLUMN('Back data'!$A$313:$N$313)))-M$6)/M124</f>
        <v>8.1624154086413325E-2</v>
      </c>
      <c r="N126" s="11">
        <f t="array" ref="N126">+INDEX('Back data'!$A$313:$N$313,,MAX(IF('Back data'!$A$313:$N$313&lt;&gt;"",COLUMN('Back data'!$A$313:$N$313)))-N$6)/N124</f>
        <v>2.4799999999999999E-2</v>
      </c>
      <c r="O126" s="11">
        <f t="array" ref="O126">+INDEX('Back data'!$A$313:$N$313,,MAX(IF('Back data'!$A$313:$N$313&lt;&gt;"",COLUMN('Back data'!$A$313:$N$313)))-O$6)/O124</f>
        <v>3.4300000000000004E-2</v>
      </c>
      <c r="P126" s="11">
        <f t="array" ref="P126">+INDEX('Back data'!$A$313:$N$313,,MAX(IF('Back data'!$A$313:$N$313&lt;&gt;"",COLUMN('Back data'!$A$313:$N$313)))-P$6)/P124</f>
        <v>6.1100000000000002E-2</v>
      </c>
      <c r="R126" s="56"/>
    </row>
    <row r="127" spans="1:18" x14ac:dyDescent="0.25">
      <c r="B127" s="41"/>
    </row>
    <row r="128" spans="1:18" x14ac:dyDescent="0.25">
      <c r="B128" s="41"/>
    </row>
    <row r="129" spans="1:18" x14ac:dyDescent="0.25">
      <c r="B129" s="41"/>
      <c r="C129" s="8" t="s">
        <v>37</v>
      </c>
      <c r="D129" s="9">
        <f t="array" ref="D129">INDEX('Back data'!$A$317:$N$317,,MAX(IF('Back data'!$A$317:$N$317&lt;&gt;"",COLUMN('Back data'!$A$317:$N$317)))-D$6)+INDEX('Back data'!$A$318:$N$318,,MAX(IF('Back data'!$A$318:$N$318&lt;&gt;"",COLUMN('Back data'!$A$318:$N$318)))-D$6)</f>
        <v>91.14</v>
      </c>
      <c r="E129" s="9">
        <f t="array" ref="E129">INDEX('Back data'!$A$317:$N$317,,MAX(IF('Back data'!$A$317:$N$317&lt;&gt;"",COLUMN('Back data'!$A$317:$N$317)))-E$6)+INDEX('Back data'!$A$318:$N$318,,MAX(IF('Back data'!$A$318:$N$318&lt;&gt;"",COLUMN('Back data'!$A$318:$N$318)))-E$6)</f>
        <v>85.3</v>
      </c>
      <c r="F129" s="9">
        <f t="array" ref="F129">INDEX('Back data'!$A$317:$N$317,,MAX(IF('Back data'!$A$317:$N$317&lt;&gt;"",COLUMN('Back data'!$A$317:$N$317)))-F$6)+INDEX('Back data'!$A$318:$N$318,,MAX(IF('Back data'!$A$318:$N$318&lt;&gt;"",COLUMN('Back data'!$A$318:$N$318)))-F$6)</f>
        <v>90.06</v>
      </c>
      <c r="G129" s="9">
        <f t="array" ref="G129">INDEX('Back data'!$A$317:$N$317,,MAX(IF('Back data'!$A$317:$N$317&lt;&gt;"",COLUMN('Back data'!$A$317:$N$317)))-G$6)+INDEX('Back data'!$A$318:$N$318,,MAX(IF('Back data'!$A$318:$N$318&lt;&gt;"",COLUMN('Back data'!$A$318:$N$318)))-G$6)</f>
        <v>94.4</v>
      </c>
      <c r="H129" s="9">
        <f t="array" ref="H129">INDEX('Back data'!$A$317:$N$317,,MAX(IF('Back data'!$A$317:$N$317&lt;&gt;"",COLUMN('Back data'!$A$317:$N$317)))-H$6)+INDEX('Back data'!$A$318:$N$318,,MAX(IF('Back data'!$A$318:$N$318&lt;&gt;"",COLUMN('Back data'!$A$318:$N$318)))-H$6)</f>
        <v>86.72</v>
      </c>
      <c r="I129" s="9">
        <f t="array" ref="I129">INDEX('Back data'!$A$317:$N$317,,MAX(IF('Back data'!$A$317:$N$317&lt;&gt;"",COLUMN('Back data'!$A$317:$N$317)))-I$6)+INDEX('Back data'!$A$318:$N$318,,MAX(IF('Back data'!$A$318:$N$318&lt;&gt;"",COLUMN('Back data'!$A$318:$N$318)))-I$6)</f>
        <v>96.72</v>
      </c>
      <c r="J129" s="9">
        <f t="array" ref="J129">INDEX('Back data'!$A$317:$N$317,,MAX(IF('Back data'!$A$317:$N$317&lt;&gt;"",COLUMN('Back data'!$A$317:$N$317)))-J$6)+INDEX('Back data'!$A$318:$N$318,,MAX(IF('Back data'!$A$318:$N$318&lt;&gt;"",COLUMN('Back data'!$A$318:$N$318)))-J$6)</f>
        <v>89.68</v>
      </c>
      <c r="K129" s="9">
        <f t="array" ref="K129">INDEX('Back data'!$A$317:$N$317,,MAX(IF('Back data'!$A$317:$N$317&lt;&gt;"",COLUMN('Back data'!$A$317:$N$317)))-K$6)+INDEX('Back data'!$A$318:$N$318,,MAX(IF('Back data'!$A$318:$N$318&lt;&gt;"",COLUMN('Back data'!$A$318:$N$318)))-K$6)</f>
        <v>95.789999999999992</v>
      </c>
      <c r="L129" s="9">
        <f t="array" ref="L129">INDEX('Back data'!$A$317:$N$317,,MAX(IF('Back data'!$A$317:$N$317&lt;&gt;"",COLUMN('Back data'!$A$317:$N$317)))-L$6)+INDEX('Back data'!$A$318:$N$318,,MAX(IF('Back data'!$A$318:$N$318&lt;&gt;"",COLUMN('Back data'!$A$318:$N$318)))-L$6)</f>
        <v>98.59</v>
      </c>
      <c r="M129" s="9">
        <f t="array" ref="M129">INDEX('Back data'!$A$317:$N$317,,MAX(IF('Back data'!$A$317:$N$317&lt;&gt;"",COLUMN('Back data'!$A$317:$N$317)))-M$6)+INDEX('Back data'!$A$318:$N$318,,MAX(IF('Back data'!$A$318:$N$318&lt;&gt;"",COLUMN('Back data'!$A$318:$N$318)))-M$6)</f>
        <v>94.44</v>
      </c>
      <c r="N129" s="9">
        <f t="array" ref="N129">INDEX('Back data'!$A$317:$N$317,,MAX(IF('Back data'!$A$317:$N$317&lt;&gt;"",COLUMN('Back data'!$A$317:$N$317)))-N$6)+INDEX('Back data'!$A$318:$N$318,,MAX(IF('Back data'!$A$318:$N$318&lt;&gt;"",COLUMN('Back data'!$A$318:$N$318)))-N$6)</f>
        <v>100</v>
      </c>
      <c r="O129" s="9">
        <f t="array" ref="O129">INDEX('Back data'!$A$317:$N$317,,MAX(IF('Back data'!$A$317:$N$317&lt;&gt;"",COLUMN('Back data'!$A$317:$N$317)))-O$6)+INDEX('Back data'!$A$318:$N$318,,MAX(IF('Back data'!$A$318:$N$318&lt;&gt;"",COLUMN('Back data'!$A$318:$N$318)))-O$6)</f>
        <v>100</v>
      </c>
      <c r="P129" s="9">
        <f t="array" ref="P129">INDEX('Back data'!$A$317:$N$317,,MAX(IF('Back data'!$A$317:$N$317&lt;&gt;"",COLUMN('Back data'!$A$317:$N$317)))-P$6)+INDEX('Back data'!$A$318:$N$318,,MAX(IF('Back data'!$A$318:$N$318&lt;&gt;"",COLUMN('Back data'!$A$318:$N$318)))-P$6)</f>
        <v>100</v>
      </c>
    </row>
    <row r="130" spans="1:18" x14ac:dyDescent="0.25">
      <c r="A130" s="34" t="s">
        <v>47</v>
      </c>
      <c r="B130" s="44" t="s">
        <v>36</v>
      </c>
      <c r="C130" s="10" t="s">
        <v>39</v>
      </c>
      <c r="D130" s="11">
        <f t="array" ref="D130">INDEX('Back data'!$A$317:$N$317,,MAX(IF('Back data'!$A$317:$N$317&lt;&gt;"",COLUMN('Back data'!$A$317:$N$317)))-D$6)/D129</f>
        <v>0.9749835418038183</v>
      </c>
      <c r="E130" s="11">
        <f t="array" ref="E130">INDEX('Back data'!$A$317:$N$317,,MAX(IF('Back data'!$A$317:$N$317&lt;&gt;"",COLUMN('Back data'!$A$317:$N$317)))-E$6)/E129</f>
        <v>0.96717467760844078</v>
      </c>
      <c r="F130" s="11">
        <f t="array" ref="F130">INDEX('Back data'!$A$317:$N$317,,MAX(IF('Back data'!$A$317:$N$317&lt;&gt;"",COLUMN('Back data'!$A$317:$N$317)))-F$6)/F129</f>
        <v>0.9359316011547858</v>
      </c>
      <c r="G130" s="11">
        <f t="array" ref="G130">INDEX('Back data'!$A$317:$N$317,,MAX(IF('Back data'!$A$317:$N$317&lt;&gt;"",COLUMN('Back data'!$A$317:$N$317)))-G$6)/G129</f>
        <v>1</v>
      </c>
      <c r="H130" s="11">
        <f t="array" ref="H130">INDEX('Back data'!$A$317:$N$317,,MAX(IF('Back data'!$A$317:$N$317&lt;&gt;"",COLUMN('Back data'!$A$317:$N$317)))-H$6)/H129</f>
        <v>0.96944188191881908</v>
      </c>
      <c r="I130" s="11">
        <f t="array" ref="I130">INDEX('Back data'!$A$317:$N$317,,MAX(IF('Back data'!$A$317:$N$317&lt;&gt;"",COLUMN('Back data'!$A$317:$N$317)))-I$6)/I129</f>
        <v>0.88699338296112495</v>
      </c>
      <c r="J130" s="11">
        <f t="array" ref="J130">INDEX('Back data'!$A$317:$N$317,,MAX(IF('Back data'!$A$317:$N$317&lt;&gt;"",COLUMN('Back data'!$A$317:$N$317)))-J$6)/J129</f>
        <v>0.93554861730597683</v>
      </c>
      <c r="K130" s="11">
        <f t="array" ref="K130">INDEX('Back data'!$A$317:$N$317,,MAX(IF('Back data'!$A$317:$N$317&lt;&gt;"",COLUMN('Back data'!$A$317:$N$317)))-K$6)/K129</f>
        <v>0.97745067334794866</v>
      </c>
      <c r="L130" s="11">
        <f t="array" ref="L130">INDEX('Back data'!$A$317:$N$317,,MAX(IF('Back data'!$A$317:$N$317&lt;&gt;"",COLUMN('Back data'!$A$317:$N$317)))-L$6)/L129</f>
        <v>0.90932143219393446</v>
      </c>
      <c r="M130" s="11">
        <f t="array" ref="M130">INDEX('Back data'!$A$317:$N$317,,MAX(IF('Back data'!$A$317:$N$317&lt;&gt;"",COLUMN('Back data'!$A$317:$N$317)))-M$6)/M129</f>
        <v>0.88119440914866587</v>
      </c>
      <c r="N130" s="11">
        <f t="array" ref="N130">INDEX('Back data'!$A$317:$N$317,,MAX(IF('Back data'!$A$317:$N$317&lt;&gt;"",COLUMN('Back data'!$A$317:$N$317)))-N$6)/N129</f>
        <v>1</v>
      </c>
      <c r="O130" s="11">
        <f t="array" ref="O130">INDEX('Back data'!$A$317:$N$317,,MAX(IF('Back data'!$A$317:$N$317&lt;&gt;"",COLUMN('Back data'!$A$317:$N$317)))-O$6)/O129</f>
        <v>0.97730000000000006</v>
      </c>
      <c r="P130" s="11">
        <f t="array" ref="P130">INDEX('Back data'!$A$317:$N$317,,MAX(IF('Back data'!$A$317:$N$317&lt;&gt;"",COLUMN('Back data'!$A$317:$N$317)))-P$6)/P129</f>
        <v>0.99470000000000003</v>
      </c>
    </row>
    <row r="131" spans="1:18" x14ac:dyDescent="0.25">
      <c r="A131" s="34" t="s">
        <v>47</v>
      </c>
      <c r="B131" s="44" t="s">
        <v>36</v>
      </c>
      <c r="C131" s="10" t="s">
        <v>40</v>
      </c>
      <c r="D131" s="11">
        <f t="array" ref="D131">+INDEX('Back data'!$A$318:$N$318,,MAX(IF('Back data'!$A$318:$N$318&lt;&gt;"",COLUMN('Back data'!$A$318:$N$318)))-D$6)/D129</f>
        <v>2.5016458196181698E-2</v>
      </c>
      <c r="E131" s="11">
        <f t="array" ref="E131">+INDEX('Back data'!$A$318:$N$318,,MAX(IF('Back data'!$A$318:$N$318&lt;&gt;"",COLUMN('Back data'!$A$318:$N$318)))-E$6)/E129</f>
        <v>3.2825322391559199E-2</v>
      </c>
      <c r="F131" s="11">
        <f t="array" ref="F131">+INDEX('Back data'!$A$318:$N$318,,MAX(IF('Back data'!$A$318:$N$318&lt;&gt;"",COLUMN('Back data'!$A$318:$N$318)))-F$6)/F129</f>
        <v>6.40683988452143E-2</v>
      </c>
      <c r="G131" s="11">
        <f t="array" ref="G131">+INDEX('Back data'!$A$318:$N$318,,MAX(IF('Back data'!$A$318:$N$318&lt;&gt;"",COLUMN('Back data'!$A$318:$N$318)))-G$6)/G129</f>
        <v>0</v>
      </c>
      <c r="H131" s="11">
        <f t="array" ref="H131">+INDEX('Back data'!$A$318:$N$318,,MAX(IF('Back data'!$A$318:$N$318&lt;&gt;"",COLUMN('Back data'!$A$318:$N$318)))-H$6)/H129</f>
        <v>3.0558118081180811E-2</v>
      </c>
      <c r="I131" s="11">
        <f t="array" ref="I131">+INDEX('Back data'!$A$318:$N$318,,MAX(IF('Back data'!$A$318:$N$318&lt;&gt;"",COLUMN('Back data'!$A$318:$N$318)))-I$6)/I129</f>
        <v>0.1130066170388751</v>
      </c>
      <c r="J131" s="11">
        <f t="array" ref="J131">+INDEX('Back data'!$A$318:$N$318,,MAX(IF('Back data'!$A$318:$N$318&lt;&gt;"",COLUMN('Back data'!$A$318:$N$318)))-J$6)/J129</f>
        <v>6.4451382694023188E-2</v>
      </c>
      <c r="K131" s="11">
        <f t="array" ref="K131">+INDEX('Back data'!$A$318:$N$318,,MAX(IF('Back data'!$A$318:$N$318&lt;&gt;"",COLUMN('Back data'!$A$318:$N$318)))-K$6)/K129</f>
        <v>2.2549326652051366E-2</v>
      </c>
      <c r="L131" s="11">
        <f t="array" ref="L131">+INDEX('Back data'!$A$318:$N$318,,MAX(IF('Back data'!$A$318:$N$318&lt;&gt;"",COLUMN('Back data'!$A$318:$N$318)))-L$6)/L129</f>
        <v>9.0678567806065521E-2</v>
      </c>
      <c r="M131" s="11">
        <f t="array" ref="M131">+INDEX('Back data'!$A$318:$N$318,,MAX(IF('Back data'!$A$318:$N$318&lt;&gt;"",COLUMN('Back data'!$A$318:$N$318)))-M$6)/M129</f>
        <v>0.11880559085133419</v>
      </c>
      <c r="N131" s="11">
        <f t="array" ref="N131">+INDEX('Back data'!$A$318:$N$318,,MAX(IF('Back data'!$A$318:$N$318&lt;&gt;"",COLUMN('Back data'!$A$318:$N$318)))-N$6)/N129</f>
        <v>0</v>
      </c>
      <c r="O131" s="11">
        <f t="array" ref="O131">+INDEX('Back data'!$A$318:$N$318,,MAX(IF('Back data'!$A$318:$N$318&lt;&gt;"",COLUMN('Back data'!$A$318:$N$318)))-O$6)/O129</f>
        <v>2.2700000000000001E-2</v>
      </c>
      <c r="P131" s="11">
        <f t="array" ref="P131">+INDEX('Back data'!$A$318:$N$318,,MAX(IF('Back data'!$A$318:$N$318&lt;&gt;"",COLUMN('Back data'!$A$318:$N$318)))-P$6)/P129</f>
        <v>5.3E-3</v>
      </c>
      <c r="R131" s="56"/>
    </row>
    <row r="132" spans="1:18" x14ac:dyDescent="0.25">
      <c r="A132" s="30"/>
      <c r="B132" s="27"/>
      <c r="C132" s="31"/>
      <c r="D132" s="32"/>
      <c r="E132" s="32"/>
      <c r="F132" s="32"/>
      <c r="G132" s="32"/>
      <c r="H132" s="32"/>
      <c r="I132" s="32"/>
      <c r="J132" s="32"/>
      <c r="K132" s="32"/>
      <c r="L132" s="32"/>
      <c r="M132" s="32"/>
      <c r="N132" s="32"/>
      <c r="O132" s="32"/>
      <c r="P132" s="32"/>
    </row>
    <row r="133" spans="1:18" x14ac:dyDescent="0.25">
      <c r="A133" s="30"/>
      <c r="B133" s="27"/>
      <c r="C133" s="31"/>
      <c r="D133" s="32"/>
      <c r="E133" s="32"/>
      <c r="F133" s="32"/>
      <c r="G133" s="32"/>
      <c r="H133" s="32"/>
      <c r="I133" s="32"/>
      <c r="J133" s="32"/>
      <c r="K133" s="32"/>
      <c r="L133" s="32"/>
      <c r="M133" s="32"/>
      <c r="N133" s="32"/>
      <c r="O133" s="32"/>
      <c r="P133" s="32"/>
    </row>
    <row r="134" spans="1:18" x14ac:dyDescent="0.25">
      <c r="A134" s="30"/>
      <c r="B134" s="27"/>
      <c r="C134" s="31"/>
      <c r="D134" s="32"/>
      <c r="E134" s="32"/>
      <c r="F134" s="32"/>
      <c r="G134" s="32"/>
      <c r="H134" s="32"/>
      <c r="I134" s="32"/>
      <c r="J134" s="32"/>
      <c r="K134" s="32"/>
      <c r="L134" s="32"/>
      <c r="M134" s="32"/>
      <c r="N134" s="32"/>
      <c r="O134" s="32"/>
      <c r="P134" s="32"/>
    </row>
    <row r="135" spans="1:18" x14ac:dyDescent="0.25">
      <c r="A135" s="30"/>
      <c r="B135" s="27"/>
      <c r="C135" s="31"/>
      <c r="D135" s="32"/>
      <c r="E135" s="32"/>
      <c r="F135" s="32"/>
      <c r="G135" s="32"/>
      <c r="H135" s="32"/>
      <c r="I135" s="32"/>
      <c r="J135" s="32"/>
      <c r="K135" s="32"/>
      <c r="L135" s="32"/>
      <c r="M135" s="32"/>
      <c r="N135" s="32"/>
      <c r="O135" s="32"/>
      <c r="P135" s="32"/>
    </row>
    <row r="136" spans="1:18" x14ac:dyDescent="0.25">
      <c r="A136" s="6"/>
      <c r="B136" s="7"/>
      <c r="C136" s="8" t="s">
        <v>37</v>
      </c>
      <c r="D136" s="9">
        <f t="array" ref="D136">INDEX('Back data'!$A$107:$N$107,,MAX(IF('Back data'!$A$107:$N$107&lt;&gt;"",COLUMN('Back data'!$A$107:$N$107)))-D$6)+INDEX('Back data'!$A$108:$N$108,,MAX(IF('Back data'!$A$108:$N$108&lt;&gt;"",COLUMN('Back data'!$A$108:$N$108)))-D$6)</f>
        <v>88.08</v>
      </c>
      <c r="E136" s="9">
        <f t="array" ref="E136">INDEX('Back data'!$A$107:$N$107,,MAX(IF('Back data'!$A$107:$N$107&lt;&gt;"",COLUMN('Back data'!$A$107:$N$107)))-E$6)+INDEX('Back data'!$A$108:$N$108,,MAX(IF('Back data'!$A$108:$N$108&lt;&gt;"",COLUMN('Back data'!$A$108:$N$108)))-E$6)</f>
        <v>82.57</v>
      </c>
      <c r="F136" s="9">
        <f t="array" ref="F136">INDEX('Back data'!$A$107:$N$107,,MAX(IF('Back data'!$A$107:$N$107&lt;&gt;"",COLUMN('Back data'!$A$107:$N$107)))-F$6)+INDEX('Back data'!$A$108:$N$108,,MAX(IF('Back data'!$A$108:$N$108&lt;&gt;"",COLUMN('Back data'!$A$108:$N$108)))-F$6)</f>
        <v>86.3</v>
      </c>
      <c r="G136" s="9">
        <f t="array" ref="G136">INDEX('Back data'!$A$107:$N$107,,MAX(IF('Back data'!$A$107:$N$107&lt;&gt;"",COLUMN('Back data'!$A$107:$N$107)))-G$6)+INDEX('Back data'!$A$108:$N$108,,MAX(IF('Back data'!$A$108:$N$108&lt;&gt;"",COLUMN('Back data'!$A$108:$N$108)))-G$6)</f>
        <v>86.73</v>
      </c>
      <c r="H136" s="9">
        <f t="array" ref="H136">INDEX('Back data'!$A$107:$N$107,,MAX(IF('Back data'!$A$107:$N$107&lt;&gt;"",COLUMN('Back data'!$A$107:$N$107)))-H$6)+INDEX('Back data'!$A$108:$N$108,,MAX(IF('Back data'!$A$108:$N$108&lt;&gt;"",COLUMN('Back data'!$A$108:$N$108)))-H$6)</f>
        <v>86.360000000000014</v>
      </c>
      <c r="I136" s="9">
        <f t="array" ref="I136">INDEX('Back data'!$A$107:$N$107,,MAX(IF('Back data'!$A$107:$N$107&lt;&gt;"",COLUMN('Back data'!$A$107:$N$107)))-I$6)+INDEX('Back data'!$A$108:$N$108,,MAX(IF('Back data'!$A$108:$N$108&lt;&gt;"",COLUMN('Back data'!$A$108:$N$108)))-I$6)</f>
        <v>86.4</v>
      </c>
      <c r="J136" s="9">
        <f t="array" ref="J136">INDEX('Back data'!$A$107:$N$107,,MAX(IF('Back data'!$A$107:$N$107&lt;&gt;"",COLUMN('Back data'!$A$107:$N$107)))-J$6)+INDEX('Back data'!$A$108:$N$108,,MAX(IF('Back data'!$A$108:$N$108&lt;&gt;"",COLUMN('Back data'!$A$108:$N$108)))-J$6)</f>
        <v>93.56</v>
      </c>
      <c r="K136" s="9">
        <f t="array" ref="K136">INDEX('Back data'!$A$107:$N$107,,MAX(IF('Back data'!$A$107:$N$107&lt;&gt;"",COLUMN('Back data'!$A$107:$N$107)))-K$6)+INDEX('Back data'!$A$108:$N$108,,MAX(IF('Back data'!$A$108:$N$108&lt;&gt;"",COLUMN('Back data'!$A$108:$N$108)))-K$6)</f>
        <v>90.789999999999992</v>
      </c>
      <c r="L136" s="9">
        <f t="array" ref="L136">INDEX('Back data'!$A$107:$N$107,,MAX(IF('Back data'!$A$107:$N$107&lt;&gt;"",COLUMN('Back data'!$A$107:$N$107)))-L$6)+INDEX('Back data'!$A$108:$N$108,,MAX(IF('Back data'!$A$108:$N$108&lt;&gt;"",COLUMN('Back data'!$A$108:$N$108)))-L$6)</f>
        <v>93.67</v>
      </c>
      <c r="M136" s="9">
        <f t="array" ref="M136">INDEX('Back data'!$A$107:$N$107,,MAX(IF('Back data'!$A$107:$N$107&lt;&gt;"",COLUMN('Back data'!$A$107:$N$107)))-M$6)+INDEX('Back data'!$A$108:$N$108,,MAX(IF('Back data'!$A$108:$N$108&lt;&gt;"",COLUMN('Back data'!$A$108:$N$108)))-M$6)</f>
        <v>95.839999999999989</v>
      </c>
      <c r="N136" s="9">
        <f t="array" ref="N136">INDEX('Back data'!$A$107:$N$107,,MAX(IF('Back data'!$A$107:$N$107&lt;&gt;"",COLUMN('Back data'!$A$107:$N$107)))-N$6)+INDEX('Back data'!$A$108:$N$108,,MAX(IF('Back data'!$A$108:$N$108&lt;&gt;"",COLUMN('Back data'!$A$108:$N$108)))-N$6)</f>
        <v>100</v>
      </c>
      <c r="O136" s="9">
        <f t="array" ref="O136">INDEX('Back data'!$A$107:$N$107,,MAX(IF('Back data'!$A$107:$N$107&lt;&gt;"",COLUMN('Back data'!$A$107:$N$107)))-O$6)+INDEX('Back data'!$A$108:$N$108,,MAX(IF('Back data'!$A$108:$N$108&lt;&gt;"",COLUMN('Back data'!$A$108:$N$108)))-O$6)</f>
        <v>100</v>
      </c>
      <c r="P136" s="9">
        <f t="array" ref="P136">INDEX('Back data'!$A$107:$N$107,,MAX(IF('Back data'!$A$107:$N$107&lt;&gt;"",COLUMN('Back data'!$A$107:$N$107)))-P$6)+INDEX('Back data'!$A$108:$N$108,,MAX(IF('Back data'!$A$108:$N$108&lt;&gt;"",COLUMN('Back data'!$A$108:$N$108)))-P$6)</f>
        <v>100</v>
      </c>
    </row>
    <row r="137" spans="1:18" x14ac:dyDescent="0.25">
      <c r="A137" s="38" t="s">
        <v>48</v>
      </c>
      <c r="B137" s="39" t="s">
        <v>44</v>
      </c>
      <c r="C137" s="10" t="s">
        <v>39</v>
      </c>
      <c r="D137" s="11">
        <f t="array" ref="D137">INDEX('Back data'!$A$107:$N$107,,MAX(IF('Back data'!$A$107:$N$107&lt;&gt;"",COLUMN('Back data'!$A$107:$N$107)))-D$6)/D136</f>
        <v>0.90133969118982749</v>
      </c>
      <c r="E137" s="11">
        <f t="array" ref="E137">INDEX('Back data'!$A$107:$N$107,,MAX(IF('Back data'!$A$107:$N$107&lt;&gt;"",COLUMN('Back data'!$A$107:$N$107)))-E$6)/E136</f>
        <v>0.92406443018045303</v>
      </c>
      <c r="F137" s="11">
        <f t="array" ref="F137">INDEX('Back data'!$A$107:$N$107,,MAX(IF('Back data'!$A$107:$N$107&lt;&gt;"",COLUMN('Back data'!$A$107:$N$107)))-F$6)/F136</f>
        <v>0.91599073001158748</v>
      </c>
      <c r="G137" s="11">
        <f t="array" ref="G137">INDEX('Back data'!$A$107:$N$107,,MAX(IF('Back data'!$A$107:$N$107&lt;&gt;"",COLUMN('Back data'!$A$107:$N$107)))-G$6)/G136</f>
        <v>0.93070448518390403</v>
      </c>
      <c r="H137" s="11">
        <f t="array" ref="H137">INDEX('Back data'!$A$107:$N$107,,MAX(IF('Back data'!$A$107:$N$107&lt;&gt;"",COLUMN('Back data'!$A$107:$N$107)))-H$6)/H136</f>
        <v>0.94291338582677153</v>
      </c>
      <c r="I137" s="11">
        <f t="array" ref="I137">INDEX('Back data'!$A$107:$N$107,,MAX(IF('Back data'!$A$107:$N$107&lt;&gt;"",COLUMN('Back data'!$A$107:$N$107)))-I$6)/I136</f>
        <v>0.96354166666666663</v>
      </c>
      <c r="J137" s="11">
        <f t="array" ref="J137">INDEX('Back data'!$A$107:$N$107,,MAX(IF('Back data'!$A$107:$N$107&lt;&gt;"",COLUMN('Back data'!$A$107:$N$107)))-J$6)/J136</f>
        <v>0.93918341171440789</v>
      </c>
      <c r="K137" s="11">
        <f t="array" ref="K137">INDEX('Back data'!$A$107:$N$107,,MAX(IF('Back data'!$A$107:$N$107&lt;&gt;"",COLUMN('Back data'!$A$107:$N$107)))-K$6)/K136</f>
        <v>0.91816279325916961</v>
      </c>
      <c r="L137" s="11">
        <f t="array" ref="L137">INDEX('Back data'!$A$107:$N$107,,MAX(IF('Back data'!$A$107:$N$107&lt;&gt;"",COLUMN('Back data'!$A$107:$N$107)))-L$6)/L136</f>
        <v>0.92932635849258027</v>
      </c>
      <c r="M137" s="11">
        <f t="array" ref="M137">INDEX('Back data'!$A$107:$N$107,,MAX(IF('Back data'!$A$107:$N$107&lt;&gt;"",COLUMN('Back data'!$A$107:$N$107)))-M$6)/M136</f>
        <v>0.95951585976627718</v>
      </c>
      <c r="N137" s="11">
        <f t="array" ref="N137">INDEX('Back data'!$A$107:$N$107,,MAX(IF('Back data'!$A$107:$N$107&lt;&gt;"",COLUMN('Back data'!$A$107:$N$107)))-N$6)/N136</f>
        <v>0.94059999999999999</v>
      </c>
      <c r="O137" s="11">
        <f t="array" ref="O137">INDEX('Back data'!$A$107:$N$107,,MAX(IF('Back data'!$A$107:$N$107&lt;&gt;"",COLUMN('Back data'!$A$107:$N$107)))-O$6)/O136</f>
        <v>0.91790000000000005</v>
      </c>
      <c r="P137" s="11">
        <f t="array" ref="P137">INDEX('Back data'!$A$107:$N$107,,MAX(IF('Back data'!$A$107:$N$107&lt;&gt;"",COLUMN('Back data'!$A$107:$N$107)))-P$6)/P136</f>
        <v>0.89180000000000004</v>
      </c>
    </row>
    <row r="138" spans="1:18" x14ac:dyDescent="0.25">
      <c r="A138" s="38" t="s">
        <v>48</v>
      </c>
      <c r="B138" s="39" t="s">
        <v>45</v>
      </c>
      <c r="C138" s="10" t="s">
        <v>40</v>
      </c>
      <c r="D138" s="11">
        <f t="array" ref="D138">+INDEX('Back data'!$A$108:$N$108,,MAX(IF('Back data'!$A$108:$N$108&lt;&gt;"",COLUMN('Back data'!$A$108:$N$108)))-D$6)/D136</f>
        <v>9.866030881017257E-2</v>
      </c>
      <c r="E138" s="11">
        <f t="array" ref="E138">+INDEX('Back data'!$A$108:$N$108,,MAX(IF('Back data'!$A$108:$N$108&lt;&gt;"",COLUMN('Back data'!$A$108:$N$108)))-E$6)/E136</f>
        <v>7.593556981954705E-2</v>
      </c>
      <c r="F138" s="11">
        <f t="array" ref="F138">+INDEX('Back data'!$A$108:$N$108,,MAX(IF('Back data'!$A$108:$N$108&lt;&gt;"",COLUMN('Back data'!$A$108:$N$108)))-F$6)/F136</f>
        <v>8.4009269988412516E-2</v>
      </c>
      <c r="G138" s="11">
        <f t="array" ref="G138">+INDEX('Back data'!$A$108:$N$108,,MAX(IF('Back data'!$A$108:$N$108&lt;&gt;"",COLUMN('Back data'!$A$108:$N$108)))-G$6)/G136</f>
        <v>6.9295514816095929E-2</v>
      </c>
      <c r="H138" s="11">
        <f t="array" ref="H138">+INDEX('Back data'!$A$108:$N$108,,MAX(IF('Back data'!$A$108:$N$108&lt;&gt;"",COLUMN('Back data'!$A$108:$N$108)))-H$6)/H136</f>
        <v>5.7086614173228335E-2</v>
      </c>
      <c r="I138" s="11">
        <f t="array" ref="I138">+INDEX('Back data'!$A$108:$N$108,,MAX(IF('Back data'!$A$108:$N$108&lt;&gt;"",COLUMN('Back data'!$A$108:$N$108)))-I$6)/I136</f>
        <v>3.6458333333333329E-2</v>
      </c>
      <c r="J138" s="11">
        <f t="array" ref="J138">+INDEX('Back data'!$A$108:$N$108,,MAX(IF('Back data'!$A$108:$N$108&lt;&gt;"",COLUMN('Back data'!$A$108:$N$108)))-J$6)/J136</f>
        <v>6.0816588285592138E-2</v>
      </c>
      <c r="K138" s="11">
        <f t="array" ref="K138">+INDEX('Back data'!$A$108:$N$108,,MAX(IF('Back data'!$A$108:$N$108&lt;&gt;"",COLUMN('Back data'!$A$108:$N$108)))-K$6)/K136</f>
        <v>8.183720674083049E-2</v>
      </c>
      <c r="L138" s="11">
        <f t="array" ref="L138">+INDEX('Back data'!$A$108:$N$108,,MAX(IF('Back data'!$A$108:$N$108&lt;&gt;"",COLUMN('Back data'!$A$108:$N$108)))-L$6)/L136</f>
        <v>7.0673641507419671E-2</v>
      </c>
      <c r="M138" s="11">
        <f t="array" ref="M138">+INDEX('Back data'!$A$108:$N$108,,MAX(IF('Back data'!$A$108:$N$108&lt;&gt;"",COLUMN('Back data'!$A$108:$N$108)))-M$6)/M136</f>
        <v>4.0484140233722876E-2</v>
      </c>
      <c r="N138" s="11">
        <f t="array" ref="N138">+INDEX('Back data'!$A$108:$N$108,,MAX(IF('Back data'!$A$108:$N$108&lt;&gt;"",COLUMN('Back data'!$A$108:$N$108)))-N$6)/N136</f>
        <v>5.9400000000000001E-2</v>
      </c>
      <c r="O138" s="11">
        <f t="array" ref="O138">+INDEX('Back data'!$A$108:$N$108,,MAX(IF('Back data'!$A$108:$N$108&lt;&gt;"",COLUMN('Back data'!$A$108:$N$108)))-O$6)/O136</f>
        <v>8.2100000000000006E-2</v>
      </c>
      <c r="P138" s="11">
        <f t="array" ref="P138">+INDEX('Back data'!$A$108:$N$108,,MAX(IF('Back data'!$A$108:$N$108&lt;&gt;"",COLUMN('Back data'!$A$108:$N$108)))-P$6)/P136</f>
        <v>0.1082</v>
      </c>
      <c r="R138" s="56"/>
    </row>
    <row r="141" spans="1:18" x14ac:dyDescent="0.25">
      <c r="B141" s="26"/>
      <c r="C141" s="8" t="s">
        <v>37</v>
      </c>
      <c r="D141" s="9">
        <f t="array" ref="D141">INDEX('Back data'!$A$112:$N$112,,MAX(IF('Back data'!$A$112:$N$112&lt;&gt;"",COLUMN('Back data'!$A$112:$N$112)))-D$6)+INDEX('Back data'!$A$113:$N$113,,MAX(IF('Back data'!$A$113:$N$113&lt;&gt;"",COLUMN('Back data'!$A$113:$N$113)))-D$6)</f>
        <v>88.179999999999993</v>
      </c>
      <c r="E141" s="9">
        <f t="array" ref="E141">INDEX('Back data'!$A$112:$N$112,,MAX(IF('Back data'!$A$112:$N$112&lt;&gt;"",COLUMN('Back data'!$A$112:$N$112)))-E$6)+INDEX('Back data'!$A$113:$N$113,,MAX(IF('Back data'!$A$113:$N$113&lt;&gt;"",COLUMN('Back data'!$A$113:$N$113)))-E$6)</f>
        <v>80.960000000000008</v>
      </c>
      <c r="F141" s="9">
        <f t="array" ref="F141">INDEX('Back data'!$A$112:$N$112,,MAX(IF('Back data'!$A$112:$N$112&lt;&gt;"",COLUMN('Back data'!$A$112:$N$112)))-F$6)+INDEX('Back data'!$A$113:$N$113,,MAX(IF('Back data'!$A$113:$N$113&lt;&gt;"",COLUMN('Back data'!$A$113:$N$113)))-F$6)</f>
        <v>84.08</v>
      </c>
      <c r="G141" s="9">
        <f t="array" ref="G141">INDEX('Back data'!$A$112:$N$112,,MAX(IF('Back data'!$A$112:$N$112&lt;&gt;"",COLUMN('Back data'!$A$112:$N$112)))-G$6)+INDEX('Back data'!$A$113:$N$113,,MAX(IF('Back data'!$A$113:$N$113&lt;&gt;"",COLUMN('Back data'!$A$113:$N$113)))-G$6)</f>
        <v>87.34</v>
      </c>
      <c r="H141" s="9">
        <f t="array" ref="H141">INDEX('Back data'!$A$112:$N$112,,MAX(IF('Back data'!$A$112:$N$112&lt;&gt;"",COLUMN('Back data'!$A$112:$N$112)))-H$6)+INDEX('Back data'!$A$113:$N$113,,MAX(IF('Back data'!$A$113:$N$113&lt;&gt;"",COLUMN('Back data'!$A$113:$N$113)))-H$6)</f>
        <v>78.990000000000009</v>
      </c>
      <c r="I141" s="9">
        <f t="array" ref="I141">INDEX('Back data'!$A$112:$N$112,,MAX(IF('Back data'!$A$112:$N$112&lt;&gt;"",COLUMN('Back data'!$A$112:$N$112)))-I$6)+INDEX('Back data'!$A$113:$N$113,,MAX(IF('Back data'!$A$113:$N$113&lt;&gt;"",COLUMN('Back data'!$A$113:$N$113)))-I$6)</f>
        <v>93.78</v>
      </c>
      <c r="J141" s="9">
        <f t="array" ref="J141">INDEX('Back data'!$A$112:$N$112,,MAX(IF('Back data'!$A$112:$N$112&lt;&gt;"",COLUMN('Back data'!$A$112:$N$112)))-J$6)+INDEX('Back data'!$A$113:$N$113,,MAX(IF('Back data'!$A$113:$N$113&lt;&gt;"",COLUMN('Back data'!$A$113:$N$113)))-J$6)</f>
        <v>91.490000000000009</v>
      </c>
      <c r="K141" s="9">
        <f t="array" ref="K141">INDEX('Back data'!$A$112:$N$112,,MAX(IF('Back data'!$A$112:$N$112&lt;&gt;"",COLUMN('Back data'!$A$112:$N$112)))-K$6)+INDEX('Back data'!$A$113:$N$113,,MAX(IF('Back data'!$A$113:$N$113&lt;&gt;"",COLUMN('Back data'!$A$113:$N$113)))-K$6)</f>
        <v>93.92</v>
      </c>
      <c r="L141" s="9">
        <f t="array" ref="L141">INDEX('Back data'!$A$112:$N$112,,MAX(IF('Back data'!$A$112:$N$112&lt;&gt;"",COLUMN('Back data'!$A$112:$N$112)))-L$6)+INDEX('Back data'!$A$113:$N$113,,MAX(IF('Back data'!$A$113:$N$113&lt;&gt;"",COLUMN('Back data'!$A$113:$N$113)))-L$6)</f>
        <v>93.03</v>
      </c>
      <c r="M141" s="9">
        <f t="array" ref="M141">INDEX('Back data'!$A$112:$N$112,,MAX(IF('Back data'!$A$112:$N$112&lt;&gt;"",COLUMN('Back data'!$A$112:$N$112)))-M$6)+INDEX('Back data'!$A$113:$N$113,,MAX(IF('Back data'!$A$113:$N$113&lt;&gt;"",COLUMN('Back data'!$A$113:$N$113)))-M$6)</f>
        <v>95.600000000000009</v>
      </c>
      <c r="N141" s="9">
        <f t="array" ref="N141">INDEX('Back data'!$A$112:$N$112,,MAX(IF('Back data'!$A$112:$N$112&lt;&gt;"",COLUMN('Back data'!$A$112:$N$112)))-N$6)+INDEX('Back data'!$A$113:$N$113,,MAX(IF('Back data'!$A$113:$N$113&lt;&gt;"",COLUMN('Back data'!$A$113:$N$113)))-N$6)</f>
        <v>100</v>
      </c>
      <c r="O141" s="9">
        <f t="array" ref="O141">INDEX('Back data'!$A$112:$N$112,,MAX(IF('Back data'!$A$112:$N$112&lt;&gt;"",COLUMN('Back data'!$A$112:$N$112)))-O$6)+INDEX('Back data'!$A$113:$N$113,,MAX(IF('Back data'!$A$113:$N$113&lt;&gt;"",COLUMN('Back data'!$A$113:$N$113)))-O$6)</f>
        <v>100</v>
      </c>
      <c r="P141" s="9">
        <f t="array" ref="P141">INDEX('Back data'!$A$112:$N$112,,MAX(IF('Back data'!$A$112:$N$112&lt;&gt;"",COLUMN('Back data'!$A$112:$N$112)))-P$6)+INDEX('Back data'!$A$113:$N$113,,MAX(IF('Back data'!$A$113:$N$113&lt;&gt;"",COLUMN('Back data'!$A$113:$N$113)))-P$6)</f>
        <v>100</v>
      </c>
    </row>
    <row r="142" spans="1:18" x14ac:dyDescent="0.25">
      <c r="A142" s="38" t="s">
        <v>48</v>
      </c>
      <c r="B142" s="40" t="s">
        <v>41</v>
      </c>
      <c r="C142" s="10" t="s">
        <v>39</v>
      </c>
      <c r="D142" s="11">
        <f t="array" ref="D142">INDEX('Back data'!$A$112:$N$112,,MAX(IF('Back data'!$A$112:$N$112&lt;&gt;"",COLUMN('Back data'!$A$112:$N$112)))-D$6)/D141</f>
        <v>0.75912905420730326</v>
      </c>
      <c r="E142" s="11">
        <f t="array" ref="E142">INDEX('Back data'!$A$112:$N$112,,MAX(IF('Back data'!$A$112:$N$112&lt;&gt;"",COLUMN('Back data'!$A$112:$N$112)))-E$6)/E141</f>
        <v>0.74715909090909083</v>
      </c>
      <c r="F142" s="11">
        <f t="array" ref="F142">INDEX('Back data'!$A$112:$N$112,,MAX(IF('Back data'!$A$112:$N$112&lt;&gt;"",COLUMN('Back data'!$A$112:$N$112)))-F$6)/F141</f>
        <v>0.67745004757373928</v>
      </c>
      <c r="G142" s="11">
        <f t="array" ref="G142">INDEX('Back data'!$A$112:$N$112,,MAX(IF('Back data'!$A$112:$N$112&lt;&gt;"",COLUMN('Back data'!$A$112:$N$112)))-G$6)/G141</f>
        <v>0.76299519120677806</v>
      </c>
      <c r="H142" s="11">
        <f t="array" ref="H142">INDEX('Back data'!$A$112:$N$112,,MAX(IF('Back data'!$A$112:$N$112&lt;&gt;"",COLUMN('Back data'!$A$112:$N$112)))-H$6)/H141</f>
        <v>0.79617673123180144</v>
      </c>
      <c r="I142" s="11">
        <f t="array" ref="I142">INDEX('Back data'!$A$112:$N$112,,MAX(IF('Back data'!$A$112:$N$112&lt;&gt;"",COLUMN('Back data'!$A$112:$N$112)))-I$6)/I141</f>
        <v>0.83397312859884831</v>
      </c>
      <c r="J142" s="11">
        <f t="array" ref="J142">INDEX('Back data'!$A$112:$N$112,,MAX(IF('Back data'!$A$112:$N$112&lt;&gt;"",COLUMN('Back data'!$A$112:$N$112)))-J$6)/J141</f>
        <v>0.83954530549786854</v>
      </c>
      <c r="K142" s="11">
        <f t="array" ref="K142">INDEX('Back data'!$A$112:$N$112,,MAX(IF('Back data'!$A$112:$N$112&lt;&gt;"",COLUMN('Back data'!$A$112:$N$112)))-K$6)/K141</f>
        <v>0.71635434412265753</v>
      </c>
      <c r="L142" s="11">
        <f t="array" ref="L142">INDEX('Back data'!$A$112:$N$112,,MAX(IF('Back data'!$A$112:$N$112&lt;&gt;"",COLUMN('Back data'!$A$112:$N$112)))-L$6)/L141</f>
        <v>0.75115554122326122</v>
      </c>
      <c r="M142" s="11">
        <f t="array" ref="M142">INDEX('Back data'!$A$112:$N$112,,MAX(IF('Back data'!$A$112:$N$112&lt;&gt;"",COLUMN('Back data'!$A$112:$N$112)))-M$6)/M141</f>
        <v>0.8235355648535565</v>
      </c>
      <c r="N142" s="11">
        <f t="array" ref="N142">INDEX('Back data'!$A$112:$N$112,,MAX(IF('Back data'!$A$112:$N$112&lt;&gt;"",COLUMN('Back data'!$A$112:$N$112)))-N$6)/N141</f>
        <v>0.65849999999999997</v>
      </c>
      <c r="O142" s="11">
        <f t="array" ref="O142">INDEX('Back data'!$A$112:$N$112,,MAX(IF('Back data'!$A$112:$N$112&lt;&gt;"",COLUMN('Back data'!$A$112:$N$112)))-O$6)/O141</f>
        <v>0.66449999999999998</v>
      </c>
      <c r="P142" s="11">
        <f t="array" ref="P142">INDEX('Back data'!$A$112:$N$112,,MAX(IF('Back data'!$A$112:$N$112&lt;&gt;"",COLUMN('Back data'!$A$112:$N$112)))-P$6)/P141</f>
        <v>0.58640000000000003</v>
      </c>
    </row>
    <row r="143" spans="1:18" x14ac:dyDescent="0.25">
      <c r="A143" s="38" t="s">
        <v>48</v>
      </c>
      <c r="B143" s="40" t="s">
        <v>41</v>
      </c>
      <c r="C143" s="10" t="s">
        <v>40</v>
      </c>
      <c r="D143" s="11">
        <f t="array" ref="D143">+INDEX('Back data'!$A$113:$N$113,,MAX(IF('Back data'!$A$113:$N$113&lt;&gt;"",COLUMN('Back data'!$A$113:$N$113)))-D$6)/D141</f>
        <v>0.24087094579269677</v>
      </c>
      <c r="E143" s="11">
        <f t="array" ref="E143">+INDEX('Back data'!$A$113:$N$113,,MAX(IF('Back data'!$A$113:$N$113&lt;&gt;"",COLUMN('Back data'!$A$113:$N$113)))-E$6)/E141</f>
        <v>0.25284090909090906</v>
      </c>
      <c r="F143" s="11">
        <f t="array" ref="F143">+INDEX('Back data'!$A$113:$N$113,,MAX(IF('Back data'!$A$113:$N$113&lt;&gt;"",COLUMN('Back data'!$A$113:$N$113)))-F$6)/F141</f>
        <v>0.32254995242626072</v>
      </c>
      <c r="G143" s="11">
        <f t="array" ref="G143">+INDEX('Back data'!$A$113:$N$113,,MAX(IF('Back data'!$A$113:$N$113&lt;&gt;"",COLUMN('Back data'!$A$113:$N$113)))-G$6)/G141</f>
        <v>0.23700480879322186</v>
      </c>
      <c r="H143" s="11">
        <f t="array" ref="H143">+INDEX('Back data'!$A$113:$N$113,,MAX(IF('Back data'!$A$113:$N$113&lt;&gt;"",COLUMN('Back data'!$A$113:$N$113)))-H$6)/H141</f>
        <v>0.20382326876819851</v>
      </c>
      <c r="I143" s="11">
        <f t="array" ref="I143">+INDEX('Back data'!$A$113:$N$113,,MAX(IF('Back data'!$A$113:$N$113&lt;&gt;"",COLUMN('Back data'!$A$113:$N$113)))-I$6)/I141</f>
        <v>0.16602687140115163</v>
      </c>
      <c r="J143" s="11">
        <f t="array" ref="J143">+INDEX('Back data'!$A$113:$N$113,,MAX(IF('Back data'!$A$113:$N$113&lt;&gt;"",COLUMN('Back data'!$A$113:$N$113)))-J$6)/J141</f>
        <v>0.16045469450213137</v>
      </c>
      <c r="K143" s="11">
        <f t="array" ref="K143">+INDEX('Back data'!$A$113:$N$113,,MAX(IF('Back data'!$A$113:$N$113&lt;&gt;"",COLUMN('Back data'!$A$113:$N$113)))-K$6)/K141</f>
        <v>0.28364565587734242</v>
      </c>
      <c r="L143" s="11">
        <f t="array" ref="L143">+INDEX('Back data'!$A$113:$N$113,,MAX(IF('Back data'!$A$113:$N$113&lt;&gt;"",COLUMN('Back data'!$A$113:$N$113)))-L$6)/L141</f>
        <v>0.24884445877673866</v>
      </c>
      <c r="M143" s="11">
        <f t="array" ref="M143">+INDEX('Back data'!$A$113:$N$113,,MAX(IF('Back data'!$A$113:$N$113&lt;&gt;"",COLUMN('Back data'!$A$113:$N$113)))-M$6)/M141</f>
        <v>0.1764644351464435</v>
      </c>
      <c r="N143" s="11">
        <f t="array" ref="N143">+INDEX('Back data'!$A$113:$N$113,,MAX(IF('Back data'!$A$113:$N$113&lt;&gt;"",COLUMN('Back data'!$A$113:$N$113)))-N$6)/N141</f>
        <v>0.34149999999999997</v>
      </c>
      <c r="O143" s="11">
        <f t="array" ref="O143">+INDEX('Back data'!$A$113:$N$113,,MAX(IF('Back data'!$A$113:$N$113&lt;&gt;"",COLUMN('Back data'!$A$113:$N$113)))-O$6)/O141</f>
        <v>0.33549999999999996</v>
      </c>
      <c r="P143" s="11">
        <f t="array" ref="P143">+INDEX('Back data'!$A$113:$N$113,,MAX(IF('Back data'!$A$113:$N$113&lt;&gt;"",COLUMN('Back data'!$A$113:$N$113)))-P$6)/P141</f>
        <v>0.41359999999999997</v>
      </c>
      <c r="R143" s="56"/>
    </row>
    <row r="146" spans="1:18" x14ac:dyDescent="0.25">
      <c r="B146" s="26"/>
      <c r="C146" s="8" t="s">
        <v>37</v>
      </c>
      <c r="D146" s="9">
        <f t="array" ref="D146">INDEX('Back data'!$A$117:$N$117,,MAX(IF('Back data'!$A$117:$N$117&lt;&gt;"",COLUMN('Back data'!$A$117:$N$117)))-D$6)+INDEX('Back data'!$A$118:$N$118,,MAX(IF('Back data'!$A$118:$N$118&lt;&gt;"",COLUMN('Back data'!$A$118:$N$118)))-D$6)</f>
        <v>85.98</v>
      </c>
      <c r="E146" s="9">
        <f t="array" ref="E146">INDEX('Back data'!$A$117:$N$117,,MAX(IF('Back data'!$A$117:$N$117&lt;&gt;"",COLUMN('Back data'!$A$117:$N$117)))-E$6)+INDEX('Back data'!$A$118:$N$118,,MAX(IF('Back data'!$A$118:$N$118&lt;&gt;"",COLUMN('Back data'!$A$118:$N$118)))-E$6)</f>
        <v>83.27</v>
      </c>
      <c r="F146" s="9">
        <f t="array" ref="F146">INDEX('Back data'!$A$117:$N$117,,MAX(IF('Back data'!$A$117:$N$117&lt;&gt;"",COLUMN('Back data'!$A$117:$N$117)))-F$6)+INDEX('Back data'!$A$118:$N$118,,MAX(IF('Back data'!$A$118:$N$118&lt;&gt;"",COLUMN('Back data'!$A$118:$N$118)))-F$6)</f>
        <v>86.59</v>
      </c>
      <c r="G146" s="9">
        <f t="array" ref="G146">INDEX('Back data'!$A$117:$N$117,,MAX(IF('Back data'!$A$117:$N$117&lt;&gt;"",COLUMN('Back data'!$A$117:$N$117)))-G$6)+INDEX('Back data'!$A$118:$N$118,,MAX(IF('Back data'!$A$118:$N$118&lt;&gt;"",COLUMN('Back data'!$A$118:$N$118)))-G$6)</f>
        <v>85.460000000000008</v>
      </c>
      <c r="H146" s="9">
        <f t="array" ref="H146">INDEX('Back data'!$A$117:$N$117,,MAX(IF('Back data'!$A$117:$N$117&lt;&gt;"",COLUMN('Back data'!$A$117:$N$117)))-H$6)+INDEX('Back data'!$A$118:$N$118,,MAX(IF('Back data'!$A$118:$N$118&lt;&gt;"",COLUMN('Back data'!$A$118:$N$118)))-H$6)</f>
        <v>87.98</v>
      </c>
      <c r="I146" s="9">
        <f t="array" ref="I146">INDEX('Back data'!$A$117:$N$117,,MAX(IF('Back data'!$A$117:$N$117&lt;&gt;"",COLUMN('Back data'!$A$117:$N$117)))-I$6)+INDEX('Back data'!$A$118:$N$118,,MAX(IF('Back data'!$A$118:$N$118&lt;&gt;"",COLUMN('Back data'!$A$118:$N$118)))-I$6)</f>
        <v>86.800000000000011</v>
      </c>
      <c r="J146" s="9">
        <f t="array" ref="J146">INDEX('Back data'!$A$117:$N$117,,MAX(IF('Back data'!$A$117:$N$117&lt;&gt;"",COLUMN('Back data'!$A$117:$N$117)))-J$6)+INDEX('Back data'!$A$118:$N$118,,MAX(IF('Back data'!$A$118:$N$118&lt;&gt;"",COLUMN('Back data'!$A$118:$N$118)))-J$6)</f>
        <v>94.15</v>
      </c>
      <c r="K146" s="9">
        <f t="array" ref="K146">INDEX('Back data'!$A$117:$N$117,,MAX(IF('Back data'!$A$117:$N$117&lt;&gt;"",COLUMN('Back data'!$A$117:$N$117)))-K$6)+INDEX('Back data'!$A$118:$N$118,,MAX(IF('Back data'!$A$118:$N$118&lt;&gt;"",COLUMN('Back data'!$A$118:$N$118)))-K$6)</f>
        <v>89.2</v>
      </c>
      <c r="L146" s="9">
        <f t="array" ref="L146">INDEX('Back data'!$A$117:$N$117,,MAX(IF('Back data'!$A$117:$N$117&lt;&gt;"",COLUMN('Back data'!$A$117:$N$117)))-L$6)+INDEX('Back data'!$A$118:$N$118,,MAX(IF('Back data'!$A$118:$N$118&lt;&gt;"",COLUMN('Back data'!$A$118:$N$118)))-L$6)</f>
        <v>94.06</v>
      </c>
      <c r="M146" s="9">
        <f t="array" ref="M146">INDEX('Back data'!$A$117:$N$117,,MAX(IF('Back data'!$A$117:$N$117&lt;&gt;"",COLUMN('Back data'!$A$117:$N$117)))-M$6)+INDEX('Back data'!$A$118:$N$118,,MAX(IF('Back data'!$A$118:$N$118&lt;&gt;"",COLUMN('Back data'!$A$118:$N$118)))-M$6)</f>
        <v>96.37</v>
      </c>
      <c r="N146" s="9">
        <f t="array" ref="N146">INDEX('Back data'!$A$117:$N$117,,MAX(IF('Back data'!$A$117:$N$117&lt;&gt;"",COLUMN('Back data'!$A$117:$N$117)))-N$6)+INDEX('Back data'!$A$118:$N$118,,MAX(IF('Back data'!$A$118:$N$118&lt;&gt;"",COLUMN('Back data'!$A$118:$N$118)))-N$6)</f>
        <v>100</v>
      </c>
      <c r="O146" s="9">
        <f t="array" ref="O146">INDEX('Back data'!$A$117:$N$117,,MAX(IF('Back data'!$A$117:$N$117&lt;&gt;"",COLUMN('Back data'!$A$117:$N$117)))-O$6)+INDEX('Back data'!$A$118:$N$118,,MAX(IF('Back data'!$A$118:$N$118&lt;&gt;"",COLUMN('Back data'!$A$118:$N$118)))-O$6)</f>
        <v>100</v>
      </c>
      <c r="P146" s="9">
        <f t="array" ref="P146">INDEX('Back data'!$A$117:$N$117,,MAX(IF('Back data'!$A$117:$N$117&lt;&gt;"",COLUMN('Back data'!$A$117:$N$117)))-P$6)+INDEX('Back data'!$A$118:$N$118,,MAX(IF('Back data'!$A$118:$N$118&lt;&gt;"",COLUMN('Back data'!$A$118:$N$118)))-P$6)</f>
        <v>100</v>
      </c>
    </row>
    <row r="147" spans="1:18" x14ac:dyDescent="0.25">
      <c r="A147" s="38" t="s">
        <v>48</v>
      </c>
      <c r="B147" s="40" t="s">
        <v>42</v>
      </c>
      <c r="C147" s="10" t="s">
        <v>39</v>
      </c>
      <c r="D147" s="11">
        <f t="array" ref="D147">INDEX('Back data'!$A$117:$N$117,,MAX(IF('Back data'!$A$117:$N$117&lt;&gt;"",COLUMN('Back data'!$A$117:$N$117)))-D$6)/D146</f>
        <v>0.97092347057455219</v>
      </c>
      <c r="E147" s="11">
        <f t="array" ref="E147">INDEX('Back data'!$A$117:$N$117,,MAX(IF('Back data'!$A$117:$N$117&lt;&gt;"",COLUMN('Back data'!$A$117:$N$117)))-E$6)/E146</f>
        <v>0.97634201993515068</v>
      </c>
      <c r="F147" s="11">
        <f t="array" ref="F147">INDEX('Back data'!$A$117:$N$117,,MAX(IF('Back data'!$A$117:$N$117&lt;&gt;"",COLUMN('Back data'!$A$117:$N$117)))-F$6)/F146</f>
        <v>1</v>
      </c>
      <c r="G147" s="11">
        <f t="array" ref="G147">INDEX('Back data'!$A$117:$N$117,,MAX(IF('Back data'!$A$117:$N$117&lt;&gt;"",COLUMN('Back data'!$A$117:$N$117)))-G$6)/G146</f>
        <v>0.98724549496840619</v>
      </c>
      <c r="H147" s="11">
        <f t="array" ref="H147">INDEX('Back data'!$A$117:$N$117,,MAX(IF('Back data'!$A$117:$N$117&lt;&gt;"",COLUMN('Back data'!$A$117:$N$117)))-H$6)/H146</f>
        <v>0.98295067060695618</v>
      </c>
      <c r="I147" s="11">
        <f t="array" ref="I147">INDEX('Back data'!$A$117:$N$117,,MAX(IF('Back data'!$A$117:$N$117&lt;&gt;"",COLUMN('Back data'!$A$117:$N$117)))-I$6)/I146</f>
        <v>0.98352534562211968</v>
      </c>
      <c r="J147" s="11">
        <f t="array" ref="J147">INDEX('Back data'!$A$117:$N$117,,MAX(IF('Back data'!$A$117:$N$117&lt;&gt;"",COLUMN('Back data'!$A$117:$N$117)))-J$6)/J146</f>
        <v>0.96314391927774834</v>
      </c>
      <c r="K147" s="11">
        <f t="array" ref="K147">INDEX('Back data'!$A$117:$N$117,,MAX(IF('Back data'!$A$117:$N$117&lt;&gt;"",COLUMN('Back data'!$A$117:$N$117)))-K$6)/K146</f>
        <v>0.97040358744394617</v>
      </c>
      <c r="L147" s="11">
        <f t="array" ref="L147">INDEX('Back data'!$A$117:$N$117,,MAX(IF('Back data'!$A$117:$N$117&lt;&gt;"",COLUMN('Back data'!$A$117:$N$117)))-L$6)/L146</f>
        <v>0.99489687433553042</v>
      </c>
      <c r="M147" s="11">
        <f t="array" ref="M147">INDEX('Back data'!$A$117:$N$117,,MAX(IF('Back data'!$A$117:$N$117&lt;&gt;"",COLUMN('Back data'!$A$117:$N$117)))-M$6)/M146</f>
        <v>0.98619902459271558</v>
      </c>
      <c r="N147" s="11">
        <f t="array" ref="N147">INDEX('Back data'!$A$117:$N$117,,MAX(IF('Back data'!$A$117:$N$117&lt;&gt;"",COLUMN('Back data'!$A$117:$N$117)))-N$6)/N146</f>
        <v>1</v>
      </c>
      <c r="O147" s="11">
        <f t="array" ref="O147">INDEX('Back data'!$A$117:$N$117,,MAX(IF('Back data'!$A$117:$N$117&lt;&gt;"",COLUMN('Back data'!$A$117:$N$117)))-O$6)/O146</f>
        <v>1</v>
      </c>
      <c r="P147" s="11">
        <f t="array" ref="P147">INDEX('Back data'!$A$117:$N$117,,MAX(IF('Back data'!$A$117:$N$117&lt;&gt;"",COLUMN('Back data'!$A$117:$N$117)))-P$6)/P146</f>
        <v>1</v>
      </c>
    </row>
    <row r="148" spans="1:18" x14ac:dyDescent="0.25">
      <c r="A148" s="38" t="s">
        <v>48</v>
      </c>
      <c r="B148" s="40" t="s">
        <v>42</v>
      </c>
      <c r="C148" s="10" t="s">
        <v>40</v>
      </c>
      <c r="D148" s="11">
        <f t="array" ref="D148">+INDEX('Back data'!$A$118:$N$118,,MAX(IF('Back data'!$A$118:$N$118&lt;&gt;"",COLUMN('Back data'!$A$118:$N$118)))-D$6)/D146</f>
        <v>2.9076529425447778E-2</v>
      </c>
      <c r="E148" s="11">
        <f t="array" ref="E148">+INDEX('Back data'!$A$118:$N$118,,MAX(IF('Back data'!$A$118:$N$118&lt;&gt;"",COLUMN('Back data'!$A$118:$N$118)))-E$6)/E146</f>
        <v>2.3657980064849288E-2</v>
      </c>
      <c r="F148" s="11">
        <f t="array" ref="F148">+INDEX('Back data'!$A$118:$N$118,,MAX(IF('Back data'!$A$118:$N$118&lt;&gt;"",COLUMN('Back data'!$A$118:$N$118)))-F$6)/F146</f>
        <v>0</v>
      </c>
      <c r="G148" s="11">
        <f t="array" ref="G148">+INDEX('Back data'!$A$118:$N$118,,MAX(IF('Back data'!$A$118:$N$118&lt;&gt;"",COLUMN('Back data'!$A$118:$N$118)))-G$6)/G146</f>
        <v>1.2754505031593727E-2</v>
      </c>
      <c r="H148" s="11">
        <f t="array" ref="H148">+INDEX('Back data'!$A$118:$N$118,,MAX(IF('Back data'!$A$118:$N$118&lt;&gt;"",COLUMN('Back data'!$A$118:$N$118)))-H$6)/H146</f>
        <v>1.7049329393043874E-2</v>
      </c>
      <c r="I148" s="11">
        <f t="array" ref="I148">+INDEX('Back data'!$A$118:$N$118,,MAX(IF('Back data'!$A$118:$N$118&lt;&gt;"",COLUMN('Back data'!$A$118:$N$118)))-I$6)/I146</f>
        <v>1.647465437788018E-2</v>
      </c>
      <c r="J148" s="11">
        <f t="array" ref="J148">+INDEX('Back data'!$A$118:$N$118,,MAX(IF('Back data'!$A$118:$N$118&lt;&gt;"",COLUMN('Back data'!$A$118:$N$118)))-J$6)/J146</f>
        <v>3.6856080722251723E-2</v>
      </c>
      <c r="K148" s="11">
        <f t="array" ref="K148">+INDEX('Back data'!$A$118:$N$118,,MAX(IF('Back data'!$A$118:$N$118&lt;&gt;"",COLUMN('Back data'!$A$118:$N$118)))-K$6)/K146</f>
        <v>2.9596412556053813E-2</v>
      </c>
      <c r="L148" s="11">
        <f t="array" ref="L148">+INDEX('Back data'!$A$118:$N$118,,MAX(IF('Back data'!$A$118:$N$118&lt;&gt;"",COLUMN('Back data'!$A$118:$N$118)))-L$6)/L146</f>
        <v>5.1031256644694873E-3</v>
      </c>
      <c r="M148" s="11">
        <f t="array" ref="M148">+INDEX('Back data'!$A$118:$N$118,,MAX(IF('Back data'!$A$118:$N$118&lt;&gt;"",COLUMN('Back data'!$A$118:$N$118)))-M$6)/M146</f>
        <v>1.3800975407284425E-2</v>
      </c>
      <c r="N148" s="11">
        <f t="array" ref="N148">+INDEX('Back data'!$A$118:$N$118,,MAX(IF('Back data'!$A$118:$N$118&lt;&gt;"",COLUMN('Back data'!$A$118:$N$118)))-N$6)/N146</f>
        <v>0</v>
      </c>
      <c r="O148" s="11">
        <f t="array" ref="O148">+INDEX('Back data'!$A$118:$N$118,,MAX(IF('Back data'!$A$118:$N$118&lt;&gt;"",COLUMN('Back data'!$A$118:$N$118)))-O$6)/O146</f>
        <v>0</v>
      </c>
      <c r="P148" s="11">
        <f t="array" ref="P148">+INDEX('Back data'!$A$118:$N$118,,MAX(IF('Back data'!$A$118:$N$118&lt;&gt;"",COLUMN('Back data'!$A$118:$N$118)))-P$6)/P146</f>
        <v>0</v>
      </c>
      <c r="R148" s="56"/>
    </row>
    <row r="151" spans="1:18" x14ac:dyDescent="0.25">
      <c r="C151" s="8" t="s">
        <v>37</v>
      </c>
      <c r="D151" s="9">
        <f t="array" ref="D151">INDEX('Back data'!$A$287:$N$287,,MAX(IF('Back data'!$A$287:$N$287&lt;&gt;"",COLUMN('Back data'!$A$287:$N$287)))-D$6)+INDEX('Back data'!$A$288:$N$288,,MAX(IF('Back data'!$A$288:$N$288&lt;&gt;"",COLUMN('Back data'!$A$288:$N$288)))-D$6)</f>
        <v>86.66</v>
      </c>
      <c r="E151" s="9">
        <f t="array" ref="E151">INDEX('Back data'!$A$287:$N$287,,MAX(IF('Back data'!$A$287:$N$287&lt;&gt;"",COLUMN('Back data'!$A$287:$N$287)))-E$6)+INDEX('Back data'!$A$288:$N$288,,MAX(IF('Back data'!$A$288:$N$288&lt;&gt;"",COLUMN('Back data'!$A$288:$N$288)))-E$6)</f>
        <v>81.180000000000007</v>
      </c>
      <c r="F151" s="9">
        <f t="array" ref="F151">INDEX('Back data'!$A$287:$N$287,,MAX(IF('Back data'!$A$287:$N$287&lt;&gt;"",COLUMN('Back data'!$A$287:$N$287)))-F$6)+INDEX('Back data'!$A$288:$N$288,,MAX(IF('Back data'!$A$288:$N$288&lt;&gt;"",COLUMN('Back data'!$A$288:$N$288)))-F$6)</f>
        <v>87.210000000000008</v>
      </c>
      <c r="G151" s="9">
        <f t="array" ref="G151">INDEX('Back data'!$A$287:$N$287,,MAX(IF('Back data'!$A$287:$N$287&lt;&gt;"",COLUMN('Back data'!$A$287:$N$287)))-G$6)+INDEX('Back data'!$A$288:$N$288,,MAX(IF('Back data'!$A$288:$N$288&lt;&gt;"",COLUMN('Back data'!$A$288:$N$288)))-G$6)</f>
        <v>83.98</v>
      </c>
      <c r="H151" s="9">
        <f t="array" ref="H151">INDEX('Back data'!$A$287:$N$287,,MAX(IF('Back data'!$A$287:$N$287&lt;&gt;"",COLUMN('Back data'!$A$287:$N$287)))-H$6)+INDEX('Back data'!$A$288:$N$288,,MAX(IF('Back data'!$A$288:$N$288&lt;&gt;"",COLUMN('Back data'!$A$288:$N$288)))-H$6)</f>
        <v>79.55</v>
      </c>
      <c r="I151" s="9">
        <f t="array" ref="I151">INDEX('Back data'!$A$287:$N$287,,MAX(IF('Back data'!$A$287:$N$287&lt;&gt;"",COLUMN('Back data'!$A$287:$N$287)))-I$6)+INDEX('Back data'!$A$288:$N$288,,MAX(IF('Back data'!$A$288:$N$288&lt;&gt;"",COLUMN('Back data'!$A$288:$N$288)))-I$6)</f>
        <v>82</v>
      </c>
      <c r="J151" s="9">
        <f t="array" ref="J151">INDEX('Back data'!$A$287:$N$287,,MAX(IF('Back data'!$A$287:$N$287&lt;&gt;"",COLUMN('Back data'!$A$287:$N$287)))-J$6)+INDEX('Back data'!$A$288:$N$288,,MAX(IF('Back data'!$A$288:$N$288&lt;&gt;"",COLUMN('Back data'!$A$288:$N$288)))-J$6)</f>
        <v>80.599999999999994</v>
      </c>
      <c r="K151" s="9">
        <f t="array" ref="K151">INDEX('Back data'!$A$287:$N$287,,MAX(IF('Back data'!$A$287:$N$287&lt;&gt;"",COLUMN('Back data'!$A$287:$N$287)))-K$6)+INDEX('Back data'!$A$288:$N$288,,MAX(IF('Back data'!$A$288:$N$288&lt;&gt;"",COLUMN('Back data'!$A$288:$N$288)))-K$6)</f>
        <v>92.77</v>
      </c>
      <c r="L151" s="9">
        <f t="array" ref="L151">INDEX('Back data'!$A$287:$N$287,,MAX(IF('Back data'!$A$287:$N$287&lt;&gt;"",COLUMN('Back data'!$A$287:$N$287)))-L$6)+INDEX('Back data'!$A$288:$N$288,,MAX(IF('Back data'!$A$288:$N$288&lt;&gt;"",COLUMN('Back data'!$A$288:$N$288)))-L$6)</f>
        <v>93.24</v>
      </c>
      <c r="M151" s="9">
        <f t="array" ref="M151">INDEX('Back data'!$A$287:$N$287,,MAX(IF('Back data'!$A$287:$N$287&lt;&gt;"",COLUMN('Back data'!$A$287:$N$287)))-M$6)+INDEX('Back data'!$A$288:$N$288,,MAX(IF('Back data'!$A$288:$N$288&lt;&gt;"",COLUMN('Back data'!$A$288:$N$288)))-M$6)</f>
        <v>92.66</v>
      </c>
      <c r="N151" s="9">
        <f t="array" ref="N151">INDEX('Back data'!$A$287:$N$287,,MAX(IF('Back data'!$A$287:$N$287&lt;&gt;"",COLUMN('Back data'!$A$287:$N$287)))-N$6)+INDEX('Back data'!$A$288:$N$288,,MAX(IF('Back data'!$A$288:$N$288&lt;&gt;"",COLUMN('Back data'!$A$288:$N$288)))-N$6)</f>
        <v>100</v>
      </c>
      <c r="O151" s="9">
        <f t="array" ref="O151">INDEX('Back data'!$A$287:$N$287,,MAX(IF('Back data'!$A$287:$N$287&lt;&gt;"",COLUMN('Back data'!$A$287:$N$287)))-O$6)+INDEX('Back data'!$A$288:$N$288,,MAX(IF('Back data'!$A$288:$N$288&lt;&gt;"",COLUMN('Back data'!$A$288:$N$288)))-O$6)</f>
        <v>100</v>
      </c>
      <c r="P151" s="9">
        <f t="array" ref="P151">INDEX('Back data'!$A$287:$N$287,,MAX(IF('Back data'!$A$287:$N$287&lt;&gt;"",COLUMN('Back data'!$A$287:$N$287)))-P$6)+INDEX('Back data'!$A$288:$N$288,,MAX(IF('Back data'!$A$288:$N$288&lt;&gt;"",COLUMN('Back data'!$A$288:$N$288)))-P$6)</f>
        <v>100</v>
      </c>
    </row>
    <row r="152" spans="1:18" x14ac:dyDescent="0.25">
      <c r="A152" s="38" t="s">
        <v>48</v>
      </c>
      <c r="B152" s="40" t="s">
        <v>28</v>
      </c>
      <c r="C152" s="10" t="s">
        <v>39</v>
      </c>
      <c r="D152" s="11">
        <f t="array" ref="D152">INDEX('Back data'!$A$287:$N$287,,MAX(IF('Back data'!$A$287:$N$287&lt;&gt;"",COLUMN('Back data'!$A$287:$N$287)))-D$6)/D151</f>
        <v>0.78363720286175864</v>
      </c>
      <c r="E152" s="11">
        <f t="array" ref="E152">INDEX('Back data'!$A$287:$N$287,,MAX(IF('Back data'!$A$287:$N$287&lt;&gt;"",COLUMN('Back data'!$A$287:$N$287)))-E$6)/E151</f>
        <v>0.81214584873121465</v>
      </c>
      <c r="F152" s="11">
        <f t="array" ref="F152">INDEX('Back data'!$A$287:$N$287,,MAX(IF('Back data'!$A$287:$N$287&lt;&gt;"",COLUMN('Back data'!$A$287:$N$287)))-F$6)/F151</f>
        <v>0.72881550280931084</v>
      </c>
      <c r="G152" s="11">
        <f t="array" ref="G152">INDEX('Back data'!$A$287:$N$287,,MAX(IF('Back data'!$A$287:$N$287&lt;&gt;"",COLUMN('Back data'!$A$287:$N$287)))-G$6)/G151</f>
        <v>0.778042391045487</v>
      </c>
      <c r="H152" s="11">
        <f t="array" ref="H152">INDEX('Back data'!$A$287:$N$287,,MAX(IF('Back data'!$A$287:$N$287&lt;&gt;"",COLUMN('Back data'!$A$287:$N$287)))-H$6)/H151</f>
        <v>0.86700188560653679</v>
      </c>
      <c r="I152" s="11">
        <f t="array" ref="I152">INDEX('Back data'!$A$287:$N$287,,MAX(IF('Back data'!$A$287:$N$287&lt;&gt;"",COLUMN('Back data'!$A$287:$N$287)))-I$6)/I151</f>
        <v>0.84731707317073179</v>
      </c>
      <c r="J152" s="11">
        <f t="array" ref="J152">INDEX('Back data'!$A$287:$N$287,,MAX(IF('Back data'!$A$287:$N$287&lt;&gt;"",COLUMN('Back data'!$A$287:$N$287)))-J$6)/J151</f>
        <v>0.82506203473945416</v>
      </c>
      <c r="K152" s="11">
        <f t="array" ref="K152">INDEX('Back data'!$A$287:$N$287,,MAX(IF('Back data'!$A$287:$N$287&lt;&gt;"",COLUMN('Back data'!$A$287:$N$287)))-K$6)/K151</f>
        <v>0.80338471488627794</v>
      </c>
      <c r="L152" s="11">
        <f t="array" ref="L152">INDEX('Back data'!$A$287:$N$287,,MAX(IF('Back data'!$A$287:$N$287&lt;&gt;"",COLUMN('Back data'!$A$287:$N$287)))-L$6)/L151</f>
        <v>0.72479622479622485</v>
      </c>
      <c r="M152" s="11">
        <f t="array" ref="M152">INDEX('Back data'!$A$287:$N$287,,MAX(IF('Back data'!$A$287:$N$287&lt;&gt;"",COLUMN('Back data'!$A$287:$N$287)))-M$6)/M151</f>
        <v>0.9047053744873732</v>
      </c>
      <c r="N152" s="11">
        <f t="array" ref="N152">INDEX('Back data'!$A$287:$N$287,,MAX(IF('Back data'!$A$287:$N$287&lt;&gt;"",COLUMN('Back data'!$A$287:$N$287)))-N$6)/N151</f>
        <v>0.72519999999999996</v>
      </c>
      <c r="O152" s="11">
        <f t="array" ref="O152">INDEX('Back data'!$A$287:$N$287,,MAX(IF('Back data'!$A$287:$N$287&lt;&gt;"",COLUMN('Back data'!$A$287:$N$287)))-O$6)/O151</f>
        <v>0.63919999999999999</v>
      </c>
      <c r="P152" s="11">
        <f t="array" ref="P152">INDEX('Back data'!$A$287:$N$287,,MAX(IF('Back data'!$A$287:$N$287&lt;&gt;"",COLUMN('Back data'!$A$287:$N$287)))-P$6)/P151</f>
        <v>0.51639999999999997</v>
      </c>
    </row>
    <row r="153" spans="1:18" x14ac:dyDescent="0.25">
      <c r="A153" s="38" t="s">
        <v>48</v>
      </c>
      <c r="B153" s="40" t="s">
        <v>28</v>
      </c>
      <c r="C153" s="10" t="s">
        <v>40</v>
      </c>
      <c r="D153" s="11">
        <f t="array" ref="D153">+INDEX('Back data'!$A$288:$N$288,,MAX(IF('Back data'!$A$288:$N$288&lt;&gt;"",COLUMN('Back data'!$A$288:$N$288)))-D$6)/D151</f>
        <v>0.21636279713824141</v>
      </c>
      <c r="E153" s="11">
        <f t="array" ref="E153">+INDEX('Back data'!$A$288:$N$288,,MAX(IF('Back data'!$A$288:$N$288&lt;&gt;"",COLUMN('Back data'!$A$288:$N$288)))-E$6)/E151</f>
        <v>0.18785415126878541</v>
      </c>
      <c r="F153" s="11">
        <f t="array" ref="F153">+INDEX('Back data'!$A$288:$N$288,,MAX(IF('Back data'!$A$288:$N$288&lt;&gt;"",COLUMN('Back data'!$A$288:$N$288)))-F$6)/F151</f>
        <v>0.2711844971906891</v>
      </c>
      <c r="G153" s="11">
        <f t="array" ref="G153">+INDEX('Back data'!$A$288:$N$288,,MAX(IF('Back data'!$A$288:$N$288&lt;&gt;"",COLUMN('Back data'!$A$288:$N$288)))-G$6)/G151</f>
        <v>0.22195760895451297</v>
      </c>
      <c r="H153" s="11">
        <f t="array" ref="H153">+INDEX('Back data'!$A$288:$N$288,,MAX(IF('Back data'!$A$288:$N$288&lt;&gt;"",COLUMN('Back data'!$A$288:$N$288)))-H$6)/H151</f>
        <v>0.13299811439346323</v>
      </c>
      <c r="I153" s="11">
        <f t="array" ref="I153">+INDEX('Back data'!$A$288:$N$288,,MAX(IF('Back data'!$A$288:$N$288&lt;&gt;"",COLUMN('Back data'!$A$288:$N$288)))-I$6)/I151</f>
        <v>0.15268292682926829</v>
      </c>
      <c r="J153" s="11">
        <f t="array" ref="J153">+INDEX('Back data'!$A$288:$N$288,,MAX(IF('Back data'!$A$288:$N$288&lt;&gt;"",COLUMN('Back data'!$A$288:$N$288)))-J$6)/J151</f>
        <v>0.17493796526054592</v>
      </c>
      <c r="K153" s="11">
        <f t="array" ref="K153">+INDEX('Back data'!$A$288:$N$288,,MAX(IF('Back data'!$A$288:$N$288&lt;&gt;"",COLUMN('Back data'!$A$288:$N$288)))-K$6)/K151</f>
        <v>0.19661528511372209</v>
      </c>
      <c r="L153" s="11">
        <f t="array" ref="L153">+INDEX('Back data'!$A$288:$N$288,,MAX(IF('Back data'!$A$288:$N$288&lt;&gt;"",COLUMN('Back data'!$A$288:$N$288)))-L$6)/L151</f>
        <v>0.2752037752037752</v>
      </c>
      <c r="M153" s="11">
        <f t="array" ref="M153">+INDEX('Back data'!$A$288:$N$288,,MAX(IF('Back data'!$A$288:$N$288&lt;&gt;"",COLUMN('Back data'!$A$288:$N$288)))-M$6)/M151</f>
        <v>9.529462551262681E-2</v>
      </c>
      <c r="N153" s="11">
        <f t="array" ref="N153">+INDEX('Back data'!$A$288:$N$288,,MAX(IF('Back data'!$A$288:$N$288&lt;&gt;"",COLUMN('Back data'!$A$288:$N$288)))-N$6)/N151</f>
        <v>0.27479999999999999</v>
      </c>
      <c r="O153" s="11">
        <f t="array" ref="O153">+INDEX('Back data'!$A$288:$N$288,,MAX(IF('Back data'!$A$288:$N$288&lt;&gt;"",COLUMN('Back data'!$A$288:$N$288)))-O$6)/O151</f>
        <v>0.36080000000000001</v>
      </c>
      <c r="P153" s="11">
        <f t="array" ref="P153">+INDEX('Back data'!$A$288:$N$288,,MAX(IF('Back data'!$A$288:$N$288&lt;&gt;"",COLUMN('Back data'!$A$288:$N$288)))-P$6)/P151</f>
        <v>0.48359999999999997</v>
      </c>
      <c r="R153" s="56"/>
    </row>
    <row r="156" spans="1:18" x14ac:dyDescent="0.25">
      <c r="C156" s="8" t="s">
        <v>37</v>
      </c>
      <c r="D156" s="9">
        <f t="array" ref="D156">INDEX('Back data'!$A$292:$N$292,,MAX(IF('Back data'!$A$292:$N$292&lt;&gt;"",COLUMN('Back data'!$A$292:$N$292)))-D$6)+INDEX('Back data'!$A$293:$N$293,,MAX(IF('Back data'!$A$293:$N$293&lt;&gt;"",COLUMN('Back data'!$A$293:$N$293)))-D$6)</f>
        <v>88.32</v>
      </c>
      <c r="E156" s="9">
        <f t="array" ref="E156">INDEX('Back data'!$A$292:$N$292,,MAX(IF('Back data'!$A$292:$N$292&lt;&gt;"",COLUMN('Back data'!$A$292:$N$292)))-E$6)+INDEX('Back data'!$A$293:$N$293,,MAX(IF('Back data'!$A$293:$N$293&lt;&gt;"",COLUMN('Back data'!$A$293:$N$293)))-E$6)</f>
        <v>82.67</v>
      </c>
      <c r="F156" s="9">
        <f t="array" ref="F156">INDEX('Back data'!$A$292:$N$292,,MAX(IF('Back data'!$A$292:$N$292&lt;&gt;"",COLUMN('Back data'!$A$292:$N$292)))-F$6)+INDEX('Back data'!$A$293:$N$293,,MAX(IF('Back data'!$A$293:$N$293&lt;&gt;"",COLUMN('Back data'!$A$293:$N$293)))-F$6)</f>
        <v>85.570000000000007</v>
      </c>
      <c r="G156" s="9">
        <f t="array" ref="G156">INDEX('Back data'!$A$292:$N$292,,MAX(IF('Back data'!$A$292:$N$292&lt;&gt;"",COLUMN('Back data'!$A$292:$N$292)))-G$6)+INDEX('Back data'!$A$293:$N$293,,MAX(IF('Back data'!$A$293:$N$293&lt;&gt;"",COLUMN('Back data'!$A$293:$N$293)))-G$6)</f>
        <v>88.759999999999991</v>
      </c>
      <c r="H156" s="9">
        <f t="array" ref="H156">INDEX('Back data'!$A$292:$N$292,,MAX(IF('Back data'!$A$292:$N$292&lt;&gt;"",COLUMN('Back data'!$A$292:$N$292)))-H$6)+INDEX('Back data'!$A$293:$N$293,,MAX(IF('Back data'!$A$293:$N$293&lt;&gt;"",COLUMN('Back data'!$A$293:$N$293)))-H$6)</f>
        <v>87.09</v>
      </c>
      <c r="I156" s="9">
        <f t="array" ref="I156">INDEX('Back data'!$A$292:$N$292,,MAX(IF('Back data'!$A$292:$N$292&lt;&gt;"",COLUMN('Back data'!$A$292:$N$292)))-I$6)+INDEX('Back data'!$A$293:$N$293,,MAX(IF('Back data'!$A$293:$N$293&lt;&gt;"",COLUMN('Back data'!$A$293:$N$293)))-I$6)</f>
        <v>86.899999999999991</v>
      </c>
      <c r="J156" s="9">
        <f t="array" ref="J156">INDEX('Back data'!$A$292:$N$292,,MAX(IF('Back data'!$A$292:$N$292&lt;&gt;"",COLUMN('Back data'!$A$292:$N$292)))-J$6)+INDEX('Back data'!$A$293:$N$293,,MAX(IF('Back data'!$A$293:$N$293&lt;&gt;"",COLUMN('Back data'!$A$293:$N$293)))-J$6)</f>
        <v>96.01</v>
      </c>
      <c r="K156" s="9">
        <f t="array" ref="K156">INDEX('Back data'!$A$292:$N$292,,MAX(IF('Back data'!$A$292:$N$292&lt;&gt;"",COLUMN('Back data'!$A$292:$N$292)))-K$6)+INDEX('Back data'!$A$293:$N$293,,MAX(IF('Back data'!$A$293:$N$293&lt;&gt;"",COLUMN('Back data'!$A$293:$N$293)))-K$6)</f>
        <v>91.45</v>
      </c>
      <c r="L156" s="9">
        <f t="array" ref="L156">INDEX('Back data'!$A$292:$N$292,,MAX(IF('Back data'!$A$292:$N$292&lt;&gt;"",COLUMN('Back data'!$A$292:$N$292)))-L$6)+INDEX('Back data'!$A$293:$N$293,,MAX(IF('Back data'!$A$293:$N$293&lt;&gt;"",COLUMN('Back data'!$A$293:$N$293)))-L$6)</f>
        <v>93.04</v>
      </c>
      <c r="M156" s="9">
        <f t="array" ref="M156">INDEX('Back data'!$A$292:$N$292,,MAX(IF('Back data'!$A$292:$N$292&lt;&gt;"",COLUMN('Back data'!$A$292:$N$292)))-M$6)+INDEX('Back data'!$A$293:$N$293,,MAX(IF('Back data'!$A$293:$N$293&lt;&gt;"",COLUMN('Back data'!$A$293:$N$293)))-M$6)</f>
        <v>95.5</v>
      </c>
      <c r="N156" s="9">
        <f t="array" ref="N156">INDEX('Back data'!$A$292:$N$292,,MAX(IF('Back data'!$A$292:$N$292&lt;&gt;"",COLUMN('Back data'!$A$292:$N$292)))-N$6)+INDEX('Back data'!$A$293:$N$293,,MAX(IF('Back data'!$A$293:$N$293&lt;&gt;"",COLUMN('Back data'!$A$293:$N$293)))-N$6)</f>
        <v>100</v>
      </c>
      <c r="O156" s="9">
        <f t="array" ref="O156">INDEX('Back data'!$A$292:$N$292,,MAX(IF('Back data'!$A$292:$N$292&lt;&gt;"",COLUMN('Back data'!$A$292:$N$292)))-O$6)+INDEX('Back data'!$A$293:$N$293,,MAX(IF('Back data'!$A$293:$N$293&lt;&gt;"",COLUMN('Back data'!$A$293:$N$293)))-O$6)</f>
        <v>100</v>
      </c>
      <c r="P156" s="9">
        <f t="array" ref="P156">INDEX('Back data'!$A$292:$N$292,,MAX(IF('Back data'!$A$292:$N$292&lt;&gt;"",COLUMN('Back data'!$A$292:$N$292)))-P$6)+INDEX('Back data'!$A$293:$N$293,,MAX(IF('Back data'!$A$293:$N$293&lt;&gt;"",COLUMN('Back data'!$A$293:$N$293)))-P$6)</f>
        <v>100</v>
      </c>
    </row>
    <row r="157" spans="1:18" x14ac:dyDescent="0.25">
      <c r="A157" s="38" t="s">
        <v>48</v>
      </c>
      <c r="B157" s="40" t="s">
        <v>32</v>
      </c>
      <c r="C157" s="10" t="s">
        <v>39</v>
      </c>
      <c r="D157" s="11">
        <f t="array" ref="D157">INDEX('Back data'!$A$292:$N$292,,MAX(IF('Back data'!$A$292:$N$292&lt;&gt;"",COLUMN('Back data'!$A$292:$N$292)))-D$6)/D156</f>
        <v>0.92515851449275366</v>
      </c>
      <c r="E157" s="11">
        <f t="array" ref="E157">INDEX('Back data'!$A$292:$N$292,,MAX(IF('Back data'!$A$292:$N$292&lt;&gt;"",COLUMN('Back data'!$A$292:$N$292)))-E$6)/E156</f>
        <v>0.93988145639288745</v>
      </c>
      <c r="F157" s="11">
        <f t="array" ref="F157">INDEX('Back data'!$A$292:$N$292,,MAX(IF('Back data'!$A$292:$N$292&lt;&gt;"",COLUMN('Back data'!$A$292:$N$292)))-F$6)/F156</f>
        <v>0.94051653616921815</v>
      </c>
      <c r="G157" s="11">
        <f t="array" ref="G157">INDEX('Back data'!$A$292:$N$292,,MAX(IF('Back data'!$A$292:$N$292&lt;&gt;"",COLUMN('Back data'!$A$292:$N$292)))-G$6)/G156</f>
        <v>0.94693555655700767</v>
      </c>
      <c r="H157" s="11">
        <f t="array" ref="H157">INDEX('Back data'!$A$292:$N$292,,MAX(IF('Back data'!$A$292:$N$292&lt;&gt;"",COLUMN('Back data'!$A$292:$N$292)))-H$6)/H156</f>
        <v>0.95946721782064526</v>
      </c>
      <c r="I157" s="11">
        <f t="array" ref="I157">INDEX('Back data'!$A$292:$N$292,,MAX(IF('Back data'!$A$292:$N$292&lt;&gt;"",COLUMN('Back data'!$A$292:$N$292)))-I$6)/I156</f>
        <v>0.97871116225546617</v>
      </c>
      <c r="J157" s="11">
        <f t="array" ref="J157">INDEX('Back data'!$A$292:$N$292,,MAX(IF('Back data'!$A$292:$N$292&lt;&gt;"",COLUMN('Back data'!$A$292:$N$292)))-J$6)/J156</f>
        <v>0.97187792938235595</v>
      </c>
      <c r="K157" s="11">
        <f t="array" ref="K157">INDEX('Back data'!$A$292:$N$292,,MAX(IF('Back data'!$A$292:$N$292&lt;&gt;"",COLUMN('Back data'!$A$292:$N$292)))-K$6)/K156</f>
        <v>0.96074357572443958</v>
      </c>
      <c r="L157" s="11">
        <f t="array" ref="L157">INDEX('Back data'!$A$292:$N$292,,MAX(IF('Back data'!$A$292:$N$292&lt;&gt;"",COLUMN('Back data'!$A$292:$N$292)))-L$6)/L156</f>
        <v>0.9575451418744626</v>
      </c>
      <c r="M157" s="11">
        <f t="array" ref="M157">INDEX('Back data'!$A$292:$N$292,,MAX(IF('Back data'!$A$292:$N$292&lt;&gt;"",COLUMN('Back data'!$A$292:$N$292)))-M$6)/M156</f>
        <v>0.98010471204188476</v>
      </c>
      <c r="N157" s="11">
        <f t="array" ref="N157">INDEX('Back data'!$A$292:$N$292,,MAX(IF('Back data'!$A$292:$N$292&lt;&gt;"",COLUMN('Back data'!$A$292:$N$292)))-N$6)/N156</f>
        <v>0.99459999999999993</v>
      </c>
      <c r="O157" s="11">
        <f t="array" ref="O157">INDEX('Back data'!$A$292:$N$292,,MAX(IF('Back data'!$A$292:$N$292&lt;&gt;"",COLUMN('Back data'!$A$292:$N$292)))-O$6)/O156</f>
        <v>0.97680000000000011</v>
      </c>
      <c r="P157" s="11">
        <f t="array" ref="P157">INDEX('Back data'!$A$292:$N$292,,MAX(IF('Back data'!$A$292:$N$292&lt;&gt;"",COLUMN('Back data'!$A$292:$N$292)))-P$6)/P156</f>
        <v>0.98950000000000005</v>
      </c>
    </row>
    <row r="158" spans="1:18" x14ac:dyDescent="0.25">
      <c r="A158" s="38" t="s">
        <v>48</v>
      </c>
      <c r="B158" s="40" t="s">
        <v>32</v>
      </c>
      <c r="C158" s="10" t="s">
        <v>40</v>
      </c>
      <c r="D158" s="11">
        <f t="array" ref="D158">INDEX('Back data'!$A$293:$N$293,,MAX(IF('Back data'!$A$293:$N$293&lt;&gt;"",COLUMN('Back data'!$A$293:$N$293)))-D$6)/D156</f>
        <v>7.4841485507246383E-2</v>
      </c>
      <c r="E158" s="11">
        <f t="array" ref="E158">INDEX('Back data'!$A$293:$N$293,,MAX(IF('Back data'!$A$293:$N$293&lt;&gt;"",COLUMN('Back data'!$A$293:$N$293)))-E$6)/E156</f>
        <v>6.0118543607112614E-2</v>
      </c>
      <c r="F158" s="11">
        <f t="array" ref="F158">INDEX('Back data'!$A$293:$N$293,,MAX(IF('Back data'!$A$293:$N$293&lt;&gt;"",COLUMN('Back data'!$A$293:$N$293)))-F$6)/F156</f>
        <v>5.9483463830781812E-2</v>
      </c>
      <c r="G158" s="11">
        <f t="array" ref="G158">INDEX('Back data'!$A$293:$N$293,,MAX(IF('Back data'!$A$293:$N$293&lt;&gt;"",COLUMN('Back data'!$A$293:$N$293)))-G$6)/G156</f>
        <v>5.3064443442992347E-2</v>
      </c>
      <c r="H158" s="11">
        <f t="array" ref="H158">INDEX('Back data'!$A$293:$N$293,,MAX(IF('Back data'!$A$293:$N$293&lt;&gt;"",COLUMN('Back data'!$A$293:$N$293)))-H$6)/H156</f>
        <v>4.0532782179354687E-2</v>
      </c>
      <c r="I158" s="11">
        <f t="array" ref="I158">INDEX('Back data'!$A$293:$N$293,,MAX(IF('Back data'!$A$293:$N$293&lt;&gt;"",COLUMN('Back data'!$A$293:$N$293)))-I$6)/I156</f>
        <v>2.128883774453395E-2</v>
      </c>
      <c r="J158" s="11">
        <f t="array" ref="J158">INDEX('Back data'!$A$293:$N$293,,MAX(IF('Back data'!$A$293:$N$293&lt;&gt;"",COLUMN('Back data'!$A$293:$N$293)))-J$6)/J156</f>
        <v>2.8122070617643997E-2</v>
      </c>
      <c r="K158" s="11">
        <f t="array" ref="K158">INDEX('Back data'!$A$293:$N$293,,MAX(IF('Back data'!$A$293:$N$293&lt;&gt;"",COLUMN('Back data'!$A$293:$N$293)))-K$6)/K156</f>
        <v>3.9256424275560413E-2</v>
      </c>
      <c r="L158" s="11">
        <f t="array" ref="L158">INDEX('Back data'!$A$293:$N$293,,MAX(IF('Back data'!$A$293:$N$293&lt;&gt;"",COLUMN('Back data'!$A$293:$N$293)))-L$6)/L156</f>
        <v>4.2454858125537405E-2</v>
      </c>
      <c r="M158" s="11">
        <f t="array" ref="M158">INDEX('Back data'!$A$293:$N$293,,MAX(IF('Back data'!$A$293:$N$293&lt;&gt;"",COLUMN('Back data'!$A$293:$N$293)))-M$6)/M156</f>
        <v>1.9895287958115182E-2</v>
      </c>
      <c r="N158" s="11">
        <f t="array" ref="N158">INDEX('Back data'!$A$293:$N$293,,MAX(IF('Back data'!$A$293:$N$293&lt;&gt;"",COLUMN('Back data'!$A$293:$N$293)))-N$6)/N156</f>
        <v>5.4000000000000003E-3</v>
      </c>
      <c r="O158" s="11">
        <f t="array" ref="O158">INDEX('Back data'!$A$293:$N$293,,MAX(IF('Back data'!$A$293:$N$293&lt;&gt;"",COLUMN('Back data'!$A$293:$N$293)))-O$6)/O156</f>
        <v>2.3199999999999998E-2</v>
      </c>
      <c r="P158" s="11">
        <f t="array" ref="P158">INDEX('Back data'!$A$293:$N$293,,MAX(IF('Back data'!$A$293:$N$293&lt;&gt;"",COLUMN('Back data'!$A$293:$N$293)))-P$6)/P156</f>
        <v>1.0500000000000001E-2</v>
      </c>
      <c r="R158" s="56"/>
    </row>
    <row r="161" spans="1:18" x14ac:dyDescent="0.25">
      <c r="C161" s="8" t="s">
        <v>37</v>
      </c>
      <c r="D161" s="9">
        <f t="array" ref="D161">INDEX('Back data'!$A$297:$N$297,,MAX(IF('Back data'!$A$297:$N$297&lt;&gt;"",COLUMN('Back data'!$A$297:$N$297)))-D$6)+INDEX('Back data'!$A$298:$N$298,,MAX(IF('Back data'!$A$298:$N$298&lt;&gt;"",COLUMN('Back data'!$A$298:$N$298)))-D$6)</f>
        <v>89.39</v>
      </c>
      <c r="E161" s="9">
        <f t="array" ref="E161">INDEX('Back data'!$A$297:$N$297,,MAX(IF('Back data'!$A$297:$N$297&lt;&gt;"",COLUMN('Back data'!$A$297:$N$297)))-E$6)+INDEX('Back data'!$A$298:$N$298,,MAX(IF('Back data'!$A$298:$N$298&lt;&gt;"",COLUMN('Back data'!$A$298:$N$298)))-E$6)</f>
        <v>83.96</v>
      </c>
      <c r="F161" s="9">
        <f t="array" ref="F161">INDEX('Back data'!$A$297:$N$297,,MAX(IF('Back data'!$A$297:$N$297&lt;&gt;"",COLUMN('Back data'!$A$297:$N$297)))-F$6)+INDEX('Back data'!$A$298:$N$298,,MAX(IF('Back data'!$A$298:$N$298&lt;&gt;"",COLUMN('Back data'!$A$298:$N$298)))-F$6)</f>
        <v>87.95</v>
      </c>
      <c r="G161" s="9">
        <f t="array" ref="G161">INDEX('Back data'!$A$297:$N$297,,MAX(IF('Back data'!$A$297:$N$297&lt;&gt;"",COLUMN('Back data'!$A$297:$N$297)))-G$6)+INDEX('Back data'!$A$298:$N$298,,MAX(IF('Back data'!$A$298:$N$298&lt;&gt;"",COLUMN('Back data'!$A$298:$N$298)))-G$6)</f>
        <v>82.679999999999993</v>
      </c>
      <c r="H161" s="9">
        <f t="array" ref="H161">INDEX('Back data'!$A$297:$N$297,,MAX(IF('Back data'!$A$297:$N$297&lt;&gt;"",COLUMN('Back data'!$A$297:$N$297)))-H$6)+INDEX('Back data'!$A$298:$N$298,,MAX(IF('Back data'!$A$298:$N$298&lt;&gt;"",COLUMN('Back data'!$A$298:$N$298)))-H$6)</f>
        <v>90.070000000000007</v>
      </c>
      <c r="I161" s="9">
        <f t="array" ref="I161">INDEX('Back data'!$A$297:$N$297,,MAX(IF('Back data'!$A$297:$N$297&lt;&gt;"",COLUMN('Back data'!$A$297:$N$297)))-I$6)+INDEX('Back data'!$A$298:$N$298,,MAX(IF('Back data'!$A$298:$N$298&lt;&gt;"",COLUMN('Back data'!$A$298:$N$298)))-I$6)</f>
        <v>87.13</v>
      </c>
      <c r="J161" s="9">
        <f t="array" ref="J161">INDEX('Back data'!$A$297:$N$297,,MAX(IF('Back data'!$A$297:$N$297&lt;&gt;"",COLUMN('Back data'!$A$297:$N$297)))-J$6)+INDEX('Back data'!$A$298:$N$298,,MAX(IF('Back data'!$A$298:$N$298&lt;&gt;"",COLUMN('Back data'!$A$298:$N$298)))-J$6)</f>
        <v>93.67</v>
      </c>
      <c r="K161" s="9">
        <f t="array" ref="K161">INDEX('Back data'!$A$297:$N$297,,MAX(IF('Back data'!$A$297:$N$297&lt;&gt;"",COLUMN('Back data'!$A$297:$N$297)))-K$6)+INDEX('Back data'!$A$298:$N$298,,MAX(IF('Back data'!$A$298:$N$298&lt;&gt;"",COLUMN('Back data'!$A$298:$N$298)))-K$6)</f>
        <v>85.210000000000008</v>
      </c>
      <c r="L161" s="9">
        <f t="array" ref="L161">INDEX('Back data'!$A$297:$N$297,,MAX(IF('Back data'!$A$297:$N$297&lt;&gt;"",COLUMN('Back data'!$A$297:$N$297)))-L$6)+INDEX('Back data'!$A$298:$N$298,,MAX(IF('Back data'!$A$298:$N$298&lt;&gt;"",COLUMN('Back data'!$A$298:$N$298)))-L$6)</f>
        <v>96.3</v>
      </c>
      <c r="M161" s="9">
        <f t="array" ref="M161">INDEX('Back data'!$A$297:$N$297,,MAX(IF('Back data'!$A$297:$N$297&lt;&gt;"",COLUMN('Back data'!$A$297:$N$297)))-M$6)+INDEX('Back data'!$A$298:$N$298,,MAX(IF('Back data'!$A$298:$N$298&lt;&gt;"",COLUMN('Back data'!$A$298:$N$298)))-M$6)</f>
        <v>99.54</v>
      </c>
      <c r="N161" s="9">
        <f t="array" ref="N161">INDEX('Back data'!$A$297:$N$297,,MAX(IF('Back data'!$A$297:$N$297&lt;&gt;"",COLUMN('Back data'!$A$297:$N$297)))-N$6)+INDEX('Back data'!$A$298:$N$298,,MAX(IF('Back data'!$A$298:$N$298&lt;&gt;"",COLUMN('Back data'!$A$298:$N$298)))-N$6)</f>
        <v>100</v>
      </c>
      <c r="O161" s="9">
        <f t="array" ref="O161">INDEX('Back data'!$A$297:$N$297,,MAX(IF('Back data'!$A$297:$N$297&lt;&gt;"",COLUMN('Back data'!$A$297:$N$297)))-O$6)+INDEX('Back data'!$A$298:$N$298,,MAX(IF('Back data'!$A$298:$N$298&lt;&gt;"",COLUMN('Back data'!$A$298:$N$298)))-O$6)</f>
        <v>100</v>
      </c>
      <c r="P161" s="9">
        <f t="array" ref="P161">INDEX('Back data'!$A$297:$N$297,,MAX(IF('Back data'!$A$297:$N$297&lt;&gt;"",COLUMN('Back data'!$A$297:$N$297)))-P$6)+INDEX('Back data'!$A$298:$N$298,,MAX(IF('Back data'!$A$298:$N$298&lt;&gt;"",COLUMN('Back data'!$A$298:$N$298)))-P$6)</f>
        <v>100</v>
      </c>
    </row>
    <row r="162" spans="1:18" x14ac:dyDescent="0.25">
      <c r="A162" s="38" t="s">
        <v>48</v>
      </c>
      <c r="B162" s="40" t="s">
        <v>36</v>
      </c>
      <c r="C162" s="10" t="s">
        <v>39</v>
      </c>
      <c r="D162" s="11">
        <f t="array" ref="D162">INDEX('Back data'!$A$297:$N$297,,MAX(IF('Back data'!$A$297:$N$297&lt;&gt;"",COLUMN('Back data'!$A$297:$N$297)))-D$6)/D161</f>
        <v>0.98724689562590895</v>
      </c>
      <c r="E162" s="11">
        <f t="array" ref="E162">INDEX('Back data'!$A$297:$N$297,,MAX(IF('Back data'!$A$297:$N$297&lt;&gt;"",COLUMN('Back data'!$A$297:$N$297)))-E$6)/E161</f>
        <v>1</v>
      </c>
      <c r="F162" s="11">
        <f t="array" ref="F162">INDEX('Back data'!$A$297:$N$297,,MAX(IF('Back data'!$A$297:$N$297&lt;&gt;"",COLUMN('Back data'!$A$297:$N$297)))-F$6)/F161</f>
        <v>0.94417282546901649</v>
      </c>
      <c r="G162" s="11">
        <f t="array" ref="G162">INDEX('Back data'!$A$297:$N$297,,MAX(IF('Back data'!$A$297:$N$297&lt;&gt;"",COLUMN('Back data'!$A$297:$N$297)))-G$6)/G161</f>
        <v>0.9799225931301403</v>
      </c>
      <c r="H162" s="11">
        <f t="array" ref="H162">INDEX('Back data'!$A$297:$N$297,,MAX(IF('Back data'!$A$297:$N$297&lt;&gt;"",COLUMN('Back data'!$A$297:$N$297)))-H$6)/H161</f>
        <v>0.95769956700344172</v>
      </c>
      <c r="I162" s="11">
        <f t="array" ref="I162">INDEX('Back data'!$A$297:$N$297,,MAX(IF('Back data'!$A$297:$N$297&lt;&gt;"",COLUMN('Back data'!$A$297:$N$297)))-I$6)/I161</f>
        <v>0.9723401813382303</v>
      </c>
      <c r="J162" s="11">
        <f t="array" ref="J162">INDEX('Back data'!$A$297:$N$297,,MAX(IF('Back data'!$A$297:$N$297&lt;&gt;"",COLUMN('Back data'!$A$297:$N$297)))-J$6)/J161</f>
        <v>0.8903597736735348</v>
      </c>
      <c r="K162" s="11">
        <f t="array" ref="K162">INDEX('Back data'!$A$297:$N$297,,MAX(IF('Back data'!$A$297:$N$297&lt;&gt;"",COLUMN('Back data'!$A$297:$N$297)))-K$6)/K161</f>
        <v>0.93040722919845076</v>
      </c>
      <c r="L162" s="11">
        <f t="array" ref="L162">INDEX('Back data'!$A$297:$N$297,,MAX(IF('Back data'!$A$297:$N$297&lt;&gt;"",COLUMN('Back data'!$A$297:$N$297)))-L$6)/L161</f>
        <v>1</v>
      </c>
      <c r="M162" s="11">
        <f t="array" ref="M162">INDEX('Back data'!$A$297:$N$297,,MAX(IF('Back data'!$A$297:$N$297&lt;&gt;"",COLUMN('Back data'!$A$297:$N$297)))-M$6)/M161</f>
        <v>0.93600562587904357</v>
      </c>
      <c r="N162" s="11">
        <f t="array" ref="N162">INDEX('Back data'!$A$297:$N$297,,MAX(IF('Back data'!$A$297:$N$297&lt;&gt;"",COLUMN('Back data'!$A$297:$N$297)))-N$6)/N161</f>
        <v>1</v>
      </c>
      <c r="O162" s="11">
        <f t="array" ref="O162">INDEX('Back data'!$A$297:$N$297,,MAX(IF('Back data'!$A$297:$N$297&lt;&gt;"",COLUMN('Back data'!$A$297:$N$297)))-O$6)/O161</f>
        <v>1</v>
      </c>
      <c r="P162" s="11">
        <f t="array" ref="P162">INDEX('Back data'!$A$297:$N$297,,MAX(IF('Back data'!$A$297:$N$297&lt;&gt;"",COLUMN('Back data'!$A$297:$N$297)))-P$6)/P161</f>
        <v>0.85760000000000003</v>
      </c>
    </row>
    <row r="163" spans="1:18" x14ac:dyDescent="0.25">
      <c r="A163" s="38" t="s">
        <v>48</v>
      </c>
      <c r="B163" s="40" t="s">
        <v>36</v>
      </c>
      <c r="C163" s="10" t="s">
        <v>40</v>
      </c>
      <c r="D163" s="11">
        <f t="array" ref="D163">INDEX('Back data'!$A$298:$N$298,,MAX(IF('Back data'!$A$298:$N$298&lt;&gt;"",COLUMN('Back data'!$A$298:$N$298)))-D$6)/D161</f>
        <v>1.275310437409106E-2</v>
      </c>
      <c r="E163" s="11">
        <f t="array" ref="E163">INDEX('Back data'!$A$298:$N$298,,MAX(IF('Back data'!$A$298:$N$298&lt;&gt;"",COLUMN('Back data'!$A$298:$N$298)))-E$6)/E161</f>
        <v>0</v>
      </c>
      <c r="F163" s="11">
        <f t="array" ref="F163">INDEX('Back data'!$A$298:$N$298,,MAX(IF('Back data'!$A$298:$N$298&lt;&gt;"",COLUMN('Back data'!$A$298:$N$298)))-F$6)/F161</f>
        <v>5.5827174530983514E-2</v>
      </c>
      <c r="G163" s="11">
        <f t="array" ref="G163">INDEX('Back data'!$A$298:$N$298,,MAX(IF('Back data'!$A$298:$N$298&lt;&gt;"",COLUMN('Back data'!$A$298:$N$298)))-G$6)/G161</f>
        <v>2.0077406869859701E-2</v>
      </c>
      <c r="H163" s="11">
        <f t="array" ref="H163">INDEX('Back data'!$A$298:$N$298,,MAX(IF('Back data'!$A$298:$N$298&lt;&gt;"",COLUMN('Back data'!$A$298:$N$298)))-H$6)/H161</f>
        <v>4.2300432996558231E-2</v>
      </c>
      <c r="I163" s="11">
        <f t="array" ref="I163">INDEX('Back data'!$A$298:$N$298,,MAX(IF('Back data'!$A$298:$N$298&lt;&gt;"",COLUMN('Back data'!$A$298:$N$298)))-I$6)/I161</f>
        <v>2.7659818661769774E-2</v>
      </c>
      <c r="J163" s="11">
        <f t="array" ref="J163">INDEX('Back data'!$A$298:$N$298,,MAX(IF('Back data'!$A$298:$N$298&lt;&gt;"",COLUMN('Back data'!$A$298:$N$298)))-J$6)/J161</f>
        <v>0.10964022632646524</v>
      </c>
      <c r="K163" s="11">
        <f t="array" ref="K163">INDEX('Back data'!$A$298:$N$298,,MAX(IF('Back data'!$A$298:$N$298&lt;&gt;"",COLUMN('Back data'!$A$298:$N$298)))-K$6)/K161</f>
        <v>6.9592770801549103E-2</v>
      </c>
      <c r="L163" s="11">
        <f t="array" ref="L163">INDEX('Back data'!$A$298:$N$298,,MAX(IF('Back data'!$A$298:$N$298&lt;&gt;"",COLUMN('Back data'!$A$298:$N$298)))-L$6)/L161</f>
        <v>0</v>
      </c>
      <c r="M163" s="11">
        <f t="array" ref="M163">INDEX('Back data'!$A$298:$N$298,,MAX(IF('Back data'!$A$298:$N$298&lt;&gt;"",COLUMN('Back data'!$A$298:$N$298)))-M$6)/M161</f>
        <v>6.399437412095639E-2</v>
      </c>
      <c r="N163" s="11">
        <f t="array" ref="N163">INDEX('Back data'!$A$298:$N$298,,MAX(IF('Back data'!$A$298:$N$298&lt;&gt;"",COLUMN('Back data'!$A$298:$N$298)))-N$6)/N161</f>
        <v>0</v>
      </c>
      <c r="O163" s="11">
        <f t="array" ref="O163">INDEX('Back data'!$A$298:$N$298,,MAX(IF('Back data'!$A$298:$N$298&lt;&gt;"",COLUMN('Back data'!$A$298:$N$298)))-O$6)/O161</f>
        <v>0</v>
      </c>
      <c r="P163" s="11">
        <f t="array" ref="P163">INDEX('Back data'!$A$298:$N$298,,MAX(IF('Back data'!$A$298:$N$298&lt;&gt;"",COLUMN('Back data'!$A$298:$N$298)))-P$6)/P161</f>
        <v>0.1424</v>
      </c>
      <c r="R163" s="56"/>
    </row>
  </sheetData>
  <sheetProtection sheet="1" objects="1" scenarios="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T106"/>
  <sheetViews>
    <sheetView showGridLines="0" zoomScale="60" zoomScaleNormal="60" workbookViewId="0">
      <selection activeCell="D5" sqref="D5"/>
    </sheetView>
  </sheetViews>
  <sheetFormatPr baseColWidth="10" defaultColWidth="11.42578125" defaultRowHeight="15" x14ac:dyDescent="0.25"/>
  <cols>
    <col min="3" max="3" width="24.42578125" bestFit="1" customWidth="1"/>
    <col min="4" max="16" width="21.5703125" customWidth="1"/>
    <col min="18" max="18" width="11.5703125" bestFit="1" customWidth="1"/>
  </cols>
  <sheetData>
    <row r="1" spans="2:19" ht="34.5" customHeight="1" x14ac:dyDescent="0.25"/>
    <row r="2" spans="2:19" ht="27" customHeight="1" x14ac:dyDescent="0.25">
      <c r="B2" s="17"/>
      <c r="C2" s="21" t="s">
        <v>38</v>
      </c>
      <c r="D2" s="17"/>
      <c r="E2" s="17"/>
      <c r="F2" s="17"/>
      <c r="G2" s="17"/>
      <c r="H2" s="17"/>
      <c r="I2" s="17"/>
      <c r="J2" s="17"/>
      <c r="K2" s="17"/>
      <c r="L2" s="17"/>
      <c r="M2" s="17"/>
      <c r="N2" s="17"/>
      <c r="O2" s="17"/>
      <c r="P2" s="17"/>
      <c r="Q2" s="17"/>
      <c r="R2" s="17"/>
    </row>
    <row r="3" spans="2:19" ht="18.75" customHeight="1" x14ac:dyDescent="0.25"/>
    <row r="4" spans="2:19" s="13" customFormat="1" ht="25.5" customHeight="1" x14ac:dyDescent="0.25">
      <c r="C4" s="14" t="s">
        <v>49</v>
      </c>
    </row>
    <row r="5" spans="2:19" ht="16.5" thickBot="1" x14ac:dyDescent="0.3">
      <c r="C5" s="2"/>
      <c r="D5" s="53">
        <f>'TAM Automático'!D5</f>
        <v>45323</v>
      </c>
      <c r="E5" s="53">
        <f>'TAM Automático'!E5</f>
        <v>45352</v>
      </c>
      <c r="F5" s="53">
        <f>'TAM Automático'!F5</f>
        <v>45383</v>
      </c>
      <c r="G5" s="53">
        <f>'TAM Automático'!G5</f>
        <v>45413</v>
      </c>
      <c r="H5" s="53">
        <f>'TAM Automático'!H5</f>
        <v>45444</v>
      </c>
      <c r="I5" s="53">
        <f>'TAM Automático'!I5</f>
        <v>45474</v>
      </c>
      <c r="J5" s="53">
        <f>'TAM Automático'!J5</f>
        <v>45505</v>
      </c>
      <c r="K5" s="53">
        <f>'TAM Automático'!K5</f>
        <v>45536</v>
      </c>
      <c r="L5" s="53">
        <f>'TAM Automático'!L5</f>
        <v>45566</v>
      </c>
      <c r="M5" s="53">
        <f>'TAM Automático'!M5</f>
        <v>45597</v>
      </c>
      <c r="N5" s="53">
        <f>'TAM Automático'!N5</f>
        <v>45627</v>
      </c>
      <c r="O5" s="53">
        <f>'TAM Automático'!O5</f>
        <v>45658</v>
      </c>
      <c r="P5" s="53">
        <f>'TAM Automático'!P5</f>
        <v>45689</v>
      </c>
    </row>
    <row r="6" spans="2:19" ht="15.75" x14ac:dyDescent="0.25">
      <c r="C6" s="10" t="s">
        <v>39</v>
      </c>
      <c r="D6" s="11">
        <f>'TAM Automático'!D8</f>
        <v>0.92246613731900984</v>
      </c>
      <c r="E6" s="11">
        <f>'TAM Automático'!E8</f>
        <v>0.94659856048293478</v>
      </c>
      <c r="F6" s="11">
        <f>'TAM Automático'!F8</f>
        <v>0.9274137531836073</v>
      </c>
      <c r="G6" s="11">
        <f>'TAM Automático'!G8</f>
        <v>0.93365864993609859</v>
      </c>
      <c r="H6" s="11">
        <f>'TAM Automático'!H8</f>
        <v>0.93874709976798143</v>
      </c>
      <c r="I6" s="11">
        <f>'TAM Automático'!I8</f>
        <v>0.93374833259226331</v>
      </c>
      <c r="J6" s="11">
        <f>'TAM Automático'!J8</f>
        <v>0.93812154696132599</v>
      </c>
      <c r="K6" s="11">
        <f>'TAM Automático'!K8</f>
        <v>0.92734578627280628</v>
      </c>
      <c r="L6" s="11">
        <f>'TAM Automático'!L8</f>
        <v>0.92000424944226067</v>
      </c>
      <c r="M6" s="11">
        <f>'TAM Automático'!M8</f>
        <v>0.93286668787782379</v>
      </c>
      <c r="N6" s="11">
        <f>'TAM Automático'!N8</f>
        <v>0.94510000000000005</v>
      </c>
      <c r="O6" s="11">
        <f>'TAM Automático'!O8</f>
        <v>0.92040000000000011</v>
      </c>
      <c r="P6" s="11">
        <f>'TAM Automático'!P8</f>
        <v>0.89659999999999995</v>
      </c>
    </row>
    <row r="7" spans="2:19" ht="15.75" x14ac:dyDescent="0.25">
      <c r="C7" s="10" t="s">
        <v>40</v>
      </c>
      <c r="D7" s="11">
        <f>'TAM Automático'!D9</f>
        <v>7.753386268099019E-2</v>
      </c>
      <c r="E7" s="11">
        <f>'TAM Automático'!E9</f>
        <v>5.340143951706524E-2</v>
      </c>
      <c r="F7" s="11">
        <f>'TAM Automático'!F9</f>
        <v>7.2586246816392683E-2</v>
      </c>
      <c r="G7" s="11">
        <f>'TAM Automático'!G9</f>
        <v>6.6341350063901475E-2</v>
      </c>
      <c r="H7" s="11">
        <f>'TAM Automático'!H9</f>
        <v>6.1252900232018563E-2</v>
      </c>
      <c r="I7" s="11">
        <f>'TAM Automático'!I9</f>
        <v>6.6251667407736775E-2</v>
      </c>
      <c r="J7" s="11">
        <f>'TAM Automático'!J9</f>
        <v>6.1878453038674029E-2</v>
      </c>
      <c r="K7" s="11">
        <f>'TAM Automático'!K9</f>
        <v>7.2654213727193745E-2</v>
      </c>
      <c r="L7" s="11">
        <f>'TAM Automático'!L9</f>
        <v>7.9995750557739304E-2</v>
      </c>
      <c r="M7" s="11">
        <f>'TAM Automático'!M9</f>
        <v>6.713331212217627E-2</v>
      </c>
      <c r="N7" s="11">
        <f>'TAM Automático'!N9</f>
        <v>5.4900000000000004E-2</v>
      </c>
      <c r="O7" s="11">
        <f>'TAM Automático'!O9</f>
        <v>7.9600000000000004E-2</v>
      </c>
      <c r="P7" s="11">
        <f>'TAM Automático'!P9</f>
        <v>0.10339999999999999</v>
      </c>
    </row>
    <row r="9" spans="2:19" s="13" customFormat="1" ht="29.25" customHeight="1" x14ac:dyDescent="0.25">
      <c r="C9" s="14" t="s">
        <v>50</v>
      </c>
    </row>
    <row r="10" spans="2:19" ht="16.5" thickBot="1" x14ac:dyDescent="0.3">
      <c r="C10" s="2"/>
      <c r="D10" s="53">
        <f>D5</f>
        <v>45323</v>
      </c>
      <c r="E10" s="53">
        <f t="shared" ref="E10:P10" si="0">E5</f>
        <v>45352</v>
      </c>
      <c r="F10" s="53">
        <f t="shared" si="0"/>
        <v>45383</v>
      </c>
      <c r="G10" s="53">
        <f t="shared" si="0"/>
        <v>45413</v>
      </c>
      <c r="H10" s="53">
        <f t="shared" si="0"/>
        <v>45444</v>
      </c>
      <c r="I10" s="53">
        <f t="shared" si="0"/>
        <v>45474</v>
      </c>
      <c r="J10" s="53">
        <f t="shared" si="0"/>
        <v>45505</v>
      </c>
      <c r="K10" s="53">
        <f t="shared" si="0"/>
        <v>45536</v>
      </c>
      <c r="L10" s="53">
        <f t="shared" si="0"/>
        <v>45566</v>
      </c>
      <c r="M10" s="53">
        <f t="shared" si="0"/>
        <v>45597</v>
      </c>
      <c r="N10" s="53">
        <f t="shared" si="0"/>
        <v>45627</v>
      </c>
      <c r="O10" s="53">
        <f t="shared" si="0"/>
        <v>45658</v>
      </c>
      <c r="P10" s="53">
        <f t="shared" si="0"/>
        <v>45689</v>
      </c>
    </row>
    <row r="11" spans="2:19" ht="15.75" x14ac:dyDescent="0.25">
      <c r="C11" s="10" t="s">
        <v>39</v>
      </c>
      <c r="D11" s="11">
        <f>IF('Total Aceite'!$D$29=$R$11,'TAM Automático'!D13,'TAM Automático'!D18)</f>
        <v>0.79815209665955944</v>
      </c>
      <c r="E11" s="11">
        <f>IF('Total Aceite'!$D$29=$R$11,'TAM Automático'!E13,'TAM Automático'!E18)</f>
        <v>0.82337538681266365</v>
      </c>
      <c r="F11" s="11">
        <f>IF('Total Aceite'!$D$29=$R$11,'TAM Automático'!F13,'TAM Automático'!F18)</f>
        <v>0.77009191609710104</v>
      </c>
      <c r="G11" s="11">
        <f>IF('Total Aceite'!$D$29=$R$11,'TAM Automático'!G13,'TAM Automático'!G18)</f>
        <v>0.79846517119244398</v>
      </c>
      <c r="H11" s="11">
        <f>IF('Total Aceite'!$D$29=$R$11,'TAM Automático'!H13,'TAM Automático'!H18)</f>
        <v>0.80938063740228505</v>
      </c>
      <c r="I11" s="11">
        <f>IF('Total Aceite'!$D$29=$R$11,'TAM Automático'!I13,'TAM Automático'!I18)</f>
        <v>0.82875027945450475</v>
      </c>
      <c r="J11" s="11">
        <f>IF('Total Aceite'!$D$29=$R$11,'TAM Automático'!J13,'TAM Automático'!J18)</f>
        <v>0.81726507092198586</v>
      </c>
      <c r="K11" s="11">
        <f>IF('Total Aceite'!$D$29=$R$11,'TAM Automático'!K13,'TAM Automático'!K18)</f>
        <v>0.78270065679617062</v>
      </c>
      <c r="L11" s="11">
        <f>IF('Total Aceite'!$D$29=$R$11,'TAM Automático'!L13,'TAM Automático'!L18)</f>
        <v>0.79249706916764362</v>
      </c>
      <c r="M11" s="11">
        <f>IF('Total Aceite'!$D$29=$R$11,'TAM Automático'!M13,'TAM Automático'!M18)</f>
        <v>0.81847861573620639</v>
      </c>
      <c r="N11" s="11">
        <f>IF('Total Aceite'!$D$29=$R$11,'TAM Automático'!N13,'TAM Automático'!N18)</f>
        <v>0.755</v>
      </c>
      <c r="O11" s="11">
        <f>IF('Total Aceite'!$D$29=$R$11,'TAM Automático'!O13,'TAM Automático'!O18)</f>
        <v>0.78689999999999993</v>
      </c>
      <c r="P11" s="11">
        <f>IF('Total Aceite'!$D$29=$R$11,'TAM Automático'!P13,'TAM Automático'!P18)</f>
        <v>0.68420000000000003</v>
      </c>
      <c r="R11">
        <v>1</v>
      </c>
      <c r="S11" s="14" t="s">
        <v>51</v>
      </c>
    </row>
    <row r="12" spans="2:19" ht="15.75" x14ac:dyDescent="0.25">
      <c r="C12" s="10" t="s">
        <v>40</v>
      </c>
      <c r="D12" s="11">
        <f>IF('Total Aceite'!$D$29=$R$11,'TAM Automático'!D14,'TAM Automático'!D19)</f>
        <v>0.20184790334044067</v>
      </c>
      <c r="E12" s="11">
        <f>IF('Total Aceite'!$D$29=$R$11,'TAM Automático'!E14,'TAM Automático'!E19)</f>
        <v>0.17662461318733633</v>
      </c>
      <c r="F12" s="11">
        <f>IF('Total Aceite'!$D$29=$R$11,'TAM Automático'!F14,'TAM Automático'!F19)</f>
        <v>0.22990808390289891</v>
      </c>
      <c r="G12" s="11">
        <f>IF('Total Aceite'!$D$29=$R$11,'TAM Automático'!G14,'TAM Automático'!G19)</f>
        <v>0.2015348288075561</v>
      </c>
      <c r="H12" s="11">
        <f>IF('Total Aceite'!$D$29=$R$11,'TAM Automático'!H14,'TAM Automático'!H19)</f>
        <v>0.19061936259771498</v>
      </c>
      <c r="I12" s="11">
        <f>IF('Total Aceite'!$D$29=$R$11,'TAM Automático'!I14,'TAM Automático'!I19)</f>
        <v>0.17124972054549517</v>
      </c>
      <c r="J12" s="11">
        <f>IF('Total Aceite'!$D$29=$R$11,'TAM Automático'!J14,'TAM Automático'!J19)</f>
        <v>0.18273492907801417</v>
      </c>
      <c r="K12" s="11">
        <f>IF('Total Aceite'!$D$29=$R$11,'TAM Automático'!K14,'TAM Automático'!K19)</f>
        <v>0.21729934320382946</v>
      </c>
      <c r="L12" s="11">
        <f>IF('Total Aceite'!$D$29=$R$11,'TAM Automático'!L14,'TAM Automático'!L19)</f>
        <v>0.20750293083235638</v>
      </c>
      <c r="M12" s="11">
        <f>IF('Total Aceite'!$D$29=$R$11,'TAM Automático'!M14,'TAM Automático'!M19)</f>
        <v>0.18152138426379369</v>
      </c>
      <c r="N12" s="11">
        <f>IF('Total Aceite'!$D$29=$R$11,'TAM Automático'!N14,'TAM Automático'!N19)</f>
        <v>0.245</v>
      </c>
      <c r="O12" s="11">
        <f>IF('Total Aceite'!$D$29=$R$11,'TAM Automático'!O14,'TAM Automático'!O19)</f>
        <v>0.21309999999999998</v>
      </c>
      <c r="P12" s="11">
        <f>IF('Total Aceite'!$D$29=$R$11,'TAM Automático'!P14,'TAM Automático'!P19)</f>
        <v>0.31579999999999997</v>
      </c>
      <c r="R12">
        <v>2</v>
      </c>
      <c r="S12" s="14" t="s">
        <v>52</v>
      </c>
    </row>
    <row r="14" spans="2:19" s="13" customFormat="1" ht="29.25" customHeight="1" x14ac:dyDescent="0.25">
      <c r="C14" s="14" t="s">
        <v>53</v>
      </c>
    </row>
    <row r="15" spans="2:19" ht="16.5" thickBot="1" x14ac:dyDescent="0.3">
      <c r="C15" s="2"/>
      <c r="D15" s="53">
        <f>D10</f>
        <v>45323</v>
      </c>
      <c r="E15" s="53">
        <f t="shared" ref="E15:P15" si="1">E10</f>
        <v>45352</v>
      </c>
      <c r="F15" s="53">
        <f t="shared" si="1"/>
        <v>45383</v>
      </c>
      <c r="G15" s="53">
        <f t="shared" si="1"/>
        <v>45413</v>
      </c>
      <c r="H15" s="53">
        <f t="shared" si="1"/>
        <v>45444</v>
      </c>
      <c r="I15" s="53">
        <f t="shared" si="1"/>
        <v>45474</v>
      </c>
      <c r="J15" s="53">
        <f t="shared" si="1"/>
        <v>45505</v>
      </c>
      <c r="K15" s="53">
        <f t="shared" si="1"/>
        <v>45536</v>
      </c>
      <c r="L15" s="53">
        <f t="shared" si="1"/>
        <v>45566</v>
      </c>
      <c r="M15" s="53">
        <f t="shared" si="1"/>
        <v>45597</v>
      </c>
      <c r="N15" s="53">
        <f t="shared" si="1"/>
        <v>45627</v>
      </c>
      <c r="O15" s="53">
        <f t="shared" si="1"/>
        <v>45658</v>
      </c>
      <c r="P15" s="53">
        <f t="shared" si="1"/>
        <v>45689</v>
      </c>
      <c r="R15">
        <v>1</v>
      </c>
      <c r="S15" s="14" t="s">
        <v>28</v>
      </c>
    </row>
    <row r="16" spans="2:19" ht="15.75" x14ac:dyDescent="0.25">
      <c r="C16" s="10" t="s">
        <v>39</v>
      </c>
      <c r="D16" s="11">
        <f>IF('Total Aceite'!$N$29=$R$15,'TAM Automático'!D23,IF('Total Aceite'!$N$29=$R$16,'TAM Automático'!D28,'TAM Automático'!D33))</f>
        <v>0.83690731474863</v>
      </c>
      <c r="E16" s="11">
        <f>IF('Total Aceite'!$N$29=$R$15,'TAM Automático'!E23,IF('Total Aceite'!$N$29=$R$16,'TAM Automático'!E28,'TAM Automático'!E33))</f>
        <v>0.882533679981092</v>
      </c>
      <c r="F16" s="11">
        <f>IF('Total Aceite'!$N$29=$R$15,'TAM Automático'!F23,IF('Total Aceite'!$N$29=$R$16,'TAM Automático'!F28,'TAM Automático'!F33))</f>
        <v>0.86219826576048741</v>
      </c>
      <c r="G16" s="11">
        <f>IF('Total Aceite'!$N$29=$R$15,'TAM Automático'!G23,IF('Total Aceite'!$N$29=$R$16,'TAM Automático'!G28,'TAM Automático'!G33))</f>
        <v>0.84208691610504294</v>
      </c>
      <c r="H16" s="11">
        <f>IF('Total Aceite'!$N$29=$R$15,'TAM Automático'!H23,IF('Total Aceite'!$N$29=$R$16,'TAM Automático'!H28,'TAM Automático'!H33))</f>
        <v>0.86927865250823866</v>
      </c>
      <c r="I16" s="11">
        <f>IF('Total Aceite'!$N$29=$R$15,'TAM Automático'!I23,IF('Total Aceite'!$N$29=$R$16,'TAM Automático'!I28,'TAM Automático'!I33))</f>
        <v>0.87975391498881428</v>
      </c>
      <c r="J16" s="11">
        <f>IF('Total Aceite'!$N$29=$R$15,'TAM Automático'!J23,IF('Total Aceite'!$N$29=$R$16,'TAM Automático'!J28,'TAM Automático'!J33))</f>
        <v>0.87036830978079438</v>
      </c>
      <c r="K16" s="11">
        <f>IF('Total Aceite'!$N$29=$R$15,'TAM Automático'!K23,IF('Total Aceite'!$N$29=$R$16,'TAM Automático'!K28,'TAM Automático'!K33))</f>
        <v>0.83904183828311296</v>
      </c>
      <c r="L16" s="11">
        <f>IF('Total Aceite'!$N$29=$R$15,'TAM Automático'!L23,IF('Total Aceite'!$N$29=$R$16,'TAM Automático'!L28,'TAM Automático'!L33))</f>
        <v>0.84106876729827562</v>
      </c>
      <c r="M16" s="11">
        <f>IF('Total Aceite'!$N$29=$R$15,'TAM Automático'!M23,IF('Total Aceite'!$N$29=$R$16,'TAM Automático'!M28,'TAM Automático'!M33))</f>
        <v>0.86916925810750778</v>
      </c>
      <c r="N16" s="11">
        <f>IF('Total Aceite'!$N$29=$R$15,'TAM Automático'!N23,IF('Total Aceite'!$N$29=$R$16,'TAM Automático'!N28,'TAM Automático'!N33))</f>
        <v>0.78170000000000006</v>
      </c>
      <c r="O16" s="11">
        <f>IF('Total Aceite'!$N$29=$R$15,'TAM Automático'!O23,IF('Total Aceite'!$N$29=$R$16,'TAM Automático'!O28,'TAM Automático'!O33))</f>
        <v>0.78900000000000003</v>
      </c>
      <c r="P16" s="11">
        <f>IF('Total Aceite'!$N$29=$R$15,'TAM Automático'!P23,IF('Total Aceite'!$N$29=$R$16,'TAM Automático'!P28,'TAM Automático'!P33))</f>
        <v>0.67079999999999995</v>
      </c>
      <c r="R16">
        <v>2</v>
      </c>
      <c r="S16" s="7" t="s">
        <v>32</v>
      </c>
    </row>
    <row r="17" spans="2:19" ht="15.75" x14ac:dyDescent="0.25">
      <c r="C17" s="10" t="s">
        <v>40</v>
      </c>
      <c r="D17" s="11">
        <f>IF('Total Aceite'!$N$29=$R$15,'TAM Automático'!D24,IF('Total Aceite'!$N$29=$R$16,'TAM Automático'!D29,'TAM Automático'!D34))</f>
        <v>0.16309268525137002</v>
      </c>
      <c r="E17" s="11">
        <f>IF('Total Aceite'!$N$29=$R$15,'TAM Automático'!E24,IF('Total Aceite'!$N$29=$R$16,'TAM Automático'!E29,'TAM Automático'!E34))</f>
        <v>0.11746632001890804</v>
      </c>
      <c r="F17" s="11">
        <f>IF('Total Aceite'!$N$29=$R$15,'TAM Automático'!F24,IF('Total Aceite'!$N$29=$R$16,'TAM Automático'!F29,'TAM Automático'!F34))</f>
        <v>0.13780173423951253</v>
      </c>
      <c r="G17" s="11">
        <f>IF('Total Aceite'!$N$29=$R$15,'TAM Automático'!G24,IF('Total Aceite'!$N$29=$R$16,'TAM Automático'!G29,'TAM Automático'!G34))</f>
        <v>0.15791308389495701</v>
      </c>
      <c r="H17" s="11">
        <f>IF('Total Aceite'!$N$29=$R$15,'TAM Automático'!H24,IF('Total Aceite'!$N$29=$R$16,'TAM Automático'!H29,'TAM Automático'!H34))</f>
        <v>0.13072134749176126</v>
      </c>
      <c r="I17" s="11">
        <f>IF('Total Aceite'!$N$29=$R$15,'TAM Automático'!I24,IF('Total Aceite'!$N$29=$R$16,'TAM Automático'!I29,'TAM Automático'!I34))</f>
        <v>0.12024608501118568</v>
      </c>
      <c r="J17" s="11">
        <f>IF('Total Aceite'!$N$29=$R$15,'TAM Automático'!J24,IF('Total Aceite'!$N$29=$R$16,'TAM Automático'!J29,'TAM Automático'!J34))</f>
        <v>0.12963169021920551</v>
      </c>
      <c r="K17" s="11">
        <f>IF('Total Aceite'!$N$29=$R$15,'TAM Automático'!K24,IF('Total Aceite'!$N$29=$R$16,'TAM Automático'!K29,'TAM Automático'!K34))</f>
        <v>0.16095816171688707</v>
      </c>
      <c r="L17" s="11">
        <f>IF('Total Aceite'!$N$29=$R$15,'TAM Automático'!L24,IF('Total Aceite'!$N$29=$R$16,'TAM Automático'!L29,'TAM Automático'!L34))</f>
        <v>0.15893123270172452</v>
      </c>
      <c r="M17" s="11">
        <f>IF('Total Aceite'!$N$29=$R$15,'TAM Automático'!M24,IF('Total Aceite'!$N$29=$R$16,'TAM Automático'!M29,'TAM Automático'!M34))</f>
        <v>0.13083074189249222</v>
      </c>
      <c r="N17" s="11">
        <f>IF('Total Aceite'!$N$29=$R$15,'TAM Automático'!N24,IF('Total Aceite'!$N$29=$R$16,'TAM Automático'!N29,'TAM Automático'!N34))</f>
        <v>0.21829999999999999</v>
      </c>
      <c r="O17" s="11">
        <f>IF('Total Aceite'!$N$29=$R$15,'TAM Automático'!O24,IF('Total Aceite'!$N$29=$R$16,'TAM Automático'!O29,'TAM Automático'!O34))</f>
        <v>0.21100000000000002</v>
      </c>
      <c r="P17" s="11">
        <f>IF('Total Aceite'!$N$29=$R$15,'TAM Automático'!P24,IF('Total Aceite'!$N$29=$R$16,'TAM Automático'!P29,'TAM Automático'!P34))</f>
        <v>0.32919999999999999</v>
      </c>
      <c r="R17">
        <v>2</v>
      </c>
      <c r="S17" s="7" t="s">
        <v>36</v>
      </c>
    </row>
    <row r="19" spans="2:19" s="13" customFormat="1" ht="29.25" customHeight="1" x14ac:dyDescent="0.25">
      <c r="C19" s="14"/>
    </row>
    <row r="20" spans="2:19" ht="15.75" x14ac:dyDescent="0.25">
      <c r="C20" s="14"/>
      <c r="D20" s="13"/>
      <c r="E20" s="13"/>
      <c r="F20" s="13"/>
      <c r="G20" s="13"/>
      <c r="H20" s="13"/>
      <c r="I20" s="13"/>
      <c r="J20" s="13"/>
      <c r="K20" s="13"/>
      <c r="L20" s="13"/>
      <c r="M20" s="13"/>
      <c r="N20" s="13"/>
      <c r="O20" s="13"/>
      <c r="P20" s="13"/>
    </row>
    <row r="21" spans="2:19" ht="15.75" x14ac:dyDescent="0.25">
      <c r="C21" s="14"/>
      <c r="D21" s="13"/>
      <c r="E21" s="13"/>
      <c r="F21" s="13"/>
      <c r="G21" s="13"/>
      <c r="H21" s="13"/>
      <c r="I21" s="13"/>
      <c r="J21" s="13"/>
      <c r="K21" s="13"/>
      <c r="L21" s="13"/>
      <c r="M21" s="13"/>
      <c r="N21" s="13"/>
      <c r="O21" s="13"/>
      <c r="P21" s="13"/>
    </row>
    <row r="22" spans="2:19" ht="15.75" x14ac:dyDescent="0.25">
      <c r="C22" s="14"/>
      <c r="D22" s="13"/>
      <c r="E22" s="13"/>
      <c r="F22" s="13"/>
      <c r="G22" s="13"/>
      <c r="H22" s="13"/>
      <c r="I22" s="13"/>
      <c r="J22" s="13"/>
      <c r="K22" s="13"/>
      <c r="L22" s="13"/>
      <c r="M22" s="13"/>
      <c r="N22" s="13"/>
      <c r="O22" s="13"/>
      <c r="P22" s="13"/>
    </row>
    <row r="23" spans="2:19" ht="15.75" x14ac:dyDescent="0.25">
      <c r="C23" s="14"/>
      <c r="D23" s="13"/>
      <c r="E23" s="13"/>
      <c r="F23" s="13"/>
      <c r="G23" s="13"/>
      <c r="H23" s="13"/>
      <c r="I23" s="13"/>
      <c r="J23" s="13"/>
      <c r="K23" s="13"/>
      <c r="L23" s="13"/>
      <c r="M23" s="13"/>
      <c r="N23" s="13"/>
      <c r="O23" s="13"/>
      <c r="P23" s="13"/>
    </row>
    <row r="24" spans="2:19" ht="27" customHeight="1" x14ac:dyDescent="0.25">
      <c r="B24" s="17"/>
      <c r="C24" s="21" t="s">
        <v>43</v>
      </c>
      <c r="D24" s="17"/>
      <c r="E24" s="17"/>
      <c r="F24" s="17"/>
      <c r="G24" s="17"/>
      <c r="H24" s="17"/>
      <c r="I24" s="17"/>
      <c r="J24" s="17"/>
      <c r="K24" s="17"/>
      <c r="L24" s="17"/>
      <c r="M24" s="17"/>
      <c r="N24" s="17"/>
      <c r="O24" s="17"/>
      <c r="P24" s="17"/>
      <c r="Q24" s="17"/>
      <c r="R24" s="17"/>
    </row>
    <row r="25" spans="2:19" ht="15.75" x14ac:dyDescent="0.25">
      <c r="C25" s="14"/>
      <c r="D25" s="13"/>
      <c r="E25" s="13"/>
      <c r="F25" s="13"/>
      <c r="G25" s="13"/>
      <c r="H25" s="13"/>
      <c r="I25" s="13"/>
      <c r="J25" s="13"/>
      <c r="K25" s="13"/>
      <c r="L25" s="13"/>
      <c r="M25" s="13"/>
      <c r="N25" s="13"/>
      <c r="O25" s="13"/>
      <c r="P25" s="13"/>
    </row>
    <row r="26" spans="2:19" ht="15.75" x14ac:dyDescent="0.25">
      <c r="C26" s="14"/>
      <c r="D26" s="13"/>
      <c r="E26" s="13"/>
      <c r="F26" s="13"/>
      <c r="G26" s="13"/>
      <c r="H26" s="13"/>
      <c r="I26" s="13"/>
      <c r="J26" s="13"/>
      <c r="K26" s="13"/>
      <c r="L26" s="13"/>
      <c r="M26" s="13"/>
      <c r="N26" s="13"/>
      <c r="O26" s="13"/>
      <c r="P26" s="13"/>
    </row>
    <row r="27" spans="2:19" ht="15.75" x14ac:dyDescent="0.25">
      <c r="B27" s="13"/>
      <c r="C27" s="14" t="s">
        <v>49</v>
      </c>
      <c r="D27" s="13"/>
      <c r="E27" s="13"/>
      <c r="F27" s="13"/>
      <c r="G27" s="13"/>
      <c r="H27" s="13"/>
      <c r="I27" s="13"/>
      <c r="J27" s="13"/>
      <c r="K27" s="13"/>
      <c r="L27" s="13"/>
      <c r="M27" s="13"/>
      <c r="N27" s="13"/>
      <c r="O27" s="13"/>
      <c r="P27" s="13"/>
      <c r="Q27" s="13"/>
    </row>
    <row r="28" spans="2:19" ht="16.5" thickBot="1" x14ac:dyDescent="0.3">
      <c r="C28" s="2"/>
      <c r="D28" s="53">
        <f>D5</f>
        <v>45323</v>
      </c>
      <c r="E28" s="53">
        <f t="shared" ref="E28:P28" si="2">E5</f>
        <v>45352</v>
      </c>
      <c r="F28" s="53">
        <f t="shared" si="2"/>
        <v>45383</v>
      </c>
      <c r="G28" s="53">
        <f t="shared" si="2"/>
        <v>45413</v>
      </c>
      <c r="H28" s="53">
        <f t="shared" si="2"/>
        <v>45444</v>
      </c>
      <c r="I28" s="53">
        <f t="shared" si="2"/>
        <v>45474</v>
      </c>
      <c r="J28" s="53">
        <f t="shared" si="2"/>
        <v>45505</v>
      </c>
      <c r="K28" s="53">
        <f t="shared" si="2"/>
        <v>45536</v>
      </c>
      <c r="L28" s="53">
        <f t="shared" si="2"/>
        <v>45566</v>
      </c>
      <c r="M28" s="53">
        <f t="shared" si="2"/>
        <v>45597</v>
      </c>
      <c r="N28" s="53">
        <f t="shared" si="2"/>
        <v>45627</v>
      </c>
      <c r="O28" s="53">
        <f t="shared" si="2"/>
        <v>45658</v>
      </c>
      <c r="P28" s="53">
        <f t="shared" si="2"/>
        <v>45689</v>
      </c>
    </row>
    <row r="29" spans="2:19" ht="15.75" x14ac:dyDescent="0.25">
      <c r="C29" s="10" t="s">
        <v>39</v>
      </c>
      <c r="D29" s="11">
        <f>'TAM Automático'!D41</f>
        <v>0.89973246481330693</v>
      </c>
      <c r="E29" s="11">
        <f>'TAM Automático'!E41</f>
        <v>0.91852025286818084</v>
      </c>
      <c r="F29" s="11">
        <f>'TAM Automático'!F41</f>
        <v>0.88959510357815452</v>
      </c>
      <c r="G29" s="11">
        <f>'TAM Automático'!G41</f>
        <v>0.90539118231785753</v>
      </c>
      <c r="H29" s="11">
        <f>'TAM Automático'!H41</f>
        <v>0.92463101863053465</v>
      </c>
      <c r="I29" s="11">
        <f>'TAM Automático'!I41</f>
        <v>0.9238862771434968</v>
      </c>
      <c r="J29" s="11">
        <f>'TAM Automático'!J41</f>
        <v>0.9111135587619783</v>
      </c>
      <c r="K29" s="11">
        <f>'TAM Automático'!K41</f>
        <v>0.90571987820791644</v>
      </c>
      <c r="L29" s="11">
        <f>'TAM Automático'!L41</f>
        <v>0.89397615782255513</v>
      </c>
      <c r="M29" s="11">
        <f>'TAM Automático'!M41</f>
        <v>0.90444159726670936</v>
      </c>
      <c r="N29" s="11">
        <f>'TAM Automático'!N41</f>
        <v>0.92330000000000001</v>
      </c>
      <c r="O29" s="11">
        <f>'TAM Automático'!O41</f>
        <v>0.90500000000000003</v>
      </c>
      <c r="P29" s="11">
        <f>'TAM Automático'!P41</f>
        <v>0.82989999999999997</v>
      </c>
    </row>
    <row r="30" spans="2:19" ht="15.75" x14ac:dyDescent="0.25">
      <c r="C30" s="10" t="s">
        <v>40</v>
      </c>
      <c r="D30" s="11">
        <f>'TAM Automático'!D42</f>
        <v>0.10026753518669303</v>
      </c>
      <c r="E30" s="11">
        <f>'TAM Automático'!E42</f>
        <v>8.1479747131819255E-2</v>
      </c>
      <c r="F30" s="11">
        <f>'TAM Automático'!F42</f>
        <v>0.11040489642184559</v>
      </c>
      <c r="G30" s="11">
        <f>'TAM Automático'!G42</f>
        <v>9.4608817682142438E-2</v>
      </c>
      <c r="H30" s="11">
        <f>'TAM Automático'!H42</f>
        <v>7.5368981369465279E-2</v>
      </c>
      <c r="I30" s="11">
        <f>'TAM Automático'!I42</f>
        <v>7.6113722856503238E-2</v>
      </c>
      <c r="J30" s="11">
        <f>'TAM Automático'!J42</f>
        <v>8.8886441238021821E-2</v>
      </c>
      <c r="K30" s="11">
        <f>'TAM Automático'!K42</f>
        <v>9.4280121792083504E-2</v>
      </c>
      <c r="L30" s="11">
        <f>'TAM Automático'!L42</f>
        <v>0.1060238421774449</v>
      </c>
      <c r="M30" s="11">
        <f>'TAM Automático'!M42</f>
        <v>9.5558402733290623E-2</v>
      </c>
      <c r="N30" s="11">
        <f>'TAM Automático'!N42</f>
        <v>7.6700000000000004E-2</v>
      </c>
      <c r="O30" s="11">
        <f>'TAM Automático'!O42</f>
        <v>9.5000000000000001E-2</v>
      </c>
      <c r="P30" s="11">
        <f>'TAM Automático'!P42</f>
        <v>0.17010000000000003</v>
      </c>
    </row>
    <row r="32" spans="2:19" ht="15.75" x14ac:dyDescent="0.25">
      <c r="B32" s="13"/>
      <c r="C32" s="14" t="s">
        <v>50</v>
      </c>
      <c r="D32" s="13"/>
      <c r="E32" s="13"/>
      <c r="F32" s="13"/>
      <c r="G32" s="13"/>
      <c r="H32" s="13"/>
      <c r="I32" s="13"/>
      <c r="J32" s="13"/>
      <c r="K32" s="13"/>
      <c r="L32" s="13"/>
      <c r="M32" s="13"/>
      <c r="N32" s="13"/>
      <c r="O32" s="13"/>
      <c r="P32" s="13"/>
      <c r="Q32" s="13"/>
    </row>
    <row r="33" spans="2:20" ht="16.5" thickBot="1" x14ac:dyDescent="0.3">
      <c r="C33" s="2"/>
      <c r="D33" s="53">
        <f>D28</f>
        <v>45323</v>
      </c>
      <c r="E33" s="53">
        <f t="shared" ref="E33:P33" si="3">E28</f>
        <v>45352</v>
      </c>
      <c r="F33" s="53">
        <f t="shared" si="3"/>
        <v>45383</v>
      </c>
      <c r="G33" s="53">
        <f t="shared" si="3"/>
        <v>45413</v>
      </c>
      <c r="H33" s="53">
        <f t="shared" si="3"/>
        <v>45444</v>
      </c>
      <c r="I33" s="53">
        <f t="shared" si="3"/>
        <v>45474</v>
      </c>
      <c r="J33" s="53">
        <f t="shared" si="3"/>
        <v>45505</v>
      </c>
      <c r="K33" s="53">
        <f t="shared" si="3"/>
        <v>45536</v>
      </c>
      <c r="L33" s="53">
        <f t="shared" si="3"/>
        <v>45566</v>
      </c>
      <c r="M33" s="53">
        <f t="shared" si="3"/>
        <v>45597</v>
      </c>
      <c r="N33" s="53">
        <f t="shared" si="3"/>
        <v>45627</v>
      </c>
      <c r="O33" s="53">
        <f t="shared" si="3"/>
        <v>45658</v>
      </c>
      <c r="P33" s="53">
        <f t="shared" si="3"/>
        <v>45689</v>
      </c>
    </row>
    <row r="34" spans="2:20" ht="15.75" x14ac:dyDescent="0.25">
      <c r="C34" s="10" t="s">
        <v>39</v>
      </c>
      <c r="D34" s="11">
        <f>IF('O. Virgen + Extra'!$D$29=$R$34,'TAM Automático'!D46,'TAM Automático'!D51)</f>
        <v>0.76276026174895895</v>
      </c>
      <c r="E34" s="11">
        <f>IF('O. Virgen + Extra'!$D$29=$R$34,'TAM Automático'!E46,'TAM Automático'!E51)</f>
        <v>0.74017573834513062</v>
      </c>
      <c r="F34" s="11">
        <f>IF('O. Virgen + Extra'!$D$29=$R$34,'TAM Automático'!F46,'TAM Automático'!F51)</f>
        <v>0.6540267668466776</v>
      </c>
      <c r="G34" s="11">
        <f>IF('O. Virgen + Extra'!$D$29=$R$34,'TAM Automático'!G46,'TAM Automático'!G51)</f>
        <v>0.73637961335676627</v>
      </c>
      <c r="H34" s="11">
        <f>IF('O. Virgen + Extra'!$D$29=$R$34,'TAM Automático'!H46,'TAM Automático'!H51)</f>
        <v>0.81172179600050309</v>
      </c>
      <c r="I34" s="11">
        <f>IF('O. Virgen + Extra'!$D$29=$R$34,'TAM Automático'!I46,'TAM Automático'!I51)</f>
        <v>0.78743741465634964</v>
      </c>
      <c r="J34" s="11">
        <f>IF('O. Virgen + Extra'!$D$29=$R$34,'TAM Automático'!J46,'TAM Automático'!J51)</f>
        <v>0.74317250796540746</v>
      </c>
      <c r="K34" s="11">
        <f>IF('O. Virgen + Extra'!$D$29=$R$34,'TAM Automático'!K46,'TAM Automático'!K51)</f>
        <v>0.7461100976499625</v>
      </c>
      <c r="L34" s="11">
        <f>IF('O. Virgen + Extra'!$D$29=$R$34,'TAM Automático'!L46,'TAM Automático'!L51)</f>
        <v>0.70935752716531275</v>
      </c>
      <c r="M34" s="11">
        <f>IF('O. Virgen + Extra'!$D$29=$R$34,'TAM Automático'!M46,'TAM Automático'!M51)</f>
        <v>0.77770498962768864</v>
      </c>
      <c r="N34" s="11">
        <f>IF('O. Virgen + Extra'!$D$29=$R$34,'TAM Automático'!N46,'TAM Automático'!N51)</f>
        <v>0.72640000000000005</v>
      </c>
      <c r="O34" s="11">
        <f>IF('O. Virgen + Extra'!$D$29=$R$34,'TAM Automático'!O46,'TAM Automático'!O51)</f>
        <v>0.75709999999999988</v>
      </c>
      <c r="P34" s="11">
        <f>IF('O. Virgen + Extra'!$D$29=$R$34,'TAM Automático'!P46,'TAM Automático'!P51)</f>
        <v>0.60299999999999998</v>
      </c>
      <c r="R34">
        <v>1</v>
      </c>
      <c r="S34" s="14" t="s">
        <v>51</v>
      </c>
    </row>
    <row r="35" spans="2:20" ht="15.75" x14ac:dyDescent="0.25">
      <c r="C35" s="10" t="s">
        <v>40</v>
      </c>
      <c r="D35" s="11">
        <f>IF('O. Virgen + Extra'!$D$29=$R$34,'TAM Automático'!D47,'TAM Automático'!D52)</f>
        <v>0.23723973825104108</v>
      </c>
      <c r="E35" s="11">
        <f>IF('O. Virgen + Extra'!$D$29=$R$34,'TAM Automático'!E47,'TAM Automático'!E52)</f>
        <v>0.25982426165486944</v>
      </c>
      <c r="F35" s="11">
        <f>IF('O. Virgen + Extra'!$D$29=$R$34,'TAM Automático'!F47,'TAM Automático'!F52)</f>
        <v>0.34597323315332235</v>
      </c>
      <c r="G35" s="11">
        <f>IF('O. Virgen + Extra'!$D$29=$R$34,'TAM Automático'!G47,'TAM Automático'!G52)</f>
        <v>0.26362038664323378</v>
      </c>
      <c r="H35" s="11">
        <f>IF('O. Virgen + Extra'!$D$29=$R$34,'TAM Automático'!H47,'TAM Automático'!H52)</f>
        <v>0.18827820399949691</v>
      </c>
      <c r="I35" s="11">
        <f>IF('O. Virgen + Extra'!$D$29=$R$34,'TAM Automático'!I47,'TAM Automático'!I52)</f>
        <v>0.21256258534365044</v>
      </c>
      <c r="J35" s="11">
        <f>IF('O. Virgen + Extra'!$D$29=$R$34,'TAM Automático'!J47,'TAM Automático'!J52)</f>
        <v>0.25682749203459265</v>
      </c>
      <c r="K35" s="11">
        <f>IF('O. Virgen + Extra'!$D$29=$R$34,'TAM Automático'!K47,'TAM Automático'!K52)</f>
        <v>0.25388990235003756</v>
      </c>
      <c r="L35" s="11">
        <f>IF('O. Virgen + Extra'!$D$29=$R$34,'TAM Automático'!L47,'TAM Automático'!L52)</f>
        <v>0.29064247283468725</v>
      </c>
      <c r="M35" s="11">
        <f>IF('O. Virgen + Extra'!$D$29=$R$34,'TAM Automático'!M47,'TAM Automático'!M52)</f>
        <v>0.22229501037231136</v>
      </c>
      <c r="N35" s="11">
        <f>IF('O. Virgen + Extra'!$D$29=$R$34,'TAM Automático'!N47,'TAM Automático'!N52)</f>
        <v>0.27360000000000001</v>
      </c>
      <c r="O35" s="11">
        <f>IF('O. Virgen + Extra'!$D$29=$R$34,'TAM Automático'!O47,'TAM Automático'!O52)</f>
        <v>0.2429</v>
      </c>
      <c r="P35" s="11">
        <f>IF('O. Virgen + Extra'!$D$29=$R$34,'TAM Automático'!P47,'TAM Automático'!P52)</f>
        <v>0.39700000000000002</v>
      </c>
      <c r="R35">
        <v>2</v>
      </c>
      <c r="S35" s="14" t="s">
        <v>52</v>
      </c>
    </row>
    <row r="37" spans="2:20" ht="15.75" x14ac:dyDescent="0.25">
      <c r="B37" s="13"/>
      <c r="C37" s="14" t="s">
        <v>53</v>
      </c>
      <c r="D37" s="13"/>
      <c r="E37" s="13"/>
      <c r="F37" s="13"/>
      <c r="G37" s="13"/>
      <c r="H37" s="13"/>
      <c r="I37" s="13"/>
      <c r="J37" s="13"/>
      <c r="K37" s="13"/>
      <c r="L37" s="13"/>
      <c r="M37" s="13"/>
      <c r="N37" s="13"/>
      <c r="O37" s="13"/>
      <c r="P37" s="13"/>
      <c r="R37" s="13"/>
      <c r="S37" s="13"/>
      <c r="T37" s="13"/>
    </row>
    <row r="38" spans="2:20" ht="16.5" thickBot="1" x14ac:dyDescent="0.3">
      <c r="C38" s="2"/>
      <c r="D38" s="53">
        <f>D33</f>
        <v>45323</v>
      </c>
      <c r="E38" s="53">
        <f t="shared" ref="E38:P38" si="4">E33</f>
        <v>45352</v>
      </c>
      <c r="F38" s="53">
        <f t="shared" si="4"/>
        <v>45383</v>
      </c>
      <c r="G38" s="53">
        <f t="shared" si="4"/>
        <v>45413</v>
      </c>
      <c r="H38" s="53">
        <f t="shared" si="4"/>
        <v>45444</v>
      </c>
      <c r="I38" s="53">
        <f t="shared" si="4"/>
        <v>45474</v>
      </c>
      <c r="J38" s="53">
        <f t="shared" si="4"/>
        <v>45505</v>
      </c>
      <c r="K38" s="53">
        <f t="shared" si="4"/>
        <v>45536</v>
      </c>
      <c r="L38" s="53">
        <f t="shared" si="4"/>
        <v>45566</v>
      </c>
      <c r="M38" s="53">
        <f t="shared" si="4"/>
        <v>45597</v>
      </c>
      <c r="N38" s="53">
        <f t="shared" si="4"/>
        <v>45627</v>
      </c>
      <c r="O38" s="53">
        <f t="shared" si="4"/>
        <v>45658</v>
      </c>
      <c r="P38" s="53">
        <f t="shared" si="4"/>
        <v>45689</v>
      </c>
      <c r="R38">
        <v>1</v>
      </c>
      <c r="S38" s="14" t="s">
        <v>28</v>
      </c>
    </row>
    <row r="39" spans="2:20" ht="15.75" x14ac:dyDescent="0.25">
      <c r="C39" s="10" t="s">
        <v>39</v>
      </c>
      <c r="D39" s="11">
        <f>IF('O. Virgen + Extra'!$N$29=$R$38,'TAM Automático'!D56,IF('O. Virgen + Extra'!$N$29=$R$39,'TAM Automático'!D61,'TAM Automático'!D66))</f>
        <v>0.78101751859851209</v>
      </c>
      <c r="E39" s="11">
        <f>IF('O. Virgen + Extra'!$N$29=$R$38,'TAM Automático'!E56,IF('O. Virgen + Extra'!$N$29=$R$39,'TAM Automático'!E61,'TAM Automático'!E66))</f>
        <v>0.83964228837437216</v>
      </c>
      <c r="F39" s="11">
        <f>IF('O. Virgen + Extra'!$N$29=$R$38,'TAM Automático'!F56,IF('O. Virgen + Extra'!$N$29=$R$39,'TAM Automático'!F61,'TAM Automático'!F66))</f>
        <v>0.79144254278728599</v>
      </c>
      <c r="G39" s="11">
        <f>IF('O. Virgen + Extra'!$N$29=$R$38,'TAM Automático'!G56,IF('O. Virgen + Extra'!$N$29=$R$39,'TAM Automático'!G61,'TAM Automático'!G66))</f>
        <v>0.80514747750825644</v>
      </c>
      <c r="H39" s="11">
        <f>IF('O. Virgen + Extra'!$N$29=$R$38,'TAM Automático'!H56,IF('O. Virgen + Extra'!$N$29=$R$39,'TAM Automático'!H61,'TAM Automático'!H66))</f>
        <v>0.83991064780342517</v>
      </c>
      <c r="I39" s="11">
        <f>IF('O. Virgen + Extra'!$N$29=$R$38,'TAM Automático'!I56,IF('O. Virgen + Extra'!$N$29=$R$39,'TAM Automático'!I61,'TAM Automático'!I66))</f>
        <v>0.87689225289403383</v>
      </c>
      <c r="J39" s="11">
        <f>IF('O. Virgen + Extra'!$N$29=$R$38,'TAM Automático'!J56,IF('O. Virgen + Extra'!$N$29=$R$39,'TAM Automático'!J61,'TAM Automático'!J66))</f>
        <v>0.80142808568514112</v>
      </c>
      <c r="K39" s="11">
        <f>IF('O. Virgen + Extra'!$N$29=$R$38,'TAM Automático'!K56,IF('O. Virgen + Extra'!$N$29=$R$39,'TAM Automático'!K61,'TAM Automático'!K66))</f>
        <v>0.79536679536679533</v>
      </c>
      <c r="L39" s="11">
        <f>IF('O. Virgen + Extra'!$N$29=$R$38,'TAM Automático'!L56,IF('O. Virgen + Extra'!$N$29=$R$39,'TAM Automático'!L61,'TAM Automático'!L66))</f>
        <v>0.76433456075749606</v>
      </c>
      <c r="M39" s="11">
        <f>IF('O. Virgen + Extra'!$N$29=$R$38,'TAM Automático'!M56,IF('O. Virgen + Extra'!$N$29=$R$39,'TAM Automático'!M61,'TAM Automático'!M66))</f>
        <v>0.82436945756075086</v>
      </c>
      <c r="N39" s="11">
        <f>IF('O. Virgen + Extra'!$N$29=$R$38,'TAM Automático'!N56,IF('O. Virgen + Extra'!$N$29=$R$39,'TAM Automático'!N61,'TAM Automático'!N66))</f>
        <v>0.75159999999999993</v>
      </c>
      <c r="O39" s="11">
        <f>IF('O. Virgen + Extra'!$N$29=$R$38,'TAM Automático'!O56,IF('O. Virgen + Extra'!$N$29=$R$39,'TAM Automático'!O61,'TAM Automático'!O66))</f>
        <v>0.71829999999999994</v>
      </c>
      <c r="P39" s="11">
        <f>IF('O. Virgen + Extra'!$N$29=$R$38,'TAM Automático'!P56,IF('O. Virgen + Extra'!$N$29=$R$39,'TAM Automático'!P61,'TAM Automático'!P66))</f>
        <v>0.54620000000000002</v>
      </c>
      <c r="R39">
        <v>2</v>
      </c>
      <c r="S39" s="7" t="s">
        <v>32</v>
      </c>
    </row>
    <row r="40" spans="2:20" ht="15.75" x14ac:dyDescent="0.25">
      <c r="C40" s="10" t="s">
        <v>40</v>
      </c>
      <c r="D40" s="11">
        <f>IF('O. Virgen + Extra'!$N$29=$R$38,'TAM Automático'!D57,IF('O. Virgen + Extra'!$N$29=$R$39,'TAM Automático'!D62,'TAM Automático'!D67))</f>
        <v>0.21898248140148788</v>
      </c>
      <c r="E40" s="11">
        <f>IF('O. Virgen + Extra'!$N$29=$R$38,'TAM Automático'!E57,IF('O. Virgen + Extra'!$N$29=$R$39,'TAM Automático'!E62,'TAM Automático'!E67))</f>
        <v>0.16035771162562781</v>
      </c>
      <c r="F40" s="11">
        <f>IF('O. Virgen + Extra'!$N$29=$R$38,'TAM Automático'!F57,IF('O. Virgen + Extra'!$N$29=$R$39,'TAM Automático'!F62,'TAM Automático'!F67))</f>
        <v>0.20855745721271393</v>
      </c>
      <c r="G40" s="11">
        <f>IF('O. Virgen + Extra'!$N$29=$R$38,'TAM Automático'!G57,IF('O. Virgen + Extra'!$N$29=$R$39,'TAM Automático'!G62,'TAM Automático'!G67))</f>
        <v>0.19485252249174354</v>
      </c>
      <c r="H40" s="11">
        <f>IF('O. Virgen + Extra'!$N$29=$R$38,'TAM Automático'!H57,IF('O. Virgen + Extra'!$N$29=$R$39,'TAM Automático'!H62,'TAM Automático'!H67))</f>
        <v>0.1600893521965748</v>
      </c>
      <c r="I40" s="11">
        <f>IF('O. Virgen + Extra'!$N$29=$R$38,'TAM Automático'!I57,IF('O. Virgen + Extra'!$N$29=$R$39,'TAM Automático'!I62,'TAM Automático'!I67))</f>
        <v>0.12310774710596616</v>
      </c>
      <c r="J40" s="11">
        <f>IF('O. Virgen + Extra'!$N$29=$R$38,'TAM Automático'!J57,IF('O. Virgen + Extra'!$N$29=$R$39,'TAM Automático'!J62,'TAM Automático'!J67))</f>
        <v>0.1985719143148589</v>
      </c>
      <c r="K40" s="11">
        <f>IF('O. Virgen + Extra'!$N$29=$R$38,'TAM Automático'!K57,IF('O. Virgen + Extra'!$N$29=$R$39,'TAM Automático'!K62,'TAM Automático'!K67))</f>
        <v>0.20463320463320461</v>
      </c>
      <c r="L40" s="11">
        <f>IF('O. Virgen + Extra'!$N$29=$R$38,'TAM Automático'!L57,IF('O. Virgen + Extra'!$N$29=$R$39,'TAM Automático'!L62,'TAM Automático'!L67))</f>
        <v>0.23566543924250391</v>
      </c>
      <c r="M40" s="11">
        <f>IF('O. Virgen + Extra'!$N$29=$R$38,'TAM Automático'!M57,IF('O. Virgen + Extra'!$N$29=$R$39,'TAM Automático'!M62,'TAM Automático'!M67))</f>
        <v>0.17563054243924911</v>
      </c>
      <c r="N40" s="11">
        <f>IF('O. Virgen + Extra'!$N$29=$R$38,'TAM Automático'!N57,IF('O. Virgen + Extra'!$N$29=$R$39,'TAM Automático'!N62,'TAM Automático'!N67))</f>
        <v>0.24840000000000001</v>
      </c>
      <c r="O40" s="11">
        <f>IF('O. Virgen + Extra'!$N$29=$R$38,'TAM Automático'!O57,IF('O. Virgen + Extra'!$N$29=$R$39,'TAM Automático'!O62,'TAM Automático'!O67))</f>
        <v>0.28170000000000001</v>
      </c>
      <c r="P40" s="11">
        <f>IF('O. Virgen + Extra'!$N$29=$R$38,'TAM Automático'!P57,IF('O. Virgen + Extra'!$N$29=$R$39,'TAM Automático'!P62,'TAM Automático'!P67))</f>
        <v>0.45380000000000004</v>
      </c>
      <c r="R40">
        <v>2</v>
      </c>
      <c r="S40" s="7" t="s">
        <v>36</v>
      </c>
    </row>
    <row r="44" spans="2:20" x14ac:dyDescent="0.25">
      <c r="R44" s="13"/>
      <c r="S44" s="13"/>
      <c r="T44" s="13"/>
    </row>
    <row r="46" spans="2:20" ht="27" customHeight="1" x14ac:dyDescent="0.25">
      <c r="B46" s="17"/>
      <c r="C46" s="21" t="s">
        <v>46</v>
      </c>
      <c r="D46" s="17"/>
      <c r="E46" s="17"/>
      <c r="F46" s="17"/>
      <c r="G46" s="17"/>
      <c r="H46" s="17"/>
      <c r="I46" s="17"/>
      <c r="J46" s="17"/>
      <c r="K46" s="17"/>
      <c r="L46" s="17"/>
      <c r="M46" s="17"/>
      <c r="N46" s="17"/>
      <c r="O46" s="17"/>
      <c r="P46" s="17"/>
      <c r="Q46" s="17"/>
      <c r="R46" s="17"/>
    </row>
    <row r="47" spans="2:20" ht="15.75" x14ac:dyDescent="0.25">
      <c r="C47" s="14"/>
      <c r="D47" s="13"/>
      <c r="E47" s="13"/>
      <c r="F47" s="13"/>
      <c r="G47" s="13"/>
      <c r="H47" s="13"/>
      <c r="I47" s="13"/>
      <c r="J47" s="13"/>
      <c r="K47" s="13"/>
      <c r="L47" s="13"/>
      <c r="M47" s="13"/>
      <c r="N47" s="13"/>
      <c r="O47" s="13"/>
      <c r="P47" s="13"/>
    </row>
    <row r="48" spans="2:20" ht="15.75" x14ac:dyDescent="0.25">
      <c r="C48" s="14"/>
      <c r="D48" s="13"/>
      <c r="E48" s="13"/>
      <c r="F48" s="13"/>
      <c r="G48" s="13"/>
      <c r="H48" s="13"/>
      <c r="I48" s="13"/>
      <c r="J48" s="13"/>
      <c r="K48" s="13"/>
      <c r="L48" s="13"/>
      <c r="M48" s="13"/>
      <c r="N48" s="13"/>
      <c r="O48" s="13"/>
      <c r="P48" s="13"/>
    </row>
    <row r="49" spans="2:20" ht="15.75" x14ac:dyDescent="0.25">
      <c r="B49" s="13"/>
      <c r="C49" s="14" t="s">
        <v>49</v>
      </c>
      <c r="D49" s="13"/>
      <c r="E49" s="13"/>
      <c r="F49" s="13"/>
      <c r="G49" s="13"/>
      <c r="H49" s="13"/>
      <c r="I49" s="13"/>
      <c r="J49" s="13"/>
      <c r="K49" s="13"/>
      <c r="L49" s="13"/>
      <c r="M49" s="13"/>
      <c r="N49" s="13"/>
      <c r="O49" s="13"/>
      <c r="P49" s="13"/>
      <c r="Q49" s="13"/>
    </row>
    <row r="50" spans="2:20" ht="16.5" thickBot="1" x14ac:dyDescent="0.3">
      <c r="C50" s="2"/>
      <c r="D50" s="53">
        <f>D28</f>
        <v>45323</v>
      </c>
      <c r="E50" s="53">
        <f t="shared" ref="E50:P50" si="5">E28</f>
        <v>45352</v>
      </c>
      <c r="F50" s="53">
        <f t="shared" si="5"/>
        <v>45383</v>
      </c>
      <c r="G50" s="53">
        <f t="shared" si="5"/>
        <v>45413</v>
      </c>
      <c r="H50" s="53">
        <f t="shared" si="5"/>
        <v>45444</v>
      </c>
      <c r="I50" s="53">
        <f t="shared" si="5"/>
        <v>45474</v>
      </c>
      <c r="J50" s="53">
        <f t="shared" si="5"/>
        <v>45505</v>
      </c>
      <c r="K50" s="53">
        <f t="shared" si="5"/>
        <v>45536</v>
      </c>
      <c r="L50" s="53">
        <f t="shared" si="5"/>
        <v>45566</v>
      </c>
      <c r="M50" s="53">
        <f t="shared" si="5"/>
        <v>45597</v>
      </c>
      <c r="N50" s="53">
        <f t="shared" si="5"/>
        <v>45627</v>
      </c>
      <c r="O50" s="53">
        <f t="shared" si="5"/>
        <v>45658</v>
      </c>
      <c r="P50" s="53">
        <f t="shared" si="5"/>
        <v>45689</v>
      </c>
    </row>
    <row r="51" spans="2:20" ht="15.75" x14ac:dyDescent="0.25">
      <c r="C51" s="10" t="s">
        <v>39</v>
      </c>
      <c r="D51" s="11">
        <f>'TAM Automático'!D74</f>
        <v>0.90967216926296213</v>
      </c>
      <c r="E51" s="11">
        <f>'TAM Automático'!E74</f>
        <v>0.92875230202578274</v>
      </c>
      <c r="F51" s="11">
        <f>'TAM Automático'!F74</f>
        <v>0.91289437585733879</v>
      </c>
      <c r="G51" s="11">
        <f>'TAM Automático'!G74</f>
        <v>0.91528354080221308</v>
      </c>
      <c r="H51" s="11">
        <f>'TAM Automático'!H74</f>
        <v>0.90613223706748891</v>
      </c>
      <c r="I51" s="11">
        <f>'TAM Automático'!I74</f>
        <v>0.92637969094922734</v>
      </c>
      <c r="J51" s="11">
        <f>'TAM Automático'!J74</f>
        <v>0.91960242959690774</v>
      </c>
      <c r="K51" s="11">
        <f>'TAM Automático'!K74</f>
        <v>0.90288282363257699</v>
      </c>
      <c r="L51" s="11">
        <f>'TAM Automático'!L74</f>
        <v>0.90907148199593968</v>
      </c>
      <c r="M51" s="11">
        <f>'TAM Automático'!M74</f>
        <v>0.90373931623931625</v>
      </c>
      <c r="N51" s="11">
        <f>'TAM Automático'!N74</f>
        <v>0.90720000000000001</v>
      </c>
      <c r="O51" s="11">
        <f>'TAM Automático'!O74</f>
        <v>0.91159999999999997</v>
      </c>
      <c r="P51" s="11">
        <f>'TAM Automático'!P74</f>
        <v>0.86510000000000009</v>
      </c>
    </row>
    <row r="52" spans="2:20" ht="15.75" x14ac:dyDescent="0.25">
      <c r="C52" s="10" t="s">
        <v>40</v>
      </c>
      <c r="D52" s="11">
        <f>'TAM Automático'!D75</f>
        <v>9.0327830737037901E-2</v>
      </c>
      <c r="E52" s="11">
        <f>'TAM Automático'!E75</f>
        <v>7.1247697974217317E-2</v>
      </c>
      <c r="F52" s="11">
        <f>'TAM Automático'!F75</f>
        <v>8.7105624142661181E-2</v>
      </c>
      <c r="G52" s="11">
        <f>'TAM Automático'!G75</f>
        <v>8.4716459197787003E-2</v>
      </c>
      <c r="H52" s="11">
        <f>'TAM Automático'!H75</f>
        <v>9.3867762932511145E-2</v>
      </c>
      <c r="I52" s="11">
        <f>'TAM Automático'!I75</f>
        <v>7.3620309050772617E-2</v>
      </c>
      <c r="J52" s="11">
        <f>'TAM Automático'!J75</f>
        <v>8.0397570403092214E-2</v>
      </c>
      <c r="K52" s="11">
        <f>'TAM Automático'!K75</f>
        <v>9.711717636742298E-2</v>
      </c>
      <c r="L52" s="11">
        <f>'TAM Automático'!L75</f>
        <v>9.0928518004060252E-2</v>
      </c>
      <c r="M52" s="11">
        <f>'TAM Automático'!M75</f>
        <v>9.6260683760683752E-2</v>
      </c>
      <c r="N52" s="11">
        <f>'TAM Automático'!N75</f>
        <v>9.2799999999999994E-2</v>
      </c>
      <c r="O52" s="11">
        <f>'TAM Automático'!O75</f>
        <v>8.8399999999999992E-2</v>
      </c>
      <c r="P52" s="11">
        <f>'TAM Automático'!P75</f>
        <v>0.13489999999999999</v>
      </c>
    </row>
    <row r="54" spans="2:20" ht="15.75" x14ac:dyDescent="0.25">
      <c r="B54" s="13"/>
      <c r="C54" s="14" t="s">
        <v>50</v>
      </c>
      <c r="D54" s="13"/>
      <c r="E54" s="13"/>
      <c r="F54" s="13"/>
      <c r="G54" s="13"/>
      <c r="H54" s="13"/>
      <c r="I54" s="13"/>
      <c r="J54" s="13"/>
      <c r="K54" s="13"/>
      <c r="L54" s="13"/>
      <c r="M54" s="13"/>
      <c r="N54" s="13"/>
      <c r="O54" s="13"/>
      <c r="P54" s="13"/>
      <c r="Q54" s="13"/>
    </row>
    <row r="55" spans="2:20" ht="16.5" thickBot="1" x14ac:dyDescent="0.3">
      <c r="C55" s="2"/>
      <c r="D55" s="53">
        <f>D50</f>
        <v>45323</v>
      </c>
      <c r="E55" s="53">
        <f t="shared" ref="E55:P55" si="6">E50</f>
        <v>45352</v>
      </c>
      <c r="F55" s="53">
        <f t="shared" si="6"/>
        <v>45383</v>
      </c>
      <c r="G55" s="53">
        <f t="shared" si="6"/>
        <v>45413</v>
      </c>
      <c r="H55" s="53">
        <f t="shared" si="6"/>
        <v>45444</v>
      </c>
      <c r="I55" s="53">
        <f t="shared" si="6"/>
        <v>45474</v>
      </c>
      <c r="J55" s="53">
        <f t="shared" si="6"/>
        <v>45505</v>
      </c>
      <c r="K55" s="53">
        <f t="shared" si="6"/>
        <v>45536</v>
      </c>
      <c r="L55" s="53">
        <f t="shared" si="6"/>
        <v>45566</v>
      </c>
      <c r="M55" s="53">
        <f t="shared" si="6"/>
        <v>45597</v>
      </c>
      <c r="N55" s="53">
        <f t="shared" si="6"/>
        <v>45627</v>
      </c>
      <c r="O55" s="53">
        <f t="shared" si="6"/>
        <v>45658</v>
      </c>
      <c r="P55" s="53">
        <f t="shared" si="6"/>
        <v>45689</v>
      </c>
    </row>
    <row r="56" spans="2:20" ht="15.75" x14ac:dyDescent="0.25">
      <c r="C56" s="10" t="s">
        <v>39</v>
      </c>
      <c r="D56" s="11">
        <f>IF('A. Oliva'!$D$29=$R$56,'TAM Automático'!D79,'TAM Automático'!D84)</f>
        <v>0.99421363268140261</v>
      </c>
      <c r="E56" s="11">
        <f>IF('A. Oliva'!$D$29=$R$56,'TAM Automático'!E79,'TAM Automático'!E84)</f>
        <v>0.98732331164460407</v>
      </c>
      <c r="F56" s="11">
        <f>IF('A. Oliva'!$D$29=$R$56,'TAM Automático'!F79,'TAM Automático'!F84)</f>
        <v>0.9582641425882874</v>
      </c>
      <c r="G56" s="11">
        <f>IF('A. Oliva'!$D$29=$R$56,'TAM Automático'!G79,'TAM Automático'!G84)</f>
        <v>0.94921348314606746</v>
      </c>
      <c r="H56" s="11">
        <f>IF('A. Oliva'!$D$29=$R$56,'TAM Automático'!H79,'TAM Automático'!H84)</f>
        <v>0.96506254930688606</v>
      </c>
      <c r="I56" s="11">
        <f>IF('A. Oliva'!$D$29=$R$56,'TAM Automático'!I79,'TAM Automático'!I84)</f>
        <v>0.98001776198934287</v>
      </c>
      <c r="J56" s="11">
        <f>IF('A. Oliva'!$D$29=$R$56,'TAM Automático'!J79,'TAM Automático'!J84)</f>
        <v>0.96498881431767347</v>
      </c>
      <c r="K56" s="11">
        <f>IF('A. Oliva'!$D$29=$R$56,'TAM Automático'!K79,'TAM Automático'!K84)</f>
        <v>0.9697199091597275</v>
      </c>
      <c r="L56" s="11">
        <f>IF('A. Oliva'!$D$29=$R$56,'TAM Automático'!L79,'TAM Automático'!L84)</f>
        <v>0.98034632954424739</v>
      </c>
      <c r="M56" s="11">
        <f>IF('A. Oliva'!$D$29=$R$56,'TAM Automático'!M79,'TAM Automático'!M84)</f>
        <v>0.96596281121966598</v>
      </c>
      <c r="N56" s="11">
        <f>IF('A. Oliva'!$D$29=$R$56,'TAM Automático'!N79,'TAM Automático'!N84)</f>
        <v>1</v>
      </c>
      <c r="O56" s="11">
        <f>IF('A. Oliva'!$D$29=$R$56,'TAM Automático'!O79,'TAM Automático'!O84)</f>
        <v>1</v>
      </c>
      <c r="P56" s="11">
        <f>IF('A. Oliva'!$D$29=$R$56,'TAM Automático'!P79,'TAM Automático'!P84)</f>
        <v>0.99750000000000005</v>
      </c>
      <c r="R56">
        <v>1</v>
      </c>
      <c r="S56" s="14" t="s">
        <v>51</v>
      </c>
    </row>
    <row r="57" spans="2:20" ht="15.75" x14ac:dyDescent="0.25">
      <c r="C57" s="10" t="s">
        <v>40</v>
      </c>
      <c r="D57" s="11">
        <f>IF('A. Oliva'!$D$29=$R$56,'TAM Automático'!D80,'TAM Automático'!D85)</f>
        <v>5.7863673185973852E-3</v>
      </c>
      <c r="E57" s="11">
        <f>IF('A. Oliva'!$D$29=$R$56,'TAM Automático'!E80,'TAM Automático'!E85)</f>
        <v>1.2676688355396004E-2</v>
      </c>
      <c r="F57" s="11">
        <f>IF('A. Oliva'!$D$29=$R$56,'TAM Automático'!F80,'TAM Automático'!F85)</f>
        <v>4.173585741171261E-2</v>
      </c>
      <c r="G57" s="11">
        <f>IF('A. Oliva'!$D$29=$R$56,'TAM Automático'!G80,'TAM Automático'!G85)</f>
        <v>5.0786516853932581E-2</v>
      </c>
      <c r="H57" s="11">
        <f>IF('A. Oliva'!$D$29=$R$56,'TAM Automático'!H80,'TAM Automático'!H85)</f>
        <v>3.4937450693113943E-2</v>
      </c>
      <c r="I57" s="11">
        <f>IF('A. Oliva'!$D$29=$R$56,'TAM Automático'!I80,'TAM Automático'!I85)</f>
        <v>1.9982238010657193E-2</v>
      </c>
      <c r="J57" s="11">
        <f>IF('A. Oliva'!$D$29=$R$56,'TAM Automático'!J80,'TAM Automático'!J85)</f>
        <v>3.5011185682326626E-2</v>
      </c>
      <c r="K57" s="11">
        <f>IF('A. Oliva'!$D$29=$R$56,'TAM Automático'!K80,'TAM Automático'!K85)</f>
        <v>3.0280090840272521E-2</v>
      </c>
      <c r="L57" s="11">
        <f>IF('A. Oliva'!$D$29=$R$56,'TAM Automático'!L80,'TAM Automático'!L85)</f>
        <v>1.9653670455752684E-2</v>
      </c>
      <c r="M57" s="11">
        <f>IF('A. Oliva'!$D$29=$R$56,'TAM Automático'!M80,'TAM Automático'!M85)</f>
        <v>3.4037188780334071E-2</v>
      </c>
      <c r="N57" s="11">
        <f>IF('A. Oliva'!$D$29=$R$56,'TAM Automático'!N80,'TAM Automático'!N85)</f>
        <v>0</v>
      </c>
      <c r="O57" s="11">
        <f>IF('A. Oliva'!$D$29=$R$56,'TAM Automático'!O80,'TAM Automático'!O85)</f>
        <v>0</v>
      </c>
      <c r="P57" s="11">
        <f>IF('A. Oliva'!$D$29=$R$56,'TAM Automático'!P80,'TAM Automático'!P85)</f>
        <v>2.5000000000000001E-3</v>
      </c>
      <c r="R57">
        <v>2</v>
      </c>
      <c r="S57" s="14" t="s">
        <v>52</v>
      </c>
    </row>
    <row r="59" spans="2:20" ht="15.75" x14ac:dyDescent="0.25">
      <c r="B59" s="13"/>
      <c r="C59" s="14" t="s">
        <v>53</v>
      </c>
      <c r="D59" s="13"/>
      <c r="E59" s="13"/>
      <c r="F59" s="13"/>
      <c r="G59" s="13"/>
      <c r="H59" s="13"/>
      <c r="I59" s="13"/>
      <c r="J59" s="13"/>
      <c r="K59" s="13"/>
      <c r="L59" s="13"/>
      <c r="M59" s="13"/>
      <c r="N59" s="13"/>
      <c r="O59" s="13"/>
      <c r="P59" s="13"/>
      <c r="R59" s="13"/>
      <c r="S59" s="13"/>
      <c r="T59" s="13"/>
    </row>
    <row r="60" spans="2:20" ht="16.5" thickBot="1" x14ac:dyDescent="0.3">
      <c r="C60" s="2"/>
      <c r="D60" s="53">
        <f>D55</f>
        <v>45323</v>
      </c>
      <c r="E60" s="53">
        <f t="shared" ref="E60:P60" si="7">E55</f>
        <v>45352</v>
      </c>
      <c r="F60" s="53">
        <f t="shared" si="7"/>
        <v>45383</v>
      </c>
      <c r="G60" s="53">
        <f t="shared" si="7"/>
        <v>45413</v>
      </c>
      <c r="H60" s="53">
        <f t="shared" si="7"/>
        <v>45444</v>
      </c>
      <c r="I60" s="53">
        <f t="shared" si="7"/>
        <v>45474</v>
      </c>
      <c r="J60" s="53">
        <f t="shared" si="7"/>
        <v>45505</v>
      </c>
      <c r="K60" s="53">
        <f t="shared" si="7"/>
        <v>45536</v>
      </c>
      <c r="L60" s="53">
        <f t="shared" si="7"/>
        <v>45566</v>
      </c>
      <c r="M60" s="53">
        <f t="shared" si="7"/>
        <v>45597</v>
      </c>
      <c r="N60" s="53">
        <f t="shared" si="7"/>
        <v>45627</v>
      </c>
      <c r="O60" s="53">
        <f t="shared" si="7"/>
        <v>45658</v>
      </c>
      <c r="P60" s="53">
        <f t="shared" si="7"/>
        <v>45689</v>
      </c>
      <c r="R60">
        <v>1</v>
      </c>
      <c r="S60" s="14" t="s">
        <v>28</v>
      </c>
    </row>
    <row r="61" spans="2:20" ht="15.75" x14ac:dyDescent="0.25">
      <c r="C61" s="10" t="s">
        <v>39</v>
      </c>
      <c r="D61" s="11">
        <f>IF('A. Oliva'!$N$29=$R$60,'TAM Automático'!D88,IF('A. Oliva'!$N$29=$R$61,'TAM Automático'!D93,'TAM Automático'!D98))</f>
        <v>0.90776255707762554</v>
      </c>
      <c r="E61" s="11">
        <f>IF('A. Oliva'!$N$29=$R$60,'TAM Automático'!E88,IF('A. Oliva'!$N$29=$R$61,'TAM Automático'!E93,'TAM Automático'!E98))</f>
        <v>0.87181818181818183</v>
      </c>
      <c r="F61" s="11">
        <f>IF('A. Oliva'!$N$29=$R$60,'TAM Automático'!F88,IF('A. Oliva'!$N$29=$R$61,'TAM Automático'!F93,'TAM Automático'!F98))</f>
        <v>0.86333261478766965</v>
      </c>
      <c r="G61" s="11">
        <f>IF('A. Oliva'!$N$29=$R$60,'TAM Automático'!G88,IF('A. Oliva'!$N$29=$R$61,'TAM Automático'!G93,'TAM Automático'!G98))</f>
        <v>0.93600088427102901</v>
      </c>
      <c r="H61" s="11">
        <f>IF('A. Oliva'!$N$29=$R$60,'TAM Automático'!H88,IF('A. Oliva'!$N$29=$R$61,'TAM Automático'!H93,'TAM Automático'!H98))</f>
        <v>0.88298235628912913</v>
      </c>
      <c r="I61" s="11">
        <f>IF('A. Oliva'!$N$29=$R$60,'TAM Automático'!I88,IF('A. Oliva'!$N$29=$R$61,'TAM Automático'!I93,'TAM Automático'!I98))</f>
        <v>0.9578036534558273</v>
      </c>
      <c r="J61" s="11">
        <f>IF('A. Oliva'!$N$29=$R$60,'TAM Automático'!J88,IF('A. Oliva'!$N$29=$R$61,'TAM Automático'!J93,'TAM Automático'!J98))</f>
        <v>0.91917122040072863</v>
      </c>
      <c r="K61" s="11">
        <f>IF('A. Oliva'!$N$29=$R$60,'TAM Automático'!K88,IF('A. Oliva'!$N$29=$R$61,'TAM Automático'!K93,'TAM Automático'!K98))</f>
        <v>0.92900492385205535</v>
      </c>
      <c r="L61" s="11">
        <f>IF('A. Oliva'!$N$29=$R$60,'TAM Automático'!L88,IF('A. Oliva'!$N$29=$R$61,'TAM Automático'!L93,'TAM Automático'!L98))</f>
        <v>0.89530456852791873</v>
      </c>
      <c r="M61" s="11">
        <f>IF('A. Oliva'!$N$29=$R$60,'TAM Automático'!M88,IF('A. Oliva'!$N$29=$R$61,'TAM Automático'!M93,'TAM Automático'!M98))</f>
        <v>0.92223623371164354</v>
      </c>
      <c r="N61" s="11">
        <f>IF('A. Oliva'!$N$29=$R$60,'TAM Automático'!N88,IF('A. Oliva'!$N$29=$R$61,'TAM Automático'!N93,'TAM Automático'!N98))</f>
        <v>0.97860000000000003</v>
      </c>
      <c r="O61" s="11">
        <f>IF('A. Oliva'!$N$29=$R$60,'TAM Automático'!O88,IF('A. Oliva'!$N$29=$R$61,'TAM Automático'!O93,'TAM Automático'!O98))</f>
        <v>0.9819</v>
      </c>
      <c r="P61" s="11">
        <f>IF('A. Oliva'!$N$29=$R$60,'TAM Automático'!P88,IF('A. Oliva'!$N$29=$R$61,'TAM Automático'!P93,'TAM Automático'!P98))</f>
        <v>0.92659999999999998</v>
      </c>
      <c r="R61">
        <v>2</v>
      </c>
      <c r="S61" s="7" t="s">
        <v>32</v>
      </c>
    </row>
    <row r="62" spans="2:20" ht="15.75" x14ac:dyDescent="0.25">
      <c r="C62" s="10" t="s">
        <v>40</v>
      </c>
      <c r="D62" s="11">
        <f>IF('A. Oliva'!$N$29=$R$60,'TAM Automático'!D89,IF('A. Oliva'!$N$29=$R$61,'TAM Automático'!D94,'TAM Automático'!D99))</f>
        <v>9.223744292237443E-2</v>
      </c>
      <c r="E62" s="11">
        <f>IF('A. Oliva'!$N$29=$R$60,'TAM Automático'!E89,IF('A. Oliva'!$N$29=$R$61,'TAM Automático'!E94,'TAM Automático'!E99))</f>
        <v>0.12818181818181817</v>
      </c>
      <c r="F62" s="11">
        <f>IF('A. Oliva'!$N$29=$R$60,'TAM Automático'!F89,IF('A. Oliva'!$N$29=$R$61,'TAM Automático'!F94,'TAM Automático'!F99))</f>
        <v>0.13666738521233024</v>
      </c>
      <c r="G62" s="11">
        <f>IF('A. Oliva'!$N$29=$R$60,'TAM Automático'!G89,IF('A. Oliva'!$N$29=$R$61,'TAM Automático'!G94,'TAM Automático'!G99))</f>
        <v>6.3999115728970921E-2</v>
      </c>
      <c r="H62" s="11">
        <f>IF('A. Oliva'!$N$29=$R$60,'TAM Automático'!H89,IF('A. Oliva'!$N$29=$R$61,'TAM Automático'!H94,'TAM Automático'!H99))</f>
        <v>0.1170176437108708</v>
      </c>
      <c r="I62" s="11">
        <f>IF('A. Oliva'!$N$29=$R$60,'TAM Automático'!I89,IF('A. Oliva'!$N$29=$R$61,'TAM Automático'!I94,'TAM Automático'!I99))</f>
        <v>4.2196346544172633E-2</v>
      </c>
      <c r="J62" s="11">
        <f>IF('A. Oliva'!$N$29=$R$60,'TAM Automático'!J89,IF('A. Oliva'!$N$29=$R$61,'TAM Automático'!J94,'TAM Automático'!J99))</f>
        <v>8.0828779599271414E-2</v>
      </c>
      <c r="K62" s="11">
        <f>IF('A. Oliva'!$N$29=$R$60,'TAM Automático'!K89,IF('A. Oliva'!$N$29=$R$61,'TAM Automático'!K94,'TAM Automático'!K99))</f>
        <v>7.0995076147944577E-2</v>
      </c>
      <c r="L62" s="11">
        <f>IF('A. Oliva'!$N$29=$R$60,'TAM Automático'!L89,IF('A. Oliva'!$N$29=$R$61,'TAM Automático'!L94,'TAM Automático'!L99))</f>
        <v>0.10469543147208121</v>
      </c>
      <c r="M62" s="11">
        <f>IF('A. Oliva'!$N$29=$R$60,'TAM Automático'!M89,IF('A. Oliva'!$N$29=$R$61,'TAM Automático'!M94,'TAM Automático'!M99))</f>
        <v>7.7763766288356448E-2</v>
      </c>
      <c r="N62" s="11">
        <f>IF('A. Oliva'!$N$29=$R$60,'TAM Automático'!N89,IF('A. Oliva'!$N$29=$R$61,'TAM Automático'!N94,'TAM Automático'!N99))</f>
        <v>2.1400000000000002E-2</v>
      </c>
      <c r="O62" s="11">
        <f>IF('A. Oliva'!$N$29=$R$60,'TAM Automático'!O89,IF('A. Oliva'!$N$29=$R$61,'TAM Automático'!O94,'TAM Automático'!O99))</f>
        <v>1.8100000000000002E-2</v>
      </c>
      <c r="P62" s="11">
        <f>IF('A. Oliva'!$N$29=$R$60,'TAM Automático'!P89,IF('A. Oliva'!$N$29=$R$61,'TAM Automático'!P94,'TAM Automático'!P99))</f>
        <v>7.3399999999999993E-2</v>
      </c>
      <c r="R62">
        <v>2</v>
      </c>
      <c r="S62" s="7" t="s">
        <v>36</v>
      </c>
    </row>
    <row r="68" spans="2:19" ht="27" customHeight="1" x14ac:dyDescent="0.25">
      <c r="B68" s="17"/>
      <c r="C68" s="21" t="s">
        <v>47</v>
      </c>
      <c r="D68" s="17"/>
      <c r="E68" s="17"/>
      <c r="F68" s="17"/>
      <c r="G68" s="17"/>
      <c r="H68" s="17"/>
      <c r="I68" s="17"/>
      <c r="J68" s="17"/>
      <c r="K68" s="17"/>
      <c r="L68" s="17"/>
      <c r="M68" s="17"/>
      <c r="N68" s="17"/>
      <c r="O68" s="17"/>
      <c r="P68" s="17"/>
      <c r="Q68" s="17"/>
      <c r="R68" s="17"/>
    </row>
    <row r="69" spans="2:19" ht="15.75" x14ac:dyDescent="0.25">
      <c r="C69" s="14"/>
      <c r="D69" s="13"/>
      <c r="E69" s="13"/>
      <c r="F69" s="13"/>
      <c r="G69" s="13"/>
      <c r="H69" s="13"/>
      <c r="I69" s="13"/>
      <c r="J69" s="13"/>
      <c r="K69" s="13"/>
      <c r="L69" s="13"/>
      <c r="M69" s="13"/>
      <c r="N69" s="13"/>
      <c r="O69" s="13"/>
      <c r="P69" s="13"/>
    </row>
    <row r="70" spans="2:19" ht="15.75" x14ac:dyDescent="0.25">
      <c r="C70" s="14"/>
      <c r="D70" s="13"/>
      <c r="E70" s="13"/>
      <c r="F70" s="13"/>
      <c r="G70" s="13"/>
      <c r="H70" s="13"/>
      <c r="I70" s="13"/>
      <c r="J70" s="13"/>
      <c r="K70" s="13"/>
      <c r="L70" s="13"/>
      <c r="M70" s="13"/>
      <c r="N70" s="13"/>
      <c r="O70" s="13"/>
      <c r="P70" s="13"/>
    </row>
    <row r="71" spans="2:19" ht="15.75" x14ac:dyDescent="0.25">
      <c r="B71" s="13"/>
      <c r="C71" s="14" t="s">
        <v>49</v>
      </c>
      <c r="D71" s="13"/>
      <c r="E71" s="13"/>
      <c r="F71" s="13"/>
      <c r="G71" s="13"/>
      <c r="H71" s="13"/>
      <c r="I71" s="13"/>
      <c r="J71" s="13"/>
      <c r="K71" s="13"/>
      <c r="L71" s="13"/>
      <c r="M71" s="13"/>
      <c r="N71" s="13"/>
      <c r="O71" s="13"/>
      <c r="P71" s="13"/>
      <c r="Q71" s="13"/>
    </row>
    <row r="72" spans="2:19" ht="16.5" thickBot="1" x14ac:dyDescent="0.3">
      <c r="C72" s="2"/>
      <c r="D72" s="53">
        <f>D50</f>
        <v>45323</v>
      </c>
      <c r="E72" s="53">
        <f t="shared" ref="E72:P72" si="8">E50</f>
        <v>45352</v>
      </c>
      <c r="F72" s="53">
        <f t="shared" si="8"/>
        <v>45383</v>
      </c>
      <c r="G72" s="53">
        <f t="shared" si="8"/>
        <v>45413</v>
      </c>
      <c r="H72" s="53">
        <f t="shared" si="8"/>
        <v>45444</v>
      </c>
      <c r="I72" s="53">
        <f t="shared" si="8"/>
        <v>45474</v>
      </c>
      <c r="J72" s="53">
        <f t="shared" si="8"/>
        <v>45505</v>
      </c>
      <c r="K72" s="53">
        <f t="shared" si="8"/>
        <v>45536</v>
      </c>
      <c r="L72" s="53">
        <f t="shared" si="8"/>
        <v>45566</v>
      </c>
      <c r="M72" s="53">
        <f t="shared" si="8"/>
        <v>45597</v>
      </c>
      <c r="N72" s="53">
        <f t="shared" si="8"/>
        <v>45627</v>
      </c>
      <c r="O72" s="53">
        <f t="shared" si="8"/>
        <v>45658</v>
      </c>
      <c r="P72" s="53">
        <f t="shared" si="8"/>
        <v>45689</v>
      </c>
    </row>
    <row r="73" spans="2:19" ht="15.75" x14ac:dyDescent="0.25">
      <c r="C73" s="10" t="s">
        <v>39</v>
      </c>
      <c r="D73" s="11">
        <f>'TAM Automático'!D105</f>
        <v>0.89915572232645413</v>
      </c>
      <c r="E73" s="11">
        <f>'TAM Automático'!E105</f>
        <v>0.91691772885283895</v>
      </c>
      <c r="F73" s="11">
        <f>'TAM Automático'!F105</f>
        <v>0.88212343343580046</v>
      </c>
      <c r="G73" s="11">
        <f>'TAM Automático'!G105</f>
        <v>0.89672188931970398</v>
      </c>
      <c r="H73" s="11">
        <f>'TAM Automático'!H105</f>
        <v>0.91803883017940524</v>
      </c>
      <c r="I73" s="11">
        <f>'TAM Automático'!I105</f>
        <v>0.91274944567627492</v>
      </c>
      <c r="J73" s="11">
        <f>'TAM Automático'!J105</f>
        <v>0.90126892252894031</v>
      </c>
      <c r="K73" s="11">
        <f>'TAM Automático'!K105</f>
        <v>0.90148316552993402</v>
      </c>
      <c r="L73" s="11">
        <f>'TAM Automático'!L105</f>
        <v>0.87999999999999989</v>
      </c>
      <c r="M73" s="11">
        <f>'TAM Automático'!M105</f>
        <v>0.88494241739317625</v>
      </c>
      <c r="N73" s="11">
        <f>'TAM Automático'!N105</f>
        <v>0.91810000000000003</v>
      </c>
      <c r="O73" s="11">
        <f>'TAM Automático'!O105</f>
        <v>0.9</v>
      </c>
      <c r="P73" s="11">
        <f>'TAM Automático'!P105</f>
        <v>0.80819999999999992</v>
      </c>
    </row>
    <row r="74" spans="2:19" ht="15.75" x14ac:dyDescent="0.25">
      <c r="C74" s="10" t="s">
        <v>40</v>
      </c>
      <c r="D74" s="11">
        <f>'TAM Automático'!D106</f>
        <v>0.10084427767354597</v>
      </c>
      <c r="E74" s="11">
        <f>'TAM Automático'!E106</f>
        <v>8.3082271147161074E-2</v>
      </c>
      <c r="F74" s="11">
        <f>'TAM Automático'!F106</f>
        <v>0.11787656656419958</v>
      </c>
      <c r="G74" s="11">
        <f>'TAM Automático'!G106</f>
        <v>0.10327811068029609</v>
      </c>
      <c r="H74" s="11">
        <f>'TAM Automático'!H106</f>
        <v>8.1961169820594745E-2</v>
      </c>
      <c r="I74" s="11">
        <f>'TAM Automático'!I106</f>
        <v>8.7250554323725055E-2</v>
      </c>
      <c r="J74" s="11">
        <f>'TAM Automático'!J106</f>
        <v>9.873107747105965E-2</v>
      </c>
      <c r="K74" s="11">
        <f>'TAM Automático'!K106</f>
        <v>9.8516834470066039E-2</v>
      </c>
      <c r="L74" s="11">
        <f>'TAM Automático'!L106</f>
        <v>0.12</v>
      </c>
      <c r="M74" s="11">
        <f>'TAM Automático'!M106</f>
        <v>0.11505758260682381</v>
      </c>
      <c r="N74" s="11">
        <f>'TAM Automático'!N106</f>
        <v>8.1900000000000001E-2</v>
      </c>
      <c r="O74" s="11">
        <f>'TAM Automático'!O106</f>
        <v>0.1</v>
      </c>
      <c r="P74" s="11">
        <f>'TAM Automático'!P106</f>
        <v>0.1918</v>
      </c>
    </row>
    <row r="76" spans="2:19" ht="15.75" x14ac:dyDescent="0.25">
      <c r="B76" s="13"/>
      <c r="C76" s="14" t="s">
        <v>50</v>
      </c>
      <c r="D76" s="13"/>
      <c r="E76" s="13"/>
      <c r="F76" s="13"/>
      <c r="G76" s="13"/>
      <c r="H76" s="13"/>
      <c r="I76" s="13"/>
      <c r="J76" s="13"/>
      <c r="K76" s="13"/>
      <c r="L76" s="13"/>
      <c r="M76" s="13"/>
      <c r="N76" s="13"/>
      <c r="O76" s="13"/>
      <c r="P76" s="13"/>
      <c r="Q76" s="13"/>
    </row>
    <row r="77" spans="2:19" ht="16.5" thickBot="1" x14ac:dyDescent="0.3">
      <c r="C77" s="2"/>
      <c r="D77" s="53">
        <f>D72</f>
        <v>45323</v>
      </c>
      <c r="E77" s="53">
        <f t="shared" ref="E77:P77" si="9">E72</f>
        <v>45352</v>
      </c>
      <c r="F77" s="53">
        <f t="shared" si="9"/>
        <v>45383</v>
      </c>
      <c r="G77" s="53">
        <f t="shared" si="9"/>
        <v>45413</v>
      </c>
      <c r="H77" s="53">
        <f t="shared" si="9"/>
        <v>45444</v>
      </c>
      <c r="I77" s="53">
        <f t="shared" si="9"/>
        <v>45474</v>
      </c>
      <c r="J77" s="53">
        <f t="shared" si="9"/>
        <v>45505</v>
      </c>
      <c r="K77" s="53">
        <f t="shared" si="9"/>
        <v>45536</v>
      </c>
      <c r="L77" s="53">
        <f t="shared" si="9"/>
        <v>45566</v>
      </c>
      <c r="M77" s="53">
        <f t="shared" si="9"/>
        <v>45597</v>
      </c>
      <c r="N77" s="53">
        <f t="shared" si="9"/>
        <v>45627</v>
      </c>
      <c r="O77" s="53">
        <f t="shared" si="9"/>
        <v>45658</v>
      </c>
      <c r="P77" s="53">
        <f t="shared" si="9"/>
        <v>45689</v>
      </c>
    </row>
    <row r="78" spans="2:19" ht="15.75" x14ac:dyDescent="0.25">
      <c r="C78" s="10" t="s">
        <v>39</v>
      </c>
      <c r="D78" s="11">
        <f>IF('O. Virgen Extra'!$D$29=$R$78,'TAM Automático'!D110,'TAM Automático'!D115)</f>
        <v>0.98410268487988706</v>
      </c>
      <c r="E78" s="11">
        <f>IF('O. Virgen Extra'!$D$29=$R$78,'TAM Automático'!E110,'TAM Automático'!E115)</f>
        <v>0.9920063948840927</v>
      </c>
      <c r="F78" s="11">
        <f>IF('O. Virgen Extra'!$D$29=$R$78,'TAM Automático'!F110,'TAM Automático'!F115)</f>
        <v>0.98680060740567699</v>
      </c>
      <c r="G78" s="11">
        <f>IF('O. Virgen Extra'!$D$29=$R$78,'TAM Automático'!G110,'TAM Automático'!G115)</f>
        <v>0.97992916174734357</v>
      </c>
      <c r="H78" s="11">
        <f>IF('O. Virgen Extra'!$D$29=$R$78,'TAM Automático'!H110,'TAM Automático'!H115)</f>
        <v>0.99173352783856061</v>
      </c>
      <c r="I78" s="11">
        <f>IF('O. Virgen Extra'!$D$29=$R$78,'TAM Automático'!I110,'TAM Automático'!I115)</f>
        <v>0.97401746724890836</v>
      </c>
      <c r="J78" s="11">
        <f>IF('O. Virgen Extra'!$D$29=$R$78,'TAM Automático'!J110,'TAM Automático'!J115)</f>
        <v>0.97556949488279965</v>
      </c>
      <c r="K78" s="11">
        <f>IF('O. Virgen Extra'!$D$29=$R$78,'TAM Automático'!K110,'TAM Automático'!K115)</f>
        <v>0.98662207357859533</v>
      </c>
      <c r="L78" s="11">
        <f>IF('O. Virgen Extra'!$D$29=$R$78,'TAM Automático'!L110,'TAM Automático'!L115)</f>
        <v>0.99052731291442997</v>
      </c>
      <c r="M78" s="11">
        <f>IF('O. Virgen Extra'!$D$29=$R$78,'TAM Automático'!M110,'TAM Automático'!M115)</f>
        <v>0.96408636124275937</v>
      </c>
      <c r="N78" s="11">
        <f>IF('O. Virgen Extra'!$D$29=$R$78,'TAM Automático'!N110,'TAM Automático'!N115)</f>
        <v>0.99580000000000002</v>
      </c>
      <c r="O78" s="11">
        <f>IF('O. Virgen Extra'!$D$29=$R$78,'TAM Automático'!O110,'TAM Automático'!O115)</f>
        <v>0.97819999999999996</v>
      </c>
      <c r="P78" s="11">
        <f>IF('O. Virgen Extra'!$D$29=$R$78,'TAM Automático'!P110,'TAM Automático'!P115)</f>
        <v>0.9889</v>
      </c>
      <c r="R78">
        <v>1</v>
      </c>
      <c r="S78" s="14" t="s">
        <v>51</v>
      </c>
    </row>
    <row r="79" spans="2:19" ht="15.75" x14ac:dyDescent="0.25">
      <c r="C79" s="10" t="s">
        <v>40</v>
      </c>
      <c r="D79" s="11">
        <f>IF('O. Virgen Extra'!$D$29=$R$78,'TAM Automático'!D111,'TAM Automático'!D116)</f>
        <v>1.589731512011305E-2</v>
      </c>
      <c r="E79" s="11">
        <f>IF('O. Virgen Extra'!$D$29=$R$78,'TAM Automático'!E111,'TAM Automático'!E116)</f>
        <v>7.9936051159072725E-3</v>
      </c>
      <c r="F79" s="11">
        <f>IF('O. Virgen Extra'!$D$29=$R$78,'TAM Automático'!F111,'TAM Automático'!F116)</f>
        <v>1.3199392594323092E-2</v>
      </c>
      <c r="G79" s="11">
        <f>IF('O. Virgen Extra'!$D$29=$R$78,'TAM Automático'!G111,'TAM Automático'!G116)</f>
        <v>2.0070838252656435E-2</v>
      </c>
      <c r="H79" s="11">
        <f>IF('O. Virgen Extra'!$D$29=$R$78,'TAM Automático'!H111,'TAM Automático'!H116)</f>
        <v>8.266472161439338E-3</v>
      </c>
      <c r="I79" s="11">
        <f>IF('O. Virgen Extra'!$D$29=$R$78,'TAM Automático'!I111,'TAM Automático'!I116)</f>
        <v>2.5982532751091702E-2</v>
      </c>
      <c r="J79" s="11">
        <f>IF('O. Virgen Extra'!$D$29=$R$78,'TAM Automático'!J111,'TAM Automático'!J116)</f>
        <v>2.4430505117200397E-2</v>
      </c>
      <c r="K79" s="11">
        <f>IF('O. Virgen Extra'!$D$29=$R$78,'TAM Automático'!K111,'TAM Automático'!K116)</f>
        <v>1.3377926421404682E-2</v>
      </c>
      <c r="L79" s="11">
        <f>IF('O. Virgen Extra'!$D$29=$R$78,'TAM Automático'!L111,'TAM Automático'!L116)</f>
        <v>9.4726870855699405E-3</v>
      </c>
      <c r="M79" s="11">
        <f>IF('O. Virgen Extra'!$D$29=$R$78,'TAM Automático'!M111,'TAM Automático'!M116)</f>
        <v>3.5913638757240657E-2</v>
      </c>
      <c r="N79" s="11">
        <f>IF('O. Virgen Extra'!$D$29=$R$78,'TAM Automático'!N111,'TAM Automático'!N116)</f>
        <v>4.1999999999999997E-3</v>
      </c>
      <c r="O79" s="11">
        <f>IF('O. Virgen Extra'!$D$29=$R$78,'TAM Automático'!O111,'TAM Automático'!O116)</f>
        <v>2.18E-2</v>
      </c>
      <c r="P79" s="11">
        <f>IF('O. Virgen Extra'!$D$29=$R$78,'TAM Automático'!P111,'TAM Automático'!P116)</f>
        <v>1.11E-2</v>
      </c>
      <c r="R79">
        <v>2</v>
      </c>
      <c r="S79" s="14" t="s">
        <v>52</v>
      </c>
    </row>
    <row r="81" spans="2:20" ht="15.75" x14ac:dyDescent="0.25">
      <c r="B81" s="13"/>
      <c r="C81" s="14" t="s">
        <v>53</v>
      </c>
      <c r="D81" s="13"/>
      <c r="E81" s="13"/>
      <c r="F81" s="13"/>
      <c r="G81" s="13"/>
      <c r="H81" s="13"/>
      <c r="I81" s="13"/>
      <c r="J81" s="13"/>
      <c r="K81" s="13"/>
      <c r="L81" s="13"/>
      <c r="M81" s="13"/>
      <c r="N81" s="13"/>
      <c r="O81" s="13"/>
      <c r="P81" s="13"/>
      <c r="R81" s="13"/>
      <c r="S81" s="13"/>
      <c r="T81" s="13"/>
    </row>
    <row r="82" spans="2:20" ht="16.5" thickBot="1" x14ac:dyDescent="0.3">
      <c r="C82" s="2"/>
      <c r="D82" s="53">
        <f>D77</f>
        <v>45323</v>
      </c>
      <c r="E82" s="53">
        <f t="shared" ref="E82:P82" si="10">E77</f>
        <v>45352</v>
      </c>
      <c r="F82" s="53">
        <f t="shared" si="10"/>
        <v>45383</v>
      </c>
      <c r="G82" s="53">
        <f t="shared" si="10"/>
        <v>45413</v>
      </c>
      <c r="H82" s="53">
        <f t="shared" si="10"/>
        <v>45444</v>
      </c>
      <c r="I82" s="53">
        <f t="shared" si="10"/>
        <v>45474</v>
      </c>
      <c r="J82" s="53">
        <f t="shared" si="10"/>
        <v>45505</v>
      </c>
      <c r="K82" s="53">
        <f t="shared" si="10"/>
        <v>45536</v>
      </c>
      <c r="L82" s="53">
        <f t="shared" si="10"/>
        <v>45566</v>
      </c>
      <c r="M82" s="53">
        <f t="shared" si="10"/>
        <v>45597</v>
      </c>
      <c r="N82" s="53">
        <f t="shared" si="10"/>
        <v>45627</v>
      </c>
      <c r="O82" s="53">
        <f t="shared" si="10"/>
        <v>45658</v>
      </c>
      <c r="P82" s="53">
        <f t="shared" si="10"/>
        <v>45689</v>
      </c>
      <c r="R82">
        <v>1</v>
      </c>
      <c r="S82" s="14" t="s">
        <v>28</v>
      </c>
    </row>
    <row r="83" spans="2:20" ht="15.75" x14ac:dyDescent="0.25">
      <c r="C83" s="10" t="s">
        <v>39</v>
      </c>
      <c r="D83" s="11">
        <f>IF('O. Virgen Extra'!$N$29=$R$82,'TAM Automático'!D120,IF('O. Virgen Extra'!$N$29=$R$83,'TAM Automático'!D125,'TAM Automático'!D130))</f>
        <v>0.93965618056367683</v>
      </c>
      <c r="E83" s="11">
        <f>IF('O. Virgen Extra'!$N$29=$R$82,'TAM Automático'!E120,IF('O. Virgen Extra'!$N$29=$R$83,'TAM Automático'!E125,'TAM Automático'!E130))</f>
        <v>0.93323509408297434</v>
      </c>
      <c r="F83" s="11">
        <f>IF('O. Virgen Extra'!$N$29=$R$82,'TAM Automático'!F120,IF('O. Virgen Extra'!$N$29=$R$83,'TAM Automático'!F125,'TAM Automático'!F130))</f>
        <v>0.90704225352112677</v>
      </c>
      <c r="G83" s="11">
        <f>IF('O. Virgen Extra'!$N$29=$R$82,'TAM Automático'!G120,IF('O. Virgen Extra'!$N$29=$R$83,'TAM Automático'!G125,'TAM Automático'!G130))</f>
        <v>0.92739675965403834</v>
      </c>
      <c r="H83" s="11">
        <f>IF('O. Virgen Extra'!$N$29=$R$82,'TAM Automático'!H120,IF('O. Virgen Extra'!$N$29=$R$83,'TAM Automático'!H125,'TAM Automático'!H130))</f>
        <v>0.95104373757455274</v>
      </c>
      <c r="I83" s="11">
        <f>IF('O. Virgen Extra'!$N$29=$R$82,'TAM Automático'!I120,IF('O. Virgen Extra'!$N$29=$R$83,'TAM Automático'!I125,'TAM Automático'!I130))</f>
        <v>0.93291995490417134</v>
      </c>
      <c r="J83" s="11">
        <f>IF('O. Virgen Extra'!$N$29=$R$82,'TAM Automático'!J120,IF('O. Virgen Extra'!$N$29=$R$83,'TAM Automático'!J125,'TAM Automático'!J130))</f>
        <v>0.93621513501500175</v>
      </c>
      <c r="K83" s="11">
        <f>IF('O. Virgen Extra'!$N$29=$R$82,'TAM Automático'!K120,IF('O. Virgen Extra'!$N$29=$R$83,'TAM Automático'!K125,'TAM Automático'!K130))</f>
        <v>0.93901502687287486</v>
      </c>
      <c r="L83" s="11">
        <f>IF('O. Virgen Extra'!$N$29=$R$82,'TAM Automático'!L120,IF('O. Virgen Extra'!$N$29=$R$83,'TAM Automático'!L125,'TAM Automático'!L130))</f>
        <v>0.92661520566775935</v>
      </c>
      <c r="M83" s="11">
        <f>IF('O. Virgen Extra'!$N$29=$R$82,'TAM Automático'!M120,IF('O. Virgen Extra'!$N$29=$R$83,'TAM Automático'!M125,'TAM Automático'!M130))</f>
        <v>0.91837584591358667</v>
      </c>
      <c r="N83" s="11">
        <f>IF('O. Virgen Extra'!$N$29=$R$82,'TAM Automático'!N120,IF('O. Virgen Extra'!$N$29=$R$83,'TAM Automático'!N125,'TAM Automático'!N130))</f>
        <v>0.97519999999999996</v>
      </c>
      <c r="O83" s="11">
        <f>IF('O. Virgen Extra'!$N$29=$R$82,'TAM Automático'!O120,IF('O. Virgen Extra'!$N$29=$R$83,'TAM Automático'!O125,'TAM Automático'!O130))</f>
        <v>0.96569999999999989</v>
      </c>
      <c r="P83" s="11">
        <f>IF('O. Virgen Extra'!$N$29=$R$82,'TAM Automático'!P120,IF('O. Virgen Extra'!$N$29=$R$83,'TAM Automático'!P125,'TAM Automático'!P130))</f>
        <v>0.93889999999999996</v>
      </c>
      <c r="R83">
        <v>2</v>
      </c>
      <c r="S83" s="7" t="s">
        <v>32</v>
      </c>
    </row>
    <row r="84" spans="2:20" ht="15.75" x14ac:dyDescent="0.25">
      <c r="C84" s="10" t="s">
        <v>40</v>
      </c>
      <c r="D84" s="11">
        <f>IF('O. Virgen Extra'!$N$29=$R$82,'TAM Automático'!D121,IF('O. Virgen Extra'!$N$29=$R$83,'TAM Automático'!D126,'TAM Automático'!D131))</f>
        <v>6.0343819436323248E-2</v>
      </c>
      <c r="E84" s="11">
        <f>IF('O. Virgen Extra'!$N$29=$R$82,'TAM Automático'!E121,IF('O. Virgen Extra'!$N$29=$R$83,'TAM Automático'!E126,'TAM Automático'!E131))</f>
        <v>6.6764905917025621E-2</v>
      </c>
      <c r="F84" s="11">
        <f>IF('O. Virgen Extra'!$N$29=$R$82,'TAM Automático'!F121,IF('O. Virgen Extra'!$N$29=$R$83,'TAM Automático'!F126,'TAM Automático'!F131))</f>
        <v>9.295774647887324E-2</v>
      </c>
      <c r="G84" s="11">
        <f>IF('O. Virgen Extra'!$N$29=$R$82,'TAM Automático'!G121,IF('O. Virgen Extra'!$N$29=$R$83,'TAM Automático'!G126,'TAM Automático'!G131))</f>
        <v>7.2603240345961759E-2</v>
      </c>
      <c r="H84" s="11">
        <f>IF('O. Virgen Extra'!$N$29=$R$82,'TAM Automático'!H121,IF('O. Virgen Extra'!$N$29=$R$83,'TAM Automático'!H126,'TAM Automático'!H131))</f>
        <v>4.895626242544731E-2</v>
      </c>
      <c r="I84" s="11">
        <f>IF('O. Virgen Extra'!$N$29=$R$82,'TAM Automático'!I121,IF('O. Virgen Extra'!$N$29=$R$83,'TAM Automático'!I126,'TAM Automático'!I131))</f>
        <v>6.7080045095828641E-2</v>
      </c>
      <c r="J84" s="11">
        <f>IF('O. Virgen Extra'!$N$29=$R$82,'TAM Automático'!J121,IF('O. Virgen Extra'!$N$29=$R$83,'TAM Automático'!J126,'TAM Automático'!J131))</f>
        <v>6.3784864984998343E-2</v>
      </c>
      <c r="K84" s="11">
        <f>IF('O. Virgen Extra'!$N$29=$R$82,'TAM Automático'!K121,IF('O. Virgen Extra'!$N$29=$R$83,'TAM Automático'!K126,'TAM Automático'!K131))</f>
        <v>6.0984973127125149E-2</v>
      </c>
      <c r="L84" s="11">
        <f>IF('O. Virgen Extra'!$N$29=$R$82,'TAM Automático'!L121,IF('O. Virgen Extra'!$N$29=$R$83,'TAM Automático'!L126,'TAM Automático'!L131))</f>
        <v>7.3384794332240683E-2</v>
      </c>
      <c r="M84" s="11">
        <f>IF('O. Virgen Extra'!$N$29=$R$82,'TAM Automático'!M121,IF('O. Virgen Extra'!$N$29=$R$83,'TAM Automático'!M126,'TAM Automático'!M131))</f>
        <v>8.1624154086413325E-2</v>
      </c>
      <c r="N84" s="11">
        <f>IF('O. Virgen Extra'!$N$29=$R$82,'TAM Automático'!N121,IF('O. Virgen Extra'!$N$29=$R$83,'TAM Automático'!N126,'TAM Automático'!N131))</f>
        <v>2.4799999999999999E-2</v>
      </c>
      <c r="O84" s="11">
        <f>IF('O. Virgen Extra'!$N$29=$R$82,'TAM Automático'!O121,IF('O. Virgen Extra'!$N$29=$R$83,'TAM Automático'!O126,'TAM Automático'!O131))</f>
        <v>3.4300000000000004E-2</v>
      </c>
      <c r="P84" s="11">
        <f>IF('O. Virgen Extra'!$N$29=$R$82,'TAM Automático'!P121,IF('O. Virgen Extra'!$N$29=$R$83,'TAM Automático'!P126,'TAM Automático'!P131))</f>
        <v>6.1100000000000002E-2</v>
      </c>
      <c r="R84">
        <v>2</v>
      </c>
      <c r="S84" s="7" t="s">
        <v>36</v>
      </c>
    </row>
    <row r="90" spans="2:20" ht="27" customHeight="1" x14ac:dyDescent="0.25">
      <c r="B90" s="17"/>
      <c r="C90" s="21" t="s">
        <v>48</v>
      </c>
      <c r="D90" s="17"/>
      <c r="E90" s="17"/>
      <c r="F90" s="17"/>
      <c r="G90" s="17"/>
      <c r="H90" s="17"/>
      <c r="I90" s="17"/>
      <c r="J90" s="17"/>
      <c r="K90" s="17"/>
      <c r="L90" s="17"/>
      <c r="M90" s="17"/>
      <c r="N90" s="17"/>
      <c r="O90" s="17"/>
      <c r="P90" s="17"/>
      <c r="Q90" s="17"/>
      <c r="R90" s="17"/>
      <c r="T90" t="s">
        <v>54</v>
      </c>
    </row>
    <row r="91" spans="2:20" ht="15.75" x14ac:dyDescent="0.25">
      <c r="C91" s="14"/>
      <c r="D91" s="13"/>
      <c r="E91" s="13"/>
      <c r="F91" s="13"/>
      <c r="G91" s="13"/>
      <c r="H91" s="13"/>
      <c r="I91" s="13"/>
      <c r="J91" s="13"/>
      <c r="K91" s="13"/>
      <c r="L91" s="13"/>
      <c r="M91" s="13"/>
      <c r="N91" s="13"/>
      <c r="O91" s="13"/>
      <c r="P91" s="13"/>
    </row>
    <row r="92" spans="2:20" ht="15.75" x14ac:dyDescent="0.25">
      <c r="C92" s="14"/>
      <c r="D92" s="13"/>
      <c r="E92" s="13"/>
      <c r="F92" s="13"/>
      <c r="G92" s="13"/>
      <c r="H92" s="13"/>
      <c r="I92" s="13"/>
      <c r="J92" s="13"/>
      <c r="K92" s="13"/>
      <c r="L92" s="13"/>
      <c r="M92" s="13"/>
      <c r="N92" s="13"/>
      <c r="O92" s="13"/>
      <c r="P92" s="13"/>
    </row>
    <row r="93" spans="2:20" ht="15.75" x14ac:dyDescent="0.25">
      <c r="B93" s="13"/>
      <c r="C93" s="14" t="s">
        <v>49</v>
      </c>
      <c r="D93" s="13"/>
      <c r="E93" s="13"/>
      <c r="F93" s="13"/>
      <c r="G93" s="13"/>
      <c r="H93" s="13"/>
      <c r="I93" s="13"/>
      <c r="J93" s="13"/>
      <c r="K93" s="13"/>
      <c r="L93" s="13"/>
      <c r="M93" s="13"/>
      <c r="N93" s="13"/>
      <c r="O93" s="13"/>
      <c r="P93" s="13"/>
      <c r="Q93" s="13"/>
    </row>
    <row r="94" spans="2:20" ht="16.5" thickBot="1" x14ac:dyDescent="0.3">
      <c r="C94" s="2"/>
      <c r="D94" s="53">
        <f>D72</f>
        <v>45323</v>
      </c>
      <c r="E94" s="53">
        <f t="shared" ref="E94:P94" si="11">E72</f>
        <v>45352</v>
      </c>
      <c r="F94" s="53">
        <f t="shared" si="11"/>
        <v>45383</v>
      </c>
      <c r="G94" s="53">
        <f t="shared" si="11"/>
        <v>45413</v>
      </c>
      <c r="H94" s="53">
        <f t="shared" si="11"/>
        <v>45444</v>
      </c>
      <c r="I94" s="53">
        <f t="shared" si="11"/>
        <v>45474</v>
      </c>
      <c r="J94" s="53">
        <f t="shared" si="11"/>
        <v>45505</v>
      </c>
      <c r="K94" s="53">
        <f t="shared" si="11"/>
        <v>45536</v>
      </c>
      <c r="L94" s="53">
        <f t="shared" si="11"/>
        <v>45566</v>
      </c>
      <c r="M94" s="53">
        <f t="shared" si="11"/>
        <v>45597</v>
      </c>
      <c r="N94" s="53">
        <f t="shared" si="11"/>
        <v>45627</v>
      </c>
      <c r="O94" s="53">
        <f t="shared" si="11"/>
        <v>45658</v>
      </c>
      <c r="P94" s="53">
        <f t="shared" si="11"/>
        <v>45689</v>
      </c>
    </row>
    <row r="95" spans="2:20" ht="15.75" x14ac:dyDescent="0.25">
      <c r="C95" s="10" t="s">
        <v>39</v>
      </c>
      <c r="D95" s="11">
        <f>'TAM Automático'!D137</f>
        <v>0.90133969118982749</v>
      </c>
      <c r="E95" s="11">
        <f>'TAM Automático'!E137</f>
        <v>0.92406443018045303</v>
      </c>
      <c r="F95" s="11">
        <f>'TAM Automático'!F137</f>
        <v>0.91599073001158748</v>
      </c>
      <c r="G95" s="11">
        <f>'TAM Automático'!G137</f>
        <v>0.93070448518390403</v>
      </c>
      <c r="H95" s="11">
        <f>'TAM Automático'!H137</f>
        <v>0.94291338582677153</v>
      </c>
      <c r="I95" s="11">
        <f>'TAM Automático'!I137</f>
        <v>0.96354166666666663</v>
      </c>
      <c r="J95" s="11">
        <f>'TAM Automático'!J137</f>
        <v>0.93918341171440789</v>
      </c>
      <c r="K95" s="11">
        <f>'TAM Automático'!K137</f>
        <v>0.91816279325916961</v>
      </c>
      <c r="L95" s="11">
        <f>'TAM Automático'!L137</f>
        <v>0.92932635849258027</v>
      </c>
      <c r="M95" s="11">
        <f>'TAM Automático'!M137</f>
        <v>0.95951585976627718</v>
      </c>
      <c r="N95" s="11">
        <f>'TAM Automático'!N137</f>
        <v>0.94059999999999999</v>
      </c>
      <c r="O95" s="11">
        <f>'TAM Automático'!O137</f>
        <v>0.91790000000000005</v>
      </c>
      <c r="P95" s="11">
        <f>'TAM Automático'!P137</f>
        <v>0.89180000000000004</v>
      </c>
    </row>
    <row r="96" spans="2:20" ht="15.75" x14ac:dyDescent="0.25">
      <c r="C96" s="10" t="s">
        <v>40</v>
      </c>
      <c r="D96" s="11">
        <f>'TAM Automático'!D138</f>
        <v>9.866030881017257E-2</v>
      </c>
      <c r="E96" s="11">
        <f>'TAM Automático'!E138</f>
        <v>7.593556981954705E-2</v>
      </c>
      <c r="F96" s="11">
        <f>'TAM Automático'!F138</f>
        <v>8.4009269988412516E-2</v>
      </c>
      <c r="G96" s="11">
        <f>'TAM Automático'!G138</f>
        <v>6.9295514816095929E-2</v>
      </c>
      <c r="H96" s="11">
        <f>'TAM Automático'!H138</f>
        <v>5.7086614173228335E-2</v>
      </c>
      <c r="I96" s="11">
        <f>'TAM Automático'!I138</f>
        <v>3.6458333333333329E-2</v>
      </c>
      <c r="J96" s="11">
        <f>'TAM Automático'!J138</f>
        <v>6.0816588285592138E-2</v>
      </c>
      <c r="K96" s="11">
        <f>'TAM Automático'!K138</f>
        <v>8.183720674083049E-2</v>
      </c>
      <c r="L96" s="11">
        <f>'TAM Automático'!L138</f>
        <v>7.0673641507419671E-2</v>
      </c>
      <c r="M96" s="11">
        <f>'TAM Automático'!M138</f>
        <v>4.0484140233722876E-2</v>
      </c>
      <c r="N96" s="11">
        <f>'TAM Automático'!N138</f>
        <v>5.9400000000000001E-2</v>
      </c>
      <c r="O96" s="11">
        <f>'TAM Automático'!O138</f>
        <v>8.2100000000000006E-2</v>
      </c>
      <c r="P96" s="11">
        <f>'TAM Automático'!P138</f>
        <v>0.1082</v>
      </c>
    </row>
    <row r="98" spans="2:20" ht="15.75" x14ac:dyDescent="0.25">
      <c r="B98" s="13"/>
      <c r="C98" s="14" t="s">
        <v>50</v>
      </c>
      <c r="D98" s="13"/>
      <c r="E98" s="13"/>
      <c r="F98" s="13"/>
      <c r="G98" s="13"/>
      <c r="H98" s="13"/>
      <c r="I98" s="13"/>
      <c r="J98" s="13"/>
      <c r="K98" s="13"/>
      <c r="L98" s="13"/>
      <c r="M98" s="13"/>
      <c r="N98" s="13"/>
      <c r="O98" s="13"/>
      <c r="P98" s="13"/>
      <c r="Q98" s="13"/>
    </row>
    <row r="99" spans="2:20" ht="16.5" thickBot="1" x14ac:dyDescent="0.3">
      <c r="C99" s="2"/>
      <c r="D99" s="53">
        <f>D94</f>
        <v>45323</v>
      </c>
      <c r="E99" s="53">
        <f t="shared" ref="E99:P99" si="12">E94</f>
        <v>45352</v>
      </c>
      <c r="F99" s="53">
        <f t="shared" si="12"/>
        <v>45383</v>
      </c>
      <c r="G99" s="53">
        <f t="shared" si="12"/>
        <v>45413</v>
      </c>
      <c r="H99" s="53">
        <f t="shared" si="12"/>
        <v>45444</v>
      </c>
      <c r="I99" s="53">
        <f t="shared" si="12"/>
        <v>45474</v>
      </c>
      <c r="J99" s="53">
        <f t="shared" si="12"/>
        <v>45505</v>
      </c>
      <c r="K99" s="53">
        <f t="shared" si="12"/>
        <v>45536</v>
      </c>
      <c r="L99" s="53">
        <f t="shared" si="12"/>
        <v>45566</v>
      </c>
      <c r="M99" s="53">
        <f t="shared" si="12"/>
        <v>45597</v>
      </c>
      <c r="N99" s="53">
        <f t="shared" si="12"/>
        <v>45627</v>
      </c>
      <c r="O99" s="53">
        <f t="shared" si="12"/>
        <v>45658</v>
      </c>
      <c r="P99" s="53">
        <f t="shared" si="12"/>
        <v>45689</v>
      </c>
    </row>
    <row r="100" spans="2:20" ht="15.75" x14ac:dyDescent="0.25">
      <c r="C100" s="10" t="s">
        <v>39</v>
      </c>
      <c r="D100" s="11">
        <f>IF('O. Virgen '!$D$29=$R$100,'TAM Automático'!D142,'TAM Automático'!D147)</f>
        <v>0.97092347057455219</v>
      </c>
      <c r="E100" s="11">
        <f>IF('O. Virgen '!$D$29=$R$100,'TAM Automático'!E142,'TAM Automático'!E147)</f>
        <v>0.97634201993515068</v>
      </c>
      <c r="F100" s="11">
        <f>IF('O. Virgen '!$D$29=$R$100,'TAM Automático'!F142,'TAM Automático'!F147)</f>
        <v>1</v>
      </c>
      <c r="G100" s="11">
        <f>IF('O. Virgen '!$D$29=$R$100,'TAM Automático'!G142,'TAM Automático'!G147)</f>
        <v>0.98724549496840619</v>
      </c>
      <c r="H100" s="11">
        <f>IF('O. Virgen '!$D$29=$R$100,'TAM Automático'!H142,'TAM Automático'!H147)</f>
        <v>0.98295067060695618</v>
      </c>
      <c r="I100" s="11">
        <f>IF('O. Virgen '!$D$29=$R$100,'TAM Automático'!I142,'TAM Automático'!I147)</f>
        <v>0.98352534562211968</v>
      </c>
      <c r="J100" s="11">
        <f>IF('O. Virgen '!$D$29=$R$100,'TAM Automático'!J142,'TAM Automático'!J147)</f>
        <v>0.96314391927774834</v>
      </c>
      <c r="K100" s="11">
        <f>IF('O. Virgen '!$D$29=$R$100,'TAM Automático'!K142,'TAM Automático'!K147)</f>
        <v>0.97040358744394617</v>
      </c>
      <c r="L100" s="11">
        <f>IF('O. Virgen '!$D$29=$R$100,'TAM Automático'!L142,'TAM Automático'!L147)</f>
        <v>0.99489687433553042</v>
      </c>
      <c r="M100" s="11">
        <f>IF('O. Virgen '!$D$29=$R$100,'TAM Automático'!M142,'TAM Automático'!M147)</f>
        <v>0.98619902459271558</v>
      </c>
      <c r="N100" s="11">
        <f>IF('O. Virgen '!$D$29=$R$100,'TAM Automático'!N142,'TAM Automático'!N147)</f>
        <v>1</v>
      </c>
      <c r="O100" s="11">
        <f>IF('O. Virgen '!$D$29=$R$100,'TAM Automático'!O142,'TAM Automático'!O147)</f>
        <v>1</v>
      </c>
      <c r="P100" s="11">
        <f>IF('O. Virgen '!$D$29=$R$100,'TAM Automático'!P142,'TAM Automático'!P147)</f>
        <v>1</v>
      </c>
      <c r="R100">
        <v>1</v>
      </c>
      <c r="S100" s="14" t="s">
        <v>51</v>
      </c>
    </row>
    <row r="101" spans="2:20" ht="15.75" x14ac:dyDescent="0.25">
      <c r="C101" s="10" t="s">
        <v>40</v>
      </c>
      <c r="D101" s="11">
        <f>IF('O. Virgen '!$D$29=$R$100,'TAM Automático'!D143,'TAM Automático'!D148)</f>
        <v>2.9076529425447778E-2</v>
      </c>
      <c r="E101" s="11">
        <f>IF('O. Virgen '!$D$29=$R$100,'TAM Automático'!E143,'TAM Automático'!E148)</f>
        <v>2.3657980064849288E-2</v>
      </c>
      <c r="F101" s="11">
        <f>IF('O. Virgen '!$D$29=$R$100,'TAM Automático'!F143,'TAM Automático'!F148)</f>
        <v>0</v>
      </c>
      <c r="G101" s="11">
        <f>IF('O. Virgen '!$D$29=$R$100,'TAM Automático'!G143,'TAM Automático'!G148)</f>
        <v>1.2754505031593727E-2</v>
      </c>
      <c r="H101" s="11">
        <f>IF('O. Virgen '!$D$29=$R$100,'TAM Automático'!H143,'TAM Automático'!H148)</f>
        <v>1.7049329393043874E-2</v>
      </c>
      <c r="I101" s="11">
        <f>IF('O. Virgen '!$D$29=$R$100,'TAM Automático'!I143,'TAM Automático'!I148)</f>
        <v>1.647465437788018E-2</v>
      </c>
      <c r="J101" s="11">
        <f>IF('O. Virgen '!$D$29=$R$100,'TAM Automático'!J143,'TAM Automático'!J148)</f>
        <v>3.6856080722251723E-2</v>
      </c>
      <c r="K101" s="11">
        <f>IF('O. Virgen '!$D$29=$R$100,'TAM Automático'!K143,'TAM Automático'!K148)</f>
        <v>2.9596412556053813E-2</v>
      </c>
      <c r="L101" s="11">
        <f>IF('O. Virgen '!$D$29=$R$100,'TAM Automático'!L143,'TAM Automático'!L148)</f>
        <v>5.1031256644694873E-3</v>
      </c>
      <c r="M101" s="11">
        <f>IF('O. Virgen '!$D$29=$R$100,'TAM Automático'!M143,'TAM Automático'!M148)</f>
        <v>1.3800975407284425E-2</v>
      </c>
      <c r="N101" s="11">
        <f>IF('O. Virgen '!$D$29=$R$100,'TAM Automático'!N143,'TAM Automático'!N148)</f>
        <v>0</v>
      </c>
      <c r="O101" s="11">
        <f>IF('O. Virgen '!$D$29=$R$100,'TAM Automático'!O143,'TAM Automático'!O148)</f>
        <v>0</v>
      </c>
      <c r="P101" s="11">
        <f>IF('O. Virgen '!$D$29=$R$100,'TAM Automático'!P143,'TAM Automático'!P148)</f>
        <v>0</v>
      </c>
      <c r="R101">
        <v>2</v>
      </c>
      <c r="S101" s="14" t="s">
        <v>52</v>
      </c>
    </row>
    <row r="103" spans="2:20" ht="15.75" x14ac:dyDescent="0.25">
      <c r="B103" s="13"/>
      <c r="C103" s="14" t="s">
        <v>53</v>
      </c>
      <c r="D103" s="13"/>
      <c r="E103" s="13"/>
      <c r="F103" s="13"/>
      <c r="G103" s="13"/>
      <c r="H103" s="13"/>
      <c r="I103" s="13"/>
      <c r="J103" s="13"/>
      <c r="K103" s="13"/>
      <c r="L103" s="13"/>
      <c r="M103" s="13"/>
      <c r="N103" s="13"/>
      <c r="O103" s="13"/>
      <c r="P103" s="13"/>
      <c r="R103" s="13"/>
      <c r="S103" s="13"/>
      <c r="T103" s="13"/>
    </row>
    <row r="104" spans="2:20" ht="16.5" thickBot="1" x14ac:dyDescent="0.3">
      <c r="C104" s="2"/>
      <c r="D104" s="53">
        <f>D99</f>
        <v>45323</v>
      </c>
      <c r="E104" s="53">
        <f t="shared" ref="E104:P104" si="13">E99</f>
        <v>45352</v>
      </c>
      <c r="F104" s="53">
        <f t="shared" si="13"/>
        <v>45383</v>
      </c>
      <c r="G104" s="53">
        <f t="shared" si="13"/>
        <v>45413</v>
      </c>
      <c r="H104" s="53">
        <f t="shared" si="13"/>
        <v>45444</v>
      </c>
      <c r="I104" s="53">
        <f t="shared" si="13"/>
        <v>45474</v>
      </c>
      <c r="J104" s="53">
        <f t="shared" si="13"/>
        <v>45505</v>
      </c>
      <c r="K104" s="53">
        <f t="shared" si="13"/>
        <v>45536</v>
      </c>
      <c r="L104" s="53">
        <f t="shared" si="13"/>
        <v>45566</v>
      </c>
      <c r="M104" s="53">
        <f t="shared" si="13"/>
        <v>45597</v>
      </c>
      <c r="N104" s="53">
        <f t="shared" si="13"/>
        <v>45627</v>
      </c>
      <c r="O104" s="53">
        <f t="shared" si="13"/>
        <v>45658</v>
      </c>
      <c r="P104" s="53">
        <f t="shared" si="13"/>
        <v>45689</v>
      </c>
      <c r="R104">
        <v>1</v>
      </c>
      <c r="S104" s="14" t="s">
        <v>28</v>
      </c>
    </row>
    <row r="105" spans="2:20" ht="15.75" x14ac:dyDescent="0.25">
      <c r="C105" s="10" t="s">
        <v>39</v>
      </c>
      <c r="D105" s="11">
        <f>IF('O. Virgen '!$N$29=$R$104,'TAM Automático'!D152,IF('O. Virgen '!$N$29=$R$105,'TAM Automático'!D157,'TAM Automático'!D162))</f>
        <v>0.78363720286175864</v>
      </c>
      <c r="E105" s="11">
        <f>IF('O. Virgen '!$N$29=$R$104,'TAM Automático'!E152,IF('O. Virgen '!$N$29=$R$105,'TAM Automático'!E157,'TAM Automático'!E162))</f>
        <v>0.81214584873121465</v>
      </c>
      <c r="F105" s="11">
        <f>IF('O. Virgen '!$N$29=$R$104,'TAM Automático'!F152,IF('O. Virgen '!$N$29=$R$105,'TAM Automático'!F157,'TAM Automático'!F162))</f>
        <v>0.72881550280931084</v>
      </c>
      <c r="G105" s="11">
        <f>IF('O. Virgen '!$N$29=$R$104,'TAM Automático'!G152,IF('O. Virgen '!$N$29=$R$105,'TAM Automático'!G157,'TAM Automático'!G162))</f>
        <v>0.778042391045487</v>
      </c>
      <c r="H105" s="11">
        <f>IF('O. Virgen '!$N$29=$R$104,'TAM Automático'!H152,IF('O. Virgen '!$N$29=$R$105,'TAM Automático'!H157,'TAM Automático'!H162))</f>
        <v>0.86700188560653679</v>
      </c>
      <c r="I105" s="11">
        <f>IF('O. Virgen '!$N$29=$R$104,'TAM Automático'!I152,IF('O. Virgen '!$N$29=$R$105,'TAM Automático'!I157,'TAM Automático'!I162))</f>
        <v>0.84731707317073179</v>
      </c>
      <c r="J105" s="11">
        <f>IF('O. Virgen '!$N$29=$R$104,'TAM Automático'!J152,IF('O. Virgen '!$N$29=$R$105,'TAM Automático'!J157,'TAM Automático'!J162))</f>
        <v>0.82506203473945416</v>
      </c>
      <c r="K105" s="11">
        <f>IF('O. Virgen '!$N$29=$R$104,'TAM Automático'!K152,IF('O. Virgen '!$N$29=$R$105,'TAM Automático'!K157,'TAM Automático'!K162))</f>
        <v>0.80338471488627794</v>
      </c>
      <c r="L105" s="11">
        <f>IF('O. Virgen '!$N$29=$R$104,'TAM Automático'!L152,IF('O. Virgen '!$N$29=$R$105,'TAM Automático'!L157,'TAM Automático'!L162))</f>
        <v>0.72479622479622485</v>
      </c>
      <c r="M105" s="11">
        <f>IF('O. Virgen '!$N$29=$R$104,'TAM Automático'!M152,IF('O. Virgen '!$N$29=$R$105,'TAM Automático'!M157,'TAM Automático'!M162))</f>
        <v>0.9047053744873732</v>
      </c>
      <c r="N105" s="11">
        <f>IF('O. Virgen '!$N$29=$R$104,'TAM Automático'!N152,IF('O. Virgen '!$N$29=$R$105,'TAM Automático'!N157,'TAM Automático'!N162))</f>
        <v>0.72519999999999996</v>
      </c>
      <c r="O105" s="11">
        <f>IF('O. Virgen '!$N$29=$R$104,'TAM Automático'!O152,IF('O. Virgen '!$N$29=$R$105,'TAM Automático'!O157,'TAM Automático'!O162))</f>
        <v>0.63919999999999999</v>
      </c>
      <c r="P105" s="11">
        <f>IF('O. Virgen '!$N$29=$R$104,'TAM Automático'!P152,IF('O. Virgen '!$N$29=$R$105,'TAM Automático'!P157,'TAM Automático'!P162))</f>
        <v>0.51639999999999997</v>
      </c>
      <c r="R105">
        <v>2</v>
      </c>
      <c r="S105" s="7" t="s">
        <v>32</v>
      </c>
    </row>
    <row r="106" spans="2:20" ht="15.75" x14ac:dyDescent="0.25">
      <c r="C106" s="10" t="s">
        <v>40</v>
      </c>
      <c r="D106" s="11">
        <f>IF('O. Virgen '!$N$29=$R$104,'TAM Automático'!D153,IF('O. Virgen '!$N$29=$R$105,'TAM Automático'!D158,'TAM Automático'!D163))</f>
        <v>0.21636279713824141</v>
      </c>
      <c r="E106" s="11">
        <f>IF('O. Virgen '!$N$29=$R$104,'TAM Automático'!E153,IF('O. Virgen '!$N$29=$R$105,'TAM Automático'!E158,'TAM Automático'!E163))</f>
        <v>0.18785415126878541</v>
      </c>
      <c r="F106" s="11">
        <f>IF('O. Virgen '!$N$29=$R$104,'TAM Automático'!F153,IF('O. Virgen '!$N$29=$R$105,'TAM Automático'!F158,'TAM Automático'!F163))</f>
        <v>0.2711844971906891</v>
      </c>
      <c r="G106" s="11">
        <f>IF('O. Virgen '!$N$29=$R$104,'TAM Automático'!G153,IF('O. Virgen '!$N$29=$R$105,'TAM Automático'!G158,'TAM Automático'!G163))</f>
        <v>0.22195760895451297</v>
      </c>
      <c r="H106" s="11">
        <f>IF('O. Virgen '!$N$29=$R$104,'TAM Automático'!H153,IF('O. Virgen '!$N$29=$R$105,'TAM Automático'!H158,'TAM Automático'!H163))</f>
        <v>0.13299811439346323</v>
      </c>
      <c r="I106" s="11">
        <f>IF('O. Virgen '!$N$29=$R$104,'TAM Automático'!I153,IF('O. Virgen '!$N$29=$R$105,'TAM Automático'!I158,'TAM Automático'!I163))</f>
        <v>0.15268292682926829</v>
      </c>
      <c r="J106" s="11">
        <f>IF('O. Virgen '!$N$29=$R$104,'TAM Automático'!J153,IF('O. Virgen '!$N$29=$R$105,'TAM Automático'!J158,'TAM Automático'!J163))</f>
        <v>0.17493796526054592</v>
      </c>
      <c r="K106" s="11">
        <f>IF('O. Virgen '!$N$29=$R$104,'TAM Automático'!K153,IF('O. Virgen '!$N$29=$R$105,'TAM Automático'!K158,'TAM Automático'!K163))</f>
        <v>0.19661528511372209</v>
      </c>
      <c r="L106" s="11">
        <f>IF('O. Virgen '!$N$29=$R$104,'TAM Automático'!L153,IF('O. Virgen '!$N$29=$R$105,'TAM Automático'!L158,'TAM Automático'!L163))</f>
        <v>0.2752037752037752</v>
      </c>
      <c r="M106" s="11">
        <f>IF('O. Virgen '!$N$29=$R$104,'TAM Automático'!M153,IF('O. Virgen '!$N$29=$R$105,'TAM Automático'!M158,'TAM Automático'!M163))</f>
        <v>9.529462551262681E-2</v>
      </c>
      <c r="N106" s="11">
        <f>IF('O. Virgen '!$N$29=$R$104,'TAM Automático'!N153,IF('O. Virgen '!$N$29=$R$105,'TAM Automático'!N158,'TAM Automático'!N163))</f>
        <v>0.27479999999999999</v>
      </c>
      <c r="O106" s="11">
        <f>IF('O. Virgen '!$N$29=$R$104,'TAM Automático'!O153,IF('O. Virgen '!$N$29=$R$105,'TAM Automático'!O158,'TAM Automático'!O163))</f>
        <v>0.36080000000000001</v>
      </c>
      <c r="P106" s="11">
        <f>IF('O. Virgen '!$N$29=$R$104,'TAM Automático'!P153,IF('O. Virgen '!$N$29=$R$105,'TAM Automático'!P158,'TAM Automático'!P163))</f>
        <v>0.48359999999999997</v>
      </c>
      <c r="R106">
        <v>2</v>
      </c>
      <c r="S106" s="7" t="s">
        <v>36</v>
      </c>
    </row>
  </sheetData>
  <sheetProtection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F4" sqref="F4:I12"/>
    </sheetView>
  </sheetViews>
  <sheetFormatPr baseColWidth="10" defaultColWidth="11.42578125" defaultRowHeight="15" x14ac:dyDescent="0.25"/>
  <cols>
    <col min="1" max="1" width="3.140625" customWidth="1"/>
    <col min="2" max="2" width="2.7109375" customWidth="1"/>
    <col min="3" max="3" width="4.28515625" style="48" customWidth="1"/>
    <col min="4" max="4" width="90.42578125" customWidth="1"/>
  </cols>
  <sheetData>
    <row r="3" spans="2:9" ht="14.1" customHeight="1" thickBot="1" x14ac:dyDescent="0.3">
      <c r="B3" s="45"/>
      <c r="C3" s="46" t="s">
        <v>55</v>
      </c>
      <c r="F3" s="47" t="s">
        <v>56</v>
      </c>
    </row>
    <row r="4" spans="2:9" x14ac:dyDescent="0.25">
      <c r="F4" s="69" t="s">
        <v>57</v>
      </c>
      <c r="G4" s="70"/>
      <c r="H4" s="70"/>
      <c r="I4" s="71"/>
    </row>
    <row r="5" spans="2:9" s="13" customFormat="1" ht="20.100000000000001" customHeight="1" x14ac:dyDescent="0.25">
      <c r="C5" s="49" t="s">
        <v>58</v>
      </c>
      <c r="D5" s="13" t="s">
        <v>59</v>
      </c>
      <c r="F5" s="72"/>
      <c r="G5" s="73"/>
      <c r="H5" s="73"/>
      <c r="I5" s="74"/>
    </row>
    <row r="6" spans="2:9" s="13" customFormat="1" ht="20.100000000000001" customHeight="1" x14ac:dyDescent="0.25">
      <c r="C6" s="49" t="s">
        <v>60</v>
      </c>
      <c r="D6" s="13" t="s">
        <v>61</v>
      </c>
      <c r="F6" s="72"/>
      <c r="G6" s="73"/>
      <c r="H6" s="73"/>
      <c r="I6" s="74"/>
    </row>
    <row r="7" spans="2:9" s="13" customFormat="1" ht="20.100000000000001" customHeight="1" x14ac:dyDescent="0.25">
      <c r="C7" s="49" t="s">
        <v>62</v>
      </c>
      <c r="D7" s="13" t="s">
        <v>63</v>
      </c>
      <c r="F7" s="72"/>
      <c r="G7" s="73"/>
      <c r="H7" s="73"/>
      <c r="I7" s="74"/>
    </row>
    <row r="8" spans="2:9" s="13" customFormat="1" ht="20.100000000000001" customHeight="1" x14ac:dyDescent="0.25">
      <c r="C8" s="49" t="s">
        <v>64</v>
      </c>
      <c r="D8" s="13" t="s">
        <v>65</v>
      </c>
      <c r="F8" s="72"/>
      <c r="G8" s="73"/>
      <c r="H8" s="73"/>
      <c r="I8" s="74"/>
    </row>
    <row r="9" spans="2:9" ht="20.100000000000001" customHeight="1" x14ac:dyDescent="0.25">
      <c r="C9" s="49" t="s">
        <v>64</v>
      </c>
      <c r="D9" s="13" t="s">
        <v>66</v>
      </c>
      <c r="F9" s="72"/>
      <c r="G9" s="73"/>
      <c r="H9" s="73"/>
      <c r="I9" s="74"/>
    </row>
    <row r="10" spans="2:9" ht="20.100000000000001" customHeight="1" x14ac:dyDescent="0.25">
      <c r="C10" s="49" t="s">
        <v>67</v>
      </c>
      <c r="D10" s="13" t="s">
        <v>68</v>
      </c>
      <c r="F10" s="72"/>
      <c r="G10" s="73"/>
      <c r="H10" s="73"/>
      <c r="I10" s="74"/>
    </row>
    <row r="11" spans="2:9" x14ac:dyDescent="0.25">
      <c r="C11" s="49"/>
      <c r="F11" s="72"/>
      <c r="G11" s="73"/>
      <c r="H11" s="73"/>
      <c r="I11" s="74"/>
    </row>
    <row r="12" spans="2:9" ht="15.75" thickBot="1" x14ac:dyDescent="0.3">
      <c r="F12" s="75"/>
      <c r="G12" s="76"/>
      <c r="H12" s="76"/>
      <c r="I12" s="77"/>
    </row>
    <row r="16" spans="2:9" ht="14.1" customHeight="1" x14ac:dyDescent="0.25">
      <c r="B16" s="45"/>
      <c r="C16" s="46" t="s">
        <v>69</v>
      </c>
    </row>
    <row r="18" spans="3:4" x14ac:dyDescent="0.25">
      <c r="D18" s="50" t="s">
        <v>70</v>
      </c>
    </row>
    <row r="19" spans="3:4" x14ac:dyDescent="0.25">
      <c r="C19" s="49"/>
      <c r="D19" t="s">
        <v>71</v>
      </c>
    </row>
    <row r="20" spans="3:4" x14ac:dyDescent="0.25">
      <c r="C20" s="49"/>
      <c r="D20" t="s">
        <v>72</v>
      </c>
    </row>
    <row r="21" spans="3:4" x14ac:dyDescent="0.25">
      <c r="C21" s="49"/>
      <c r="D21" t="s">
        <v>73</v>
      </c>
    </row>
    <row r="22" spans="3:4" ht="3.75" customHeight="1" x14ac:dyDescent="0.25">
      <c r="C22" s="49"/>
    </row>
    <row r="23" spans="3:4" ht="15.75" x14ac:dyDescent="0.25">
      <c r="C23" s="49"/>
      <c r="D23" s="51" t="s">
        <v>74</v>
      </c>
    </row>
    <row r="24" spans="3:4" x14ac:dyDescent="0.25">
      <c r="C24" s="49"/>
      <c r="D24" s="52" t="s">
        <v>75</v>
      </c>
    </row>
    <row r="27" spans="3:4" x14ac:dyDescent="0.25">
      <c r="D27" s="50" t="s">
        <v>76</v>
      </c>
    </row>
    <row r="28" spans="3:4" x14ac:dyDescent="0.25">
      <c r="D28" t="s">
        <v>77</v>
      </c>
    </row>
    <row r="29" spans="3:4" x14ac:dyDescent="0.25">
      <c r="D29" t="s">
        <v>78</v>
      </c>
    </row>
    <row r="30" spans="3:4" x14ac:dyDescent="0.25">
      <c r="D30" t="s">
        <v>79</v>
      </c>
    </row>
    <row r="33" spans="4:4" x14ac:dyDescent="0.25">
      <c r="D33" s="50" t="s">
        <v>80</v>
      </c>
    </row>
    <row r="34" spans="4:4" x14ac:dyDescent="0.25">
      <c r="D34" t="s">
        <v>81</v>
      </c>
    </row>
  </sheetData>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2578125" defaultRowHeight="15" x14ac:dyDescent="0.25"/>
  <sheetData>
    <row r="2" spans="2:2" ht="21" x14ac:dyDescent="0.35">
      <c r="B2" s="3"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zoomScale="70" zoomScaleNormal="70" workbookViewId="0"/>
  </sheetViews>
  <sheetFormatPr baseColWidth="10" defaultColWidth="11.42578125" defaultRowHeight="15" x14ac:dyDescent="0.25"/>
  <cols>
    <col min="1" max="1" width="18.5703125" customWidth="1"/>
  </cols>
  <sheetData>
    <row r="1" ht="56.25" customHeight="1" x14ac:dyDescent="0.2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topLeftCell="C1" zoomScaleNormal="100" workbookViewId="0"/>
  </sheetViews>
  <sheetFormatPr baseColWidth="10" defaultColWidth="11.42578125" defaultRowHeight="15" x14ac:dyDescent="0.25"/>
  <cols>
    <col min="1" max="1" width="5.7109375" customWidth="1"/>
    <col min="10" max="10" width="14.28515625" customWidth="1"/>
  </cols>
  <sheetData>
    <row r="1" ht="18.7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zoomScaleNormal="100" workbookViewId="0"/>
  </sheetViews>
  <sheetFormatPr baseColWidth="10" defaultColWidth="11.42578125" defaultRowHeight="15" x14ac:dyDescent="0.25"/>
  <cols>
    <col min="1" max="1" width="5.7109375" customWidth="1"/>
    <col min="10" max="10" width="14.28515625" customWidth="1"/>
  </cols>
  <sheetData>
    <row r="1" spans="19:19" ht="4.5" customHeight="1" x14ac:dyDescent="0.25"/>
    <row r="8" spans="19:19" ht="30" x14ac:dyDescent="0.25">
      <c r="S8" s="55" t="s">
        <v>3</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3</v>
      </c>
    </row>
    <row r="30" spans="1:14" ht="18.75" customHeight="1" x14ac:dyDescent="0.25">
      <c r="B30" s="23" t="s">
        <v>2</v>
      </c>
      <c r="K30" s="22" t="s">
        <v>2</v>
      </c>
    </row>
    <row r="33" spans="25:25" x14ac:dyDescent="0.25">
      <c r="Y33" s="54"/>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80" zoomScaleNormal="80" workbookViewId="0"/>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zoomScaleNormal="100" workbookViewId="0">
      <selection activeCell="N26" sqref="N26"/>
    </sheetView>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2</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zoomScale="90" zoomScaleNormal="90" zoomScaleSheetLayoutView="70" workbookViewId="0">
      <selection activeCell="M29" sqref="M29"/>
    </sheetView>
  </sheetViews>
  <sheetFormatPr baseColWidth="10" defaultColWidth="11.42578125" defaultRowHeight="15" x14ac:dyDescent="0.25"/>
  <cols>
    <col min="1" max="1" width="5.7109375" customWidth="1"/>
    <col min="10" max="10" width="14.28515625" customWidth="1"/>
  </cols>
  <sheetData>
    <row r="1" spans="1:1" ht="4.5" customHeight="1" x14ac:dyDescent="0.25">
      <c r="A1">
        <v>25</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0"/>
  <sheetViews>
    <sheetView showGridLines="0" showRowColHeaders="0" zoomScaleNormal="100" zoomScaleSheetLayoutView="80" workbookViewId="0">
      <selection activeCell="B8" sqref="B8:M10"/>
    </sheetView>
  </sheetViews>
  <sheetFormatPr baseColWidth="10" defaultColWidth="11.42578125" defaultRowHeight="15" x14ac:dyDescent="0.25"/>
  <cols>
    <col min="1" max="1" width="2.85546875" customWidth="1"/>
    <col min="2" max="13" width="12.28515625" customWidth="1"/>
    <col min="14" max="14" width="2.140625" customWidth="1"/>
  </cols>
  <sheetData>
    <row r="6" spans="2:16" x14ac:dyDescent="0.25">
      <c r="B6" s="15" t="s">
        <v>4</v>
      </c>
    </row>
    <row r="7" spans="2:16" ht="8.4499999999999993" customHeight="1" x14ac:dyDescent="0.25">
      <c r="B7" s="15"/>
    </row>
    <row r="8" spans="2:16" ht="201" customHeight="1" x14ac:dyDescent="0.25">
      <c r="B8" s="60" t="s">
        <v>5</v>
      </c>
      <c r="C8" s="61"/>
      <c r="D8" s="61"/>
      <c r="E8" s="61"/>
      <c r="F8" s="61"/>
      <c r="G8" s="61"/>
      <c r="H8" s="61"/>
      <c r="I8" s="61"/>
      <c r="J8" s="61"/>
      <c r="K8" s="61"/>
      <c r="L8" s="61"/>
      <c r="M8" s="62"/>
      <c r="P8" s="55"/>
    </row>
    <row r="9" spans="2:16" ht="163.5" customHeight="1" x14ac:dyDescent="0.25">
      <c r="B9" s="63"/>
      <c r="C9" s="64"/>
      <c r="D9" s="64"/>
      <c r="E9" s="64"/>
      <c r="F9" s="64"/>
      <c r="G9" s="64"/>
      <c r="H9" s="64"/>
      <c r="I9" s="64"/>
      <c r="J9" s="64"/>
      <c r="K9" s="64"/>
      <c r="L9" s="64"/>
      <c r="M9" s="65"/>
    </row>
    <row r="10" spans="2:16" ht="49.5" customHeight="1" x14ac:dyDescent="0.25">
      <c r="B10" s="66"/>
      <c r="C10" s="67"/>
      <c r="D10" s="67"/>
      <c r="E10" s="67"/>
      <c r="F10" s="67"/>
      <c r="G10" s="67"/>
      <c r="H10" s="67"/>
      <c r="I10" s="67"/>
      <c r="J10" s="67"/>
      <c r="K10" s="67"/>
      <c r="L10" s="67"/>
      <c r="M10" s="68"/>
    </row>
  </sheetData>
  <sheetProtection sheet="1" objects="1" scenarios="1"/>
  <mergeCells count="1">
    <mergeCell ref="B8:M10"/>
  </mergeCells>
  <pageMargins left="0.23622047244094491" right="0.23622047244094491" top="0.35433070866141736" bottom="0.35433070866141736" header="0.31496062992125984" footer="0.31496062992125984"/>
  <pageSetup paperSize="9" scale="7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Y358"/>
  <sheetViews>
    <sheetView showGridLines="0" zoomScale="70" zoomScaleNormal="70" workbookViewId="0">
      <pane xSplit="1" ySplit="4" topLeftCell="B5" activePane="bottomRight" state="frozen"/>
      <selection pane="topRight" activeCell="B8" sqref="B8:M10"/>
      <selection pane="bottomLeft" activeCell="B8" sqref="B8:M10"/>
      <selection pane="bottomRight" activeCell="F27" sqref="F27"/>
    </sheetView>
  </sheetViews>
  <sheetFormatPr baseColWidth="10" defaultColWidth="11.42578125" defaultRowHeight="15" x14ac:dyDescent="0.25"/>
  <cols>
    <col min="1" max="1" width="38.42578125" bestFit="1" customWidth="1"/>
    <col min="2" max="14" width="12.7109375" customWidth="1"/>
    <col min="15" max="15" width="11.42578125" style="59"/>
    <col min="23" max="23" width="20.140625" customWidth="1"/>
  </cols>
  <sheetData>
    <row r="1" spans="1:25" x14ac:dyDescent="0.25">
      <c r="A1" t="s">
        <v>6</v>
      </c>
    </row>
    <row r="2" spans="1:25" x14ac:dyDescent="0.25">
      <c r="A2" t="s">
        <v>7</v>
      </c>
    </row>
    <row r="3" spans="1:25" x14ac:dyDescent="0.25">
      <c r="A3" t="s">
        <v>8</v>
      </c>
    </row>
    <row r="4" spans="1:25" x14ac:dyDescent="0.25">
      <c r="A4" t="s">
        <v>9</v>
      </c>
      <c r="B4" s="1">
        <v>45323</v>
      </c>
      <c r="C4" s="1">
        <v>45352</v>
      </c>
      <c r="D4" s="1">
        <v>45383</v>
      </c>
      <c r="E4" s="1">
        <v>45413</v>
      </c>
      <c r="F4" s="1">
        <v>45444</v>
      </c>
      <c r="G4" s="1">
        <v>45474</v>
      </c>
      <c r="H4" s="1">
        <v>45505</v>
      </c>
      <c r="I4" s="1">
        <v>45536</v>
      </c>
      <c r="J4" s="1">
        <v>45566</v>
      </c>
      <c r="K4" s="1">
        <v>45597</v>
      </c>
      <c r="L4" s="1">
        <v>45627</v>
      </c>
      <c r="M4" s="1">
        <v>45658</v>
      </c>
      <c r="N4" s="1">
        <v>45689</v>
      </c>
      <c r="P4" s="1"/>
      <c r="Q4" s="1"/>
      <c r="R4" s="1"/>
      <c r="S4" s="1"/>
      <c r="T4" s="1"/>
      <c r="U4" s="1"/>
      <c r="V4" s="1"/>
      <c r="W4" s="1"/>
      <c r="X4" s="1"/>
      <c r="Y4" s="1"/>
    </row>
    <row r="5" spans="1:25" x14ac:dyDescent="0.25">
      <c r="A5" t="s">
        <v>10</v>
      </c>
    </row>
    <row r="6" spans="1:25" x14ac:dyDescent="0.25">
      <c r="A6" t="s">
        <v>11</v>
      </c>
      <c r="B6">
        <v>100</v>
      </c>
      <c r="C6">
        <v>100</v>
      </c>
      <c r="D6">
        <v>100</v>
      </c>
      <c r="E6">
        <v>100</v>
      </c>
      <c r="F6">
        <v>100</v>
      </c>
      <c r="G6">
        <v>100</v>
      </c>
      <c r="H6">
        <v>100</v>
      </c>
      <c r="I6">
        <v>100</v>
      </c>
      <c r="J6">
        <v>100</v>
      </c>
      <c r="K6">
        <v>100</v>
      </c>
      <c r="L6">
        <v>100</v>
      </c>
      <c r="M6">
        <v>100</v>
      </c>
      <c r="N6">
        <v>100</v>
      </c>
    </row>
    <row r="7" spans="1:25" x14ac:dyDescent="0.25">
      <c r="A7" t="s">
        <v>12</v>
      </c>
      <c r="B7">
        <v>83.41</v>
      </c>
      <c r="C7">
        <v>82.91</v>
      </c>
      <c r="D7">
        <v>82.88</v>
      </c>
      <c r="E7">
        <v>83.86</v>
      </c>
      <c r="F7">
        <v>84.55</v>
      </c>
      <c r="G7">
        <v>87.08</v>
      </c>
      <c r="H7">
        <v>88.73</v>
      </c>
      <c r="I7">
        <v>89.32</v>
      </c>
      <c r="J7">
        <v>91.83</v>
      </c>
      <c r="K7">
        <v>92.81</v>
      </c>
      <c r="L7">
        <v>98.59</v>
      </c>
      <c r="M7">
        <v>98.62</v>
      </c>
      <c r="N7">
        <v>97.75</v>
      </c>
    </row>
    <row r="8" spans="1:25" x14ac:dyDescent="0.25">
      <c r="A8" t="s">
        <v>13</v>
      </c>
      <c r="B8">
        <v>1.66</v>
      </c>
      <c r="C8">
        <v>1.72</v>
      </c>
      <c r="D8">
        <v>2.4500000000000002</v>
      </c>
      <c r="E8">
        <v>1.98</v>
      </c>
      <c r="F8">
        <v>1.97</v>
      </c>
      <c r="G8">
        <v>1.81</v>
      </c>
      <c r="H8">
        <v>1.8</v>
      </c>
      <c r="I8">
        <v>3.18</v>
      </c>
      <c r="J8">
        <v>1.97</v>
      </c>
      <c r="K8">
        <v>1.92</v>
      </c>
      <c r="L8">
        <v>1.41</v>
      </c>
      <c r="M8">
        <v>1.38</v>
      </c>
      <c r="N8">
        <v>2.25</v>
      </c>
    </row>
    <row r="10" spans="1:25" x14ac:dyDescent="0.25">
      <c r="A10" t="s">
        <v>14</v>
      </c>
    </row>
    <row r="11" spans="1:25" x14ac:dyDescent="0.25">
      <c r="A11" t="s">
        <v>15</v>
      </c>
      <c r="B11">
        <v>100</v>
      </c>
      <c r="C11">
        <v>100</v>
      </c>
      <c r="D11">
        <v>100</v>
      </c>
      <c r="E11">
        <v>100</v>
      </c>
      <c r="F11">
        <v>100</v>
      </c>
      <c r="G11">
        <v>100</v>
      </c>
      <c r="H11">
        <v>100</v>
      </c>
      <c r="I11">
        <v>100</v>
      </c>
      <c r="J11">
        <v>100</v>
      </c>
      <c r="K11">
        <v>100</v>
      </c>
      <c r="L11">
        <v>100</v>
      </c>
      <c r="M11">
        <v>100</v>
      </c>
      <c r="N11">
        <v>100</v>
      </c>
    </row>
    <row r="12" spans="1:25" x14ac:dyDescent="0.25">
      <c r="A12" t="s">
        <v>16</v>
      </c>
      <c r="B12">
        <v>77.540000000000006</v>
      </c>
      <c r="C12">
        <v>77.010000000000005</v>
      </c>
      <c r="D12">
        <v>79.09</v>
      </c>
      <c r="E12">
        <v>78.790000000000006</v>
      </c>
      <c r="F12">
        <v>79.739999999999995</v>
      </c>
      <c r="G12">
        <v>83.82</v>
      </c>
      <c r="H12">
        <v>85.55</v>
      </c>
      <c r="I12">
        <v>84.11</v>
      </c>
      <c r="J12">
        <v>86.6</v>
      </c>
      <c r="K12">
        <v>87.59</v>
      </c>
      <c r="L12">
        <v>93.54</v>
      </c>
      <c r="M12">
        <v>94.45</v>
      </c>
      <c r="N12">
        <v>93.7</v>
      </c>
    </row>
    <row r="13" spans="1:25" x14ac:dyDescent="0.25">
      <c r="A13" t="s">
        <v>17</v>
      </c>
      <c r="B13">
        <v>5.62</v>
      </c>
      <c r="C13">
        <v>5.6</v>
      </c>
      <c r="D13">
        <v>5.8</v>
      </c>
      <c r="E13">
        <v>5.26</v>
      </c>
      <c r="F13">
        <v>5.48</v>
      </c>
      <c r="G13">
        <v>4.3600000000000003</v>
      </c>
      <c r="H13">
        <v>4.3</v>
      </c>
      <c r="I13">
        <v>6.94</v>
      </c>
      <c r="J13">
        <v>5.92</v>
      </c>
      <c r="K13">
        <v>5.59</v>
      </c>
      <c r="L13">
        <v>6.46</v>
      </c>
      <c r="M13">
        <v>5.55</v>
      </c>
      <c r="N13">
        <v>6.3</v>
      </c>
    </row>
    <row r="15" spans="1:25" x14ac:dyDescent="0.25">
      <c r="A15" t="s">
        <v>18</v>
      </c>
    </row>
    <row r="16" spans="1:25" x14ac:dyDescent="0.25">
      <c r="A16" t="s">
        <v>15</v>
      </c>
      <c r="B16">
        <v>100</v>
      </c>
      <c r="C16">
        <v>100</v>
      </c>
      <c r="D16">
        <v>100</v>
      </c>
      <c r="E16">
        <v>100</v>
      </c>
      <c r="F16">
        <v>100</v>
      </c>
      <c r="G16">
        <v>100</v>
      </c>
      <c r="H16">
        <v>100</v>
      </c>
      <c r="I16">
        <v>100</v>
      </c>
      <c r="J16">
        <v>100</v>
      </c>
      <c r="K16">
        <v>100</v>
      </c>
      <c r="L16">
        <v>100</v>
      </c>
      <c r="M16">
        <v>100</v>
      </c>
      <c r="N16">
        <v>100</v>
      </c>
    </row>
    <row r="17" spans="1:25" x14ac:dyDescent="0.25">
      <c r="A17" t="s">
        <v>16</v>
      </c>
      <c r="B17">
        <v>85.26</v>
      </c>
      <c r="C17">
        <v>84.8</v>
      </c>
      <c r="D17">
        <v>84.09</v>
      </c>
      <c r="E17">
        <v>85.14</v>
      </c>
      <c r="F17">
        <v>86.03</v>
      </c>
      <c r="G17">
        <v>88.27</v>
      </c>
      <c r="H17">
        <v>90.22</v>
      </c>
      <c r="I17">
        <v>91.47</v>
      </c>
      <c r="J17">
        <v>93.7</v>
      </c>
      <c r="K17">
        <v>94.62</v>
      </c>
      <c r="L17">
        <v>99.78</v>
      </c>
      <c r="M17">
        <v>99.72</v>
      </c>
      <c r="N17">
        <v>99.82</v>
      </c>
    </row>
    <row r="18" spans="1:25" x14ac:dyDescent="0.25">
      <c r="A18" t="s">
        <v>17</v>
      </c>
      <c r="B18">
        <v>0.57999999999999996</v>
      </c>
      <c r="C18">
        <v>0.55000000000000004</v>
      </c>
      <c r="D18">
        <v>1.53</v>
      </c>
      <c r="E18">
        <v>1.07</v>
      </c>
      <c r="F18">
        <v>0.88</v>
      </c>
      <c r="G18">
        <v>0.9</v>
      </c>
      <c r="H18">
        <v>0.72</v>
      </c>
      <c r="I18">
        <v>1.78</v>
      </c>
      <c r="J18">
        <v>0.61</v>
      </c>
      <c r="K18">
        <v>0.78</v>
      </c>
      <c r="L18">
        <v>0.22</v>
      </c>
      <c r="M18">
        <v>0.28000000000000003</v>
      </c>
      <c r="N18">
        <v>0.18</v>
      </c>
    </row>
    <row r="20" spans="1:25" x14ac:dyDescent="0.25">
      <c r="A20" t="s">
        <v>19</v>
      </c>
    </row>
    <row r="21" spans="1:25" x14ac:dyDescent="0.25">
      <c r="A21" t="s">
        <v>15</v>
      </c>
      <c r="B21">
        <v>100</v>
      </c>
      <c r="C21">
        <v>100</v>
      </c>
      <c r="D21">
        <v>100</v>
      </c>
      <c r="E21">
        <v>100</v>
      </c>
      <c r="F21">
        <v>100</v>
      </c>
      <c r="G21">
        <v>100</v>
      </c>
      <c r="H21">
        <v>100</v>
      </c>
      <c r="I21">
        <v>100</v>
      </c>
      <c r="J21">
        <v>100</v>
      </c>
      <c r="K21">
        <v>100</v>
      </c>
      <c r="L21">
        <v>100</v>
      </c>
      <c r="M21">
        <v>100</v>
      </c>
      <c r="N21">
        <v>100</v>
      </c>
    </row>
    <row r="22" spans="1:25" x14ac:dyDescent="0.25">
      <c r="A22" t="s">
        <v>16</v>
      </c>
      <c r="B22">
        <v>81.16</v>
      </c>
      <c r="C22">
        <v>80.97</v>
      </c>
      <c r="D22">
        <v>81.11</v>
      </c>
      <c r="E22">
        <v>84.2</v>
      </c>
      <c r="F22">
        <v>82.93</v>
      </c>
      <c r="G22">
        <v>85.2</v>
      </c>
      <c r="H22">
        <v>84.82</v>
      </c>
      <c r="I22">
        <v>84.8</v>
      </c>
      <c r="J22">
        <v>88.57</v>
      </c>
      <c r="K22">
        <v>89.72</v>
      </c>
      <c r="L22">
        <v>99.67</v>
      </c>
      <c r="M22">
        <v>98.13</v>
      </c>
      <c r="N22">
        <v>90.92</v>
      </c>
    </row>
    <row r="23" spans="1:25" x14ac:dyDescent="0.25">
      <c r="A23" t="s">
        <v>17</v>
      </c>
      <c r="B23">
        <v>2.09</v>
      </c>
      <c r="C23">
        <v>2.56</v>
      </c>
      <c r="D23">
        <v>3.05</v>
      </c>
      <c r="E23">
        <v>2.35</v>
      </c>
      <c r="F23">
        <v>3.2</v>
      </c>
      <c r="G23">
        <v>3.17</v>
      </c>
      <c r="H23">
        <v>4.28</v>
      </c>
      <c r="I23">
        <v>5.54</v>
      </c>
      <c r="J23">
        <v>4.16</v>
      </c>
      <c r="K23">
        <v>3.23</v>
      </c>
      <c r="L23">
        <v>0.33</v>
      </c>
      <c r="M23">
        <v>1.87</v>
      </c>
      <c r="N23">
        <v>9.08</v>
      </c>
    </row>
    <row r="26" spans="1:25" x14ac:dyDescent="0.25">
      <c r="A26" t="s">
        <v>6</v>
      </c>
    </row>
    <row r="27" spans="1:25" x14ac:dyDescent="0.25">
      <c r="A27" t="s">
        <v>7</v>
      </c>
    </row>
    <row r="28" spans="1:25" x14ac:dyDescent="0.25">
      <c r="A28" t="s">
        <v>20</v>
      </c>
    </row>
    <row r="29" spans="1:25" x14ac:dyDescent="0.25">
      <c r="A29" t="s">
        <v>9</v>
      </c>
      <c r="B29" s="1">
        <v>45323</v>
      </c>
      <c r="C29" s="1">
        <v>45352</v>
      </c>
      <c r="D29" s="1">
        <v>45383</v>
      </c>
      <c r="E29" s="1">
        <v>45413</v>
      </c>
      <c r="F29" s="1">
        <v>45444</v>
      </c>
      <c r="G29" s="1">
        <v>45474</v>
      </c>
      <c r="H29" s="1">
        <v>45505</v>
      </c>
      <c r="I29" s="1">
        <v>45536</v>
      </c>
      <c r="J29" s="1">
        <v>45566</v>
      </c>
      <c r="K29" s="1">
        <v>45597</v>
      </c>
      <c r="L29" s="1">
        <v>45627</v>
      </c>
      <c r="M29" s="1">
        <v>45658</v>
      </c>
      <c r="N29" s="1">
        <v>45689</v>
      </c>
      <c r="P29" s="1"/>
      <c r="Q29" s="1"/>
      <c r="R29" s="1"/>
      <c r="S29" s="1"/>
      <c r="T29" s="1"/>
      <c r="U29" s="1"/>
      <c r="V29" s="1"/>
      <c r="W29" s="1"/>
      <c r="X29" s="1"/>
      <c r="Y29" s="1"/>
    </row>
    <row r="30" spans="1:25" x14ac:dyDescent="0.25">
      <c r="A30" t="s">
        <v>10</v>
      </c>
    </row>
    <row r="31" spans="1:25" x14ac:dyDescent="0.25">
      <c r="A31" t="s">
        <v>11</v>
      </c>
      <c r="B31">
        <v>100</v>
      </c>
      <c r="C31">
        <v>100</v>
      </c>
      <c r="D31">
        <v>100</v>
      </c>
      <c r="E31">
        <v>100</v>
      </c>
      <c r="F31">
        <v>100</v>
      </c>
      <c r="G31">
        <v>100</v>
      </c>
      <c r="H31">
        <v>100</v>
      </c>
      <c r="I31">
        <v>100</v>
      </c>
      <c r="J31">
        <v>100</v>
      </c>
      <c r="K31">
        <v>100</v>
      </c>
      <c r="L31">
        <v>100</v>
      </c>
      <c r="M31">
        <v>100</v>
      </c>
      <c r="N31">
        <v>100</v>
      </c>
    </row>
    <row r="32" spans="1:25" x14ac:dyDescent="0.25">
      <c r="A32" t="s">
        <v>12</v>
      </c>
      <c r="B32">
        <v>81.069999999999993</v>
      </c>
      <c r="C32">
        <v>80.459999999999994</v>
      </c>
      <c r="D32">
        <v>81.31</v>
      </c>
      <c r="E32">
        <v>81.09</v>
      </c>
      <c r="F32">
        <v>82.74</v>
      </c>
      <c r="G32">
        <v>85.11</v>
      </c>
      <c r="H32">
        <v>87.41</v>
      </c>
      <c r="I32">
        <v>89.25</v>
      </c>
      <c r="J32">
        <v>90.31</v>
      </c>
      <c r="K32">
        <v>91.51</v>
      </c>
      <c r="L32">
        <v>95.05</v>
      </c>
      <c r="M32">
        <v>94.8</v>
      </c>
      <c r="N32">
        <v>94.38</v>
      </c>
    </row>
    <row r="33" spans="1:14" x14ac:dyDescent="0.25">
      <c r="A33" t="s">
        <v>13</v>
      </c>
      <c r="B33">
        <v>3.2</v>
      </c>
      <c r="C33">
        <v>3.14</v>
      </c>
      <c r="D33">
        <v>3.12</v>
      </c>
      <c r="E33">
        <v>3.33</v>
      </c>
      <c r="F33">
        <v>3.05</v>
      </c>
      <c r="G33">
        <v>3.25</v>
      </c>
      <c r="H33">
        <v>3.07</v>
      </c>
      <c r="I33">
        <v>3.51</v>
      </c>
      <c r="J33">
        <v>3.5</v>
      </c>
      <c r="K33">
        <v>3.41</v>
      </c>
      <c r="L33">
        <v>4.95</v>
      </c>
      <c r="M33">
        <v>5.2</v>
      </c>
      <c r="N33">
        <v>5.62</v>
      </c>
    </row>
    <row r="35" spans="1:14" x14ac:dyDescent="0.25">
      <c r="A35" t="s">
        <v>14</v>
      </c>
    </row>
    <row r="36" spans="1:14" x14ac:dyDescent="0.25">
      <c r="A36" t="s">
        <v>15</v>
      </c>
      <c r="B36">
        <v>100</v>
      </c>
      <c r="C36">
        <v>100</v>
      </c>
      <c r="D36">
        <v>100</v>
      </c>
      <c r="E36">
        <v>100</v>
      </c>
      <c r="F36">
        <v>100</v>
      </c>
      <c r="G36">
        <v>100</v>
      </c>
      <c r="H36">
        <v>100</v>
      </c>
      <c r="I36">
        <v>100</v>
      </c>
      <c r="J36">
        <v>100</v>
      </c>
      <c r="K36">
        <v>100</v>
      </c>
      <c r="L36">
        <v>100</v>
      </c>
      <c r="M36">
        <v>100</v>
      </c>
      <c r="N36">
        <v>100</v>
      </c>
    </row>
    <row r="37" spans="1:14" x14ac:dyDescent="0.25">
      <c r="A37" t="s">
        <v>16</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row>
    <row r="38" spans="1:14" x14ac:dyDescent="0.25">
      <c r="A38" t="s">
        <v>17</v>
      </c>
      <c r="B38">
        <v>7.42</v>
      </c>
      <c r="C38">
        <v>7.43</v>
      </c>
      <c r="D38">
        <v>7.47</v>
      </c>
      <c r="E38">
        <v>8.1300000000000008</v>
      </c>
      <c r="F38">
        <v>7.19</v>
      </c>
      <c r="G38">
        <v>7.39</v>
      </c>
      <c r="H38">
        <v>7.19</v>
      </c>
      <c r="I38">
        <v>8.27</v>
      </c>
      <c r="J38">
        <v>8.17</v>
      </c>
      <c r="K38">
        <v>7.41</v>
      </c>
      <c r="L38">
        <v>18.260000000000002</v>
      </c>
      <c r="M38">
        <v>18.760000000000002</v>
      </c>
      <c r="N38">
        <v>21.04</v>
      </c>
    </row>
    <row r="40" spans="1:14" x14ac:dyDescent="0.25">
      <c r="A40" t="s">
        <v>18</v>
      </c>
    </row>
    <row r="41" spans="1:14" x14ac:dyDescent="0.25">
      <c r="A41" t="s">
        <v>15</v>
      </c>
      <c r="B41">
        <v>100</v>
      </c>
      <c r="C41">
        <v>100</v>
      </c>
      <c r="D41">
        <v>100</v>
      </c>
      <c r="E41">
        <v>100</v>
      </c>
      <c r="F41">
        <v>100</v>
      </c>
      <c r="G41">
        <v>100</v>
      </c>
      <c r="H41">
        <v>100</v>
      </c>
      <c r="I41">
        <v>100</v>
      </c>
      <c r="J41">
        <v>100</v>
      </c>
      <c r="K41">
        <v>100</v>
      </c>
      <c r="L41">
        <v>100</v>
      </c>
      <c r="M41">
        <v>100</v>
      </c>
      <c r="N41">
        <v>100</v>
      </c>
    </row>
    <row r="42" spans="1:14" x14ac:dyDescent="0.25">
      <c r="A42" t="s">
        <v>16</v>
      </c>
      <c r="B42">
        <v>81.92</v>
      </c>
      <c r="C42">
        <v>81.400000000000006</v>
      </c>
      <c r="D42">
        <v>82.02</v>
      </c>
      <c r="E42">
        <v>82.16</v>
      </c>
      <c r="F42">
        <v>83.62</v>
      </c>
      <c r="G42">
        <v>86</v>
      </c>
      <c r="H42">
        <v>88.32</v>
      </c>
      <c r="I42">
        <v>90.44</v>
      </c>
      <c r="J42">
        <v>91.39</v>
      </c>
      <c r="K42">
        <v>92.43</v>
      </c>
      <c r="L42">
        <v>98.05</v>
      </c>
      <c r="M42">
        <v>97.96</v>
      </c>
      <c r="N42">
        <v>97.59</v>
      </c>
    </row>
    <row r="43" spans="1:14" x14ac:dyDescent="0.25">
      <c r="A43" t="s">
        <v>17</v>
      </c>
      <c r="B43">
        <v>2.19</v>
      </c>
      <c r="C43">
        <v>2.12</v>
      </c>
      <c r="D43">
        <v>2.16</v>
      </c>
      <c r="E43">
        <v>2.2200000000000002</v>
      </c>
      <c r="F43">
        <v>2.14</v>
      </c>
      <c r="G43">
        <v>2.3199999999999998</v>
      </c>
      <c r="H43">
        <v>2.1800000000000002</v>
      </c>
      <c r="I43">
        <v>2.4700000000000002</v>
      </c>
      <c r="J43">
        <v>2.4700000000000002</v>
      </c>
      <c r="K43">
        <v>2.63</v>
      </c>
      <c r="L43">
        <v>1.95</v>
      </c>
      <c r="M43">
        <v>2.04</v>
      </c>
      <c r="N43">
        <v>2.41</v>
      </c>
    </row>
    <row r="45" spans="1:14" x14ac:dyDescent="0.25">
      <c r="A45" t="s">
        <v>19</v>
      </c>
    </row>
    <row r="46" spans="1:14" x14ac:dyDescent="0.25">
      <c r="A46" t="s">
        <v>15</v>
      </c>
      <c r="B46">
        <v>100</v>
      </c>
      <c r="C46">
        <v>100</v>
      </c>
      <c r="D46">
        <v>100</v>
      </c>
      <c r="E46">
        <v>100</v>
      </c>
      <c r="F46">
        <v>100</v>
      </c>
      <c r="G46">
        <v>100</v>
      </c>
      <c r="H46">
        <v>100</v>
      </c>
      <c r="I46">
        <v>100</v>
      </c>
      <c r="J46">
        <v>100</v>
      </c>
      <c r="K46">
        <v>100</v>
      </c>
      <c r="L46">
        <v>100</v>
      </c>
      <c r="M46">
        <v>100</v>
      </c>
      <c r="N46">
        <v>100</v>
      </c>
    </row>
    <row r="47" spans="1:14" x14ac:dyDescent="0.25">
      <c r="A47" t="s">
        <v>16</v>
      </c>
      <c r="B47">
        <v>82.09</v>
      </c>
      <c r="C47">
        <v>82.57</v>
      </c>
      <c r="D47">
        <v>83.49</v>
      </c>
      <c r="E47">
        <v>82.59</v>
      </c>
      <c r="F47">
        <v>84.27</v>
      </c>
      <c r="G47">
        <v>85.92</v>
      </c>
      <c r="H47">
        <v>88.54</v>
      </c>
      <c r="I47">
        <v>89.7</v>
      </c>
      <c r="J47">
        <v>90.44</v>
      </c>
      <c r="K47">
        <v>92.75</v>
      </c>
      <c r="L47">
        <v>95.95</v>
      </c>
      <c r="M47">
        <v>94.62</v>
      </c>
      <c r="N47">
        <v>96.06</v>
      </c>
    </row>
    <row r="48" spans="1:14" x14ac:dyDescent="0.25">
      <c r="A48" t="s">
        <v>17</v>
      </c>
      <c r="B48">
        <v>3.15</v>
      </c>
      <c r="C48">
        <v>3.07</v>
      </c>
      <c r="D48">
        <v>2.88</v>
      </c>
      <c r="E48">
        <v>3.37</v>
      </c>
      <c r="F48">
        <v>3.15</v>
      </c>
      <c r="G48">
        <v>3.71</v>
      </c>
      <c r="H48">
        <v>3.24</v>
      </c>
      <c r="I48">
        <v>3.11</v>
      </c>
      <c r="J48">
        <v>3.15</v>
      </c>
      <c r="K48">
        <v>2.63</v>
      </c>
      <c r="L48">
        <v>4.05</v>
      </c>
      <c r="M48">
        <v>5.38</v>
      </c>
      <c r="N48">
        <v>3.94</v>
      </c>
    </row>
    <row r="51" spans="1:25" x14ac:dyDescent="0.25">
      <c r="A51" t="s">
        <v>6</v>
      </c>
    </row>
    <row r="52" spans="1:25" x14ac:dyDescent="0.25">
      <c r="A52" t="s">
        <v>7</v>
      </c>
    </row>
    <row r="53" spans="1:25" x14ac:dyDescent="0.25">
      <c r="A53" t="s">
        <v>21</v>
      </c>
    </row>
    <row r="54" spans="1:25" x14ac:dyDescent="0.25">
      <c r="A54" t="s">
        <v>9</v>
      </c>
      <c r="B54" s="1">
        <v>45323</v>
      </c>
      <c r="C54" s="1">
        <v>45352</v>
      </c>
      <c r="D54" s="1">
        <v>45383</v>
      </c>
      <c r="E54" s="1">
        <v>45413</v>
      </c>
      <c r="F54" s="1">
        <v>45444</v>
      </c>
      <c r="G54" s="1">
        <v>45474</v>
      </c>
      <c r="H54" s="1">
        <v>45505</v>
      </c>
      <c r="I54" s="1">
        <v>45536</v>
      </c>
      <c r="J54" s="1">
        <v>45566</v>
      </c>
      <c r="K54" s="1">
        <v>45597</v>
      </c>
      <c r="L54" s="1">
        <v>45627</v>
      </c>
      <c r="M54" s="1">
        <v>45658</v>
      </c>
      <c r="N54" s="1">
        <v>45689</v>
      </c>
      <c r="P54" s="1"/>
      <c r="Q54" s="1"/>
      <c r="R54" s="1"/>
      <c r="S54" s="1"/>
      <c r="T54" s="1"/>
      <c r="U54" s="1"/>
      <c r="V54" s="1"/>
      <c r="W54" s="1"/>
      <c r="X54" s="1"/>
      <c r="Y54" s="1"/>
    </row>
    <row r="55" spans="1:25" x14ac:dyDescent="0.25">
      <c r="A55" t="s">
        <v>10</v>
      </c>
    </row>
    <row r="56" spans="1:25" x14ac:dyDescent="0.25">
      <c r="A56" t="s">
        <v>11</v>
      </c>
      <c r="B56">
        <v>100</v>
      </c>
      <c r="C56">
        <v>100</v>
      </c>
      <c r="D56">
        <v>100</v>
      </c>
      <c r="E56">
        <v>100</v>
      </c>
      <c r="F56">
        <v>100</v>
      </c>
      <c r="G56">
        <v>100</v>
      </c>
      <c r="H56">
        <v>100</v>
      </c>
      <c r="I56">
        <v>100</v>
      </c>
      <c r="J56">
        <v>100</v>
      </c>
      <c r="K56">
        <v>100</v>
      </c>
      <c r="L56">
        <v>100</v>
      </c>
      <c r="M56">
        <v>100</v>
      </c>
      <c r="N56">
        <v>100</v>
      </c>
    </row>
    <row r="57" spans="1:25" x14ac:dyDescent="0.25">
      <c r="A57" t="s">
        <v>12</v>
      </c>
      <c r="B57">
        <v>79</v>
      </c>
      <c r="C57">
        <v>81.540000000000006</v>
      </c>
      <c r="D57">
        <v>80.11</v>
      </c>
      <c r="E57">
        <v>80.36</v>
      </c>
      <c r="F57">
        <v>80.92</v>
      </c>
      <c r="G57">
        <v>84</v>
      </c>
      <c r="H57">
        <v>84.9</v>
      </c>
      <c r="I57">
        <v>85.39</v>
      </c>
      <c r="J57">
        <v>86.6</v>
      </c>
      <c r="K57">
        <v>87.96</v>
      </c>
      <c r="L57">
        <v>94.51</v>
      </c>
      <c r="M57">
        <v>92.04</v>
      </c>
      <c r="N57">
        <v>89.66</v>
      </c>
    </row>
    <row r="58" spans="1:25" x14ac:dyDescent="0.25">
      <c r="A58" t="s">
        <v>13</v>
      </c>
      <c r="B58">
        <v>6.64</v>
      </c>
      <c r="C58">
        <v>4.5999999999999996</v>
      </c>
      <c r="D58">
        <v>6.27</v>
      </c>
      <c r="E58">
        <v>5.71</v>
      </c>
      <c r="F58">
        <v>5.28</v>
      </c>
      <c r="G58">
        <v>5.96</v>
      </c>
      <c r="H58">
        <v>5.6</v>
      </c>
      <c r="I58">
        <v>6.69</v>
      </c>
      <c r="J58">
        <v>7.53</v>
      </c>
      <c r="K58">
        <v>6.33</v>
      </c>
      <c r="L58">
        <v>5.49</v>
      </c>
      <c r="M58">
        <v>7.96</v>
      </c>
      <c r="N58">
        <v>10.34</v>
      </c>
    </row>
    <row r="60" spans="1:25" x14ac:dyDescent="0.25">
      <c r="A60" t="s">
        <v>14</v>
      </c>
    </row>
    <row r="61" spans="1:25" x14ac:dyDescent="0.25">
      <c r="A61" t="s">
        <v>15</v>
      </c>
      <c r="B61">
        <v>100</v>
      </c>
      <c r="C61">
        <v>100</v>
      </c>
      <c r="D61">
        <v>100</v>
      </c>
      <c r="E61">
        <v>100</v>
      </c>
      <c r="F61">
        <v>100</v>
      </c>
      <c r="G61">
        <v>100</v>
      </c>
      <c r="H61">
        <v>100</v>
      </c>
      <c r="I61">
        <v>100</v>
      </c>
      <c r="J61">
        <v>100</v>
      </c>
      <c r="K61">
        <v>100</v>
      </c>
      <c r="L61">
        <v>100</v>
      </c>
      <c r="M61">
        <v>100</v>
      </c>
      <c r="N61">
        <v>100</v>
      </c>
    </row>
    <row r="62" spans="1:25" x14ac:dyDescent="0.25">
      <c r="A62" t="s">
        <v>16</v>
      </c>
      <c r="B62">
        <v>67.38</v>
      </c>
      <c r="C62">
        <v>69.180000000000007</v>
      </c>
      <c r="D62">
        <v>65.349999999999994</v>
      </c>
      <c r="E62">
        <v>67.63</v>
      </c>
      <c r="F62">
        <v>67.3</v>
      </c>
      <c r="G62">
        <v>74.14</v>
      </c>
      <c r="H62">
        <v>73.75</v>
      </c>
      <c r="I62">
        <v>70.31</v>
      </c>
      <c r="J62">
        <v>74.36</v>
      </c>
      <c r="K62">
        <v>75.209999999999994</v>
      </c>
      <c r="L62">
        <v>75.5</v>
      </c>
      <c r="M62">
        <v>78.69</v>
      </c>
      <c r="N62">
        <v>68.42</v>
      </c>
    </row>
    <row r="63" spans="1:25" x14ac:dyDescent="0.25">
      <c r="A63" t="s">
        <v>17</v>
      </c>
      <c r="B63">
        <v>17.04</v>
      </c>
      <c r="C63">
        <v>14.84</v>
      </c>
      <c r="D63">
        <v>19.510000000000002</v>
      </c>
      <c r="E63">
        <v>17.07</v>
      </c>
      <c r="F63">
        <v>15.85</v>
      </c>
      <c r="G63">
        <v>15.32</v>
      </c>
      <c r="H63">
        <v>16.489999999999998</v>
      </c>
      <c r="I63">
        <v>19.52</v>
      </c>
      <c r="J63">
        <v>19.47</v>
      </c>
      <c r="K63">
        <v>16.68</v>
      </c>
      <c r="L63">
        <v>24.5</v>
      </c>
      <c r="M63">
        <v>21.31</v>
      </c>
      <c r="N63">
        <v>31.58</v>
      </c>
    </row>
    <row r="65" spans="1:25" x14ac:dyDescent="0.25">
      <c r="A65" t="s">
        <v>18</v>
      </c>
    </row>
    <row r="66" spans="1:25" x14ac:dyDescent="0.25">
      <c r="A66" t="s">
        <v>15</v>
      </c>
      <c r="B66">
        <v>100</v>
      </c>
      <c r="C66">
        <v>100</v>
      </c>
      <c r="D66">
        <v>100</v>
      </c>
      <c r="E66">
        <v>100</v>
      </c>
      <c r="F66">
        <v>100</v>
      </c>
      <c r="G66">
        <v>100</v>
      </c>
      <c r="H66">
        <v>100</v>
      </c>
      <c r="I66">
        <v>100</v>
      </c>
      <c r="J66">
        <v>100</v>
      </c>
      <c r="K66">
        <v>100</v>
      </c>
      <c r="L66">
        <v>100</v>
      </c>
      <c r="M66">
        <v>100</v>
      </c>
      <c r="N66">
        <v>100</v>
      </c>
    </row>
    <row r="67" spans="1:25" x14ac:dyDescent="0.25">
      <c r="A67" t="s">
        <v>16</v>
      </c>
      <c r="B67">
        <v>82.88</v>
      </c>
      <c r="C67">
        <v>85.65</v>
      </c>
      <c r="D67">
        <v>85.99</v>
      </c>
      <c r="E67">
        <v>84.52</v>
      </c>
      <c r="F67">
        <v>86.3</v>
      </c>
      <c r="G67">
        <v>86.72</v>
      </c>
      <c r="H67">
        <v>87.88</v>
      </c>
      <c r="I67">
        <v>90.48</v>
      </c>
      <c r="J67">
        <v>91.19</v>
      </c>
      <c r="K67">
        <v>93.14</v>
      </c>
      <c r="L67">
        <v>99.92</v>
      </c>
      <c r="M67">
        <v>96.57</v>
      </c>
      <c r="N67">
        <v>98.67</v>
      </c>
    </row>
    <row r="68" spans="1:25" x14ac:dyDescent="0.25">
      <c r="A68" t="s">
        <v>17</v>
      </c>
      <c r="B68">
        <v>2.39</v>
      </c>
      <c r="C68">
        <v>1.32</v>
      </c>
      <c r="D68">
        <v>1.82</v>
      </c>
      <c r="E68">
        <v>1.95</v>
      </c>
      <c r="F68">
        <v>1.27</v>
      </c>
      <c r="G68">
        <v>2.93</v>
      </c>
      <c r="H68">
        <v>2.31</v>
      </c>
      <c r="I68">
        <v>2.15</v>
      </c>
      <c r="J68">
        <v>2.87</v>
      </c>
      <c r="K68">
        <v>2.21</v>
      </c>
      <c r="L68">
        <v>0.08</v>
      </c>
      <c r="M68">
        <v>3.43</v>
      </c>
      <c r="N68">
        <v>1.33</v>
      </c>
    </row>
    <row r="70" spans="1:25" x14ac:dyDescent="0.25">
      <c r="A70" t="s">
        <v>19</v>
      </c>
    </row>
    <row r="71" spans="1:25" x14ac:dyDescent="0.25">
      <c r="A71" t="s">
        <v>15</v>
      </c>
      <c r="B71">
        <v>100</v>
      </c>
      <c r="C71">
        <v>100</v>
      </c>
      <c r="D71">
        <v>100</v>
      </c>
      <c r="E71">
        <v>100</v>
      </c>
      <c r="F71">
        <v>100</v>
      </c>
      <c r="G71">
        <v>100</v>
      </c>
      <c r="H71">
        <v>100</v>
      </c>
      <c r="I71">
        <v>100</v>
      </c>
      <c r="J71">
        <v>100</v>
      </c>
      <c r="K71">
        <v>100</v>
      </c>
      <c r="L71">
        <v>100</v>
      </c>
      <c r="M71">
        <v>100</v>
      </c>
      <c r="N71">
        <v>100</v>
      </c>
    </row>
    <row r="72" spans="1:25" x14ac:dyDescent="0.25">
      <c r="A72" t="s">
        <v>16</v>
      </c>
      <c r="B72">
        <v>84</v>
      </c>
      <c r="C72">
        <v>81.19</v>
      </c>
      <c r="D72">
        <v>78.36</v>
      </c>
      <c r="E72">
        <v>84.04</v>
      </c>
      <c r="F72">
        <v>79.819999999999993</v>
      </c>
      <c r="G72">
        <v>86.23</v>
      </c>
      <c r="H72">
        <v>89.03</v>
      </c>
      <c r="I72">
        <v>88.42</v>
      </c>
      <c r="J72">
        <v>90.34</v>
      </c>
      <c r="K72">
        <v>86.76</v>
      </c>
      <c r="L72">
        <v>97.34</v>
      </c>
      <c r="M72">
        <v>95.04</v>
      </c>
      <c r="N72">
        <v>96.69</v>
      </c>
    </row>
    <row r="73" spans="1:25" x14ac:dyDescent="0.25">
      <c r="A73" t="s">
        <v>17</v>
      </c>
      <c r="B73">
        <v>5.25</v>
      </c>
      <c r="C73">
        <v>4.34</v>
      </c>
      <c r="D73">
        <v>4.6399999999999997</v>
      </c>
      <c r="E73">
        <v>2.59</v>
      </c>
      <c r="F73">
        <v>5.51</v>
      </c>
      <c r="G73">
        <v>5.68</v>
      </c>
      <c r="H73">
        <v>3.26</v>
      </c>
      <c r="I73">
        <v>4.88</v>
      </c>
      <c r="J73">
        <v>4.6399999999999997</v>
      </c>
      <c r="K73">
        <v>6.91</v>
      </c>
      <c r="L73">
        <v>2.66</v>
      </c>
      <c r="M73">
        <v>4.96</v>
      </c>
      <c r="N73">
        <v>3.31</v>
      </c>
    </row>
    <row r="76" spans="1:25" x14ac:dyDescent="0.25">
      <c r="A76" t="s">
        <v>6</v>
      </c>
    </row>
    <row r="77" spans="1:25" x14ac:dyDescent="0.25">
      <c r="A77" t="s">
        <v>7</v>
      </c>
    </row>
    <row r="78" spans="1:25" x14ac:dyDescent="0.25">
      <c r="A78" t="s">
        <v>22</v>
      </c>
    </row>
    <row r="79" spans="1:25" x14ac:dyDescent="0.25">
      <c r="A79" t="s">
        <v>9</v>
      </c>
      <c r="B79" s="1">
        <v>45323</v>
      </c>
      <c r="C79" s="1">
        <v>45352</v>
      </c>
      <c r="D79" s="1">
        <v>45383</v>
      </c>
      <c r="E79" s="1">
        <v>45413</v>
      </c>
      <c r="F79" s="1">
        <v>45444</v>
      </c>
      <c r="G79" s="1">
        <v>45474</v>
      </c>
      <c r="H79" s="1">
        <v>45505</v>
      </c>
      <c r="I79" s="1">
        <v>45536</v>
      </c>
      <c r="J79" s="1">
        <v>45566</v>
      </c>
      <c r="K79" s="1">
        <v>45597</v>
      </c>
      <c r="L79" s="1">
        <v>45627</v>
      </c>
      <c r="M79" s="1">
        <v>45658</v>
      </c>
      <c r="N79" s="1">
        <v>45689</v>
      </c>
      <c r="P79" s="1"/>
      <c r="Q79" s="1"/>
      <c r="R79" s="1"/>
      <c r="S79" s="1"/>
      <c r="T79" s="1"/>
      <c r="U79" s="1"/>
      <c r="V79" s="1"/>
      <c r="W79" s="1"/>
      <c r="X79" s="1"/>
      <c r="Y79" s="1"/>
    </row>
    <row r="80" spans="1:25" x14ac:dyDescent="0.25">
      <c r="A80" t="s">
        <v>10</v>
      </c>
    </row>
    <row r="81" spans="1:14" x14ac:dyDescent="0.25">
      <c r="A81" t="s">
        <v>11</v>
      </c>
      <c r="B81">
        <v>100</v>
      </c>
      <c r="C81">
        <v>100</v>
      </c>
      <c r="D81">
        <v>100</v>
      </c>
      <c r="E81">
        <v>100</v>
      </c>
      <c r="F81">
        <v>100</v>
      </c>
      <c r="G81">
        <v>100</v>
      </c>
      <c r="H81">
        <v>100</v>
      </c>
      <c r="I81">
        <v>100</v>
      </c>
      <c r="J81">
        <v>100</v>
      </c>
      <c r="K81">
        <v>100</v>
      </c>
      <c r="L81">
        <v>100</v>
      </c>
      <c r="M81">
        <v>100</v>
      </c>
      <c r="N81">
        <v>100</v>
      </c>
    </row>
    <row r="82" spans="1:14" x14ac:dyDescent="0.25">
      <c r="A82" t="s">
        <v>12</v>
      </c>
      <c r="B82">
        <v>77.349999999999994</v>
      </c>
      <c r="C82">
        <v>78.459999999999994</v>
      </c>
      <c r="D82">
        <v>75.58</v>
      </c>
      <c r="E82">
        <v>77.42</v>
      </c>
      <c r="F82">
        <v>76.430000000000007</v>
      </c>
      <c r="G82">
        <v>82.54</v>
      </c>
      <c r="H82">
        <v>82.72</v>
      </c>
      <c r="I82">
        <v>83.29</v>
      </c>
      <c r="J82">
        <v>84.74</v>
      </c>
      <c r="K82">
        <v>84.71</v>
      </c>
      <c r="L82">
        <v>92.33</v>
      </c>
      <c r="M82">
        <v>90.5</v>
      </c>
      <c r="N82">
        <v>82.99</v>
      </c>
    </row>
    <row r="83" spans="1:14" x14ac:dyDescent="0.25">
      <c r="A83" t="s">
        <v>13</v>
      </c>
      <c r="B83">
        <v>8.6199999999999992</v>
      </c>
      <c r="C83">
        <v>6.96</v>
      </c>
      <c r="D83">
        <v>9.3800000000000008</v>
      </c>
      <c r="E83">
        <v>8.09</v>
      </c>
      <c r="F83">
        <v>6.23</v>
      </c>
      <c r="G83">
        <v>6.8</v>
      </c>
      <c r="H83">
        <v>8.07</v>
      </c>
      <c r="I83">
        <v>8.67</v>
      </c>
      <c r="J83">
        <v>10.050000000000001</v>
      </c>
      <c r="K83">
        <v>8.9499999999999993</v>
      </c>
      <c r="L83">
        <v>7.67</v>
      </c>
      <c r="M83">
        <v>9.5</v>
      </c>
      <c r="N83">
        <v>17.010000000000002</v>
      </c>
    </row>
    <row r="85" spans="1:14" x14ac:dyDescent="0.25">
      <c r="A85" t="s">
        <v>14</v>
      </c>
    </row>
    <row r="86" spans="1:14" x14ac:dyDescent="0.25">
      <c r="A86" t="s">
        <v>15</v>
      </c>
      <c r="B86">
        <v>100</v>
      </c>
      <c r="C86">
        <v>100</v>
      </c>
      <c r="D86">
        <v>100</v>
      </c>
      <c r="E86">
        <v>100</v>
      </c>
      <c r="F86">
        <v>100</v>
      </c>
      <c r="G86">
        <v>100</v>
      </c>
      <c r="H86">
        <v>100</v>
      </c>
      <c r="I86">
        <v>100</v>
      </c>
      <c r="J86">
        <v>100</v>
      </c>
      <c r="K86">
        <v>100</v>
      </c>
      <c r="L86">
        <v>100</v>
      </c>
      <c r="M86">
        <v>100</v>
      </c>
      <c r="N86">
        <v>100</v>
      </c>
    </row>
    <row r="87" spans="1:14" x14ac:dyDescent="0.25">
      <c r="A87" t="s">
        <v>16</v>
      </c>
      <c r="B87">
        <v>64.11</v>
      </c>
      <c r="C87">
        <v>60.65</v>
      </c>
      <c r="D87">
        <v>55.71</v>
      </c>
      <c r="E87">
        <v>62.85</v>
      </c>
      <c r="F87">
        <v>64.540000000000006</v>
      </c>
      <c r="G87">
        <v>69.2</v>
      </c>
      <c r="H87">
        <v>65.31</v>
      </c>
      <c r="I87">
        <v>69.53</v>
      </c>
      <c r="J87">
        <v>67.239999999999995</v>
      </c>
      <c r="K87">
        <v>71.23</v>
      </c>
      <c r="L87">
        <v>72.64</v>
      </c>
      <c r="M87">
        <v>75.709999999999994</v>
      </c>
      <c r="N87">
        <v>60.3</v>
      </c>
    </row>
    <row r="88" spans="1:14" x14ac:dyDescent="0.25">
      <c r="A88" t="s">
        <v>17</v>
      </c>
      <c r="B88">
        <v>19.940000000000001</v>
      </c>
      <c r="C88">
        <v>21.29</v>
      </c>
      <c r="D88">
        <v>29.47</v>
      </c>
      <c r="E88">
        <v>22.5</v>
      </c>
      <c r="F88">
        <v>14.97</v>
      </c>
      <c r="G88">
        <v>18.68</v>
      </c>
      <c r="H88">
        <v>22.57</v>
      </c>
      <c r="I88">
        <v>23.66</v>
      </c>
      <c r="J88">
        <v>27.55</v>
      </c>
      <c r="K88">
        <v>20.36</v>
      </c>
      <c r="L88">
        <v>27.36</v>
      </c>
      <c r="M88">
        <v>24.29</v>
      </c>
      <c r="N88">
        <v>39.700000000000003</v>
      </c>
    </row>
    <row r="90" spans="1:14" x14ac:dyDescent="0.25">
      <c r="A90" t="s">
        <v>18</v>
      </c>
    </row>
    <row r="91" spans="1:14" x14ac:dyDescent="0.25">
      <c r="A91" t="s">
        <v>15</v>
      </c>
      <c r="B91">
        <v>100</v>
      </c>
      <c r="C91">
        <v>100</v>
      </c>
      <c r="D91">
        <v>100</v>
      </c>
      <c r="E91">
        <v>100</v>
      </c>
      <c r="F91">
        <v>100</v>
      </c>
      <c r="G91">
        <v>100</v>
      </c>
      <c r="H91">
        <v>100</v>
      </c>
      <c r="I91">
        <v>100</v>
      </c>
      <c r="J91">
        <v>100</v>
      </c>
      <c r="K91">
        <v>100</v>
      </c>
      <c r="L91">
        <v>100</v>
      </c>
      <c r="M91">
        <v>100</v>
      </c>
      <c r="N91">
        <v>100</v>
      </c>
    </row>
    <row r="92" spans="1:14" x14ac:dyDescent="0.25">
      <c r="A92" t="s">
        <v>16</v>
      </c>
      <c r="B92">
        <v>83.55</v>
      </c>
      <c r="C92">
        <v>85.38</v>
      </c>
      <c r="D92">
        <v>85.02</v>
      </c>
      <c r="E92">
        <v>83.4</v>
      </c>
      <c r="F92">
        <v>83.15</v>
      </c>
      <c r="G92">
        <v>88.02</v>
      </c>
      <c r="H92">
        <v>89.33</v>
      </c>
      <c r="I92">
        <v>89.86</v>
      </c>
      <c r="J92">
        <v>93.92</v>
      </c>
      <c r="K92">
        <v>92.74</v>
      </c>
      <c r="L92">
        <v>99.7</v>
      </c>
      <c r="M92">
        <v>98.62</v>
      </c>
      <c r="N92">
        <v>99.28</v>
      </c>
    </row>
    <row r="93" spans="1:14" x14ac:dyDescent="0.25">
      <c r="A93" t="s">
        <v>17</v>
      </c>
      <c r="B93">
        <v>1.65</v>
      </c>
      <c r="C93">
        <v>1.04</v>
      </c>
      <c r="D93">
        <v>0.84</v>
      </c>
      <c r="E93">
        <v>1.52</v>
      </c>
      <c r="F93">
        <v>0.94</v>
      </c>
      <c r="G93">
        <v>2.09</v>
      </c>
      <c r="H93">
        <v>2.64</v>
      </c>
      <c r="I93">
        <v>1.7</v>
      </c>
      <c r="J93">
        <v>0.75</v>
      </c>
      <c r="K93">
        <v>2.7</v>
      </c>
      <c r="L93">
        <v>0.3</v>
      </c>
      <c r="M93">
        <v>1.38</v>
      </c>
      <c r="N93">
        <v>0.72</v>
      </c>
    </row>
    <row r="95" spans="1:14" x14ac:dyDescent="0.25">
      <c r="A95" t="s">
        <v>19</v>
      </c>
    </row>
    <row r="96" spans="1:14" x14ac:dyDescent="0.25">
      <c r="A96" t="s">
        <v>15</v>
      </c>
      <c r="B96">
        <v>100</v>
      </c>
      <c r="C96">
        <v>100</v>
      </c>
      <c r="D96">
        <v>100</v>
      </c>
      <c r="E96">
        <v>100</v>
      </c>
      <c r="F96">
        <v>100</v>
      </c>
      <c r="G96">
        <v>100</v>
      </c>
      <c r="H96">
        <v>100</v>
      </c>
      <c r="I96">
        <v>100</v>
      </c>
      <c r="J96">
        <v>100</v>
      </c>
      <c r="K96">
        <v>100</v>
      </c>
      <c r="L96">
        <v>100</v>
      </c>
      <c r="M96">
        <v>100</v>
      </c>
      <c r="N96">
        <v>100</v>
      </c>
    </row>
    <row r="97" spans="1:25" x14ac:dyDescent="0.25">
      <c r="A97" t="s">
        <v>16</v>
      </c>
      <c r="B97">
        <v>85.13</v>
      </c>
      <c r="C97">
        <v>83.28</v>
      </c>
      <c r="D97">
        <v>76.67</v>
      </c>
      <c r="E97">
        <v>85.58</v>
      </c>
      <c r="F97">
        <v>75.55</v>
      </c>
      <c r="G97">
        <v>82.55</v>
      </c>
      <c r="H97">
        <v>85.98</v>
      </c>
      <c r="I97">
        <v>86.75</v>
      </c>
      <c r="J97">
        <v>91.02</v>
      </c>
      <c r="K97">
        <v>79.69</v>
      </c>
      <c r="L97">
        <v>93.76</v>
      </c>
      <c r="M97">
        <v>90.78</v>
      </c>
      <c r="N97">
        <v>95.33</v>
      </c>
    </row>
    <row r="98" spans="1:25" x14ac:dyDescent="0.25">
      <c r="A98" t="s">
        <v>17</v>
      </c>
      <c r="B98">
        <v>6.46</v>
      </c>
      <c r="C98">
        <v>4.0199999999999996</v>
      </c>
      <c r="D98">
        <v>4.92</v>
      </c>
      <c r="E98">
        <v>2.21</v>
      </c>
      <c r="F98">
        <v>7.92</v>
      </c>
      <c r="G98">
        <v>6.32</v>
      </c>
      <c r="H98">
        <v>5.07</v>
      </c>
      <c r="I98">
        <v>4.37</v>
      </c>
      <c r="J98">
        <v>4.18</v>
      </c>
      <c r="K98">
        <v>11.61</v>
      </c>
      <c r="L98">
        <v>6.24</v>
      </c>
      <c r="M98">
        <v>9.2200000000000006</v>
      </c>
      <c r="N98">
        <v>4.67</v>
      </c>
    </row>
    <row r="101" spans="1:25" x14ac:dyDescent="0.25">
      <c r="A101" t="s">
        <v>6</v>
      </c>
    </row>
    <row r="102" spans="1:25" x14ac:dyDescent="0.25">
      <c r="A102" t="s">
        <v>7</v>
      </c>
    </row>
    <row r="103" spans="1:25" x14ac:dyDescent="0.25">
      <c r="A103" t="s">
        <v>23</v>
      </c>
    </row>
    <row r="104" spans="1:25" x14ac:dyDescent="0.25">
      <c r="A104" t="s">
        <v>9</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P104" s="1"/>
      <c r="Q104" s="1"/>
      <c r="R104" s="1"/>
      <c r="S104" s="1"/>
      <c r="T104" s="1"/>
      <c r="U104" s="1"/>
      <c r="V104" s="1"/>
      <c r="W104" s="1"/>
      <c r="X104" s="1"/>
      <c r="Y104" s="1"/>
    </row>
    <row r="105" spans="1:25" x14ac:dyDescent="0.25">
      <c r="A105" t="s">
        <v>10</v>
      </c>
    </row>
    <row r="106" spans="1:25" x14ac:dyDescent="0.25">
      <c r="A106" t="s">
        <v>11</v>
      </c>
      <c r="B106">
        <v>100</v>
      </c>
      <c r="C106">
        <v>100</v>
      </c>
      <c r="D106">
        <v>100</v>
      </c>
      <c r="E106">
        <v>100</v>
      </c>
      <c r="F106">
        <v>100</v>
      </c>
      <c r="G106">
        <v>100</v>
      </c>
      <c r="H106">
        <v>100</v>
      </c>
      <c r="I106">
        <v>100</v>
      </c>
      <c r="J106">
        <v>100</v>
      </c>
      <c r="K106">
        <v>100</v>
      </c>
      <c r="L106">
        <v>100</v>
      </c>
      <c r="M106">
        <v>100</v>
      </c>
      <c r="N106">
        <v>100</v>
      </c>
    </row>
    <row r="107" spans="1:25" x14ac:dyDescent="0.25">
      <c r="A107" t="s">
        <v>12</v>
      </c>
      <c r="B107">
        <v>79.39</v>
      </c>
      <c r="C107">
        <v>76.3</v>
      </c>
      <c r="D107">
        <v>79.05</v>
      </c>
      <c r="E107">
        <v>80.72</v>
      </c>
      <c r="F107">
        <v>81.430000000000007</v>
      </c>
      <c r="G107">
        <v>83.25</v>
      </c>
      <c r="H107">
        <v>87.87</v>
      </c>
      <c r="I107">
        <v>83.36</v>
      </c>
      <c r="J107">
        <v>87.05</v>
      </c>
      <c r="K107">
        <v>91.96</v>
      </c>
      <c r="L107">
        <v>94.06</v>
      </c>
      <c r="M107">
        <v>91.79</v>
      </c>
      <c r="N107">
        <v>89.18</v>
      </c>
    </row>
    <row r="108" spans="1:25" x14ac:dyDescent="0.25">
      <c r="A108" t="s">
        <v>13</v>
      </c>
      <c r="B108">
        <v>8.69</v>
      </c>
      <c r="C108">
        <v>6.27</v>
      </c>
      <c r="D108">
        <v>7.25</v>
      </c>
      <c r="E108">
        <v>6.01</v>
      </c>
      <c r="F108">
        <v>4.93</v>
      </c>
      <c r="G108">
        <v>3.15</v>
      </c>
      <c r="H108">
        <v>5.69</v>
      </c>
      <c r="I108">
        <v>7.43</v>
      </c>
      <c r="J108">
        <v>6.62</v>
      </c>
      <c r="K108">
        <v>3.88</v>
      </c>
      <c r="L108">
        <v>5.94</v>
      </c>
      <c r="M108">
        <v>8.2100000000000009</v>
      </c>
      <c r="N108">
        <v>10.82</v>
      </c>
    </row>
    <row r="110" spans="1:25" x14ac:dyDescent="0.25">
      <c r="A110" t="s">
        <v>14</v>
      </c>
    </row>
    <row r="111" spans="1:25" x14ac:dyDescent="0.25">
      <c r="A111" t="s">
        <v>15</v>
      </c>
      <c r="B111">
        <v>100</v>
      </c>
      <c r="C111">
        <v>100</v>
      </c>
      <c r="D111">
        <v>100</v>
      </c>
      <c r="E111">
        <v>100</v>
      </c>
      <c r="F111">
        <v>100</v>
      </c>
      <c r="G111">
        <v>100</v>
      </c>
      <c r="H111">
        <v>100</v>
      </c>
      <c r="I111">
        <v>100</v>
      </c>
      <c r="J111">
        <v>100</v>
      </c>
      <c r="K111">
        <v>100</v>
      </c>
      <c r="L111">
        <v>100</v>
      </c>
      <c r="M111">
        <v>100</v>
      </c>
      <c r="N111">
        <v>100</v>
      </c>
    </row>
    <row r="112" spans="1:25" x14ac:dyDescent="0.25">
      <c r="A112" t="s">
        <v>16</v>
      </c>
      <c r="B112">
        <v>66.94</v>
      </c>
      <c r="C112">
        <v>60.49</v>
      </c>
      <c r="D112">
        <v>56.96</v>
      </c>
      <c r="E112">
        <v>66.64</v>
      </c>
      <c r="F112">
        <v>62.89</v>
      </c>
      <c r="G112">
        <v>78.209999999999994</v>
      </c>
      <c r="H112">
        <v>76.81</v>
      </c>
      <c r="I112">
        <v>67.28</v>
      </c>
      <c r="J112">
        <v>69.88</v>
      </c>
      <c r="K112">
        <v>78.73</v>
      </c>
      <c r="L112">
        <v>65.849999999999994</v>
      </c>
      <c r="M112">
        <v>66.45</v>
      </c>
      <c r="N112">
        <v>58.64</v>
      </c>
    </row>
    <row r="113" spans="1:14" x14ac:dyDescent="0.25">
      <c r="A113" t="s">
        <v>17</v>
      </c>
      <c r="B113">
        <v>21.24</v>
      </c>
      <c r="C113">
        <v>20.47</v>
      </c>
      <c r="D113">
        <v>27.12</v>
      </c>
      <c r="E113">
        <v>20.7</v>
      </c>
      <c r="F113">
        <v>16.100000000000001</v>
      </c>
      <c r="G113">
        <v>15.57</v>
      </c>
      <c r="H113">
        <v>14.68</v>
      </c>
      <c r="I113">
        <v>26.64</v>
      </c>
      <c r="J113">
        <v>23.15</v>
      </c>
      <c r="K113">
        <v>16.87</v>
      </c>
      <c r="L113">
        <v>34.15</v>
      </c>
      <c r="M113">
        <v>33.549999999999997</v>
      </c>
      <c r="N113">
        <v>41.36</v>
      </c>
    </row>
    <row r="115" spans="1:14" x14ac:dyDescent="0.25">
      <c r="A115" t="s">
        <v>18</v>
      </c>
    </row>
    <row r="116" spans="1:14" x14ac:dyDescent="0.25">
      <c r="A116" t="s">
        <v>15</v>
      </c>
      <c r="B116">
        <v>100</v>
      </c>
      <c r="C116">
        <v>100</v>
      </c>
      <c r="D116">
        <v>100</v>
      </c>
      <c r="E116">
        <v>100</v>
      </c>
      <c r="F116">
        <v>100</v>
      </c>
      <c r="G116">
        <v>100</v>
      </c>
      <c r="H116">
        <v>100</v>
      </c>
      <c r="I116">
        <v>100</v>
      </c>
      <c r="J116">
        <v>100</v>
      </c>
      <c r="K116">
        <v>100</v>
      </c>
      <c r="L116">
        <v>100</v>
      </c>
      <c r="M116">
        <v>100</v>
      </c>
      <c r="N116">
        <v>100</v>
      </c>
    </row>
    <row r="117" spans="1:14" x14ac:dyDescent="0.25">
      <c r="A117" t="s">
        <v>16</v>
      </c>
      <c r="B117">
        <v>83.48</v>
      </c>
      <c r="C117">
        <v>81.3</v>
      </c>
      <c r="D117">
        <v>86.59</v>
      </c>
      <c r="E117">
        <v>84.37</v>
      </c>
      <c r="F117">
        <v>86.48</v>
      </c>
      <c r="G117">
        <v>85.37</v>
      </c>
      <c r="H117">
        <v>90.68</v>
      </c>
      <c r="I117">
        <v>86.56</v>
      </c>
      <c r="J117">
        <v>93.58</v>
      </c>
      <c r="K117">
        <v>95.04</v>
      </c>
      <c r="L117">
        <v>100</v>
      </c>
      <c r="M117">
        <v>100</v>
      </c>
      <c r="N117">
        <v>100</v>
      </c>
    </row>
    <row r="118" spans="1:14" x14ac:dyDescent="0.25">
      <c r="A118" t="s">
        <v>17</v>
      </c>
      <c r="B118">
        <v>2.5</v>
      </c>
      <c r="C118">
        <v>1.97</v>
      </c>
      <c r="D118">
        <v>0</v>
      </c>
      <c r="E118">
        <v>1.0900000000000001</v>
      </c>
      <c r="F118">
        <v>1.5</v>
      </c>
      <c r="G118">
        <v>1.43</v>
      </c>
      <c r="H118">
        <v>3.47</v>
      </c>
      <c r="I118">
        <v>2.64</v>
      </c>
      <c r="J118">
        <v>0.48</v>
      </c>
      <c r="K118">
        <v>1.33</v>
      </c>
      <c r="L118">
        <v>0</v>
      </c>
      <c r="M118">
        <v>0</v>
      </c>
      <c r="N118">
        <v>0</v>
      </c>
    </row>
    <row r="120" spans="1:14" x14ac:dyDescent="0.25">
      <c r="A120" t="s">
        <v>19</v>
      </c>
    </row>
    <row r="121" spans="1:14" x14ac:dyDescent="0.25">
      <c r="A121" t="s">
        <v>15</v>
      </c>
      <c r="B121">
        <v>100</v>
      </c>
      <c r="C121">
        <v>100</v>
      </c>
      <c r="D121">
        <v>100</v>
      </c>
      <c r="E121">
        <v>100</v>
      </c>
      <c r="F121">
        <v>100</v>
      </c>
      <c r="G121">
        <v>100</v>
      </c>
      <c r="H121">
        <v>100</v>
      </c>
      <c r="I121">
        <v>100</v>
      </c>
      <c r="J121">
        <v>100</v>
      </c>
      <c r="K121">
        <v>100</v>
      </c>
      <c r="L121">
        <v>100</v>
      </c>
      <c r="M121">
        <v>100</v>
      </c>
      <c r="N121">
        <v>100</v>
      </c>
    </row>
    <row r="122" spans="1:14" x14ac:dyDescent="0.25">
      <c r="A122" t="s">
        <v>16</v>
      </c>
      <c r="B122">
        <v>96.31</v>
      </c>
      <c r="C122">
        <v>82.37</v>
      </c>
      <c r="D122">
        <v>91.16</v>
      </c>
      <c r="E122">
        <v>92.68</v>
      </c>
      <c r="F122">
        <v>89.71</v>
      </c>
      <c r="G122">
        <v>72.87</v>
      </c>
      <c r="H122">
        <v>83.35</v>
      </c>
      <c r="I122">
        <v>92.67</v>
      </c>
      <c r="J122">
        <v>92.05</v>
      </c>
      <c r="K122">
        <v>91.99</v>
      </c>
      <c r="L122">
        <v>100</v>
      </c>
      <c r="M122">
        <v>100</v>
      </c>
      <c r="N122">
        <v>100</v>
      </c>
    </row>
    <row r="123" spans="1:14" x14ac:dyDescent="0.25">
      <c r="A123" t="s">
        <v>17</v>
      </c>
      <c r="B123">
        <v>0</v>
      </c>
      <c r="C123">
        <v>0</v>
      </c>
      <c r="D123">
        <v>0</v>
      </c>
      <c r="E123">
        <v>0</v>
      </c>
      <c r="F123">
        <v>2.4</v>
      </c>
      <c r="G123">
        <v>0</v>
      </c>
      <c r="H123">
        <v>8.91</v>
      </c>
      <c r="I123">
        <v>1.5</v>
      </c>
      <c r="J123">
        <v>0.89</v>
      </c>
      <c r="K123">
        <v>0</v>
      </c>
      <c r="L123">
        <v>0</v>
      </c>
      <c r="M123">
        <v>0</v>
      </c>
      <c r="N123">
        <v>0</v>
      </c>
    </row>
    <row r="126" spans="1:14" x14ac:dyDescent="0.25">
      <c r="A126" t="s">
        <v>6</v>
      </c>
    </row>
    <row r="127" spans="1:14" x14ac:dyDescent="0.25">
      <c r="A127" t="s">
        <v>7</v>
      </c>
    </row>
    <row r="128" spans="1:14" x14ac:dyDescent="0.25">
      <c r="A128" t="s">
        <v>24</v>
      </c>
    </row>
    <row r="129" spans="1:25" x14ac:dyDescent="0.25">
      <c r="A129" t="s">
        <v>9</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P129" s="1"/>
      <c r="Q129" s="1"/>
      <c r="R129" s="1"/>
      <c r="S129" s="1"/>
      <c r="T129" s="1"/>
      <c r="U129" s="1"/>
      <c r="V129" s="1"/>
      <c r="W129" s="1"/>
      <c r="X129" s="1"/>
      <c r="Y129" s="1"/>
    </row>
    <row r="130" spans="1:25" x14ac:dyDescent="0.25">
      <c r="A130" t="s">
        <v>10</v>
      </c>
    </row>
    <row r="131" spans="1:25" x14ac:dyDescent="0.25">
      <c r="A131" t="s">
        <v>11</v>
      </c>
      <c r="B131">
        <v>100</v>
      </c>
      <c r="C131">
        <v>100</v>
      </c>
      <c r="D131">
        <v>100</v>
      </c>
      <c r="E131">
        <v>100</v>
      </c>
      <c r="F131">
        <v>100</v>
      </c>
      <c r="G131">
        <v>100</v>
      </c>
      <c r="H131">
        <v>100</v>
      </c>
      <c r="I131">
        <v>100</v>
      </c>
      <c r="J131">
        <v>100</v>
      </c>
      <c r="K131">
        <v>100</v>
      </c>
      <c r="L131">
        <v>100</v>
      </c>
      <c r="M131">
        <v>100</v>
      </c>
      <c r="N131">
        <v>100</v>
      </c>
    </row>
    <row r="132" spans="1:25" x14ac:dyDescent="0.25">
      <c r="A132" t="s">
        <v>12</v>
      </c>
      <c r="B132">
        <v>76.680000000000007</v>
      </c>
      <c r="C132">
        <v>79.13</v>
      </c>
      <c r="D132">
        <v>74.61</v>
      </c>
      <c r="E132">
        <v>76.319999999999993</v>
      </c>
      <c r="F132">
        <v>74.709999999999994</v>
      </c>
      <c r="G132">
        <v>82.33</v>
      </c>
      <c r="H132">
        <v>80.97</v>
      </c>
      <c r="I132">
        <v>83.27</v>
      </c>
      <c r="J132">
        <v>83.82</v>
      </c>
      <c r="K132">
        <v>82.22</v>
      </c>
      <c r="L132">
        <v>91.81</v>
      </c>
      <c r="M132">
        <v>90</v>
      </c>
      <c r="N132">
        <v>80.819999999999993</v>
      </c>
    </row>
    <row r="133" spans="1:25" x14ac:dyDescent="0.25">
      <c r="A133" t="s">
        <v>13</v>
      </c>
      <c r="B133">
        <v>8.6</v>
      </c>
      <c r="C133">
        <v>7.17</v>
      </c>
      <c r="D133">
        <v>9.9700000000000006</v>
      </c>
      <c r="E133">
        <v>8.7899999999999991</v>
      </c>
      <c r="F133">
        <v>6.67</v>
      </c>
      <c r="G133">
        <v>7.87</v>
      </c>
      <c r="H133">
        <v>8.8699999999999992</v>
      </c>
      <c r="I133">
        <v>9.1</v>
      </c>
      <c r="J133">
        <v>11.43</v>
      </c>
      <c r="K133">
        <v>10.69</v>
      </c>
      <c r="L133">
        <v>8.19</v>
      </c>
      <c r="M133">
        <v>10</v>
      </c>
      <c r="N133">
        <v>19.18</v>
      </c>
    </row>
    <row r="135" spans="1:25" x14ac:dyDescent="0.25">
      <c r="A135" t="s">
        <v>14</v>
      </c>
    </row>
    <row r="136" spans="1:25" x14ac:dyDescent="0.25">
      <c r="A136" t="s">
        <v>15</v>
      </c>
      <c r="B136">
        <v>100</v>
      </c>
      <c r="C136">
        <v>100</v>
      </c>
      <c r="D136">
        <v>100</v>
      </c>
      <c r="E136">
        <v>100</v>
      </c>
      <c r="F136">
        <v>100</v>
      </c>
      <c r="G136">
        <v>100</v>
      </c>
      <c r="H136">
        <v>100</v>
      </c>
      <c r="I136">
        <v>100</v>
      </c>
      <c r="J136">
        <v>100</v>
      </c>
      <c r="K136">
        <v>100</v>
      </c>
      <c r="L136">
        <v>100</v>
      </c>
      <c r="M136">
        <v>100</v>
      </c>
      <c r="N136">
        <v>100</v>
      </c>
    </row>
    <row r="137" spans="1:25" x14ac:dyDescent="0.25">
      <c r="A137" t="s">
        <v>16</v>
      </c>
      <c r="B137">
        <v>63.14</v>
      </c>
      <c r="C137">
        <v>60.7</v>
      </c>
      <c r="D137">
        <v>55.38</v>
      </c>
      <c r="E137">
        <v>61.85</v>
      </c>
      <c r="F137">
        <v>64.95</v>
      </c>
      <c r="G137">
        <v>67.87</v>
      </c>
      <c r="H137">
        <v>63.21</v>
      </c>
      <c r="I137">
        <v>70.02</v>
      </c>
      <c r="J137">
        <v>66.42</v>
      </c>
      <c r="K137">
        <v>69.69</v>
      </c>
      <c r="L137">
        <v>74.040000000000006</v>
      </c>
      <c r="M137">
        <v>78.5</v>
      </c>
      <c r="N137">
        <v>60.64</v>
      </c>
    </row>
    <row r="138" spans="1:25" x14ac:dyDescent="0.25">
      <c r="A138" t="s">
        <v>17</v>
      </c>
      <c r="B138">
        <v>19.48</v>
      </c>
      <c r="C138">
        <v>21.53</v>
      </c>
      <c r="D138">
        <v>30.1</v>
      </c>
      <c r="E138">
        <v>22.98</v>
      </c>
      <c r="F138">
        <v>14.69</v>
      </c>
      <c r="G138">
        <v>19.14</v>
      </c>
      <c r="H138">
        <v>24.01</v>
      </c>
      <c r="I138">
        <v>23.01</v>
      </c>
      <c r="J138">
        <v>28.91</v>
      </c>
      <c r="K138">
        <v>21.08</v>
      </c>
      <c r="L138">
        <v>25.96</v>
      </c>
      <c r="M138">
        <v>21.5</v>
      </c>
      <c r="N138">
        <v>39.36</v>
      </c>
    </row>
    <row r="140" spans="1:25" x14ac:dyDescent="0.25">
      <c r="A140" t="s">
        <v>18</v>
      </c>
    </row>
    <row r="141" spans="1:25" x14ac:dyDescent="0.25">
      <c r="A141" t="s">
        <v>15</v>
      </c>
      <c r="B141">
        <v>100</v>
      </c>
      <c r="C141">
        <v>100</v>
      </c>
      <c r="D141">
        <v>100</v>
      </c>
      <c r="E141">
        <v>100</v>
      </c>
      <c r="F141">
        <v>100</v>
      </c>
      <c r="G141">
        <v>100</v>
      </c>
      <c r="H141">
        <v>100</v>
      </c>
      <c r="I141">
        <v>100</v>
      </c>
      <c r="J141">
        <v>100</v>
      </c>
      <c r="K141">
        <v>100</v>
      </c>
      <c r="L141">
        <v>100</v>
      </c>
      <c r="M141">
        <v>100</v>
      </c>
      <c r="N141">
        <v>100</v>
      </c>
    </row>
    <row r="142" spans="1:25" x14ac:dyDescent="0.25">
      <c r="A142" t="s">
        <v>16</v>
      </c>
      <c r="B142">
        <v>83.57</v>
      </c>
      <c r="C142">
        <v>86.87</v>
      </c>
      <c r="D142">
        <v>84.48</v>
      </c>
      <c r="E142">
        <v>83</v>
      </c>
      <c r="F142">
        <v>81.58</v>
      </c>
      <c r="G142">
        <v>89.22</v>
      </c>
      <c r="H142">
        <v>88.65</v>
      </c>
      <c r="I142">
        <v>91.45</v>
      </c>
      <c r="J142">
        <v>94.11</v>
      </c>
      <c r="K142">
        <v>91.54</v>
      </c>
      <c r="L142">
        <v>99.58</v>
      </c>
      <c r="M142">
        <v>97.82</v>
      </c>
      <c r="N142">
        <v>98.89</v>
      </c>
    </row>
    <row r="143" spans="1:25" x14ac:dyDescent="0.25">
      <c r="A143" t="s">
        <v>17</v>
      </c>
      <c r="B143">
        <v>1.35</v>
      </c>
      <c r="C143">
        <v>0.7</v>
      </c>
      <c r="D143">
        <v>1.1299999999999999</v>
      </c>
      <c r="E143">
        <v>1.7</v>
      </c>
      <c r="F143">
        <v>0.68</v>
      </c>
      <c r="G143">
        <v>2.38</v>
      </c>
      <c r="H143">
        <v>2.2200000000000002</v>
      </c>
      <c r="I143">
        <v>1.24</v>
      </c>
      <c r="J143">
        <v>0.9</v>
      </c>
      <c r="K143">
        <v>3.41</v>
      </c>
      <c r="L143">
        <v>0.42</v>
      </c>
      <c r="M143">
        <v>2.1800000000000002</v>
      </c>
      <c r="N143">
        <v>1.1100000000000001</v>
      </c>
    </row>
    <row r="145" spans="1:25" x14ac:dyDescent="0.25">
      <c r="A145" t="s">
        <v>19</v>
      </c>
    </row>
    <row r="146" spans="1:25" x14ac:dyDescent="0.25">
      <c r="A146" t="s">
        <v>15</v>
      </c>
      <c r="B146">
        <v>100</v>
      </c>
      <c r="C146">
        <v>100</v>
      </c>
      <c r="D146">
        <v>100</v>
      </c>
      <c r="E146">
        <v>100</v>
      </c>
      <c r="F146">
        <v>100</v>
      </c>
      <c r="G146">
        <v>100</v>
      </c>
      <c r="H146">
        <v>100</v>
      </c>
      <c r="I146">
        <v>100</v>
      </c>
      <c r="J146">
        <v>100</v>
      </c>
      <c r="K146">
        <v>100</v>
      </c>
      <c r="L146">
        <v>100</v>
      </c>
      <c r="M146">
        <v>100</v>
      </c>
      <c r="N146">
        <v>100</v>
      </c>
    </row>
    <row r="147" spans="1:25" x14ac:dyDescent="0.25">
      <c r="A147" t="s">
        <v>16</v>
      </c>
      <c r="B147">
        <v>82.75</v>
      </c>
      <c r="C147">
        <v>83.47</v>
      </c>
      <c r="D147">
        <v>74.95</v>
      </c>
      <c r="E147">
        <v>84.11</v>
      </c>
      <c r="F147">
        <v>73.010000000000005</v>
      </c>
      <c r="G147">
        <v>83.67</v>
      </c>
      <c r="H147">
        <v>86.39</v>
      </c>
      <c r="I147">
        <v>85.44</v>
      </c>
      <c r="J147">
        <v>90.82</v>
      </c>
      <c r="K147">
        <v>78</v>
      </c>
      <c r="L147">
        <v>92.61</v>
      </c>
      <c r="M147">
        <v>89.82</v>
      </c>
      <c r="N147">
        <v>93.82</v>
      </c>
    </row>
    <row r="148" spans="1:25" x14ac:dyDescent="0.25">
      <c r="A148" t="s">
        <v>17</v>
      </c>
      <c r="B148">
        <v>7.84</v>
      </c>
      <c r="C148">
        <v>4.87</v>
      </c>
      <c r="D148">
        <v>5.51</v>
      </c>
      <c r="E148">
        <v>2.67</v>
      </c>
      <c r="F148">
        <v>8.91</v>
      </c>
      <c r="G148">
        <v>7.05</v>
      </c>
      <c r="H148">
        <v>4.4800000000000004</v>
      </c>
      <c r="I148">
        <v>5.01</v>
      </c>
      <c r="J148">
        <v>4.82</v>
      </c>
      <c r="K148">
        <v>13.2</v>
      </c>
      <c r="L148">
        <v>7.39</v>
      </c>
      <c r="M148">
        <v>10.18</v>
      </c>
      <c r="N148">
        <v>6.18</v>
      </c>
    </row>
    <row r="151" spans="1:25" x14ac:dyDescent="0.25">
      <c r="A151" t="s">
        <v>6</v>
      </c>
    </row>
    <row r="152" spans="1:25" x14ac:dyDescent="0.25">
      <c r="A152" t="s">
        <v>7</v>
      </c>
    </row>
    <row r="153" spans="1:25" x14ac:dyDescent="0.25">
      <c r="A153" t="s">
        <v>25</v>
      </c>
    </row>
    <row r="154" spans="1:25" x14ac:dyDescent="0.25">
      <c r="A154" t="s">
        <v>9</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P154" s="1"/>
      <c r="Q154" s="1"/>
      <c r="R154" s="1"/>
      <c r="S154" s="1"/>
      <c r="T154" s="1"/>
      <c r="U154" s="1"/>
      <c r="V154" s="1"/>
      <c r="W154" s="1"/>
      <c r="X154" s="1"/>
      <c r="Y154" s="1"/>
    </row>
    <row r="155" spans="1:25" x14ac:dyDescent="0.25">
      <c r="A155" t="s">
        <v>10</v>
      </c>
    </row>
    <row r="156" spans="1:25" x14ac:dyDescent="0.25">
      <c r="A156" t="s">
        <v>11</v>
      </c>
      <c r="B156">
        <v>100</v>
      </c>
      <c r="C156">
        <v>100</v>
      </c>
      <c r="D156">
        <v>100</v>
      </c>
      <c r="E156">
        <v>100</v>
      </c>
      <c r="F156">
        <v>100</v>
      </c>
      <c r="G156">
        <v>100</v>
      </c>
      <c r="H156">
        <v>100</v>
      </c>
      <c r="I156">
        <v>100</v>
      </c>
      <c r="J156">
        <v>100</v>
      </c>
      <c r="K156">
        <v>100</v>
      </c>
      <c r="L156">
        <v>100</v>
      </c>
      <c r="M156">
        <v>100</v>
      </c>
      <c r="N156">
        <v>100</v>
      </c>
    </row>
    <row r="157" spans="1:25" x14ac:dyDescent="0.25">
      <c r="A157" t="s">
        <v>12</v>
      </c>
      <c r="B157">
        <v>78.25</v>
      </c>
      <c r="C157">
        <v>80.69</v>
      </c>
      <c r="D157">
        <v>79.86</v>
      </c>
      <c r="E157">
        <v>79.41</v>
      </c>
      <c r="F157">
        <v>79.349999999999994</v>
      </c>
      <c r="G157">
        <v>83.93</v>
      </c>
      <c r="H157">
        <v>83.27</v>
      </c>
      <c r="I157">
        <v>82.37</v>
      </c>
      <c r="J157">
        <v>85.08</v>
      </c>
      <c r="K157">
        <v>84.59</v>
      </c>
      <c r="L157">
        <v>90.72</v>
      </c>
      <c r="M157">
        <v>91.16</v>
      </c>
      <c r="N157">
        <v>86.51</v>
      </c>
    </row>
    <row r="158" spans="1:25" x14ac:dyDescent="0.25">
      <c r="A158" t="s">
        <v>13</v>
      </c>
      <c r="B158">
        <v>7.77</v>
      </c>
      <c r="C158">
        <v>6.19</v>
      </c>
      <c r="D158">
        <v>7.62</v>
      </c>
      <c r="E158">
        <v>7.35</v>
      </c>
      <c r="F158">
        <v>8.2200000000000006</v>
      </c>
      <c r="G158">
        <v>6.67</v>
      </c>
      <c r="H158">
        <v>7.28</v>
      </c>
      <c r="I158">
        <v>8.86</v>
      </c>
      <c r="J158">
        <v>8.51</v>
      </c>
      <c r="K158">
        <v>9.01</v>
      </c>
      <c r="L158">
        <v>9.2799999999999994</v>
      </c>
      <c r="M158">
        <v>8.84</v>
      </c>
      <c r="N158">
        <v>13.49</v>
      </c>
    </row>
    <row r="160" spans="1:25" x14ac:dyDescent="0.25">
      <c r="A160" t="s">
        <v>14</v>
      </c>
    </row>
    <row r="161" spans="1:14" x14ac:dyDescent="0.25">
      <c r="A161" t="s">
        <v>15</v>
      </c>
      <c r="B161">
        <v>100</v>
      </c>
      <c r="C161">
        <v>100</v>
      </c>
      <c r="D161">
        <v>100</v>
      </c>
      <c r="E161">
        <v>100</v>
      </c>
      <c r="F161">
        <v>100</v>
      </c>
      <c r="G161">
        <v>100</v>
      </c>
      <c r="H161">
        <v>100</v>
      </c>
      <c r="I161">
        <v>100</v>
      </c>
      <c r="J161">
        <v>100</v>
      </c>
      <c r="K161">
        <v>100</v>
      </c>
      <c r="L161">
        <v>100</v>
      </c>
      <c r="M161">
        <v>100</v>
      </c>
      <c r="N161">
        <v>100</v>
      </c>
    </row>
    <row r="162" spans="1:14" x14ac:dyDescent="0.25">
      <c r="A162" t="s">
        <v>16</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row>
    <row r="163" spans="1:14" x14ac:dyDescent="0.25">
      <c r="A163" t="s">
        <v>17</v>
      </c>
      <c r="B163">
        <v>17.190000000000001</v>
      </c>
      <c r="C163">
        <v>15.6</v>
      </c>
      <c r="D163">
        <v>14.05</v>
      </c>
      <c r="E163">
        <v>15.77</v>
      </c>
      <c r="F163">
        <v>19.850000000000001</v>
      </c>
      <c r="G163">
        <v>16.3</v>
      </c>
      <c r="H163">
        <v>17.190000000000001</v>
      </c>
      <c r="I163">
        <v>20.77</v>
      </c>
      <c r="J163">
        <v>19.71</v>
      </c>
      <c r="K163">
        <v>19.53</v>
      </c>
      <c r="L163">
        <v>34.090000000000003</v>
      </c>
      <c r="M163">
        <v>27.88</v>
      </c>
      <c r="N163">
        <v>34.18</v>
      </c>
    </row>
    <row r="165" spans="1:14" x14ac:dyDescent="0.25">
      <c r="A165" t="s">
        <v>18</v>
      </c>
    </row>
    <row r="166" spans="1:14" x14ac:dyDescent="0.25">
      <c r="A166" t="s">
        <v>15</v>
      </c>
      <c r="B166">
        <v>100</v>
      </c>
      <c r="C166">
        <v>100</v>
      </c>
      <c r="D166">
        <v>100</v>
      </c>
      <c r="E166">
        <v>100</v>
      </c>
      <c r="F166">
        <v>100</v>
      </c>
      <c r="G166">
        <v>100</v>
      </c>
      <c r="H166">
        <v>100</v>
      </c>
      <c r="I166">
        <v>100</v>
      </c>
      <c r="J166">
        <v>100</v>
      </c>
      <c r="K166">
        <v>100</v>
      </c>
      <c r="L166">
        <v>100</v>
      </c>
      <c r="M166">
        <v>100</v>
      </c>
      <c r="N166">
        <v>100</v>
      </c>
    </row>
    <row r="167" spans="1:14" x14ac:dyDescent="0.25">
      <c r="A167" t="s">
        <v>16</v>
      </c>
      <c r="B167">
        <v>85.91</v>
      </c>
      <c r="C167">
        <v>88.01</v>
      </c>
      <c r="D167">
        <v>86.56</v>
      </c>
      <c r="E167">
        <v>84.48</v>
      </c>
      <c r="F167">
        <v>85.63</v>
      </c>
      <c r="G167">
        <v>88.28</v>
      </c>
      <c r="H167">
        <v>86.27</v>
      </c>
      <c r="I167">
        <v>89.67</v>
      </c>
      <c r="J167">
        <v>92.28</v>
      </c>
      <c r="K167">
        <v>91.95</v>
      </c>
      <c r="L167">
        <v>100</v>
      </c>
      <c r="M167">
        <v>100</v>
      </c>
      <c r="N167">
        <v>99.75</v>
      </c>
    </row>
    <row r="168" spans="1:14" x14ac:dyDescent="0.25">
      <c r="A168" t="s">
        <v>17</v>
      </c>
      <c r="B168">
        <v>0.5</v>
      </c>
      <c r="C168">
        <v>1.1299999999999999</v>
      </c>
      <c r="D168">
        <v>3.77</v>
      </c>
      <c r="E168">
        <v>4.5199999999999996</v>
      </c>
      <c r="F168">
        <v>3.1</v>
      </c>
      <c r="G168">
        <v>1.8</v>
      </c>
      <c r="H168">
        <v>3.13</v>
      </c>
      <c r="I168">
        <v>2.8</v>
      </c>
      <c r="J168">
        <v>1.85</v>
      </c>
      <c r="K168">
        <v>3.24</v>
      </c>
      <c r="L168">
        <v>0</v>
      </c>
      <c r="M168">
        <v>0</v>
      </c>
      <c r="N168">
        <v>0.25</v>
      </c>
    </row>
    <row r="170" spans="1:14" x14ac:dyDescent="0.25">
      <c r="A170" t="s">
        <v>19</v>
      </c>
    </row>
    <row r="171" spans="1:14" x14ac:dyDescent="0.25">
      <c r="A171" t="s">
        <v>15</v>
      </c>
      <c r="B171">
        <v>100</v>
      </c>
      <c r="C171">
        <v>100</v>
      </c>
      <c r="D171">
        <v>100</v>
      </c>
      <c r="E171">
        <v>100</v>
      </c>
      <c r="F171">
        <v>100</v>
      </c>
      <c r="G171">
        <v>100</v>
      </c>
      <c r="H171">
        <v>100</v>
      </c>
      <c r="I171">
        <v>100</v>
      </c>
      <c r="J171">
        <v>100</v>
      </c>
      <c r="K171">
        <v>100</v>
      </c>
      <c r="L171">
        <v>100</v>
      </c>
      <c r="M171">
        <v>100</v>
      </c>
      <c r="N171">
        <v>100</v>
      </c>
    </row>
    <row r="172" spans="1:14" x14ac:dyDescent="0.25">
      <c r="A172" t="s">
        <v>16</v>
      </c>
      <c r="B172">
        <v>87.5</v>
      </c>
      <c r="C172">
        <v>81.25</v>
      </c>
      <c r="D172">
        <v>74.12</v>
      </c>
      <c r="E172">
        <v>85.04</v>
      </c>
      <c r="F172">
        <v>82.48</v>
      </c>
      <c r="G172">
        <v>89.18</v>
      </c>
      <c r="H172">
        <v>93.87</v>
      </c>
      <c r="I172">
        <v>88.1</v>
      </c>
      <c r="J172">
        <v>91.12</v>
      </c>
      <c r="K172">
        <v>86.91</v>
      </c>
      <c r="L172">
        <v>100</v>
      </c>
      <c r="M172">
        <v>100</v>
      </c>
      <c r="N172">
        <v>100</v>
      </c>
    </row>
    <row r="173" spans="1:14" x14ac:dyDescent="0.25">
      <c r="A173" t="s">
        <v>17</v>
      </c>
      <c r="B173">
        <v>1.81</v>
      </c>
      <c r="C173">
        <v>6.09</v>
      </c>
      <c r="D173">
        <v>9.56</v>
      </c>
      <c r="E173">
        <v>1.25</v>
      </c>
      <c r="F173">
        <v>7.25</v>
      </c>
      <c r="G173">
        <v>6.77</v>
      </c>
      <c r="H173">
        <v>2.1800000000000002</v>
      </c>
      <c r="I173">
        <v>5.85</v>
      </c>
      <c r="J173">
        <v>5.28</v>
      </c>
      <c r="K173">
        <v>6.28</v>
      </c>
      <c r="L173">
        <v>0</v>
      </c>
      <c r="M173">
        <v>0</v>
      </c>
      <c r="N173">
        <v>0</v>
      </c>
    </row>
    <row r="176" spans="1:14" x14ac:dyDescent="0.25">
      <c r="A176" t="s">
        <v>6</v>
      </c>
    </row>
    <row r="177" spans="1:25" x14ac:dyDescent="0.25">
      <c r="A177" t="s">
        <v>7</v>
      </c>
    </row>
    <row r="178" spans="1:25" x14ac:dyDescent="0.25">
      <c r="A178" t="s">
        <v>26</v>
      </c>
    </row>
    <row r="179" spans="1:25" x14ac:dyDescent="0.25">
      <c r="A179" t="s">
        <v>9</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P179" s="1"/>
      <c r="Q179" s="1"/>
      <c r="R179" s="1"/>
      <c r="S179" s="1"/>
      <c r="T179" s="1"/>
      <c r="U179" s="1"/>
      <c r="V179" s="1"/>
      <c r="W179" s="1"/>
      <c r="X179" s="1"/>
      <c r="Y179" s="1"/>
    </row>
    <row r="180" spans="1:25" x14ac:dyDescent="0.25">
      <c r="A180" t="s">
        <v>10</v>
      </c>
    </row>
    <row r="181" spans="1:25" x14ac:dyDescent="0.25">
      <c r="A181" t="s">
        <v>11</v>
      </c>
      <c r="B181">
        <v>100</v>
      </c>
      <c r="C181">
        <v>100</v>
      </c>
      <c r="D181">
        <v>100</v>
      </c>
      <c r="E181">
        <v>100</v>
      </c>
      <c r="F181">
        <v>100</v>
      </c>
      <c r="G181">
        <v>100</v>
      </c>
      <c r="H181">
        <v>100</v>
      </c>
      <c r="I181">
        <v>100</v>
      </c>
      <c r="J181">
        <v>100</v>
      </c>
      <c r="K181">
        <v>100</v>
      </c>
      <c r="L181">
        <v>100</v>
      </c>
      <c r="M181">
        <v>100</v>
      </c>
      <c r="N181">
        <v>100</v>
      </c>
    </row>
    <row r="182" spans="1:25" x14ac:dyDescent="0.25">
      <c r="A182" t="s">
        <v>12</v>
      </c>
      <c r="B182">
        <v>79.27</v>
      </c>
      <c r="C182">
        <v>83.01</v>
      </c>
      <c r="D182">
        <v>82.07</v>
      </c>
      <c r="E182">
        <v>81.849999999999994</v>
      </c>
      <c r="F182">
        <v>84</v>
      </c>
      <c r="G182">
        <v>84.06</v>
      </c>
      <c r="H182">
        <v>86.84</v>
      </c>
      <c r="I182">
        <v>88.29</v>
      </c>
      <c r="J182">
        <v>88.18</v>
      </c>
      <c r="K182">
        <v>91.93</v>
      </c>
      <c r="L182">
        <v>98.32</v>
      </c>
      <c r="M182">
        <v>93.1</v>
      </c>
      <c r="N182">
        <v>96.92</v>
      </c>
    </row>
    <row r="183" spans="1:25" x14ac:dyDescent="0.25">
      <c r="A183" t="s">
        <v>13</v>
      </c>
      <c r="B183">
        <v>5.83</v>
      </c>
      <c r="C183">
        <v>3</v>
      </c>
      <c r="D183">
        <v>4.13</v>
      </c>
      <c r="E183">
        <v>3.83</v>
      </c>
      <c r="F183">
        <v>3.53</v>
      </c>
      <c r="G183">
        <v>5.38</v>
      </c>
      <c r="H183">
        <v>2.93</v>
      </c>
      <c r="I183">
        <v>4.01</v>
      </c>
      <c r="J183">
        <v>5.49</v>
      </c>
      <c r="K183">
        <v>3.01</v>
      </c>
      <c r="L183">
        <v>1.68</v>
      </c>
      <c r="M183">
        <v>6.9</v>
      </c>
      <c r="N183">
        <v>3.08</v>
      </c>
    </row>
    <row r="185" spans="1:25" x14ac:dyDescent="0.25">
      <c r="A185" t="s">
        <v>14</v>
      </c>
    </row>
    <row r="186" spans="1:25" x14ac:dyDescent="0.25">
      <c r="A186" t="s">
        <v>15</v>
      </c>
      <c r="B186">
        <v>100</v>
      </c>
      <c r="C186">
        <v>100</v>
      </c>
      <c r="D186">
        <v>100</v>
      </c>
      <c r="E186">
        <v>100</v>
      </c>
      <c r="F186">
        <v>100</v>
      </c>
      <c r="G186">
        <v>100</v>
      </c>
      <c r="H186">
        <v>100</v>
      </c>
      <c r="I186">
        <v>100</v>
      </c>
      <c r="J186">
        <v>100</v>
      </c>
      <c r="K186">
        <v>100</v>
      </c>
      <c r="L186">
        <v>100</v>
      </c>
      <c r="M186">
        <v>100</v>
      </c>
      <c r="N186">
        <v>100</v>
      </c>
    </row>
    <row r="187" spans="1:25" x14ac:dyDescent="0.25">
      <c r="A187" t="s">
        <v>16</v>
      </c>
      <c r="B187">
        <v>63.4</v>
      </c>
      <c r="C187">
        <v>75.260000000000005</v>
      </c>
      <c r="D187">
        <v>61.71</v>
      </c>
      <c r="E187">
        <v>70.19</v>
      </c>
      <c r="F187">
        <v>69.78</v>
      </c>
      <c r="G187">
        <v>77.39</v>
      </c>
      <c r="H187">
        <v>81.73</v>
      </c>
      <c r="I187">
        <v>71.48</v>
      </c>
      <c r="J187">
        <v>83.85</v>
      </c>
      <c r="K187">
        <v>82</v>
      </c>
      <c r="L187">
        <v>87.22</v>
      </c>
      <c r="M187">
        <v>90.6</v>
      </c>
      <c r="N187">
        <v>93.04</v>
      </c>
    </row>
    <row r="188" spans="1:25" x14ac:dyDescent="0.25">
      <c r="A188" t="s">
        <v>17</v>
      </c>
      <c r="B188">
        <v>19.260000000000002</v>
      </c>
      <c r="C188">
        <v>10.67</v>
      </c>
      <c r="D188">
        <v>20.49</v>
      </c>
      <c r="E188">
        <v>18.04</v>
      </c>
      <c r="F188">
        <v>16.22</v>
      </c>
      <c r="G188">
        <v>14.07</v>
      </c>
      <c r="H188">
        <v>10.24</v>
      </c>
      <c r="I188">
        <v>14</v>
      </c>
      <c r="J188">
        <v>10.47</v>
      </c>
      <c r="K188">
        <v>10.97</v>
      </c>
      <c r="L188">
        <v>12.78</v>
      </c>
      <c r="M188">
        <v>9.4</v>
      </c>
      <c r="N188">
        <v>6.96</v>
      </c>
    </row>
    <row r="190" spans="1:25" x14ac:dyDescent="0.25">
      <c r="A190" t="s">
        <v>18</v>
      </c>
    </row>
    <row r="191" spans="1:25" x14ac:dyDescent="0.25">
      <c r="A191" t="s">
        <v>15</v>
      </c>
      <c r="B191">
        <v>100</v>
      </c>
      <c r="C191">
        <v>100</v>
      </c>
      <c r="D191">
        <v>100</v>
      </c>
      <c r="E191">
        <v>100</v>
      </c>
      <c r="F191">
        <v>100</v>
      </c>
      <c r="G191">
        <v>100</v>
      </c>
      <c r="H191">
        <v>100</v>
      </c>
      <c r="I191">
        <v>100</v>
      </c>
      <c r="J191">
        <v>100</v>
      </c>
      <c r="K191">
        <v>100</v>
      </c>
      <c r="L191">
        <v>100</v>
      </c>
      <c r="M191">
        <v>100</v>
      </c>
      <c r="N191">
        <v>100</v>
      </c>
    </row>
    <row r="192" spans="1:25" x14ac:dyDescent="0.25">
      <c r="A192" t="s">
        <v>16</v>
      </c>
      <c r="B192">
        <v>81.84</v>
      </c>
      <c r="C192">
        <v>84.95</v>
      </c>
      <c r="D192">
        <v>86.13</v>
      </c>
      <c r="E192">
        <v>84.39</v>
      </c>
      <c r="F192">
        <v>87.88</v>
      </c>
      <c r="G192">
        <v>84.6</v>
      </c>
      <c r="H192">
        <v>87.3</v>
      </c>
      <c r="I192">
        <v>91.05</v>
      </c>
      <c r="J192">
        <v>89.06</v>
      </c>
      <c r="K192">
        <v>93.76</v>
      </c>
      <c r="L192">
        <v>100</v>
      </c>
      <c r="M192">
        <v>93.15</v>
      </c>
      <c r="N192">
        <v>97.76</v>
      </c>
    </row>
    <row r="193" spans="1:25" x14ac:dyDescent="0.25">
      <c r="A193" t="s">
        <v>17</v>
      </c>
      <c r="B193">
        <v>3.36</v>
      </c>
      <c r="C193">
        <v>1.52</v>
      </c>
      <c r="D193">
        <v>1.24</v>
      </c>
      <c r="E193">
        <v>0.97</v>
      </c>
      <c r="F193">
        <v>0.64</v>
      </c>
      <c r="G193">
        <v>4.18</v>
      </c>
      <c r="H193">
        <v>1.79</v>
      </c>
      <c r="I193">
        <v>2.09</v>
      </c>
      <c r="J193">
        <v>4.4800000000000004</v>
      </c>
      <c r="K193">
        <v>1.46</v>
      </c>
      <c r="L193">
        <v>0</v>
      </c>
      <c r="M193">
        <v>6.85</v>
      </c>
      <c r="N193">
        <v>2.2400000000000002</v>
      </c>
    </row>
    <row r="195" spans="1:25" x14ac:dyDescent="0.25">
      <c r="A195" t="s">
        <v>19</v>
      </c>
    </row>
    <row r="196" spans="1:25" x14ac:dyDescent="0.25">
      <c r="A196" t="s">
        <v>15</v>
      </c>
      <c r="B196">
        <v>100</v>
      </c>
      <c r="C196">
        <v>100</v>
      </c>
      <c r="D196">
        <v>100</v>
      </c>
      <c r="E196">
        <v>100</v>
      </c>
      <c r="F196">
        <v>100</v>
      </c>
      <c r="G196">
        <v>100</v>
      </c>
      <c r="H196">
        <v>100</v>
      </c>
      <c r="I196">
        <v>100</v>
      </c>
      <c r="J196">
        <v>100</v>
      </c>
      <c r="K196">
        <v>100</v>
      </c>
      <c r="L196">
        <v>100</v>
      </c>
      <c r="M196">
        <v>100</v>
      </c>
      <c r="N196">
        <v>100</v>
      </c>
    </row>
    <row r="197" spans="1:25" x14ac:dyDescent="0.25">
      <c r="A197" t="s">
        <v>16</v>
      </c>
      <c r="B197">
        <v>79.040000000000006</v>
      </c>
      <c r="C197">
        <v>78.67</v>
      </c>
      <c r="D197">
        <v>81.33</v>
      </c>
      <c r="E197">
        <v>80.61</v>
      </c>
      <c r="F197">
        <v>79.349999999999994</v>
      </c>
      <c r="G197">
        <v>87.92</v>
      </c>
      <c r="H197">
        <v>89.13</v>
      </c>
      <c r="I197">
        <v>88.48</v>
      </c>
      <c r="J197">
        <v>87.9</v>
      </c>
      <c r="K197">
        <v>91.92</v>
      </c>
      <c r="L197">
        <v>98.9</v>
      </c>
      <c r="M197">
        <v>95.53</v>
      </c>
      <c r="N197">
        <v>94.96</v>
      </c>
    </row>
    <row r="198" spans="1:25" x14ac:dyDescent="0.25">
      <c r="A198" t="s">
        <v>17</v>
      </c>
      <c r="B198">
        <v>7.92</v>
      </c>
      <c r="C198">
        <v>4.75</v>
      </c>
      <c r="D198">
        <v>2.82</v>
      </c>
      <c r="E198">
        <v>4.09</v>
      </c>
      <c r="F198">
        <v>4.2</v>
      </c>
      <c r="G198">
        <v>3.99</v>
      </c>
      <c r="H198">
        <v>2.67</v>
      </c>
      <c r="I198">
        <v>5.51</v>
      </c>
      <c r="J198">
        <v>5.78</v>
      </c>
      <c r="K198">
        <v>3.58</v>
      </c>
      <c r="L198">
        <v>1.1000000000000001</v>
      </c>
      <c r="M198">
        <v>4.47</v>
      </c>
      <c r="N198">
        <v>5.04</v>
      </c>
    </row>
    <row r="201" spans="1:25" x14ac:dyDescent="0.25">
      <c r="A201" t="s">
        <v>6</v>
      </c>
    </row>
    <row r="202" spans="1:25" x14ac:dyDescent="0.25">
      <c r="A202" t="s">
        <v>27</v>
      </c>
    </row>
    <row r="203" spans="1:25" x14ac:dyDescent="0.25">
      <c r="A203" t="s">
        <v>8</v>
      </c>
    </row>
    <row r="204" spans="1:25" x14ac:dyDescent="0.25">
      <c r="A204" t="s">
        <v>9</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P204" s="1"/>
      <c r="Q204" s="1"/>
      <c r="R204" s="1"/>
      <c r="S204" s="1"/>
      <c r="T204" s="1"/>
      <c r="U204" s="1"/>
      <c r="V204" s="1"/>
      <c r="W204" s="1"/>
      <c r="X204" s="1"/>
      <c r="Y204" s="1"/>
    </row>
    <row r="205" spans="1:25" x14ac:dyDescent="0.25">
      <c r="A205" t="s">
        <v>28</v>
      </c>
    </row>
    <row r="206" spans="1:25" x14ac:dyDescent="0.25">
      <c r="A206" t="s">
        <v>29</v>
      </c>
      <c r="B206">
        <v>100</v>
      </c>
      <c r="C206">
        <v>100</v>
      </c>
      <c r="D206">
        <v>100</v>
      </c>
      <c r="E206">
        <v>100</v>
      </c>
      <c r="F206">
        <v>100</v>
      </c>
      <c r="G206">
        <v>100</v>
      </c>
      <c r="H206">
        <v>100</v>
      </c>
      <c r="I206">
        <v>100</v>
      </c>
      <c r="J206">
        <v>100</v>
      </c>
      <c r="K206">
        <v>100</v>
      </c>
      <c r="L206">
        <v>100</v>
      </c>
      <c r="M206">
        <v>100</v>
      </c>
      <c r="N206">
        <v>100</v>
      </c>
    </row>
    <row r="207" spans="1:25" x14ac:dyDescent="0.25">
      <c r="A207" t="s">
        <v>30</v>
      </c>
      <c r="B207">
        <v>81.38</v>
      </c>
      <c r="C207">
        <v>81.260000000000005</v>
      </c>
      <c r="D207">
        <v>81.319999999999993</v>
      </c>
      <c r="E207">
        <v>82.37</v>
      </c>
      <c r="F207">
        <v>82.18</v>
      </c>
      <c r="G207">
        <v>84.89</v>
      </c>
      <c r="H207">
        <v>86.82</v>
      </c>
      <c r="I207">
        <v>87.01</v>
      </c>
      <c r="J207">
        <v>90.22</v>
      </c>
      <c r="K207">
        <v>89.59</v>
      </c>
      <c r="L207">
        <v>93.72</v>
      </c>
      <c r="M207">
        <v>94.26</v>
      </c>
      <c r="N207">
        <v>93.75</v>
      </c>
    </row>
    <row r="208" spans="1:25" x14ac:dyDescent="0.25">
      <c r="A208" t="s">
        <v>31</v>
      </c>
      <c r="B208">
        <v>2.67</v>
      </c>
      <c r="C208">
        <v>2.1</v>
      </c>
      <c r="D208">
        <v>3.8</v>
      </c>
      <c r="E208">
        <v>3.27</v>
      </c>
      <c r="F208">
        <v>3</v>
      </c>
      <c r="G208">
        <v>3.27</v>
      </c>
      <c r="H208">
        <v>3.02</v>
      </c>
      <c r="I208">
        <v>4.3899999999999997</v>
      </c>
      <c r="J208">
        <v>3.94</v>
      </c>
      <c r="K208">
        <v>4.1100000000000003</v>
      </c>
      <c r="L208">
        <v>6.28</v>
      </c>
      <c r="M208">
        <v>5.74</v>
      </c>
      <c r="N208">
        <v>6.25</v>
      </c>
    </row>
    <row r="210" spans="1:25" x14ac:dyDescent="0.25">
      <c r="A210" t="s">
        <v>32</v>
      </c>
    </row>
    <row r="211" spans="1:25" x14ac:dyDescent="0.25">
      <c r="A211" t="s">
        <v>33</v>
      </c>
      <c r="B211">
        <v>100</v>
      </c>
      <c r="C211">
        <v>100</v>
      </c>
      <c r="D211">
        <v>100</v>
      </c>
      <c r="E211">
        <v>100</v>
      </c>
      <c r="F211">
        <v>100</v>
      </c>
      <c r="G211">
        <v>100</v>
      </c>
      <c r="H211">
        <v>100</v>
      </c>
      <c r="I211">
        <v>100</v>
      </c>
      <c r="J211">
        <v>100</v>
      </c>
      <c r="K211">
        <v>100</v>
      </c>
      <c r="L211">
        <v>100</v>
      </c>
      <c r="M211">
        <v>100</v>
      </c>
      <c r="N211">
        <v>100</v>
      </c>
    </row>
    <row r="212" spans="1:25" x14ac:dyDescent="0.25">
      <c r="A212" t="s">
        <v>34</v>
      </c>
      <c r="B212">
        <v>83.99</v>
      </c>
      <c r="C212">
        <v>83.25</v>
      </c>
      <c r="D212">
        <v>83.69</v>
      </c>
      <c r="E212">
        <v>84.48</v>
      </c>
      <c r="F212">
        <v>84.7</v>
      </c>
      <c r="G212">
        <v>87.99</v>
      </c>
      <c r="H212">
        <v>89.39</v>
      </c>
      <c r="I212">
        <v>90.3</v>
      </c>
      <c r="J212">
        <v>92.16</v>
      </c>
      <c r="K212">
        <v>93.54</v>
      </c>
      <c r="L212">
        <v>99.48</v>
      </c>
      <c r="M212">
        <v>99.53</v>
      </c>
      <c r="N212">
        <v>99.13</v>
      </c>
    </row>
    <row r="213" spans="1:25" x14ac:dyDescent="0.25">
      <c r="A213" t="s">
        <v>35</v>
      </c>
      <c r="B213">
        <v>1.3</v>
      </c>
      <c r="C213">
        <v>1.42</v>
      </c>
      <c r="D213">
        <v>1.7</v>
      </c>
      <c r="E213">
        <v>1.41</v>
      </c>
      <c r="F213">
        <v>1.6</v>
      </c>
      <c r="G213">
        <v>1.26</v>
      </c>
      <c r="H213">
        <v>1.38</v>
      </c>
      <c r="I213">
        <v>2.5</v>
      </c>
      <c r="J213">
        <v>1.62</v>
      </c>
      <c r="K213">
        <v>1.37</v>
      </c>
      <c r="L213">
        <v>0.52</v>
      </c>
      <c r="M213">
        <v>0.47</v>
      </c>
      <c r="N213">
        <v>0.87</v>
      </c>
    </row>
    <row r="215" spans="1:25" x14ac:dyDescent="0.25">
      <c r="A215" t="s">
        <v>36</v>
      </c>
    </row>
    <row r="216" spans="1:25" x14ac:dyDescent="0.25">
      <c r="A216" t="s">
        <v>33</v>
      </c>
      <c r="B216">
        <v>100</v>
      </c>
      <c r="C216">
        <v>100</v>
      </c>
      <c r="D216">
        <v>100</v>
      </c>
      <c r="E216">
        <v>100</v>
      </c>
      <c r="F216">
        <v>100</v>
      </c>
      <c r="G216">
        <v>100</v>
      </c>
      <c r="H216">
        <v>100</v>
      </c>
      <c r="I216">
        <v>100</v>
      </c>
      <c r="J216">
        <v>100</v>
      </c>
      <c r="K216">
        <v>100</v>
      </c>
      <c r="L216">
        <v>100</v>
      </c>
      <c r="M216">
        <v>100</v>
      </c>
      <c r="N216">
        <v>100</v>
      </c>
    </row>
    <row r="217" spans="1:25" x14ac:dyDescent="0.25">
      <c r="A217" t="s">
        <v>34</v>
      </c>
      <c r="B217">
        <v>82.92</v>
      </c>
      <c r="C217">
        <v>83.05</v>
      </c>
      <c r="D217">
        <v>81.28</v>
      </c>
      <c r="E217">
        <v>82.89</v>
      </c>
      <c r="F217">
        <v>85.9</v>
      </c>
      <c r="G217">
        <v>85.54</v>
      </c>
      <c r="H217">
        <v>87.76</v>
      </c>
      <c r="I217">
        <v>87.67</v>
      </c>
      <c r="J217">
        <v>91.91</v>
      </c>
      <c r="K217">
        <v>92.87</v>
      </c>
      <c r="L217">
        <v>99.56</v>
      </c>
      <c r="M217">
        <v>98.88</v>
      </c>
      <c r="N217">
        <v>96.05</v>
      </c>
    </row>
    <row r="218" spans="1:25" x14ac:dyDescent="0.25">
      <c r="A218" t="s">
        <v>35</v>
      </c>
      <c r="B218">
        <v>2.16</v>
      </c>
      <c r="C218">
        <v>2.5299999999999998</v>
      </c>
      <c r="D218">
        <v>4</v>
      </c>
      <c r="E218">
        <v>2.94</v>
      </c>
      <c r="F218">
        <v>2.41</v>
      </c>
      <c r="G218">
        <v>2.64</v>
      </c>
      <c r="H218">
        <v>2.39</v>
      </c>
      <c r="I218">
        <v>4.5999999999999996</v>
      </c>
      <c r="J218">
        <v>1.72</v>
      </c>
      <c r="K218">
        <v>2.06</v>
      </c>
      <c r="L218">
        <v>0.44</v>
      </c>
      <c r="M218">
        <v>1.1200000000000001</v>
      </c>
      <c r="N218">
        <v>3.95</v>
      </c>
    </row>
    <row r="221" spans="1:25" x14ac:dyDescent="0.25">
      <c r="A221" t="s">
        <v>6</v>
      </c>
    </row>
    <row r="222" spans="1:25" x14ac:dyDescent="0.25">
      <c r="A222" t="s">
        <v>27</v>
      </c>
    </row>
    <row r="223" spans="1:25" x14ac:dyDescent="0.25">
      <c r="A223" t="s">
        <v>20</v>
      </c>
    </row>
    <row r="224" spans="1:25" x14ac:dyDescent="0.25">
      <c r="A224" t="s">
        <v>9</v>
      </c>
      <c r="B224" s="1">
        <v>45323</v>
      </c>
      <c r="C224" s="1">
        <v>45352</v>
      </c>
      <c r="D224" s="1">
        <v>45383</v>
      </c>
      <c r="E224" s="1">
        <v>45413</v>
      </c>
      <c r="F224" s="1">
        <v>45444</v>
      </c>
      <c r="G224" s="1">
        <v>45474</v>
      </c>
      <c r="H224" s="1">
        <v>45505</v>
      </c>
      <c r="I224" s="1">
        <v>45536</v>
      </c>
      <c r="J224" s="1">
        <v>45566</v>
      </c>
      <c r="K224" s="1">
        <v>45597</v>
      </c>
      <c r="L224" s="1">
        <v>45627</v>
      </c>
      <c r="M224" s="1">
        <v>45658</v>
      </c>
      <c r="N224" s="1">
        <v>45689</v>
      </c>
      <c r="P224" s="1"/>
      <c r="Q224" s="1"/>
      <c r="R224" s="1"/>
      <c r="S224" s="1"/>
      <c r="T224" s="1"/>
      <c r="U224" s="1"/>
      <c r="V224" s="1"/>
      <c r="W224" s="1"/>
      <c r="X224" s="1"/>
      <c r="Y224" s="1"/>
    </row>
    <row r="225" spans="1:14" x14ac:dyDescent="0.25">
      <c r="A225" t="s">
        <v>28</v>
      </c>
    </row>
    <row r="226" spans="1:14" x14ac:dyDescent="0.25">
      <c r="A226" t="s">
        <v>29</v>
      </c>
      <c r="B226">
        <v>100</v>
      </c>
      <c r="C226">
        <v>100</v>
      </c>
      <c r="D226">
        <v>100</v>
      </c>
      <c r="E226">
        <v>100</v>
      </c>
      <c r="F226">
        <v>100</v>
      </c>
      <c r="G226">
        <v>100</v>
      </c>
      <c r="H226">
        <v>100</v>
      </c>
      <c r="I226">
        <v>100</v>
      </c>
      <c r="J226">
        <v>100</v>
      </c>
      <c r="K226">
        <v>100</v>
      </c>
      <c r="L226">
        <v>100</v>
      </c>
      <c r="M226">
        <v>100</v>
      </c>
      <c r="N226">
        <v>100</v>
      </c>
    </row>
    <row r="227" spans="1:14" x14ac:dyDescent="0.25">
      <c r="A227" t="s">
        <v>30</v>
      </c>
      <c r="B227">
        <v>74.150000000000006</v>
      </c>
      <c r="C227">
        <v>74.569999999999993</v>
      </c>
      <c r="D227">
        <v>76.05</v>
      </c>
      <c r="E227">
        <v>75.040000000000006</v>
      </c>
      <c r="F227">
        <v>77.19</v>
      </c>
      <c r="G227">
        <v>79.56</v>
      </c>
      <c r="H227">
        <v>82.19</v>
      </c>
      <c r="I227">
        <v>85.56</v>
      </c>
      <c r="J227">
        <v>85.71</v>
      </c>
      <c r="K227">
        <v>86.94</v>
      </c>
      <c r="L227">
        <v>84.4</v>
      </c>
      <c r="M227">
        <v>84.33</v>
      </c>
      <c r="N227">
        <v>82.66</v>
      </c>
    </row>
    <row r="228" spans="1:14" x14ac:dyDescent="0.25">
      <c r="A228" t="s">
        <v>31</v>
      </c>
      <c r="B228">
        <v>7.21</v>
      </c>
      <c r="C228">
        <v>6.86</v>
      </c>
      <c r="D228">
        <v>6.56</v>
      </c>
      <c r="E228">
        <v>7.39</v>
      </c>
      <c r="F228">
        <v>6.39</v>
      </c>
      <c r="G228">
        <v>7.57</v>
      </c>
      <c r="H228">
        <v>7.51</v>
      </c>
      <c r="I228">
        <v>7.63</v>
      </c>
      <c r="J228">
        <v>8.06</v>
      </c>
      <c r="K228">
        <v>7.18</v>
      </c>
      <c r="L228">
        <v>15.6</v>
      </c>
      <c r="M228">
        <v>15.67</v>
      </c>
      <c r="N228">
        <v>17.34</v>
      </c>
    </row>
    <row r="230" spans="1:14" x14ac:dyDescent="0.25">
      <c r="A230" t="s">
        <v>32</v>
      </c>
    </row>
    <row r="231" spans="1:14" x14ac:dyDescent="0.25">
      <c r="A231" t="s">
        <v>33</v>
      </c>
      <c r="B231">
        <v>100</v>
      </c>
      <c r="C231">
        <v>100</v>
      </c>
      <c r="D231">
        <v>100</v>
      </c>
      <c r="E231">
        <v>100</v>
      </c>
      <c r="F231">
        <v>100</v>
      </c>
      <c r="G231">
        <v>100</v>
      </c>
      <c r="H231">
        <v>100</v>
      </c>
      <c r="I231">
        <v>100</v>
      </c>
      <c r="J231">
        <v>100</v>
      </c>
      <c r="K231">
        <v>100</v>
      </c>
      <c r="L231">
        <v>100</v>
      </c>
      <c r="M231">
        <v>100</v>
      </c>
      <c r="N231">
        <v>100</v>
      </c>
    </row>
    <row r="232" spans="1:14" x14ac:dyDescent="0.25">
      <c r="A232" t="s">
        <v>34</v>
      </c>
      <c r="B232">
        <v>83.5</v>
      </c>
      <c r="C232">
        <v>82.2</v>
      </c>
      <c r="D232">
        <v>83.38</v>
      </c>
      <c r="E232">
        <v>83.2</v>
      </c>
      <c r="F232">
        <v>84.85</v>
      </c>
      <c r="G232">
        <v>87.12</v>
      </c>
      <c r="H232">
        <v>89.43</v>
      </c>
      <c r="I232">
        <v>90.79</v>
      </c>
      <c r="J232">
        <v>92.17</v>
      </c>
      <c r="K232">
        <v>93.73</v>
      </c>
      <c r="L232">
        <v>96.99</v>
      </c>
      <c r="M232">
        <v>97.03</v>
      </c>
      <c r="N232">
        <v>96.8</v>
      </c>
    </row>
    <row r="233" spans="1:14" x14ac:dyDescent="0.25">
      <c r="A233" t="s">
        <v>35</v>
      </c>
      <c r="B233">
        <v>1.48</v>
      </c>
      <c r="C233">
        <v>1.63</v>
      </c>
      <c r="D233">
        <v>1.44</v>
      </c>
      <c r="E233">
        <v>1.45</v>
      </c>
      <c r="F233">
        <v>1.36</v>
      </c>
      <c r="G233">
        <v>1.46</v>
      </c>
      <c r="H233">
        <v>1.34</v>
      </c>
      <c r="I233">
        <v>1.73</v>
      </c>
      <c r="J233">
        <v>1.53</v>
      </c>
      <c r="K233">
        <v>1.37</v>
      </c>
      <c r="L233">
        <v>3.01</v>
      </c>
      <c r="M233">
        <v>2.97</v>
      </c>
      <c r="N233">
        <v>3.2</v>
      </c>
    </row>
    <row r="235" spans="1:14" x14ac:dyDescent="0.25">
      <c r="A235" t="s">
        <v>36</v>
      </c>
    </row>
    <row r="236" spans="1:14" x14ac:dyDescent="0.25">
      <c r="A236" t="s">
        <v>33</v>
      </c>
      <c r="B236">
        <v>100</v>
      </c>
      <c r="C236">
        <v>100</v>
      </c>
      <c r="D236">
        <v>100</v>
      </c>
      <c r="E236">
        <v>100</v>
      </c>
      <c r="F236">
        <v>100</v>
      </c>
      <c r="G236">
        <v>100</v>
      </c>
      <c r="H236">
        <v>100</v>
      </c>
      <c r="I236">
        <v>100</v>
      </c>
      <c r="J236">
        <v>100</v>
      </c>
      <c r="K236">
        <v>100</v>
      </c>
      <c r="L236">
        <v>100</v>
      </c>
      <c r="M236">
        <v>100</v>
      </c>
      <c r="N236">
        <v>100</v>
      </c>
    </row>
    <row r="237" spans="1:14" x14ac:dyDescent="0.25">
      <c r="A237" t="s">
        <v>34</v>
      </c>
      <c r="B237">
        <v>78.510000000000005</v>
      </c>
      <c r="C237">
        <v>79.03</v>
      </c>
      <c r="D237">
        <v>78.58</v>
      </c>
      <c r="E237">
        <v>78.81</v>
      </c>
      <c r="F237">
        <v>80.12</v>
      </c>
      <c r="G237">
        <v>82.41</v>
      </c>
      <c r="H237">
        <v>84.53</v>
      </c>
      <c r="I237">
        <v>87</v>
      </c>
      <c r="J237">
        <v>87.93</v>
      </c>
      <c r="K237">
        <v>88.37</v>
      </c>
      <c r="L237">
        <v>96.16</v>
      </c>
      <c r="M237">
        <v>94.84</v>
      </c>
      <c r="N237">
        <v>94.37</v>
      </c>
    </row>
    <row r="238" spans="1:14" x14ac:dyDescent="0.25">
      <c r="A238" t="s">
        <v>35</v>
      </c>
      <c r="B238">
        <v>5.53</v>
      </c>
      <c r="C238">
        <v>5.2</v>
      </c>
      <c r="D238">
        <v>5.79</v>
      </c>
      <c r="E238">
        <v>6.12</v>
      </c>
      <c r="F238">
        <v>5.75</v>
      </c>
      <c r="G238">
        <v>5.97</v>
      </c>
      <c r="H238">
        <v>5.52</v>
      </c>
      <c r="I238">
        <v>6.18</v>
      </c>
      <c r="J238">
        <v>6.2</v>
      </c>
      <c r="K238">
        <v>6.5</v>
      </c>
      <c r="L238">
        <v>3.84</v>
      </c>
      <c r="M238">
        <v>5.16</v>
      </c>
      <c r="N238">
        <v>5.63</v>
      </c>
    </row>
    <row r="241" spans="1:25" x14ac:dyDescent="0.25">
      <c r="A241" t="s">
        <v>6</v>
      </c>
    </row>
    <row r="242" spans="1:25" x14ac:dyDescent="0.25">
      <c r="A242" t="s">
        <v>27</v>
      </c>
    </row>
    <row r="243" spans="1:25" x14ac:dyDescent="0.25">
      <c r="A243" t="s">
        <v>21</v>
      </c>
    </row>
    <row r="244" spans="1:25" x14ac:dyDescent="0.25">
      <c r="A244" t="s">
        <v>9</v>
      </c>
      <c r="B244" s="1">
        <v>45323</v>
      </c>
      <c r="C244" s="1">
        <v>45352</v>
      </c>
      <c r="D244" s="1">
        <v>45383</v>
      </c>
      <c r="E244" s="1">
        <v>45413</v>
      </c>
      <c r="F244" s="1">
        <v>45444</v>
      </c>
      <c r="G244" s="1">
        <v>45474</v>
      </c>
      <c r="H244" s="1">
        <v>45505</v>
      </c>
      <c r="I244" s="1">
        <v>45536</v>
      </c>
      <c r="J244" s="1">
        <v>45566</v>
      </c>
      <c r="K244" s="1">
        <v>45597</v>
      </c>
      <c r="L244" s="1">
        <v>45627</v>
      </c>
      <c r="M244" s="1">
        <v>45658</v>
      </c>
      <c r="N244" s="1">
        <v>45689</v>
      </c>
      <c r="P244" s="1"/>
      <c r="Q244" s="1"/>
      <c r="R244" s="1"/>
      <c r="S244" s="1"/>
      <c r="T244" s="1"/>
      <c r="U244" s="1"/>
      <c r="V244" s="1"/>
      <c r="W244" s="1"/>
      <c r="X244" s="1"/>
      <c r="Y244" s="1"/>
    </row>
    <row r="245" spans="1:25" x14ac:dyDescent="0.25">
      <c r="A245" t="s">
        <v>28</v>
      </c>
    </row>
    <row r="246" spans="1:25" x14ac:dyDescent="0.25">
      <c r="A246" t="s">
        <v>29</v>
      </c>
      <c r="B246">
        <v>100</v>
      </c>
      <c r="C246">
        <v>100</v>
      </c>
      <c r="D246">
        <v>100</v>
      </c>
      <c r="E246">
        <v>100</v>
      </c>
      <c r="F246">
        <v>100</v>
      </c>
      <c r="G246">
        <v>100</v>
      </c>
      <c r="H246">
        <v>100</v>
      </c>
      <c r="I246">
        <v>100</v>
      </c>
      <c r="J246">
        <v>100</v>
      </c>
      <c r="K246">
        <v>100</v>
      </c>
      <c r="L246">
        <v>100</v>
      </c>
      <c r="M246">
        <v>100</v>
      </c>
      <c r="N246">
        <v>100</v>
      </c>
    </row>
    <row r="247" spans="1:25" x14ac:dyDescent="0.25">
      <c r="A247" t="s">
        <v>30</v>
      </c>
      <c r="B247">
        <v>70.25</v>
      </c>
      <c r="C247">
        <v>74.680000000000007</v>
      </c>
      <c r="D247">
        <v>73.58</v>
      </c>
      <c r="E247">
        <v>72.47</v>
      </c>
      <c r="F247">
        <v>71.22</v>
      </c>
      <c r="G247">
        <v>78.650000000000006</v>
      </c>
      <c r="H247">
        <v>78.22</v>
      </c>
      <c r="I247">
        <v>77.41</v>
      </c>
      <c r="J247">
        <v>79.010000000000005</v>
      </c>
      <c r="K247">
        <v>78.260000000000005</v>
      </c>
      <c r="L247">
        <v>78.17</v>
      </c>
      <c r="M247">
        <v>78.900000000000006</v>
      </c>
      <c r="N247">
        <v>67.08</v>
      </c>
    </row>
    <row r="248" spans="1:25" x14ac:dyDescent="0.25">
      <c r="A248" t="s">
        <v>31</v>
      </c>
      <c r="B248">
        <v>13.69</v>
      </c>
      <c r="C248">
        <v>9.94</v>
      </c>
      <c r="D248">
        <v>11.76</v>
      </c>
      <c r="E248">
        <v>13.59</v>
      </c>
      <c r="F248">
        <v>10.71</v>
      </c>
      <c r="G248">
        <v>10.75</v>
      </c>
      <c r="H248">
        <v>11.65</v>
      </c>
      <c r="I248">
        <v>14.85</v>
      </c>
      <c r="J248">
        <v>14.93</v>
      </c>
      <c r="K248">
        <v>11.78</v>
      </c>
      <c r="L248">
        <v>21.83</v>
      </c>
      <c r="M248">
        <v>21.1</v>
      </c>
      <c r="N248">
        <v>32.92</v>
      </c>
    </row>
    <row r="250" spans="1:25" x14ac:dyDescent="0.25">
      <c r="A250" t="s">
        <v>32</v>
      </c>
    </row>
    <row r="251" spans="1:25" x14ac:dyDescent="0.25">
      <c r="A251" t="s">
        <v>33</v>
      </c>
      <c r="B251">
        <v>100</v>
      </c>
      <c r="C251">
        <v>100</v>
      </c>
      <c r="D251">
        <v>100</v>
      </c>
      <c r="E251">
        <v>100</v>
      </c>
      <c r="F251">
        <v>100</v>
      </c>
      <c r="G251">
        <v>100</v>
      </c>
      <c r="H251">
        <v>100</v>
      </c>
      <c r="I251">
        <v>100</v>
      </c>
      <c r="J251">
        <v>100</v>
      </c>
      <c r="K251">
        <v>100</v>
      </c>
      <c r="L251">
        <v>100</v>
      </c>
      <c r="M251">
        <v>100</v>
      </c>
      <c r="N251">
        <v>100</v>
      </c>
    </row>
    <row r="252" spans="1:25" x14ac:dyDescent="0.25">
      <c r="A252" t="s">
        <v>34</v>
      </c>
      <c r="B252">
        <v>80.59</v>
      </c>
      <c r="C252">
        <v>83.04</v>
      </c>
      <c r="D252">
        <v>81.349999999999994</v>
      </c>
      <c r="E252">
        <v>82.27</v>
      </c>
      <c r="F252">
        <v>83.53</v>
      </c>
      <c r="G252">
        <v>86.38</v>
      </c>
      <c r="H252">
        <v>87.95</v>
      </c>
      <c r="I252">
        <v>87.92</v>
      </c>
      <c r="J252">
        <v>90.16</v>
      </c>
      <c r="K252">
        <v>90.58</v>
      </c>
      <c r="L252">
        <v>98.79</v>
      </c>
      <c r="M252">
        <v>97.77</v>
      </c>
      <c r="N252">
        <v>97.47</v>
      </c>
    </row>
    <row r="253" spans="1:25" x14ac:dyDescent="0.25">
      <c r="A253" t="s">
        <v>35</v>
      </c>
      <c r="B253">
        <v>4.8600000000000003</v>
      </c>
      <c r="C253">
        <v>3.48</v>
      </c>
      <c r="D253">
        <v>4.62</v>
      </c>
      <c r="E253">
        <v>3.97</v>
      </c>
      <c r="F253">
        <v>3.73</v>
      </c>
      <c r="G253">
        <v>3.52</v>
      </c>
      <c r="H253">
        <v>3.53</v>
      </c>
      <c r="I253">
        <v>4.45</v>
      </c>
      <c r="J253">
        <v>4.21</v>
      </c>
      <c r="K253">
        <v>4.82</v>
      </c>
      <c r="L253">
        <v>1.21</v>
      </c>
      <c r="M253">
        <v>2.23</v>
      </c>
      <c r="N253">
        <v>2.5299999999999998</v>
      </c>
    </row>
    <row r="255" spans="1:25" x14ac:dyDescent="0.25">
      <c r="A255" t="s">
        <v>36</v>
      </c>
    </row>
    <row r="256" spans="1:25" x14ac:dyDescent="0.25">
      <c r="A256" t="s">
        <v>33</v>
      </c>
      <c r="B256">
        <v>100</v>
      </c>
      <c r="C256">
        <v>100</v>
      </c>
      <c r="D256">
        <v>100</v>
      </c>
      <c r="E256">
        <v>100</v>
      </c>
      <c r="F256">
        <v>100</v>
      </c>
      <c r="G256">
        <v>100</v>
      </c>
      <c r="H256">
        <v>100</v>
      </c>
      <c r="I256">
        <v>100</v>
      </c>
      <c r="J256">
        <v>100</v>
      </c>
      <c r="K256">
        <v>100</v>
      </c>
      <c r="L256">
        <v>100</v>
      </c>
      <c r="M256">
        <v>100</v>
      </c>
      <c r="N256">
        <v>100</v>
      </c>
    </row>
    <row r="257" spans="1:25" x14ac:dyDescent="0.25">
      <c r="A257" t="s">
        <v>34</v>
      </c>
      <c r="B257">
        <v>85.3</v>
      </c>
      <c r="C257">
        <v>83.48</v>
      </c>
      <c r="D257">
        <v>83.3</v>
      </c>
      <c r="E257">
        <v>83.07</v>
      </c>
      <c r="F257">
        <v>83.51</v>
      </c>
      <c r="G257">
        <v>81.349999999999994</v>
      </c>
      <c r="H257">
        <v>81.42</v>
      </c>
      <c r="I257">
        <v>85.9</v>
      </c>
      <c r="J257">
        <v>83.2</v>
      </c>
      <c r="K257">
        <v>89.61</v>
      </c>
      <c r="L257">
        <v>98.93</v>
      </c>
      <c r="M257">
        <v>87.93</v>
      </c>
      <c r="N257">
        <v>92.82</v>
      </c>
    </row>
    <row r="258" spans="1:25" x14ac:dyDescent="0.25">
      <c r="A258" t="s">
        <v>35</v>
      </c>
      <c r="B258">
        <v>3.64</v>
      </c>
      <c r="C258">
        <v>2.85</v>
      </c>
      <c r="D258">
        <v>5.98</v>
      </c>
      <c r="E258">
        <v>2.29</v>
      </c>
      <c r="F258">
        <v>4.18</v>
      </c>
      <c r="G258">
        <v>9.42</v>
      </c>
      <c r="H258">
        <v>6.3</v>
      </c>
      <c r="I258">
        <v>4.7300000000000004</v>
      </c>
      <c r="J258">
        <v>10.31</v>
      </c>
      <c r="K258">
        <v>5.55</v>
      </c>
      <c r="L258">
        <v>1.07</v>
      </c>
      <c r="M258">
        <v>12.07</v>
      </c>
      <c r="N258">
        <v>7.18</v>
      </c>
    </row>
    <row r="261" spans="1:25" x14ac:dyDescent="0.25">
      <c r="A261" t="s">
        <v>6</v>
      </c>
    </row>
    <row r="262" spans="1:25" x14ac:dyDescent="0.25">
      <c r="A262" t="s">
        <v>27</v>
      </c>
    </row>
    <row r="263" spans="1:25" x14ac:dyDescent="0.25">
      <c r="A263" t="s">
        <v>22</v>
      </c>
    </row>
    <row r="264" spans="1:25" x14ac:dyDescent="0.25">
      <c r="A264" t="s">
        <v>9</v>
      </c>
      <c r="B264" s="1">
        <v>45323</v>
      </c>
      <c r="C264" s="1">
        <v>45352</v>
      </c>
      <c r="D264" s="1">
        <v>45383</v>
      </c>
      <c r="E264" s="1">
        <v>45413</v>
      </c>
      <c r="F264" s="1">
        <v>45444</v>
      </c>
      <c r="G264" s="1">
        <v>45474</v>
      </c>
      <c r="H264" s="1">
        <v>45505</v>
      </c>
      <c r="I264" s="1">
        <v>45536</v>
      </c>
      <c r="J264" s="1">
        <v>45566</v>
      </c>
      <c r="K264" s="1">
        <v>45597</v>
      </c>
      <c r="L264" s="1">
        <v>45627</v>
      </c>
      <c r="M264" s="1">
        <v>45658</v>
      </c>
      <c r="N264" s="1">
        <v>45689</v>
      </c>
      <c r="P264" s="1"/>
      <c r="Q264" s="1"/>
      <c r="R264" s="1"/>
      <c r="S264" s="1"/>
      <c r="T264" s="1"/>
      <c r="U264" s="1"/>
      <c r="V264" s="1"/>
      <c r="W264" s="1"/>
      <c r="X264" s="1"/>
      <c r="Y264" s="1"/>
    </row>
    <row r="265" spans="1:25" x14ac:dyDescent="0.25">
      <c r="A265" t="s">
        <v>28</v>
      </c>
    </row>
    <row r="266" spans="1:25" x14ac:dyDescent="0.25">
      <c r="A266" t="s">
        <v>29</v>
      </c>
      <c r="B266">
        <v>100</v>
      </c>
      <c r="C266">
        <v>100</v>
      </c>
      <c r="D266">
        <v>100</v>
      </c>
      <c r="E266">
        <v>100</v>
      </c>
      <c r="F266">
        <v>100</v>
      </c>
      <c r="G266">
        <v>100</v>
      </c>
      <c r="H266">
        <v>100</v>
      </c>
      <c r="I266">
        <v>100</v>
      </c>
      <c r="J266">
        <v>100</v>
      </c>
      <c r="K266">
        <v>100</v>
      </c>
      <c r="L266">
        <v>100</v>
      </c>
      <c r="M266">
        <v>100</v>
      </c>
      <c r="N266">
        <v>100</v>
      </c>
    </row>
    <row r="267" spans="1:25" x14ac:dyDescent="0.25">
      <c r="A267" t="s">
        <v>30</v>
      </c>
      <c r="B267">
        <v>65.09</v>
      </c>
      <c r="C267">
        <v>68.540000000000006</v>
      </c>
      <c r="D267">
        <v>64.739999999999995</v>
      </c>
      <c r="E267">
        <v>70.7</v>
      </c>
      <c r="F267">
        <v>67.680000000000007</v>
      </c>
      <c r="G267">
        <v>78.78</v>
      </c>
      <c r="H267">
        <v>70.709999999999994</v>
      </c>
      <c r="I267">
        <v>74.16</v>
      </c>
      <c r="J267">
        <v>72.650000000000006</v>
      </c>
      <c r="K267">
        <v>71.58</v>
      </c>
      <c r="L267">
        <v>75.16</v>
      </c>
      <c r="M267">
        <v>71.83</v>
      </c>
      <c r="N267">
        <v>54.62</v>
      </c>
    </row>
    <row r="268" spans="1:25" x14ac:dyDescent="0.25">
      <c r="A268" t="s">
        <v>31</v>
      </c>
      <c r="B268">
        <v>18.25</v>
      </c>
      <c r="C268">
        <v>13.09</v>
      </c>
      <c r="D268">
        <v>17.059999999999999</v>
      </c>
      <c r="E268">
        <v>17.11</v>
      </c>
      <c r="F268">
        <v>12.9</v>
      </c>
      <c r="G268">
        <v>11.06</v>
      </c>
      <c r="H268">
        <v>17.52</v>
      </c>
      <c r="I268">
        <v>19.079999999999998</v>
      </c>
      <c r="J268">
        <v>22.4</v>
      </c>
      <c r="K268">
        <v>15.25</v>
      </c>
      <c r="L268">
        <v>24.84</v>
      </c>
      <c r="M268">
        <v>28.17</v>
      </c>
      <c r="N268">
        <v>45.38</v>
      </c>
    </row>
    <row r="270" spans="1:25" x14ac:dyDescent="0.25">
      <c r="A270" t="s">
        <v>32</v>
      </c>
    </row>
    <row r="271" spans="1:25" x14ac:dyDescent="0.25">
      <c r="A271" t="s">
        <v>33</v>
      </c>
      <c r="B271">
        <v>100</v>
      </c>
      <c r="C271">
        <v>100</v>
      </c>
      <c r="D271">
        <v>100</v>
      </c>
      <c r="E271">
        <v>100</v>
      </c>
      <c r="F271">
        <v>100</v>
      </c>
      <c r="G271">
        <v>100</v>
      </c>
      <c r="H271">
        <v>100</v>
      </c>
      <c r="I271">
        <v>100</v>
      </c>
      <c r="J271">
        <v>100</v>
      </c>
      <c r="K271">
        <v>100</v>
      </c>
      <c r="L271">
        <v>100</v>
      </c>
      <c r="M271">
        <v>100</v>
      </c>
      <c r="N271">
        <v>100</v>
      </c>
    </row>
    <row r="272" spans="1:25" x14ac:dyDescent="0.25">
      <c r="A272" t="s">
        <v>34</v>
      </c>
      <c r="B272">
        <v>80.69</v>
      </c>
      <c r="C272">
        <v>81.209999999999994</v>
      </c>
      <c r="D272">
        <v>78</v>
      </c>
      <c r="E272">
        <v>78.180000000000007</v>
      </c>
      <c r="F272">
        <v>78.37</v>
      </c>
      <c r="G272">
        <v>83.32</v>
      </c>
      <c r="H272">
        <v>86.65</v>
      </c>
      <c r="I272">
        <v>86.2</v>
      </c>
      <c r="J272">
        <v>88.07</v>
      </c>
      <c r="K272">
        <v>89.65</v>
      </c>
      <c r="L272">
        <v>97.96</v>
      </c>
      <c r="M272">
        <v>96.9</v>
      </c>
      <c r="N272">
        <v>95.4</v>
      </c>
    </row>
    <row r="273" spans="1:25" x14ac:dyDescent="0.25">
      <c r="A273" t="s">
        <v>35</v>
      </c>
      <c r="B273">
        <v>5.53</v>
      </c>
      <c r="C273">
        <v>5.67</v>
      </c>
      <c r="D273">
        <v>7.28</v>
      </c>
      <c r="E273">
        <v>5.64</v>
      </c>
      <c r="F273">
        <v>3.83</v>
      </c>
      <c r="G273">
        <v>4.93</v>
      </c>
      <c r="H273">
        <v>4.93</v>
      </c>
      <c r="I273">
        <v>5.05</v>
      </c>
      <c r="J273">
        <v>6.03</v>
      </c>
      <c r="K273">
        <v>6.26</v>
      </c>
      <c r="L273">
        <v>2.04</v>
      </c>
      <c r="M273">
        <v>3.1</v>
      </c>
      <c r="N273">
        <v>4.5999999999999996</v>
      </c>
    </row>
    <row r="275" spans="1:25" x14ac:dyDescent="0.25">
      <c r="A275" t="s">
        <v>36</v>
      </c>
    </row>
    <row r="276" spans="1:25" x14ac:dyDescent="0.25">
      <c r="A276" t="s">
        <v>33</v>
      </c>
      <c r="B276">
        <v>100</v>
      </c>
      <c r="C276">
        <v>100</v>
      </c>
      <c r="D276">
        <v>100</v>
      </c>
      <c r="E276">
        <v>100</v>
      </c>
      <c r="F276">
        <v>100</v>
      </c>
      <c r="G276">
        <v>100</v>
      </c>
      <c r="H276">
        <v>100</v>
      </c>
      <c r="I276">
        <v>100</v>
      </c>
      <c r="J276">
        <v>100</v>
      </c>
      <c r="K276">
        <v>100</v>
      </c>
      <c r="L276">
        <v>100</v>
      </c>
      <c r="M276">
        <v>100</v>
      </c>
      <c r="N276">
        <v>100</v>
      </c>
    </row>
    <row r="277" spans="1:25" x14ac:dyDescent="0.25">
      <c r="A277" t="s">
        <v>34</v>
      </c>
      <c r="B277">
        <v>88.68</v>
      </c>
      <c r="C277">
        <v>82.92</v>
      </c>
      <c r="D277">
        <v>83.82</v>
      </c>
      <c r="E277">
        <v>88.23</v>
      </c>
      <c r="F277">
        <v>84.92</v>
      </c>
      <c r="G277">
        <v>85.44</v>
      </c>
      <c r="H277">
        <v>83.71</v>
      </c>
      <c r="I277">
        <v>89.23</v>
      </c>
      <c r="J277">
        <v>92.42</v>
      </c>
      <c r="K277">
        <v>87.11</v>
      </c>
      <c r="L277">
        <v>100</v>
      </c>
      <c r="M277">
        <v>98.52</v>
      </c>
      <c r="N277">
        <v>94.21</v>
      </c>
    </row>
    <row r="278" spans="1:25" x14ac:dyDescent="0.25">
      <c r="A278" t="s">
        <v>35</v>
      </c>
      <c r="B278">
        <v>1.95</v>
      </c>
      <c r="C278">
        <v>1.99</v>
      </c>
      <c r="D278">
        <v>5.44</v>
      </c>
      <c r="E278">
        <v>0.77</v>
      </c>
      <c r="F278">
        <v>3.1</v>
      </c>
      <c r="G278">
        <v>8.17</v>
      </c>
      <c r="H278">
        <v>7.46</v>
      </c>
      <c r="I278">
        <v>3.32</v>
      </c>
      <c r="J278">
        <v>5.22</v>
      </c>
      <c r="K278">
        <v>9.32</v>
      </c>
      <c r="L278">
        <v>0</v>
      </c>
      <c r="M278">
        <v>1.48</v>
      </c>
      <c r="N278">
        <v>5.79</v>
      </c>
    </row>
    <row r="281" spans="1:25" x14ac:dyDescent="0.25">
      <c r="A281" t="s">
        <v>6</v>
      </c>
    </row>
    <row r="282" spans="1:25" x14ac:dyDescent="0.25">
      <c r="A282" t="s">
        <v>27</v>
      </c>
    </row>
    <row r="283" spans="1:25" x14ac:dyDescent="0.25">
      <c r="A283" t="s">
        <v>23</v>
      </c>
    </row>
    <row r="284" spans="1:25" x14ac:dyDescent="0.25">
      <c r="A284" t="s">
        <v>9</v>
      </c>
      <c r="B284" s="1">
        <v>45323</v>
      </c>
      <c r="C284" s="1">
        <v>45352</v>
      </c>
      <c r="D284" s="1">
        <v>45383</v>
      </c>
      <c r="E284" s="1">
        <v>45413</v>
      </c>
      <c r="F284" s="1">
        <v>45444</v>
      </c>
      <c r="G284" s="1">
        <v>45474</v>
      </c>
      <c r="H284" s="1">
        <v>45505</v>
      </c>
      <c r="I284" s="1">
        <v>45536</v>
      </c>
      <c r="J284" s="1">
        <v>45566</v>
      </c>
      <c r="K284" s="1">
        <v>45597</v>
      </c>
      <c r="L284" s="1">
        <v>45627</v>
      </c>
      <c r="M284" s="1">
        <v>45658</v>
      </c>
      <c r="N284" s="1">
        <v>45689</v>
      </c>
      <c r="P284" s="1"/>
      <c r="Q284" s="1"/>
      <c r="R284" s="1"/>
      <c r="S284" s="1"/>
      <c r="T284" s="1"/>
      <c r="U284" s="1"/>
      <c r="V284" s="1"/>
      <c r="W284" s="1"/>
      <c r="X284" s="1"/>
      <c r="Y284" s="1"/>
    </row>
    <row r="285" spans="1:25" x14ac:dyDescent="0.25">
      <c r="A285" t="s">
        <v>28</v>
      </c>
    </row>
    <row r="286" spans="1:25" x14ac:dyDescent="0.25">
      <c r="A286" t="s">
        <v>29</v>
      </c>
      <c r="B286">
        <v>100</v>
      </c>
      <c r="C286">
        <v>100</v>
      </c>
      <c r="D286">
        <v>100</v>
      </c>
      <c r="E286">
        <v>100</v>
      </c>
      <c r="F286">
        <v>100</v>
      </c>
      <c r="G286">
        <v>100</v>
      </c>
      <c r="H286">
        <v>100</v>
      </c>
      <c r="I286">
        <v>100</v>
      </c>
      <c r="J286">
        <v>100</v>
      </c>
      <c r="K286">
        <v>100</v>
      </c>
      <c r="L286">
        <v>100</v>
      </c>
      <c r="M286">
        <v>100</v>
      </c>
      <c r="N286">
        <v>100</v>
      </c>
    </row>
    <row r="287" spans="1:25" x14ac:dyDescent="0.25">
      <c r="A287" t="s">
        <v>30</v>
      </c>
      <c r="B287">
        <v>67.91</v>
      </c>
      <c r="C287">
        <v>65.930000000000007</v>
      </c>
      <c r="D287">
        <v>63.56</v>
      </c>
      <c r="E287">
        <v>65.34</v>
      </c>
      <c r="F287">
        <v>68.97</v>
      </c>
      <c r="G287">
        <v>69.48</v>
      </c>
      <c r="H287">
        <v>66.5</v>
      </c>
      <c r="I287">
        <v>74.53</v>
      </c>
      <c r="J287">
        <v>67.58</v>
      </c>
      <c r="K287">
        <v>83.83</v>
      </c>
      <c r="L287">
        <v>72.52</v>
      </c>
      <c r="M287">
        <v>63.92</v>
      </c>
      <c r="N287">
        <v>51.64</v>
      </c>
    </row>
    <row r="288" spans="1:25" x14ac:dyDescent="0.25">
      <c r="A288" t="s">
        <v>31</v>
      </c>
      <c r="B288">
        <v>18.75</v>
      </c>
      <c r="C288">
        <v>15.25</v>
      </c>
      <c r="D288">
        <v>23.65</v>
      </c>
      <c r="E288">
        <v>18.64</v>
      </c>
      <c r="F288">
        <v>10.58</v>
      </c>
      <c r="G288">
        <v>12.52</v>
      </c>
      <c r="H288">
        <v>14.1</v>
      </c>
      <c r="I288">
        <v>18.239999999999998</v>
      </c>
      <c r="J288">
        <v>25.66</v>
      </c>
      <c r="K288">
        <v>8.83</v>
      </c>
      <c r="L288">
        <v>27.48</v>
      </c>
      <c r="M288">
        <v>36.08</v>
      </c>
      <c r="N288">
        <v>48.36</v>
      </c>
    </row>
    <row r="290" spans="1:25" x14ac:dyDescent="0.25">
      <c r="A290" t="s">
        <v>32</v>
      </c>
    </row>
    <row r="291" spans="1:25" x14ac:dyDescent="0.25">
      <c r="A291" t="s">
        <v>33</v>
      </c>
      <c r="B291">
        <v>100</v>
      </c>
      <c r="C291">
        <v>100</v>
      </c>
      <c r="D291">
        <v>100</v>
      </c>
      <c r="E291">
        <v>100</v>
      </c>
      <c r="F291">
        <v>100</v>
      </c>
      <c r="G291">
        <v>100</v>
      </c>
      <c r="H291">
        <v>100</v>
      </c>
      <c r="I291">
        <v>100</v>
      </c>
      <c r="J291">
        <v>100</v>
      </c>
      <c r="K291">
        <v>100</v>
      </c>
      <c r="L291">
        <v>100</v>
      </c>
      <c r="M291">
        <v>100</v>
      </c>
      <c r="N291">
        <v>100</v>
      </c>
    </row>
    <row r="292" spans="1:25" x14ac:dyDescent="0.25">
      <c r="A292" t="s">
        <v>34</v>
      </c>
      <c r="B292">
        <v>81.709999999999994</v>
      </c>
      <c r="C292">
        <v>77.7</v>
      </c>
      <c r="D292">
        <v>80.48</v>
      </c>
      <c r="E292">
        <v>84.05</v>
      </c>
      <c r="F292">
        <v>83.56</v>
      </c>
      <c r="G292">
        <v>85.05</v>
      </c>
      <c r="H292">
        <v>93.31</v>
      </c>
      <c r="I292">
        <v>87.86</v>
      </c>
      <c r="J292">
        <v>89.09</v>
      </c>
      <c r="K292">
        <v>93.6</v>
      </c>
      <c r="L292">
        <v>99.46</v>
      </c>
      <c r="M292">
        <v>97.68</v>
      </c>
      <c r="N292">
        <v>98.95</v>
      </c>
    </row>
    <row r="293" spans="1:25" x14ac:dyDescent="0.25">
      <c r="A293" t="s">
        <v>35</v>
      </c>
      <c r="B293">
        <v>6.61</v>
      </c>
      <c r="C293">
        <v>4.97</v>
      </c>
      <c r="D293">
        <v>5.09</v>
      </c>
      <c r="E293">
        <v>4.71</v>
      </c>
      <c r="F293">
        <v>3.53</v>
      </c>
      <c r="G293">
        <v>1.85</v>
      </c>
      <c r="H293">
        <v>2.7</v>
      </c>
      <c r="I293">
        <v>3.59</v>
      </c>
      <c r="J293">
        <v>3.95</v>
      </c>
      <c r="K293">
        <v>1.9</v>
      </c>
      <c r="L293">
        <v>0.54</v>
      </c>
      <c r="M293">
        <v>2.3199999999999998</v>
      </c>
      <c r="N293">
        <v>1.05</v>
      </c>
    </row>
    <row r="295" spans="1:25" x14ac:dyDescent="0.25">
      <c r="A295" t="s">
        <v>36</v>
      </c>
    </row>
    <row r="296" spans="1:25" x14ac:dyDescent="0.25">
      <c r="A296" t="s">
        <v>33</v>
      </c>
      <c r="B296">
        <v>100</v>
      </c>
      <c r="C296">
        <v>100</v>
      </c>
      <c r="D296">
        <v>100</v>
      </c>
      <c r="E296">
        <v>100</v>
      </c>
      <c r="F296">
        <v>100</v>
      </c>
      <c r="G296">
        <v>100</v>
      </c>
      <c r="H296">
        <v>100</v>
      </c>
      <c r="I296">
        <v>100</v>
      </c>
      <c r="J296">
        <v>100</v>
      </c>
      <c r="K296">
        <v>100</v>
      </c>
      <c r="L296">
        <v>100</v>
      </c>
      <c r="M296">
        <v>100</v>
      </c>
      <c r="N296">
        <v>100</v>
      </c>
    </row>
    <row r="297" spans="1:25" x14ac:dyDescent="0.25">
      <c r="A297" t="s">
        <v>34</v>
      </c>
      <c r="B297">
        <v>88.25</v>
      </c>
      <c r="C297">
        <v>83.96</v>
      </c>
      <c r="D297">
        <v>83.04</v>
      </c>
      <c r="E297">
        <v>81.02</v>
      </c>
      <c r="F297">
        <v>86.26</v>
      </c>
      <c r="G297">
        <v>84.72</v>
      </c>
      <c r="H297">
        <v>83.4</v>
      </c>
      <c r="I297">
        <v>79.28</v>
      </c>
      <c r="J297">
        <v>96.3</v>
      </c>
      <c r="K297">
        <v>93.17</v>
      </c>
      <c r="L297">
        <v>100</v>
      </c>
      <c r="M297">
        <v>100</v>
      </c>
      <c r="N297">
        <v>85.76</v>
      </c>
    </row>
    <row r="298" spans="1:25" x14ac:dyDescent="0.25">
      <c r="A298" t="s">
        <v>35</v>
      </c>
      <c r="B298">
        <v>1.1399999999999999</v>
      </c>
      <c r="C298">
        <v>0</v>
      </c>
      <c r="D298">
        <v>4.91</v>
      </c>
      <c r="E298">
        <v>1.66</v>
      </c>
      <c r="F298">
        <v>3.81</v>
      </c>
      <c r="G298">
        <v>2.41</v>
      </c>
      <c r="H298">
        <v>10.27</v>
      </c>
      <c r="I298">
        <v>5.93</v>
      </c>
      <c r="J298">
        <v>0</v>
      </c>
      <c r="K298">
        <v>6.37</v>
      </c>
      <c r="L298">
        <v>0</v>
      </c>
      <c r="M298">
        <v>0</v>
      </c>
      <c r="N298">
        <v>14.24</v>
      </c>
    </row>
    <row r="301" spans="1:25" x14ac:dyDescent="0.25">
      <c r="A301" t="s">
        <v>6</v>
      </c>
    </row>
    <row r="302" spans="1:25" x14ac:dyDescent="0.25">
      <c r="A302" t="s">
        <v>27</v>
      </c>
    </row>
    <row r="303" spans="1:25" x14ac:dyDescent="0.25">
      <c r="A303" t="s">
        <v>24</v>
      </c>
    </row>
    <row r="304" spans="1:25" x14ac:dyDescent="0.25">
      <c r="A304" t="s">
        <v>9</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P304" s="1"/>
      <c r="Q304" s="1"/>
      <c r="R304" s="1"/>
      <c r="S304" s="1"/>
      <c r="T304" s="1"/>
      <c r="U304" s="1"/>
      <c r="V304" s="1"/>
      <c r="W304" s="1"/>
      <c r="X304" s="1"/>
      <c r="Y304" s="1"/>
    </row>
    <row r="305" spans="1:14" x14ac:dyDescent="0.25">
      <c r="A305" t="s">
        <v>28</v>
      </c>
    </row>
    <row r="306" spans="1:14" x14ac:dyDescent="0.25">
      <c r="A306" t="s">
        <v>29</v>
      </c>
      <c r="B306">
        <v>100</v>
      </c>
      <c r="C306">
        <v>100</v>
      </c>
      <c r="D306">
        <v>100</v>
      </c>
      <c r="E306">
        <v>100</v>
      </c>
      <c r="F306">
        <v>100</v>
      </c>
      <c r="G306">
        <v>100</v>
      </c>
      <c r="H306">
        <v>100</v>
      </c>
      <c r="I306">
        <v>100</v>
      </c>
      <c r="J306">
        <v>100</v>
      </c>
      <c r="K306">
        <v>100</v>
      </c>
      <c r="L306">
        <v>100</v>
      </c>
      <c r="M306">
        <v>100</v>
      </c>
      <c r="N306">
        <v>100</v>
      </c>
    </row>
    <row r="307" spans="1:14" x14ac:dyDescent="0.25">
      <c r="A307" t="s">
        <v>30</v>
      </c>
      <c r="B307">
        <v>64.34</v>
      </c>
      <c r="C307">
        <v>69.2</v>
      </c>
      <c r="D307">
        <v>64.88</v>
      </c>
      <c r="E307">
        <v>71.53</v>
      </c>
      <c r="F307">
        <v>67.41</v>
      </c>
      <c r="G307">
        <v>79.91</v>
      </c>
      <c r="H307">
        <v>71.44</v>
      </c>
      <c r="I307">
        <v>74.06</v>
      </c>
      <c r="J307">
        <v>73.760000000000005</v>
      </c>
      <c r="K307">
        <v>69.260000000000005</v>
      </c>
      <c r="L307">
        <v>75.739999999999995</v>
      </c>
      <c r="M307">
        <v>73.760000000000005</v>
      </c>
      <c r="N307">
        <v>55.09</v>
      </c>
    </row>
    <row r="308" spans="1:14" x14ac:dyDescent="0.25">
      <c r="A308" t="s">
        <v>31</v>
      </c>
      <c r="B308">
        <v>18.12</v>
      </c>
      <c r="C308">
        <v>12.55</v>
      </c>
      <c r="D308">
        <v>16.260000000000002</v>
      </c>
      <c r="E308">
        <v>16.87</v>
      </c>
      <c r="F308">
        <v>13.4</v>
      </c>
      <c r="G308">
        <v>10.89</v>
      </c>
      <c r="H308">
        <v>18.100000000000001</v>
      </c>
      <c r="I308">
        <v>19.32</v>
      </c>
      <c r="J308">
        <v>21.69</v>
      </c>
      <c r="K308">
        <v>16.47</v>
      </c>
      <c r="L308">
        <v>24.26</v>
      </c>
      <c r="M308">
        <v>26.24</v>
      </c>
      <c r="N308">
        <v>44.91</v>
      </c>
    </row>
    <row r="310" spans="1:14" x14ac:dyDescent="0.25">
      <c r="A310" t="s">
        <v>32</v>
      </c>
    </row>
    <row r="311" spans="1:14" x14ac:dyDescent="0.25">
      <c r="A311" t="s">
        <v>33</v>
      </c>
      <c r="B311">
        <v>100</v>
      </c>
      <c r="C311">
        <v>100</v>
      </c>
      <c r="D311">
        <v>100</v>
      </c>
      <c r="E311">
        <v>100</v>
      </c>
      <c r="F311">
        <v>100</v>
      </c>
      <c r="G311">
        <v>100</v>
      </c>
      <c r="H311">
        <v>100</v>
      </c>
      <c r="I311">
        <v>100</v>
      </c>
      <c r="J311">
        <v>100</v>
      </c>
      <c r="K311">
        <v>100</v>
      </c>
      <c r="L311">
        <v>100</v>
      </c>
      <c r="M311">
        <v>100</v>
      </c>
      <c r="N311">
        <v>100</v>
      </c>
    </row>
    <row r="312" spans="1:14" x14ac:dyDescent="0.25">
      <c r="A312" t="s">
        <v>34</v>
      </c>
      <c r="B312">
        <v>80.349999999999994</v>
      </c>
      <c r="C312">
        <v>82.33</v>
      </c>
      <c r="D312">
        <v>77.28</v>
      </c>
      <c r="E312">
        <v>76.13</v>
      </c>
      <c r="F312">
        <v>76.540000000000006</v>
      </c>
      <c r="G312">
        <v>82.75</v>
      </c>
      <c r="H312">
        <v>84.25</v>
      </c>
      <c r="I312">
        <v>85.61</v>
      </c>
      <c r="J312">
        <v>87.63</v>
      </c>
      <c r="K312">
        <v>88.21</v>
      </c>
      <c r="L312">
        <v>97.52</v>
      </c>
      <c r="M312">
        <v>96.57</v>
      </c>
      <c r="N312">
        <v>93.89</v>
      </c>
    </row>
    <row r="313" spans="1:14" x14ac:dyDescent="0.25">
      <c r="A313" t="s">
        <v>35</v>
      </c>
      <c r="B313">
        <v>5.16</v>
      </c>
      <c r="C313">
        <v>5.89</v>
      </c>
      <c r="D313">
        <v>7.92</v>
      </c>
      <c r="E313">
        <v>5.96</v>
      </c>
      <c r="F313">
        <v>3.94</v>
      </c>
      <c r="G313">
        <v>5.95</v>
      </c>
      <c r="H313">
        <v>5.74</v>
      </c>
      <c r="I313">
        <v>5.56</v>
      </c>
      <c r="J313">
        <v>6.94</v>
      </c>
      <c r="K313">
        <v>7.84</v>
      </c>
      <c r="L313">
        <v>2.48</v>
      </c>
      <c r="M313">
        <v>3.43</v>
      </c>
      <c r="N313">
        <v>6.11</v>
      </c>
    </row>
    <row r="315" spans="1:14" x14ac:dyDescent="0.25">
      <c r="A315" t="s">
        <v>36</v>
      </c>
    </row>
    <row r="316" spans="1:14" x14ac:dyDescent="0.25">
      <c r="A316" t="s">
        <v>33</v>
      </c>
      <c r="B316">
        <v>100</v>
      </c>
      <c r="C316">
        <v>100</v>
      </c>
      <c r="D316">
        <v>100</v>
      </c>
      <c r="E316">
        <v>100</v>
      </c>
      <c r="F316">
        <v>100</v>
      </c>
      <c r="G316">
        <v>100</v>
      </c>
      <c r="H316">
        <v>100</v>
      </c>
      <c r="I316">
        <v>100</v>
      </c>
      <c r="J316">
        <v>100</v>
      </c>
      <c r="K316">
        <v>100</v>
      </c>
      <c r="L316">
        <v>100</v>
      </c>
      <c r="M316">
        <v>100</v>
      </c>
      <c r="N316">
        <v>100</v>
      </c>
    </row>
    <row r="317" spans="1:14" x14ac:dyDescent="0.25">
      <c r="A317" t="s">
        <v>34</v>
      </c>
      <c r="B317">
        <v>88.86</v>
      </c>
      <c r="C317">
        <v>82.5</v>
      </c>
      <c r="D317">
        <v>84.29</v>
      </c>
      <c r="E317">
        <v>94.4</v>
      </c>
      <c r="F317">
        <v>84.07</v>
      </c>
      <c r="G317">
        <v>85.79</v>
      </c>
      <c r="H317">
        <v>83.9</v>
      </c>
      <c r="I317">
        <v>93.63</v>
      </c>
      <c r="J317">
        <v>89.65</v>
      </c>
      <c r="K317">
        <v>83.22</v>
      </c>
      <c r="L317">
        <v>100</v>
      </c>
      <c r="M317">
        <v>97.73</v>
      </c>
      <c r="N317">
        <v>99.47</v>
      </c>
    </row>
    <row r="318" spans="1:14" x14ac:dyDescent="0.25">
      <c r="A318" t="s">
        <v>35</v>
      </c>
      <c r="B318">
        <v>2.2799999999999998</v>
      </c>
      <c r="C318">
        <v>2.8</v>
      </c>
      <c r="D318">
        <v>5.77</v>
      </c>
      <c r="E318">
        <v>0</v>
      </c>
      <c r="F318">
        <v>2.65</v>
      </c>
      <c r="G318">
        <v>10.93</v>
      </c>
      <c r="H318">
        <v>5.78</v>
      </c>
      <c r="I318">
        <v>2.16</v>
      </c>
      <c r="J318">
        <v>8.94</v>
      </c>
      <c r="K318">
        <v>11.22</v>
      </c>
      <c r="L318">
        <v>0</v>
      </c>
      <c r="M318">
        <v>2.27</v>
      </c>
      <c r="N318">
        <v>0.53</v>
      </c>
    </row>
    <row r="321" spans="1:25" x14ac:dyDescent="0.25">
      <c r="A321" t="s">
        <v>6</v>
      </c>
    </row>
    <row r="322" spans="1:25" x14ac:dyDescent="0.25">
      <c r="A322" t="s">
        <v>27</v>
      </c>
    </row>
    <row r="323" spans="1:25" x14ac:dyDescent="0.25">
      <c r="A323" t="s">
        <v>25</v>
      </c>
    </row>
    <row r="324" spans="1:25" x14ac:dyDescent="0.25">
      <c r="A324" t="s">
        <v>9</v>
      </c>
      <c r="B324" s="1">
        <v>45323</v>
      </c>
      <c r="C324" s="1">
        <v>45352</v>
      </c>
      <c r="D324" s="1">
        <v>45383</v>
      </c>
      <c r="E324" s="1">
        <v>45413</v>
      </c>
      <c r="F324" s="1">
        <v>45444</v>
      </c>
      <c r="G324" s="1">
        <v>45474</v>
      </c>
      <c r="H324" s="1">
        <v>45505</v>
      </c>
      <c r="I324" s="1">
        <v>45536</v>
      </c>
      <c r="J324" s="1">
        <v>45566</v>
      </c>
      <c r="K324" s="1">
        <v>45597</v>
      </c>
      <c r="L324" s="1">
        <v>45627</v>
      </c>
      <c r="M324" s="1">
        <v>45658</v>
      </c>
      <c r="N324" s="1">
        <v>45689</v>
      </c>
      <c r="P324" s="1"/>
      <c r="Q324" s="1"/>
      <c r="R324" s="1"/>
      <c r="S324" s="1"/>
      <c r="T324" s="1"/>
      <c r="U324" s="1"/>
      <c r="V324" s="1"/>
      <c r="W324" s="1"/>
      <c r="X324" s="1"/>
      <c r="Y324" s="1"/>
    </row>
    <row r="325" spans="1:25" x14ac:dyDescent="0.25">
      <c r="A325" t="s">
        <v>28</v>
      </c>
    </row>
    <row r="326" spans="1:25" x14ac:dyDescent="0.25">
      <c r="A326" t="s">
        <v>29</v>
      </c>
      <c r="B326">
        <v>100</v>
      </c>
      <c r="C326">
        <v>100</v>
      </c>
      <c r="D326">
        <v>100</v>
      </c>
      <c r="E326">
        <v>100</v>
      </c>
      <c r="F326">
        <v>100</v>
      </c>
      <c r="G326">
        <v>100</v>
      </c>
      <c r="H326">
        <v>100</v>
      </c>
      <c r="I326">
        <v>100</v>
      </c>
      <c r="J326">
        <v>100</v>
      </c>
      <c r="K326">
        <v>100</v>
      </c>
      <c r="L326">
        <v>100</v>
      </c>
      <c r="M326">
        <v>100</v>
      </c>
      <c r="N326">
        <v>100</v>
      </c>
    </row>
    <row r="327" spans="1:25" x14ac:dyDescent="0.25">
      <c r="A327" t="s">
        <v>30</v>
      </c>
      <c r="B327">
        <v>73.69</v>
      </c>
      <c r="C327">
        <v>70.11</v>
      </c>
      <c r="D327">
        <v>73.55</v>
      </c>
      <c r="E327">
        <v>68.59</v>
      </c>
      <c r="F327">
        <v>67.709999999999994</v>
      </c>
      <c r="G327">
        <v>73.95</v>
      </c>
      <c r="H327">
        <v>78.41</v>
      </c>
      <c r="I327">
        <v>75.41</v>
      </c>
      <c r="J327">
        <v>76.39</v>
      </c>
      <c r="K327">
        <v>78.05</v>
      </c>
      <c r="L327">
        <v>66.53</v>
      </c>
      <c r="M327">
        <v>73.900000000000006</v>
      </c>
      <c r="N327">
        <v>59.99</v>
      </c>
    </row>
    <row r="328" spans="1:25" x14ac:dyDescent="0.25">
      <c r="A328" t="s">
        <v>31</v>
      </c>
      <c r="B328">
        <v>12.11</v>
      </c>
      <c r="C328">
        <v>10.9</v>
      </c>
      <c r="D328">
        <v>13.15</v>
      </c>
      <c r="E328">
        <v>13.92</v>
      </c>
      <c r="F328">
        <v>15.61</v>
      </c>
      <c r="G328">
        <v>13.14</v>
      </c>
      <c r="H328">
        <v>12.83</v>
      </c>
      <c r="I328">
        <v>16.03</v>
      </c>
      <c r="J328">
        <v>14.75</v>
      </c>
      <c r="K328">
        <v>13.68</v>
      </c>
      <c r="L328">
        <v>33.47</v>
      </c>
      <c r="M328">
        <v>26.1</v>
      </c>
      <c r="N328">
        <v>40.01</v>
      </c>
    </row>
    <row r="330" spans="1:25" x14ac:dyDescent="0.25">
      <c r="A330" t="s">
        <v>32</v>
      </c>
    </row>
    <row r="331" spans="1:25" x14ac:dyDescent="0.25">
      <c r="A331" t="s">
        <v>33</v>
      </c>
      <c r="B331">
        <v>100</v>
      </c>
      <c r="C331">
        <v>100</v>
      </c>
      <c r="D331">
        <v>100</v>
      </c>
      <c r="E331">
        <v>100</v>
      </c>
      <c r="F331">
        <v>100</v>
      </c>
      <c r="G331">
        <v>100</v>
      </c>
      <c r="H331">
        <v>100</v>
      </c>
      <c r="I331">
        <v>100</v>
      </c>
      <c r="J331">
        <v>100</v>
      </c>
      <c r="K331">
        <v>100</v>
      </c>
      <c r="L331">
        <v>100</v>
      </c>
      <c r="M331">
        <v>100</v>
      </c>
      <c r="N331">
        <v>100</v>
      </c>
    </row>
    <row r="332" spans="1:25" x14ac:dyDescent="0.25">
      <c r="A332" t="s">
        <v>34</v>
      </c>
      <c r="B332">
        <v>79.98</v>
      </c>
      <c r="C332">
        <v>84.21</v>
      </c>
      <c r="D332">
        <v>82.1</v>
      </c>
      <c r="E332">
        <v>82.8</v>
      </c>
      <c r="F332">
        <v>84.05</v>
      </c>
      <c r="G332">
        <v>86.39</v>
      </c>
      <c r="H332">
        <v>85.98</v>
      </c>
      <c r="I332">
        <v>84.8</v>
      </c>
      <c r="J332">
        <v>88.49</v>
      </c>
      <c r="K332">
        <v>86.1</v>
      </c>
      <c r="L332">
        <v>98.5</v>
      </c>
      <c r="M332">
        <v>95.8</v>
      </c>
      <c r="N332">
        <v>96.92</v>
      </c>
    </row>
    <row r="333" spans="1:25" x14ac:dyDescent="0.25">
      <c r="A333" t="s">
        <v>35</v>
      </c>
      <c r="B333">
        <v>5.86</v>
      </c>
      <c r="C333">
        <v>4.1500000000000004</v>
      </c>
      <c r="D333">
        <v>4.59</v>
      </c>
      <c r="E333">
        <v>4.97</v>
      </c>
      <c r="F333">
        <v>5.05</v>
      </c>
      <c r="G333">
        <v>4.8899999999999997</v>
      </c>
      <c r="H333">
        <v>5.22</v>
      </c>
      <c r="I333">
        <v>7.03</v>
      </c>
      <c r="J333">
        <v>5.84</v>
      </c>
      <c r="K333">
        <v>7.8</v>
      </c>
      <c r="L333">
        <v>1.5</v>
      </c>
      <c r="M333">
        <v>4.2</v>
      </c>
      <c r="N333">
        <v>3.08</v>
      </c>
    </row>
    <row r="335" spans="1:25" x14ac:dyDescent="0.25">
      <c r="A335" t="s">
        <v>36</v>
      </c>
    </row>
    <row r="336" spans="1:25" x14ac:dyDescent="0.25">
      <c r="A336" t="s">
        <v>33</v>
      </c>
      <c r="B336">
        <v>100</v>
      </c>
      <c r="C336">
        <v>100</v>
      </c>
      <c r="D336">
        <v>100</v>
      </c>
      <c r="E336">
        <v>100</v>
      </c>
      <c r="F336">
        <v>100</v>
      </c>
      <c r="G336">
        <v>100</v>
      </c>
      <c r="H336">
        <v>100</v>
      </c>
      <c r="I336">
        <v>100</v>
      </c>
      <c r="J336">
        <v>100</v>
      </c>
      <c r="K336">
        <v>100</v>
      </c>
      <c r="L336">
        <v>100</v>
      </c>
      <c r="M336">
        <v>100</v>
      </c>
      <c r="N336">
        <v>100</v>
      </c>
    </row>
    <row r="337" spans="1:25" x14ac:dyDescent="0.25">
      <c r="A337" t="s">
        <v>34</v>
      </c>
      <c r="B337">
        <v>79.52</v>
      </c>
      <c r="C337">
        <v>76.72</v>
      </c>
      <c r="D337">
        <v>80.099999999999994</v>
      </c>
      <c r="E337">
        <v>84.68</v>
      </c>
      <c r="F337">
        <v>77.569999999999993</v>
      </c>
      <c r="G337">
        <v>89.66</v>
      </c>
      <c r="H337">
        <v>80.739999999999995</v>
      </c>
      <c r="I337">
        <v>81.13</v>
      </c>
      <c r="J337">
        <v>84.66</v>
      </c>
      <c r="K337">
        <v>87.76</v>
      </c>
      <c r="L337">
        <v>97.86</v>
      </c>
      <c r="M337">
        <v>98.19</v>
      </c>
      <c r="N337">
        <v>92.66</v>
      </c>
    </row>
    <row r="338" spans="1:25" x14ac:dyDescent="0.25">
      <c r="A338" t="s">
        <v>35</v>
      </c>
      <c r="B338">
        <v>8.08</v>
      </c>
      <c r="C338">
        <v>11.28</v>
      </c>
      <c r="D338">
        <v>12.68</v>
      </c>
      <c r="E338">
        <v>5.79</v>
      </c>
      <c r="F338">
        <v>10.28</v>
      </c>
      <c r="G338">
        <v>3.95</v>
      </c>
      <c r="H338">
        <v>7.1</v>
      </c>
      <c r="I338">
        <v>6.2</v>
      </c>
      <c r="J338">
        <v>9.9</v>
      </c>
      <c r="K338">
        <v>7.4</v>
      </c>
      <c r="L338">
        <v>2.14</v>
      </c>
      <c r="M338">
        <v>1.81</v>
      </c>
      <c r="N338">
        <v>7.34</v>
      </c>
    </row>
    <row r="341" spans="1:25" x14ac:dyDescent="0.25">
      <c r="A341" t="s">
        <v>6</v>
      </c>
    </row>
    <row r="342" spans="1:25" x14ac:dyDescent="0.25">
      <c r="A342" t="s">
        <v>27</v>
      </c>
    </row>
    <row r="343" spans="1:25" x14ac:dyDescent="0.25">
      <c r="A343" t="s">
        <v>26</v>
      </c>
    </row>
    <row r="344" spans="1:25" x14ac:dyDescent="0.25">
      <c r="A344" t="s">
        <v>9</v>
      </c>
      <c r="B344" s="1">
        <v>45323</v>
      </c>
      <c r="C344" s="1">
        <v>45352</v>
      </c>
      <c r="D344" s="1">
        <v>45383</v>
      </c>
      <c r="E344" s="1">
        <v>45413</v>
      </c>
      <c r="F344" s="1">
        <v>45444</v>
      </c>
      <c r="G344" s="1">
        <v>45474</v>
      </c>
      <c r="H344" s="1">
        <v>45505</v>
      </c>
      <c r="I344" s="1">
        <v>45536</v>
      </c>
      <c r="J344" s="1">
        <v>45566</v>
      </c>
      <c r="K344" s="1">
        <v>45597</v>
      </c>
      <c r="L344" s="1">
        <v>45627</v>
      </c>
      <c r="M344" s="1">
        <v>45658</v>
      </c>
      <c r="N344" s="1">
        <v>45689</v>
      </c>
      <c r="P344" s="1"/>
      <c r="Q344" s="1"/>
      <c r="R344" s="1"/>
      <c r="S344" s="1"/>
      <c r="T344" s="1"/>
      <c r="U344" s="1"/>
      <c r="V344" s="1"/>
      <c r="W344" s="1"/>
      <c r="X344" s="1"/>
      <c r="Y344" s="1"/>
    </row>
    <row r="345" spans="1:25" x14ac:dyDescent="0.25">
      <c r="A345" t="s">
        <v>28</v>
      </c>
    </row>
    <row r="346" spans="1:25" x14ac:dyDescent="0.25">
      <c r="A346" t="s">
        <v>29</v>
      </c>
      <c r="B346">
        <v>100</v>
      </c>
      <c r="C346">
        <v>100</v>
      </c>
      <c r="D346">
        <v>100</v>
      </c>
      <c r="E346">
        <v>100</v>
      </c>
      <c r="F346">
        <v>100</v>
      </c>
      <c r="G346">
        <v>100</v>
      </c>
      <c r="H346">
        <v>100</v>
      </c>
      <c r="I346">
        <v>100</v>
      </c>
      <c r="J346">
        <v>100</v>
      </c>
      <c r="K346">
        <v>100</v>
      </c>
      <c r="L346">
        <v>100</v>
      </c>
      <c r="M346">
        <v>100</v>
      </c>
      <c r="N346">
        <v>100</v>
      </c>
    </row>
    <row r="347" spans="1:25" x14ac:dyDescent="0.25">
      <c r="A347" t="s">
        <v>30</v>
      </c>
      <c r="B347">
        <v>70.12</v>
      </c>
      <c r="C347">
        <v>79.27</v>
      </c>
      <c r="D347">
        <v>78.75</v>
      </c>
      <c r="E347">
        <v>77.400000000000006</v>
      </c>
      <c r="F347">
        <v>75.540000000000006</v>
      </c>
      <c r="G347">
        <v>81.53</v>
      </c>
      <c r="H347">
        <v>84.72</v>
      </c>
      <c r="I347">
        <v>82.03</v>
      </c>
      <c r="J347">
        <v>87.37</v>
      </c>
      <c r="K347">
        <v>85.16</v>
      </c>
      <c r="L347">
        <v>92.98</v>
      </c>
      <c r="M347">
        <v>92.11</v>
      </c>
      <c r="N347">
        <v>94.47</v>
      </c>
    </row>
    <row r="348" spans="1:25" x14ac:dyDescent="0.25">
      <c r="A348" t="s">
        <v>31</v>
      </c>
      <c r="B348">
        <v>12.74</v>
      </c>
      <c r="C348">
        <v>8.2200000000000006</v>
      </c>
      <c r="D348">
        <v>7.74</v>
      </c>
      <c r="E348">
        <v>11.16</v>
      </c>
      <c r="F348">
        <v>5.63</v>
      </c>
      <c r="G348">
        <v>9.1300000000000008</v>
      </c>
      <c r="H348">
        <v>4.3099999999999996</v>
      </c>
      <c r="I348">
        <v>9.2200000000000006</v>
      </c>
      <c r="J348">
        <v>7.94</v>
      </c>
      <c r="K348">
        <v>6.43</v>
      </c>
      <c r="L348">
        <v>7.02</v>
      </c>
      <c r="M348">
        <v>7.89</v>
      </c>
      <c r="N348">
        <v>5.53</v>
      </c>
    </row>
    <row r="350" spans="1:25" x14ac:dyDescent="0.25">
      <c r="A350" t="s">
        <v>32</v>
      </c>
    </row>
    <row r="351" spans="1:25" x14ac:dyDescent="0.25">
      <c r="A351" t="s">
        <v>33</v>
      </c>
      <c r="B351">
        <v>100</v>
      </c>
      <c r="C351">
        <v>100</v>
      </c>
      <c r="D351">
        <v>100</v>
      </c>
      <c r="E351">
        <v>100</v>
      </c>
      <c r="F351">
        <v>100</v>
      </c>
      <c r="G351">
        <v>100</v>
      </c>
      <c r="H351">
        <v>100</v>
      </c>
      <c r="I351">
        <v>100</v>
      </c>
      <c r="J351">
        <v>100</v>
      </c>
      <c r="K351">
        <v>100</v>
      </c>
      <c r="L351">
        <v>100</v>
      </c>
      <c r="M351">
        <v>100</v>
      </c>
      <c r="N351">
        <v>100</v>
      </c>
    </row>
    <row r="352" spans="1:25" x14ac:dyDescent="0.25">
      <c r="A352" t="s">
        <v>34</v>
      </c>
      <c r="B352">
        <v>80.06</v>
      </c>
      <c r="C352">
        <v>83.13</v>
      </c>
      <c r="D352">
        <v>82.23</v>
      </c>
      <c r="E352">
        <v>83.38</v>
      </c>
      <c r="F352">
        <v>85.64</v>
      </c>
      <c r="G352">
        <v>87.64</v>
      </c>
      <c r="H352">
        <v>89.34</v>
      </c>
      <c r="I352">
        <v>91</v>
      </c>
      <c r="J352">
        <v>92.83</v>
      </c>
      <c r="K352">
        <v>93.64</v>
      </c>
      <c r="L352">
        <v>99.51</v>
      </c>
      <c r="M352">
        <v>99.76</v>
      </c>
      <c r="N352">
        <v>99.28</v>
      </c>
    </row>
    <row r="353" spans="1:14" x14ac:dyDescent="0.25">
      <c r="A353" t="s">
        <v>35</v>
      </c>
      <c r="B353">
        <v>4.67</v>
      </c>
      <c r="C353">
        <v>2.2200000000000002</v>
      </c>
      <c r="D353">
        <v>3.56</v>
      </c>
      <c r="E353">
        <v>2.82</v>
      </c>
      <c r="F353">
        <v>3.1</v>
      </c>
      <c r="G353">
        <v>1.75</v>
      </c>
      <c r="H353">
        <v>1.72</v>
      </c>
      <c r="I353">
        <v>2.2400000000000002</v>
      </c>
      <c r="J353">
        <v>1.58</v>
      </c>
      <c r="K353">
        <v>2.1</v>
      </c>
      <c r="L353">
        <v>0.49</v>
      </c>
      <c r="M353">
        <v>0.24</v>
      </c>
      <c r="N353">
        <v>0.72</v>
      </c>
    </row>
    <row r="355" spans="1:14" x14ac:dyDescent="0.25">
      <c r="A355" t="s">
        <v>36</v>
      </c>
    </row>
    <row r="356" spans="1:14" x14ac:dyDescent="0.25">
      <c r="A356" t="s">
        <v>33</v>
      </c>
      <c r="B356">
        <v>100</v>
      </c>
      <c r="C356">
        <v>100</v>
      </c>
      <c r="D356">
        <v>100</v>
      </c>
      <c r="E356">
        <v>100</v>
      </c>
      <c r="F356">
        <v>100</v>
      </c>
      <c r="G356">
        <v>100</v>
      </c>
      <c r="H356">
        <v>100</v>
      </c>
      <c r="I356">
        <v>100</v>
      </c>
      <c r="J356">
        <v>100</v>
      </c>
      <c r="K356">
        <v>100</v>
      </c>
      <c r="L356">
        <v>100</v>
      </c>
      <c r="M356">
        <v>100</v>
      </c>
      <c r="N356">
        <v>100</v>
      </c>
    </row>
    <row r="357" spans="1:14" x14ac:dyDescent="0.25">
      <c r="A357" t="s">
        <v>34</v>
      </c>
      <c r="B357">
        <v>85.23</v>
      </c>
      <c r="C357">
        <v>85.82</v>
      </c>
      <c r="D357">
        <v>84.75</v>
      </c>
      <c r="E357">
        <v>79.790000000000006</v>
      </c>
      <c r="F357">
        <v>85.24</v>
      </c>
      <c r="G357">
        <v>76.77</v>
      </c>
      <c r="H357">
        <v>79.34</v>
      </c>
      <c r="I357">
        <v>84.69</v>
      </c>
      <c r="J357">
        <v>77.25</v>
      </c>
      <c r="K357">
        <v>91.46</v>
      </c>
      <c r="L357">
        <v>98.71</v>
      </c>
      <c r="M357">
        <v>75.099999999999994</v>
      </c>
      <c r="N357">
        <v>91.19</v>
      </c>
    </row>
    <row r="358" spans="1:14" x14ac:dyDescent="0.25">
      <c r="A358" t="s">
        <v>35</v>
      </c>
      <c r="B358">
        <v>3.48</v>
      </c>
      <c r="C358">
        <v>1.3</v>
      </c>
      <c r="D358">
        <v>2.71</v>
      </c>
      <c r="E358">
        <v>1.42</v>
      </c>
      <c r="F358">
        <v>3.3</v>
      </c>
      <c r="G358">
        <v>12.09</v>
      </c>
      <c r="H358">
        <v>6.22</v>
      </c>
      <c r="I358">
        <v>5.41</v>
      </c>
      <c r="J358">
        <v>13.58</v>
      </c>
      <c r="K358">
        <v>3.38</v>
      </c>
      <c r="L358">
        <v>1.29</v>
      </c>
      <c r="M358">
        <v>24.9</v>
      </c>
      <c r="N358">
        <v>8.81</v>
      </c>
    </row>
  </sheetData>
  <sheetProtection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AE0EE-F8C3-4549-89A6-B7E84F13180B}">
  <ds:schemaRefs>
    <ds:schemaRef ds:uri="http://www.w3.org/XML/1998/namespace"/>
    <ds:schemaRef ds:uri="http://purl.org/dc/elements/1.1/"/>
    <ds:schemaRef ds:uri="724c4985-e433-4d2c-9697-e180992b402a"/>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8be3414b-2ef9-485f-84d6-269f1d6f703b"/>
    <ds:schemaRef ds:uri="http://purl.org/dc/dcmitype/"/>
  </ds:schemaRefs>
</ds:datastoreItem>
</file>

<file path=customXml/itemProps2.xml><?xml version="1.0" encoding="utf-8"?>
<ds:datastoreItem xmlns:ds="http://schemas.openxmlformats.org/officeDocument/2006/customXml" ds:itemID="{C4DE83E5-C2DC-4A95-BDED-903E74457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E66425-1C2A-4BD4-A9D4-198396556655}">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 + Extra</vt:lpstr>
      <vt:lpstr>O. Virgen Extra</vt:lpstr>
      <vt:lpstr>O. Virgen </vt:lpstr>
      <vt:lpstr>Conclusiones</vt:lpstr>
      <vt:lpstr>Back data</vt:lpstr>
      <vt:lpstr>TAM Automático</vt:lpstr>
      <vt:lpstr>Back Data graficos</vt:lpstr>
      <vt:lpstr>Instrucciones de actualizacion</vt:lpstr>
      <vt:lpstr>'A. Oliva'!Área_de_impresión</vt:lpstr>
      <vt:lpstr>Conclusiones!Área_de_impresión</vt:lpstr>
      <vt:lpstr>'O. Virgen '!Área_de_impresión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Mendoza Martínez, Ana</cp:lastModifiedBy>
  <cp:revision/>
  <dcterms:created xsi:type="dcterms:W3CDTF">2018-06-15T07:55:04Z</dcterms:created>
  <dcterms:modified xsi:type="dcterms:W3CDTF">2025-05-29T16:49:37Z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