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6\"/>
    </mc:Choice>
  </mc:AlternateContent>
  <xr:revisionPtr revIDLastSave="0" documentId="13_ncr:1_{2B13CA3C-AB72-4264-B656-8A1960DE5AAA}" xr6:coauthVersionLast="47" xr6:coauthVersionMax="47" xr10:uidLastSave="{00000000-0000-0000-0000-000000000000}"/>
  <workbookProtection workbookAlgorithmName="SHA-512" workbookHashValue="L7hm1tyrhu1KC1+IgDZFO+gIH2kDW924YeFPctnPulpZloftisd9aTYYHKqAqy44gI8uci7qp6ifLUuQs2NLuQ==" workbookSaltValue="If+HB0OInh4Mfde3VvJ9xw==" workbookSpinCount="100000" lockStructure="1"/>
  <bookViews>
    <workbookView xWindow="-108" yWindow="-108" windowWidth="23256" windowHeight="12456"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Perfiles!$A$1:$J$54</definedName>
    <definedName name="_xlnm.Print_Area" localSheetId="0">Portada!$A$1:$H$43</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<sst xmlns="http://schemas.openxmlformats.org/spreadsheetml/2006/main" count="74" uniqueCount="54">
  <si>
    <t>Consumo en el hogar
ACEITE</t>
  </si>
  <si>
    <t>% Variación vs. Mismo periodo del año anterior</t>
  </si>
  <si>
    <t>VALOR (Miles €)</t>
  </si>
  <si>
    <t>PARTE DE MERCADO VOLUMEN (%)</t>
  </si>
  <si>
    <t>PARTE DE MERCADO VALOR (%)</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</si>
  <si>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</si>
  <si>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</si>
  <si>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</si>
  <si>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</si>
  <si>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</si>
  <si>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</si>
  <si>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</si>
  <si>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</si>
  <si>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</si>
  <si>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</si>
  <si>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</si>
  <si>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VOLUMEN (Miles kilos o litros)</t>
  </si>
  <si>
    <t>CONSUMO PER CÁPITA (kilos o litros)</t>
  </si>
  <si>
    <t>GASTO PER CAPITA (€)</t>
  </si>
  <si>
    <t>PRECIO MEDIO (€/kilos o litros)</t>
  </si>
  <si>
    <t>Pricipales variables</t>
  </si>
  <si>
    <t>Series históricas</t>
  </si>
  <si>
    <t>Distribución de canales</t>
  </si>
  <si>
    <t xml:space="preserve">Perfiles de compra </t>
  </si>
  <si>
    <t xml:space="preserve">Conclusiones </t>
  </si>
  <si>
    <t>MARZO 26</t>
  </si>
  <si>
    <t>TOTAL ACEITE</t>
  </si>
  <si>
    <t>Principales variables - TAM MARZO 26</t>
  </si>
  <si>
    <t>TOTAL ACEITES OLIVA 
Domestico</t>
  </si>
  <si>
    <t>A. OLIVA 
Domestico</t>
  </si>
  <si>
    <t>A.O VIRGEN EXTRA 
Domestico</t>
  </si>
  <si>
    <t>A.O VIRGEN 
Domestico</t>
  </si>
  <si>
    <t>ACEITE DE GIRASOL 
Domestico</t>
  </si>
  <si>
    <t xml:space="preserve"> % Importancia de los tipos - TAM MARZO 26</t>
  </si>
  <si>
    <t>Consumo por persona (kilos o litros por persona) - TAM MARZO 26</t>
  </si>
  <si>
    <t>Peso y % evolución en volumen de los canales de distribución - TAM MARZO 26</t>
  </si>
  <si>
    <t>Precio medio (€/kilos o litros) de los canales de distribución - TAM MARZO 26</t>
  </si>
  <si>
    <t>% Población y distribución del volumen por perfil sociodemográfico -TAM MARZO 26</t>
  </si>
  <si>
    <t>% Población y distribución del volumen por Comunidades -TAM MARZO 26</t>
  </si>
  <si>
    <t>A.O VIRGEN</t>
  </si>
  <si>
    <t>A.O VIRGEN EXTRA</t>
  </si>
  <si>
    <t>A. OLIVA</t>
  </si>
  <si>
    <t>ACEITE DE GIRASOL</t>
  </si>
  <si>
    <t>ACEITE DE ORUJO</t>
  </si>
  <si>
    <t>ACEITE DE MAIZ</t>
  </si>
  <si>
    <t>ACEITE DE SOJA</t>
  </si>
  <si>
    <t>OTROS ACEITES VEG</t>
  </si>
  <si>
    <t>TAM MARZO 25</t>
  </si>
  <si>
    <t>TAM MARZO 26</t>
  </si>
  <si>
    <t>TOTAL ACEITES OLIVA</t>
  </si>
  <si>
    <t>A.O VIRGEN+V.EXTRA</t>
  </si>
  <si>
    <t xml:space="preserve">El canal que acumula mayor concentración de compras de aceite es el supermercado con el 64,2 % de los litros. Estas plataformas, además, crecen un 2,5 % reforzando su importancia en la categoría. El hipermercado acumula algo más de 1 de cada 4 litros (25,5 %) siendo su evolución favorable en estos doce meses con un incremento del 2,1 % del volumen de las compras. El e-commerce acumula una parte de mercado total de aceite del 3,6 % (cifra que supera el 2,2 % del conjunto total del mercado de alimentación y bebidas) desarrollando por tanto de manera óptima esta categoría. El canal además tiene una evolución favorable, capturando un 12,0 % de volumen adicional frente al mismo periodo del año antes. 
El precio medio pagado por kilo o litro de aceite alcanza los 3,65 €, supone un 29,8 % menos que en los doce meses previos. Todos los canales analizados en este informe cierran con descenso en los precios medios, siendo la caída más relevante la que se produce en el hipermercado con una variación del 36,8 %. A pesar del esfuerzo en precio, el canal mantiene un precio medio superior al promedio del mercado de 3,86 €. El supermercado mantiene un precio medio más asequible y por debajo del mercado de 3,50 €, siendo su variación del 26,6 % respecto a los doce meses previos. 
</t>
  </si>
  <si>
    <t>El perfil intensivo en la compra de aceite a cierre del año móvil marzo 2026 se corresponde con hogares de nivel socioeconómico bajo, generalmente sin niños. El responsable de la compra no es activo laboralmente y supera los 50 años. Se trata de hogares de 2, 3 o más personas. Por ciclo de vida, destacan las parejas con hijos mayores, las parejas adultas sin hijos y los hogares de retirados.
Desde el punto de vista territorial, las comunidades autónomas con mayor intensidad en la compra de aceites son Illes Balears, Castilla y León, Galicia, Principado de Asturias, País Vasco y La Rioja, entre otras.
El consumo per cápita de aceite en los hogares españoles alcanza los 10,14 litros por persona en el periodo de estudio. Superan esta cifra las parejas adultas sin hijos y los adultos independientes. Los retirados y jubilados son el colectivo con mayor consumo per cápita de España, con 19,10 litros por persona y año móvil, lo que supone ampliar la ingesta a 8,96 litros por encima de la media del mercado.</t>
  </si>
  <si>
    <r>
      <rPr>
        <b/>
        <sz val="11"/>
        <rFont val="Calibri"/>
        <family val="2"/>
      </rPr>
      <t xml:space="preserve">
El mercado de aceites en los hogares españoles crece en volumen a cierre del año móvil marzo 2026, con descenso del valor por la bajada de precios.</t>
    </r>
    <r>
      <rPr>
        <sz val="11"/>
        <rFont val="Calibri"/>
        <family val="2"/>
      </rPr>
      <t xml:space="preserve">
A cierre del año móvil marzo 2026, el consumo de aceites en los hogares españoles muestra un crecimiento del 2,3 % en volumen. Sin embargo, el valor del mercado se sitúa en 1.738,55 millones de euros, lo que supone una reducción del 28,2 % respecto al mismo periodo del año anterior. Esta evolución se explica por la caída del precio medio, que desciende un 29,8 % y se sitúa en 3,65 € por litro, frente a los 5,20 € por litro del año móvil anterior. El menor precio medio, unido al aumento de las compras, da lugar a un mercado con más volumen pero menor valor.
El perfil intensivo en la compra de aceite a cierre del año móvil marzo 2026 se corresponde con hogares de nivel socioeconómico bajo, generalmente sin niños. El responsable de la compra no es activo laboralmente y supera los 50 años. Se trata de hogares de 2, 3 o más personas. Por ciclo de vida, destacan las parejas con hijos mayores, las parejas adultas sin hijos y los hogares de retirados.
Desde el punto de vista territorial, las comunidades autónomas con mayor intensidad en la compra de aceites son Illes Balears, Castilla y León, Galicia, Principado de Asturias, País Vasco y La Rioja, entre otras.
El consumo per cápita de aceite en los hogares españoles alcanza los 10,14 litros por persona en el periodo de estudio. Superan esta cifra las parejas adultas sin hijos y los adultos independientes. Los retirados y jubilados son el colectivo con mayor consumo per cápita de España, con 19,10 litros por persona y año móvil, lo que supone ampliar la ingesta a 8,96 litros por encima de la media del mercado.
El mercado oleícola se divide en dos grandes segmentos. Los aceites de oliva concentran el 66,3 % del volumen total comprado por los hogares españoles y alcanzan el 82,0 % del valor del mercado a cierre del año móvil marzo 2026. Por su parte, los aceites de girasol representan el 31,6 % del volumen y el 15,3 % del valor.
La demanda doméstica de aceites de oliva aumenta y crece 7,6 % en volumen. No obstante, el valor del mercado se reduce un 32,0 %, como consecuencia de la caída del 36,7 % en el precio medio, que se sitúa en 4,52 € por litro, lejos de los 7,14 € de hace un año, equivalente a pagar en torno a 2,62 € menos por litro de producto.
Dentro de los aceites de oliva, el aceite de oliva crece un 2,2 % en volumen. El precio medio pagado por los hogares españoles se sitúa en 3,86 € por litro, lo que supone una reducción del 41,1 % respecto al año móvil anterior. Esta evolución se traduce en una contracción del valor del mercado del 39,8 % alcanzando los 550,44 millones de euros.
El mayor crecimiento en volumen lo registra el aceite de oliva virgen extra, que incrementa su demanda un 12,5 %. El precio medio pagado se sitúa en 5,21 € por litro, con un descenso del 33,5 % frente al año móvil anterior. El aumento del volumen, unido a la bajada de precios, da lugar a una reducción del valor del 25,2 %, alcanzando un total de 704,76 millones de euros. A pesar de ser el aceite con el precio medio más alto del mercado (1,56 € más por litro), los hogares españoles aumentan de forma clara su compra.
El consumidor de aceite de oliva virgen extra presenta un perfil distinto al del total del mercado. Se trata de hogares de nivel socioeconómico alto, sin niños, con responsables de compra no activos y, especialmente, de 65 y más años. Son hogares pequeños, normalmente de 2 personas, que se corresponden con parejas con hijos mayores, parejas adultas sin hijos y retirados/jubilados si tenemos en cuenta el ciclo de vida. En el ámbito geográfico, destacan Andalucía, País Vasco y La Rioja, comunidades que consumen más de un 35,0 % por encima de lo esperado en relación con su peso demográfico.
El aceite de oliva virgen crece un 11,9 % en volumen. El precio medio desciende un 36,0 % y cierra en 4,51 € por litro, lo que provoca una reducción del valor del mercado del 28,4 %.
Frente al mercado total de aceite y en concreto los aceites de oliva, el aceite de girasol reduce su presencia en los hogares españoles con un descenso del 2,7 % en el volumen de las compras a cierre del año móvil marzo 2026. A diferencia del resto del mercado, el precio medio aumenta un 10,1 % y se sitúa en 1,77 € por litro. Este nivel de precio, inferior al promedio del mercado de aceites, contribuye a que el valor del aceite de girasol crezca un 7,1 %. Es interesante analizar que a pesar de tener un precio medio inferior, no es lo suficientemente relevante para motivar un aumento de la demanda. 
El perfil intensivo de aceite de girasol, a cierre del año móvil marzo 2026 se concentra en hogares de nivel socioeconómico bajo con niños, independientemente de su edad. Son hogares numerosos, de 3, 4 o más personas, asociados a ciclos de vida de parejas con hijos pequeños, medianos o mayores.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</si>
</sst>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8"/>
      <color theme="1"/>
      <name val="Calibri"/>
      <family val="2"/>
      <scheme val="minor"/>
    </font>
    <font>
      <b/>
      <sz val="20"/>
      <name val="Calibri"/>
      <family val="2"/>
      <scheme val="minor"/>
    </font>
    <font>
      <b/>
      <sz val="20"/>
      <name val="Arial"/>
      <family val="2"/>
    </font>
    <font>
      <sz val="12"/>
      <name val="Calibri"/>
      <family val="1"/>
      <charset val="2"/>
    </font>
    <font>
      <b/>
      <sz val="11"/>
      <name val="Calibri"/>
      <family val="2"/>
    </font>
  </fonts>
  <fills count="3">
    <fill>
      <patternFill patternType="none"/>
    </fill>
    <fill>
      <patternFill patternType="gray125"/>
    </fill>
    <fill>
      <gradientFill degree="90">
        <stop position="0">
          <color theme="0"/>
        </stop>
        <stop position="1">
          <color theme="7" tint="0.80001220740379042"/>
        </stop>
      </gradientFill>
    </fill>
  </fills>
  <borders count="29">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9">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164" fontId="7" fillId="0" borderId="10" xfId="1" applyFont="1" applyBorder="1" applyAlignment="1">
      <alignment horizontal="center" vertical="center" wrapText="1" readingOrder="1"/>
    </xf>
    <xf numFmtId="0" fontId="6" fillId="0" borderId="11" xfId="0" applyFont="1" applyBorder="1" applyAlignment="1">
      <alignment horizontal="center" vertical="center" wrapText="1"/>
    </xf>
    <xf numFmtId="164" fontId="7" fillId="0" borderId="12" xfId="1" applyFont="1" applyBorder="1" applyAlignment="1">
      <alignment horizontal="center" vertical="center" wrapText="1" readingOrder="1"/>
    </xf>
    <xf numFmtId="164" fontId="7" fillId="0" borderId="14" xfId="1" applyFont="1" applyBorder="1" applyAlignment="1">
      <alignment horizontal="center" vertical="center" wrapText="1" readingOrder="1"/>
    </xf>
    <xf numFmtId="164" fontId="7" fillId="0" borderId="16" xfId="1" applyFont="1" applyBorder="1" applyAlignment="1">
      <alignment horizontal="center" vertical="center" wrapText="1" readingOrder="1"/>
    </xf>
    <xf numFmtId="0" fontId="18" fillId="0" borderId="0" xfId="0" applyFont="1"/>
    <xf numFmtId="164" fontId="19" fillId="0" borderId="0" xfId="1" applyFont="1" applyBorder="1" applyAlignment="1">
      <alignment vertical="center"/>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8" fillId="0" borderId="0" xfId="1" applyFont="1" applyBorder="1" applyAlignment="1">
      <alignment horizontal="left" vertical="center" indent="4"/>
    </xf>
    <xf numFmtId="2" fontId="18" fillId="0" borderId="8" xfId="1" applyNumberFormat="1" applyFont="1" applyBorder="1" applyAlignment="1">
      <alignment horizontal="center" vertical="center"/>
    </xf>
    <xf numFmtId="2" fontId="18" fillId="0" borderId="9" xfId="1" applyNumberFormat="1" applyFont="1" applyBorder="1" applyAlignment="1">
      <alignment horizontal="center" vertical="center"/>
    </xf>
    <xf numFmtId="164" fontId="18" fillId="0" borderId="0" xfId="1" applyFont="1" applyBorder="1" applyAlignment="1">
      <alignment horizontal="left" vertical="center" indent="7"/>
    </xf>
    <xf numFmtId="0" fontId="18" fillId="0" borderId="18" xfId="0" applyFont="1" applyBorder="1"/>
    <xf numFmtId="0" fontId="20" fillId="0" borderId="18" xfId="0" applyFont="1" applyBorder="1" applyAlignment="1">
      <alignment horizontal="center" vertical="center"/>
    </xf>
    <xf numFmtId="0" fontId="21" fillId="0" borderId="5" xfId="0" applyFont="1" applyBorder="1" applyAlignment="1">
      <alignment vertical="center"/>
    </xf>
    <xf numFmtId="0" fontId="18" fillId="0" borderId="5" xfId="0" applyFont="1" applyBorder="1"/>
    <xf numFmtId="0" fontId="22" fillId="0" borderId="5" xfId="0" applyFont="1" applyBorder="1" applyAlignment="1">
      <alignment vertical="center"/>
    </xf>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18" xfId="0" applyFont="1" applyBorder="1"/>
    <xf numFmtId="0" fontId="14" fillId="0" borderId="0" xfId="4" quotePrefix="1" applyFont="1" applyAlignment="1">
      <alignment vertical="center"/>
    </xf>
    <xf numFmtId="0" fontId="14" fillId="0" borderId="0" xfId="4" applyFont="1" applyAlignment="1">
      <alignment vertical="center"/>
    </xf>
    <xf numFmtId="168" fontId="30" fillId="0" borderId="5" xfId="2" applyNumberFormat="1" applyFont="1" applyFill="1" applyBorder="1" applyAlignment="1">
      <alignment horizontal="center" vertical="center"/>
    </xf>
    <xf numFmtId="168" fontId="30" fillId="0" borderId="5" xfId="2" applyNumberFormat="1" applyFont="1" applyBorder="1" applyAlignment="1">
      <alignment horizontal="center" vertical="center"/>
    </xf>
    <xf numFmtId="168" fontId="31" fillId="0" borderId="5" xfId="2" applyNumberFormat="1" applyFont="1" applyBorder="1" applyAlignment="1">
      <alignment horizontal="center" vertical="center"/>
    </xf>
    <xf numFmtId="168" fontId="7" fillId="0" borderId="13" xfId="0" applyNumberFormat="1" applyFont="1" applyBorder="1" applyAlignment="1">
      <alignment horizontal="center" vertical="center" wrapText="1" readingOrder="1"/>
    </xf>
    <xf numFmtId="168" fontId="7" fillId="0" borderId="15" xfId="0" applyNumberFormat="1" applyFont="1" applyBorder="1" applyAlignment="1">
      <alignment horizontal="center" vertical="center" wrapText="1" readingOrder="1"/>
    </xf>
    <xf numFmtId="2" fontId="7" fillId="0" borderId="15" xfId="0" applyNumberFormat="1" applyFont="1" applyBorder="1" applyAlignment="1">
      <alignment horizontal="center" vertical="center" wrapText="1" readingOrder="1"/>
    </xf>
    <xf numFmtId="168" fontId="7" fillId="0" borderId="17" xfId="0" applyNumberFormat="1" applyFont="1" applyBorder="1" applyAlignment="1">
      <alignment horizontal="center" vertical="center" wrapText="1" readingOrder="1"/>
    </xf>
    <xf numFmtId="164" fontId="18" fillId="0" borderId="0" xfId="1" applyFont="1" applyBorder="1" applyAlignment="1">
      <alignment horizontal="left" vertical="center" indent="2"/>
    </xf>
    <xf numFmtId="164" fontId="18" fillId="0" borderId="0" xfId="1" applyFont="1" applyBorder="1" applyAlignment="1">
      <alignment horizontal="left" vertical="center" indent="1"/>
    </xf>
    <xf numFmtId="2" fontId="18" fillId="0" borderId="27" xfId="1" applyNumberFormat="1" applyFont="1" applyBorder="1" applyAlignment="1">
      <alignment horizontal="center" vertical="center"/>
    </xf>
    <xf numFmtId="2" fontId="18" fillId="0" borderId="28" xfId="1" applyNumberFormat="1" applyFont="1" applyBorder="1" applyAlignment="1">
      <alignment horizontal="center" vertical="center"/>
    </xf>
    <xf numFmtId="2" fontId="0" fillId="0" borderId="0" xfId="0" applyNumberFormat="1"/>
    <xf numFmtId="0" fontId="33" fillId="0" borderId="0" xfId="0" applyFont="1"/>
    <xf numFmtId="0" fontId="34" fillId="0" borderId="0" xfId="4" applyFont="1" applyAlignment="1">
      <alignment vertical="center"/>
    </xf>
    <xf numFmtId="0" fontId="35" fillId="0" borderId="0" xfId="4" applyFont="1"/>
    <xf numFmtId="0" fontId="34" fillId="2" borderId="0" xfId="3" applyFont="1" applyFill="1" applyBorder="1" applyAlignment="1">
      <alignment horizontal="center" vertical="center"/>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6"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32" fillId="0" borderId="26" xfId="0" applyFon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7.9695927560093232</c:v>
              </c:pt>
              <c:pt idx="1">
                <c:v>28.382028322594937</c:v>
              </c:pt>
              <c:pt idx="2">
                <c:v>29.900777758190532</c:v>
              </c:pt>
              <c:pt idx="3">
                <c:v>31.573291420083255</c:v>
              </c:pt>
              <c:pt idx="4">
                <c:v>1.1320383669466811</c:v>
              </c:pt>
              <c:pt idx="5">
                <c:v>5.5875581779978346E-2</c:v>
              </c:pt>
              <c:pt idx="6">
                <c:v>2.2875071732624853E-3</c:v>
              </c:pt>
              <c:pt idx="7">
                <c:v>0.98411361398210695</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9.8425298392063816</c:v>
              </c:pt>
              <c:pt idx="1">
                <c:v>40.537505472946556</c:v>
              </c:pt>
              <c:pt idx="2">
                <c:v>31.661167836491018</c:v>
              </c:pt>
              <c:pt idx="3">
                <c:v>15.334336927359532</c:v>
              </c:pt>
              <c:pt idx="4">
                <c:v>1.0086476582000787</c:v>
              </c:pt>
              <c:pt idx="5">
                <c:v>3.8075036944546253E-2</c:v>
              </c:pt>
              <c:pt idx="6">
                <c:v>1.4416247409625345E-3</c:v>
              </c:pt>
              <c:pt idx="7">
                <c:v>1.5762899991004005</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_(* #,##0.00_);_(* \(#,##0.00\);_(* "-"??_);_(@_)</c:formatCode>
              <c:ptCount val="25"/>
              <c:pt idx="0">
                <c:v>35437.33</c:v>
              </c:pt>
              <c:pt idx="1">
                <c:v>33445.78</c:v>
              </c:pt>
              <c:pt idx="2">
                <c:v>36888.04</c:v>
              </c:pt>
              <c:pt idx="3">
                <c:v>31176.57</c:v>
              </c:pt>
              <c:pt idx="4">
                <c:v>36495.06</c:v>
              </c:pt>
              <c:pt idx="5">
                <c:v>36648.49</c:v>
              </c:pt>
              <c:pt idx="6">
                <c:v>38243.72</c:v>
              </c:pt>
              <c:pt idx="7">
                <c:v>40064.550000000003</c:v>
              </c:pt>
              <c:pt idx="8">
                <c:v>41347.199999999997</c:v>
              </c:pt>
              <c:pt idx="9">
                <c:v>41844.11</c:v>
              </c:pt>
              <c:pt idx="10">
                <c:v>42315.23</c:v>
              </c:pt>
              <c:pt idx="11">
                <c:v>42930.77</c:v>
              </c:pt>
              <c:pt idx="12">
                <c:v>44421.2</c:v>
              </c:pt>
              <c:pt idx="13">
                <c:v>38255.54</c:v>
              </c:pt>
              <c:pt idx="14">
                <c:v>40310.639999999999</c:v>
              </c:pt>
              <c:pt idx="15">
                <c:v>34932.129999999997</c:v>
              </c:pt>
              <c:pt idx="16">
                <c:v>40589.94</c:v>
              </c:pt>
              <c:pt idx="17">
                <c:v>36309.089999999997</c:v>
              </c:pt>
              <c:pt idx="18">
                <c:v>39213.15</c:v>
              </c:pt>
              <c:pt idx="19">
                <c:v>37632.370000000003</c:v>
              </c:pt>
              <c:pt idx="20">
                <c:v>41205.81</c:v>
              </c:pt>
              <c:pt idx="21">
                <c:v>39357.5</c:v>
              </c:pt>
              <c:pt idx="22">
                <c:v>38928.79</c:v>
              </c:pt>
              <c:pt idx="23">
                <c:v>42121.34</c:v>
              </c:pt>
              <c:pt idx="24">
                <c:v>47530.84</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_(* #,##0.00_);_(* \(#,##0.00\);_(* "-"??_);_(@_)</c:formatCode>
              <c:ptCount val="25"/>
              <c:pt idx="0">
                <c:v>189242</c:v>
              </c:pt>
              <c:pt idx="1">
                <c:v>191379.9</c:v>
              </c:pt>
              <c:pt idx="2">
                <c:v>217983.2</c:v>
              </c:pt>
              <c:pt idx="3">
                <c:v>172965.4</c:v>
              </c:pt>
              <c:pt idx="4">
                <c:v>205050.2</c:v>
              </c:pt>
              <c:pt idx="5">
                <c:v>202421.7</c:v>
              </c:pt>
              <c:pt idx="6">
                <c:v>211397.8</c:v>
              </c:pt>
              <c:pt idx="7">
                <c:v>215307.6</c:v>
              </c:pt>
              <c:pt idx="8">
                <c:v>218934</c:v>
              </c:pt>
              <c:pt idx="9">
                <c:v>212589.2</c:v>
              </c:pt>
              <c:pt idx="10">
                <c:v>200893.3</c:v>
              </c:pt>
              <c:pt idx="11">
                <c:v>191468.3</c:v>
              </c:pt>
              <c:pt idx="12">
                <c:v>181848.5</c:v>
              </c:pt>
              <c:pt idx="13">
                <c:v>146234.20000000001</c:v>
              </c:pt>
              <c:pt idx="14">
                <c:v>154107.79999999999</c:v>
              </c:pt>
              <c:pt idx="15">
                <c:v>124937.9</c:v>
              </c:pt>
              <c:pt idx="16">
                <c:v>144820.79999999999</c:v>
              </c:pt>
              <c:pt idx="17">
                <c:v>128445.9</c:v>
              </c:pt>
              <c:pt idx="18">
                <c:v>137166.39999999999</c:v>
              </c:pt>
              <c:pt idx="19">
                <c:v>137217.29999999999</c:v>
              </c:pt>
              <c:pt idx="20">
                <c:v>151389.79999999999</c:v>
              </c:pt>
              <c:pt idx="21">
                <c:v>138624.79999999999</c:v>
              </c:pt>
              <c:pt idx="22">
                <c:v>142276.70000000001</c:v>
              </c:pt>
              <c:pt idx="23">
                <c:v>164483.29999999999</c:v>
              </c:pt>
              <c:pt idx="24">
                <c:v>168846.7</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kilos</a:t>
                </a:r>
                <a:r>
                  <a:rPr lang="es-ES" baseline="0"/>
                  <a:t>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_(* #,##0.00_);_(* \(#,##0.00\);_(* "-"??_);_(@_)</c:formatCode>
              <c:ptCount val="25"/>
              <c:pt idx="0">
                <c:v>35.437330000000003</c:v>
              </c:pt>
              <c:pt idx="1">
                <c:v>33.445779999999999</c:v>
              </c:pt>
              <c:pt idx="2">
                <c:v>36.888040000000004</c:v>
              </c:pt>
              <c:pt idx="3">
                <c:v>31.176569999999998</c:v>
              </c:pt>
              <c:pt idx="4">
                <c:v>36.495059999999995</c:v>
              </c:pt>
              <c:pt idx="5">
                <c:v>36.648489999999995</c:v>
              </c:pt>
              <c:pt idx="6">
                <c:v>38.243720000000003</c:v>
              </c:pt>
              <c:pt idx="7">
                <c:v>40.064550000000004</c:v>
              </c:pt>
              <c:pt idx="8">
                <c:v>41.347199999999994</c:v>
              </c:pt>
              <c:pt idx="9">
                <c:v>41.844110000000001</c:v>
              </c:pt>
              <c:pt idx="10">
                <c:v>42.31523</c:v>
              </c:pt>
              <c:pt idx="11">
                <c:v>42.930769999999995</c:v>
              </c:pt>
              <c:pt idx="12">
                <c:v>44.421199999999999</c:v>
              </c:pt>
              <c:pt idx="13">
                <c:v>38.255540000000003</c:v>
              </c:pt>
              <c:pt idx="14">
                <c:v>40.310639999999999</c:v>
              </c:pt>
              <c:pt idx="15">
                <c:v>34.932130000000001</c:v>
              </c:pt>
              <c:pt idx="16">
                <c:v>40.589940000000006</c:v>
              </c:pt>
              <c:pt idx="17">
                <c:v>36.309089999999998</c:v>
              </c:pt>
              <c:pt idx="18">
                <c:v>39.213149999999999</c:v>
              </c:pt>
              <c:pt idx="19">
                <c:v>37.632370000000002</c:v>
              </c:pt>
              <c:pt idx="20">
                <c:v>41.20581</c:v>
              </c:pt>
              <c:pt idx="21">
                <c:v>39.357500000000002</c:v>
              </c:pt>
              <c:pt idx="22">
                <c:v>38.928789999999999</c:v>
              </c:pt>
              <c:pt idx="23">
                <c:v>42.121339999999996</c:v>
              </c:pt>
              <c:pt idx="24">
                <c:v>47.530839999999998</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MARZO 24</c:v>
              </c:pt>
              <c:pt idx="1">
                <c:v>ABRIL 24</c:v>
              </c:pt>
              <c:pt idx="2">
                <c:v>MAYO 24</c:v>
              </c:pt>
              <c:pt idx="3">
                <c:v>JUNIO 24</c:v>
              </c:pt>
              <c:pt idx="4">
                <c:v>JULIO 24</c:v>
              </c:pt>
              <c:pt idx="5">
                <c:v>AGOSTO 24</c:v>
              </c:pt>
              <c:pt idx="6">
                <c:v>SEPTIEMBRE 24</c:v>
              </c:pt>
              <c:pt idx="7">
                <c:v>OCTUBRE 24</c:v>
              </c:pt>
              <c:pt idx="8">
                <c:v>NOVIEMBRE 24</c:v>
              </c:pt>
              <c:pt idx="9">
                <c:v>DICIEMBRE 24</c:v>
              </c:pt>
              <c:pt idx="10">
                <c:v>ENERO 25</c:v>
              </c:pt>
              <c:pt idx="11">
                <c:v>FEBRERO 25</c:v>
              </c:pt>
              <c:pt idx="12">
                <c:v>MARZO 25</c:v>
              </c:pt>
              <c:pt idx="13">
                <c:v>ABRIL 25</c:v>
              </c:pt>
              <c:pt idx="14">
                <c:v>MAYO 25</c:v>
              </c:pt>
              <c:pt idx="15">
                <c:v>JUNIO 25</c:v>
              </c:pt>
              <c:pt idx="16">
                <c:v>JULIO 25</c:v>
              </c:pt>
              <c:pt idx="17">
                <c:v>AGOSTO 25</c:v>
              </c:pt>
              <c:pt idx="18">
                <c:v>SEPTIEMBRE 25</c:v>
              </c:pt>
              <c:pt idx="19">
                <c:v>OCTUBRE 25</c:v>
              </c:pt>
              <c:pt idx="20">
                <c:v>NOVIEMBRE 25</c:v>
              </c:pt>
              <c:pt idx="21">
                <c:v>DICIEMBRE 25</c:v>
              </c:pt>
              <c:pt idx="22">
                <c:v>ENERO 26</c:v>
              </c:pt>
              <c:pt idx="23">
                <c:v>FEBRERO 26</c:v>
              </c:pt>
              <c:pt idx="24">
                <c:v>MARZO 26</c:v>
              </c:pt>
            </c:strLit>
          </c:cat>
          <c:val>
            <c:numLit>
              <c:formatCode>0.00</c:formatCode>
              <c:ptCount val="25"/>
              <c:pt idx="0">
                <c:v>5.3401878753280796</c:v>
              </c:pt>
              <c:pt idx="1">
                <c:v>5.7220940878041997</c:v>
              </c:pt>
              <c:pt idx="2">
                <c:v>5.9093191180664499</c:v>
              </c:pt>
              <c:pt idx="3">
                <c:v>5.5479291018864503</c:v>
              </c:pt>
              <c:pt idx="4">
                <c:v>5.6185741303069499</c:v>
              </c:pt>
              <c:pt idx="5">
                <c:v>5.5233298834413098</c:v>
              </c:pt>
              <c:pt idx="6">
                <c:v>5.5276474150527202</c:v>
              </c:pt>
              <c:pt idx="7">
                <c:v>5.37401767897056</c:v>
              </c:pt>
              <c:pt idx="8">
                <c:v>5.2950139308103097</c:v>
              </c:pt>
              <c:pt idx="9">
                <c:v>5.0805047592122303</c:v>
              </c:pt>
              <c:pt idx="10">
                <c:v>4.7475412516958997</c:v>
              </c:pt>
              <c:pt idx="11">
                <c:v>4.4599316527516297</c:v>
              </c:pt>
              <c:pt idx="12">
                <c:v>4.0937322719782401</c:v>
              </c:pt>
              <c:pt idx="13">
                <c:v>3.8225626928805601</c:v>
              </c:pt>
              <c:pt idx="14">
                <c:v>3.8230055389842499</c:v>
              </c:pt>
              <c:pt idx="15">
                <c:v>3.5765898042862001</c:v>
              </c:pt>
              <c:pt idx="16">
                <c:v>3.5678988439007302</c:v>
              </c:pt>
              <c:pt idx="17">
                <c:v>3.5375686914764302</c:v>
              </c:pt>
              <c:pt idx="18">
                <c:v>3.4979694311729599</c:v>
              </c:pt>
              <c:pt idx="19">
                <c:v>3.6462571982577798</c:v>
              </c:pt>
              <c:pt idx="20">
                <c:v>3.67399160458198</c:v>
              </c:pt>
              <c:pt idx="21">
                <c:v>3.5221952613860101</c:v>
              </c:pt>
              <c:pt idx="22">
                <c:v>3.6547937914330202</c:v>
              </c:pt>
              <c:pt idx="23">
                <c:v>3.9049873532038601</c:v>
              </c:pt>
              <c:pt idx="24">
                <c:v>3.55236095133181</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€/kg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477</c:v>
              </c:pt>
              <c:pt idx="18" formatCode="0">
                <c:v>476.38713999999999</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319</c:v>
              </c:pt>
              <c:pt idx="18" formatCode="0">
                <c:v>315.61788000000001</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175</c:v>
              </c:pt>
              <c:pt idx="18" formatCode="0">
                <c:v>173.17445999999998</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37</c:v>
              </c:pt>
              <c:pt idx="18" formatCode="0">
                <c:v>37.966114999999995</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138</c:v>
              </c:pt>
              <c:pt idx="18" formatCode="0">
                <c:v>135.20833300000001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143</c:v>
              </c:pt>
              <c:pt idx="18" formatCode="0">
                <c:v>142.44345999999999</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148</c:v>
              </c:pt>
              <c:pt idx="18" formatCode="0">
                <c:v>150.4111</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c:v>
              </c:pt>
              <c:pt idx="18" formatCode="0">
                <c:v>0.26618408599999999</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0</c:v>
              </c:pt>
              <c:pt idx="18" formatCode="0">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5</c:v>
              </c:pt>
              <c:pt idx="18" formatCode="0">
                <c:v>4.6881906999999998</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MARZO 26</c:v>
              </c:pt>
            </c:strLit>
          </c:cat>
          <c:val>
            <c:numLit>
              <c:formatCode>General</c:formatCode>
              <c:ptCount val="19"/>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5</c:v>
              </c:pt>
              <c:pt idx="18" formatCode="0">
                <c:v>5.3928851999999994</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0.00</c:formatCode>
              <c:ptCount val="6"/>
              <c:pt idx="0">
                <c:v>3.6494511585682199</c:v>
              </c:pt>
              <c:pt idx="1">
                <c:v>3.8646735464870301</c:v>
              </c:pt>
              <c:pt idx="2">
                <c:v>3.4952661306345201</c:v>
              </c:pt>
              <c:pt idx="3">
                <c:v>4.7367576828038223</c:v>
              </c:pt>
              <c:pt idx="4">
                <c:v>4.0120871390365682</c:v>
              </c:pt>
              <c:pt idx="5">
                <c:v>4.0171089964260123</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c:formatCode>
              <c:ptCount val="6"/>
              <c:pt idx="0">
                <c:v>-0.2981741702175138</c:v>
              </c:pt>
              <c:pt idx="1">
                <c:v>-0.36752509545524392</c:v>
              </c:pt>
              <c:pt idx="2">
                <c:v>-0.26561533041504182</c:v>
              </c:pt>
              <c:pt idx="3">
                <c:v>-0.26701814681604097</c:v>
              </c:pt>
              <c:pt idx="4">
                <c:v>-0.2865358319199276</c:v>
              </c:pt>
              <c:pt idx="5">
                <c:v>-0.33932706532696122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25.470431044801078</c:v>
              </c:pt>
              <c:pt idx="1">
                <c:v>64.195158584675468</c:v>
              </c:pt>
              <c:pt idx="2">
                <c:v>0.92244839543737467</c:v>
              </c:pt>
              <c:pt idx="3">
                <c:v>9.4119620716461814</c:v>
              </c:pt>
              <c:pt idx="4">
                <c:v>3.5685392347073011</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2.1237657526627318E-2</c:v>
              </c:pt>
              <c:pt idx="1">
                <c:v>2.4779274558061504E-2</c:v>
              </c:pt>
              <c:pt idx="2">
                <c:v>0.36366266645624656</c:v>
              </c:pt>
              <c:pt idx="3">
                <c:v>-1.1541852593315305E-2</c:v>
              </c:pt>
              <c:pt idx="4">
                <c:v>0.12010943719199663</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56000000000000005"/>
          <c:min val="-1.700000000000000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7.2443274128947799</c:v>
              </c:pt>
              <c:pt idx="1">
                <c:v>2.9214864616202698</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6.4184013751713502</c:v>
              </c:pt>
              <c:pt idx="1">
                <c:v>3.2613888359790701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8.1000242035547103</c:v>
              </c:pt>
              <c:pt idx="1">
                <c:v>6.5907177930957603</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13.8312574483496</c:v>
              </c:pt>
              <c:pt idx="1">
                <c:v>13.8155473718287</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11.987440815400699</c:v>
              </c:pt>
              <c:pt idx="1">
                <c:v>16.783283654550399</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8.0043975566382493</c:v>
              </c:pt>
              <c:pt idx="1">
                <c:v>6.3644516096719199</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8.3974861164726207</c:v>
              </c:pt>
              <c:pt idx="1">
                <c:v>10.195943156652</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9.7829314009855697</c:v>
              </c:pt>
              <c:pt idx="1">
                <c:v>5.26488960218364</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26.233738788074401</c:v>
              </c:pt>
              <c:pt idx="1">
                <c:v>34.8022954607885</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16.201327659126399</c:v>
              </c:pt>
              <c:pt idx="1">
                <c:v>2.8881841633634702</c:v>
              </c:pt>
              <c:pt idx="2">
                <c:v>2.37615842664411</c:v>
              </c:pt>
              <c:pt idx="3">
                <c:v>11.2247865824702</c:v>
              </c:pt>
              <c:pt idx="4">
                <c:v>2.97619312011139</c:v>
              </c:pt>
              <c:pt idx="5">
                <c:v>17.497747237008198</c:v>
              </c:pt>
              <c:pt idx="6">
                <c:v>13.9453974305546</c:v>
              </c:pt>
              <c:pt idx="7">
                <c:v>4.3442743492877396</c:v>
              </c:pt>
              <c:pt idx="8">
                <c:v>2.2881602156603398</c:v>
              </c:pt>
              <c:pt idx="9">
                <c:v>5.4403364534598904</c:v>
              </c:pt>
              <c:pt idx="10">
                <c:v>5.79239172516787</c:v>
              </c:pt>
              <c:pt idx="11">
                <c:v>2.35215607669896</c:v>
              </c:pt>
              <c:pt idx="12">
                <c:v>1.27206773679468</c:v>
              </c:pt>
              <c:pt idx="13">
                <c:v>4.8804073340557199</c:v>
              </c:pt>
              <c:pt idx="14">
                <c:v>0.71203423099013696</c:v>
              </c:pt>
              <c:pt idx="15">
                <c:v>1.3920927897763999</c:v>
              </c:pt>
              <c:pt idx="16">
                <c:v>4.4162952145939904</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15.656321033351199</c:v>
              </c:pt>
              <c:pt idx="1">
                <c:v>2.7809097449607898</c:v>
              </c:pt>
              <c:pt idx="2">
                <c:v>2.61179258533301</c:v>
              </c:pt>
              <c:pt idx="3">
                <c:v>9.4406897717683993</c:v>
              </c:pt>
              <c:pt idx="4">
                <c:v>2.38294165539397</c:v>
              </c:pt>
              <c:pt idx="5">
                <c:v>17.899685957097802</c:v>
              </c:pt>
              <c:pt idx="6">
                <c:v>12.2234580051846</c:v>
              </c:pt>
              <c:pt idx="7">
                <c:v>3.7174372507200801</c:v>
              </c:pt>
              <c:pt idx="8">
                <c:v>2.1878784343338902</c:v>
              </c:pt>
              <c:pt idx="9">
                <c:v>6.3670574734658096</c:v>
              </c:pt>
              <c:pt idx="10">
                <c:v>8.3484531089567202</c:v>
              </c:pt>
              <c:pt idx="11">
                <c:v>2.6328179639777902</c:v>
              </c:pt>
              <c:pt idx="12">
                <c:v>1.39797121727509</c:v>
              </c:pt>
              <c:pt idx="13">
                <c:v>5.8304651128911704</c:v>
              </c:pt>
              <c:pt idx="14">
                <c:v>0.82716567453940903</c:v>
              </c:pt>
              <c:pt idx="15">
                <c:v>1.3960892815032799</c:v>
              </c:pt>
              <c:pt idx="16">
                <c:v>4.2988715018629602</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474134</xdr:colOff>
      <xdr:row>0</xdr:row>
      <xdr:rowOff>67732</xdr:rowOff>
    </xdr:from>
    <xdr:to>
      <xdr:col>7</xdr:col>
      <xdr:colOff>762000</xdr:colOff>
      <xdr:row>42</xdr:row>
      <xdr:rowOff>128456</xdr:rowOff>
    </xdr:to>
    <xdr:pic>
      <xdr:nvPicPr>
        <xdr:cNvPr id="3" name="Imagen 2">
          <a:extLst>
            <a:ext uri="{FF2B5EF4-FFF2-40B4-BE49-F238E27FC236}">
              <a16:creationId xmlns:a16="http://schemas.microsoft.com/office/drawing/2014/main" id="{ABC6BF8F-0A2E-A92F-A4D5-B75DBDE1EB5F}"/>
            </a:ext>
          </a:extLst>
        </xdr:cNvPr>
        <xdr:cNvPicPr>
          <a:picLocks noChangeAspect="1"/>
        </xdr:cNvPicPr>
      </xdr:nvPicPr>
      <xdr:blipFill>
        <a:blip xmlns:r="http://schemas.openxmlformats.org/officeDocument/2006/relationships" r:embed="rId1">
          <a:alphaModFix amt="70000"/>
        </a:blip>
        <a:stretch>
          <a:fillRect/>
        </a:stretch>
      </xdr:blipFill>
      <xdr:spPr>
        <a:xfrm>
          <a:off x="474134" y="67732"/>
          <a:ext cx="5918199" cy="7883924"/>
        </a:xfrm>
        <a:prstGeom prst="rect">
          <a:avLst/>
        </a:prstGeom>
      </xdr:spPr>
    </xdr:pic>
    <xdr:clientData/>
  </xdr:twoCellAnchor>
  <xdr:oneCellAnchor>
    <xdr:from>
      <xdr:col>3</xdr:col>
      <xdr:colOff>94381</xdr:colOff>
      <xdr:row>23</xdr:row>
      <xdr:rowOff>180420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07381" y="4464553"/>
          <a:ext cx="211961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0">
              <a:solidFill>
                <a:schemeClr val="tx1"/>
              </a:solidFill>
              <a:latin typeface="+mn-lt"/>
              <a:ea typeface="+mn-ea"/>
              <a:cs typeface="+mn-cs"/>
            </a:rPr>
            <a:t>Menú Principal</a:t>
          </a:r>
        </a:p>
      </xdr:txBody>
    </xdr:sp>
    <xdr:clientData/>
  </xdr:oneCellAnchor>
  <xdr:oneCellAnchor>
    <xdr:from>
      <xdr:col>0</xdr:col>
      <xdr:colOff>441855</xdr:colOff>
      <xdr:row>14</xdr:row>
      <xdr:rowOff>53975</xdr:rowOff>
    </xdr:from>
    <xdr:ext cx="6070600" cy="1282082"/>
    <xdr:sp macro="" textlink="">
      <xdr:nvSpPr>
        <xdr:cNvPr id="10" name="Rectángulo 9">
          <a:extLst>
            <a:ext uri="{FF2B5EF4-FFF2-40B4-BE49-F238E27FC236}">
              <a16:creationId xmlns:a16="http://schemas.microsoft.com/office/drawing/2014/main" id="{E6F3A37A-B78F-4848-8ACE-C6EAC30719DD}"/>
            </a:ext>
          </a:extLst>
        </xdr:cNvPr>
        <xdr:cNvSpPr/>
      </xdr:nvSpPr>
      <xdr:spPr>
        <a:xfrm>
          <a:off x="441855" y="2661708"/>
          <a:ext cx="6070600" cy="1282082"/>
        </a:xfrm>
        <a:prstGeom prst="rect">
          <a:avLst/>
        </a:prstGeom>
        <a:noFill/>
      </xdr:spPr>
      <xdr:txBody>
        <a:bodyPr wrap="square" lIns="91440" tIns="45720" rIns="91440" bIns="45720">
          <a:spAutoFit/>
        </a:bodyPr>
        <a:lstStyle/>
        <a:p>
          <a:pPr algn="ctr"/>
          <a:r>
            <a:rPr lang="es-ES" sz="3200" b="1" i="0" cap="none" spc="0">
              <a:ln>
                <a:noFill/>
              </a:ln>
              <a:solidFill>
                <a:sysClr val="windowText" lastClr="000000"/>
              </a:solidFill>
              <a:effectLst/>
              <a:latin typeface="+mj-lt"/>
            </a:rPr>
            <a:t>Consumo en el hogar</a:t>
          </a:r>
          <a:endParaRPr lang="es-ES" sz="4400" b="1" i="0" cap="none" spc="0">
            <a:ln>
              <a:noFill/>
            </a:ln>
            <a:solidFill>
              <a:sysClr val="windowText" lastClr="000000"/>
            </a:solidFill>
            <a:effectLst/>
            <a:latin typeface="+mj-lt"/>
          </a:endParaRPr>
        </a:p>
        <a:p>
          <a:pPr algn="ctr"/>
          <a:r>
            <a:rPr lang="es-ES" sz="4400" b="1" i="0" cap="none" spc="0">
              <a:ln>
                <a:noFill/>
              </a:ln>
              <a:solidFill>
                <a:sysClr val="windowText" lastClr="000000"/>
              </a:solidFill>
              <a:effectLst/>
              <a:latin typeface="+mj-lt"/>
            </a:rPr>
            <a:t>ACEITE</a:t>
          </a:r>
          <a:endParaRPr lang="es-ES" sz="3200" b="1" i="0" cap="none" spc="0">
            <a:ln>
              <a:noFill/>
            </a:ln>
            <a:solidFill>
              <a:sysClr val="windowText" lastClr="000000"/>
            </a:solidFill>
            <a:effectLst/>
            <a:latin typeface="+mj-lt"/>
          </a:endParaRPr>
        </a:p>
      </xdr:txBody>
    </xdr:sp>
    <xdr:clientData/>
  </xdr:oneCellAnchor>
  <xdr:twoCellAnchor editAs="oneCell">
    <xdr:from>
      <xdr:col>0</xdr:col>
      <xdr:colOff>640291</xdr:colOff>
      <xdr:row>0</xdr:row>
      <xdr:rowOff>130175</xdr:rowOff>
    </xdr:from>
    <xdr:to>
      <xdr:col>4</xdr:col>
      <xdr:colOff>256308</xdr:colOff>
      <xdr:row>4</xdr:row>
      <xdr:rowOff>132430</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291" y="130175"/>
          <a:ext cx="2833350" cy="747322"/>
        </a:xfrm>
        <a:prstGeom prst="rect">
          <a:avLst/>
        </a:prstGeom>
      </xdr:spPr>
    </xdr:pic>
    <xdr:clientData/>
  </xdr:twoCellAnchor>
  <xdr:twoCellAnchor editAs="oneCell">
    <xdr:from>
      <xdr:col>5</xdr:col>
      <xdr:colOff>111125</xdr:colOff>
      <xdr:row>0</xdr:row>
      <xdr:rowOff>185739</xdr:rowOff>
    </xdr:from>
    <xdr:to>
      <xdr:col>7</xdr:col>
      <xdr:colOff>659872</xdr:colOff>
      <xdr:row>3</xdr:row>
      <xdr:rowOff>138731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132792" y="185739"/>
          <a:ext cx="2157413" cy="51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635000</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
  <sheetViews>
    <sheetView showGridLines="0" showRowColHeaders="0" tabSelected="1" zoomScale="75" zoomScaleNormal="75" workbookViewId="0">
      <selection activeCell="M36" sqref="M36"/>
    </sheetView>
  </sheetViews>
  <sheetFormatPr baseColWidth="10" defaultColWidth="11.44140625" defaultRowHeight="14.4"/>
  <sheetData/>
  <sheetProtection algorithmName="SHA-512" hashValue="5yHQoTVF4cBekCYN+wKdt0te6ThojvtZv+6ZT7liU43xVi86QEmuxzGfKjtOojI4GYo0txKHLr4QEhtMCcoRdA==" saltValue="FvevSHm8QFy8O861o/q0Ow==" spinCount="100000" sheet="1" objects="1" scenarios="1"/>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15"/>
  <sheetViews>
    <sheetView showGridLines="0" zoomScale="75" zoomScaleNormal="75" workbookViewId="0"/>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3" t="s">
        <v>0</v>
      </c>
      <c r="C1" s="63"/>
      <c r="D1" s="63"/>
      <c r="E1" s="13"/>
      <c r="F1" s="13"/>
      <c r="G1" s="13"/>
      <c r="H1" s="13"/>
      <c r="I1" s="14"/>
      <c r="J1" s="14"/>
      <c r="K1" s="14"/>
      <c r="L1" s="14"/>
    </row>
    <row r="2" spans="1:12" ht="18">
      <c r="B2" s="62" t="s">
        <v>25</v>
      </c>
      <c r="C2" s="62"/>
      <c r="D2" s="62"/>
      <c r="E2" s="45"/>
      <c r="F2" s="44"/>
      <c r="G2" s="45"/>
    </row>
    <row r="4" spans="1:12" ht="10.5" customHeight="1">
      <c r="A4" s="15"/>
      <c r="B4" s="15"/>
      <c r="C4" s="16"/>
      <c r="D4" s="15"/>
    </row>
    <row r="5" spans="1:12" ht="50.1" customHeight="1">
      <c r="C5" s="61" t="s">
        <v>20</v>
      </c>
      <c r="D5" s="61"/>
    </row>
    <row r="6" spans="1:12" ht="38.25" customHeight="1">
      <c r="C6" s="59"/>
      <c r="D6" s="60"/>
    </row>
    <row r="7" spans="1:12" ht="50.1" customHeight="1">
      <c r="C7" s="61" t="s">
        <v>21</v>
      </c>
      <c r="D7" s="61"/>
    </row>
    <row r="8" spans="1:12" ht="38.25" customHeight="1">
      <c r="C8" s="59"/>
      <c r="D8" s="60"/>
    </row>
    <row r="9" spans="1:12" ht="50.1" customHeight="1">
      <c r="C9" s="61" t="s">
        <v>22</v>
      </c>
      <c r="D9" s="61"/>
    </row>
    <row r="10" spans="1:12" ht="38.25" customHeight="1">
      <c r="C10" s="59"/>
      <c r="D10" s="60"/>
    </row>
    <row r="11" spans="1:12" ht="50.1" customHeight="1">
      <c r="C11" s="61" t="s">
        <v>23</v>
      </c>
      <c r="D11" s="61"/>
    </row>
    <row r="12" spans="1:12" ht="38.25" customHeight="1">
      <c r="C12" s="59"/>
      <c r="D12" s="60"/>
    </row>
    <row r="13" spans="1:12" ht="50.1" customHeight="1">
      <c r="C13" s="61" t="s">
        <v>24</v>
      </c>
      <c r="D13" s="61"/>
    </row>
    <row r="14" spans="1:12" ht="8.25" customHeight="1">
      <c r="A14" s="15"/>
      <c r="B14" s="15"/>
      <c r="C14" s="59"/>
      <c r="D14" s="60"/>
    </row>
    <row r="15" spans="1:12" ht="24.6">
      <c r="C15" s="60"/>
      <c r="D15" s="60"/>
    </row>
  </sheetData>
  <sheetProtection algorithmName="SHA-512" hashValue="QpgzePHGhgraYjwFQtXctRj6yd/tYcLav+M91M67yQ7Wg0yZrv6ABS0TQL/4szwyi6rexUYsPFJaGlqLjlzKHA==" saltValue="Z3/CqxNEXug5CCy3U76Gkw==" spinCount="100000" sheet="1" objects="1" scenarios="1"/>
  <mergeCells count="7">
    <mergeCell ref="C11:D11"/>
    <mergeCell ref="C13:D13"/>
    <mergeCell ref="B2:D2"/>
    <mergeCell ref="B1:D1"/>
    <mergeCell ref="C5:D5"/>
    <mergeCell ref="C7:D7"/>
    <mergeCell ref="C9:D9"/>
  </mergeCells>
  <hyperlinks>
    <hyperlink ref="C5:D5" location="'principales variables'!A1" display="Pricipales variables" xr:uid="{12B6B93C-83F8-4EF7-94E1-8E2DAA6AB461}"/>
    <hyperlink ref="C7:D7" location="'Graficos TOTAL ACEITE'!A1" display="Series históricas" xr:uid="{F8EBE1B4-64FD-4585-A0BF-E742A51290EA}"/>
    <hyperlink ref="C9:D9" location="Canales!A1" display="Distribución de canales" xr:uid="{E4ADA794-BED3-4652-893A-08FA2C3409C7}"/>
    <hyperlink ref="C11:D11" location="Perfiles!A1" display="Perfiles de compra " xr:uid="{B63318EB-7C85-4AB6-90FD-F6823012E889}"/>
    <hyperlink ref="C13:D13" location="Conclusiones!A1" display="Conclusiones " xr:uid="{A765055C-8DFC-46E7-A96F-8F66DE215782}"/>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85" zoomScaleNormal="85" zoomScaleSheetLayoutView="50" workbookViewId="0">
      <selection activeCell="K9" sqref="K9"/>
    </sheetView>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5" t="s">
        <v>12</v>
      </c>
      <c r="C1" s="65"/>
      <c r="D1" s="65"/>
      <c r="E1" s="65"/>
      <c r="F1" s="65"/>
      <c r="G1" s="65"/>
      <c r="H1" s="65"/>
      <c r="I1" s="65"/>
      <c r="J1" s="2"/>
      <c r="K1" s="2"/>
    </row>
    <row r="2" spans="2:11" ht="8.1" customHeight="1" thickBot="1"/>
    <row r="3" spans="2:11" ht="25.05" customHeight="1" thickTop="1" thickBot="1">
      <c r="B3" s="66" t="s">
        <v>26</v>
      </c>
      <c r="C3" s="67"/>
      <c r="D3" s="67"/>
      <c r="E3" s="67"/>
      <c r="F3" s="67"/>
      <c r="G3" s="67"/>
      <c r="H3" s="67"/>
      <c r="I3" s="68"/>
    </row>
    <row r="4" spans="2:11" ht="7.5" customHeight="1" thickTop="1"/>
    <row r="5" spans="2:11" ht="18.600000000000001" thickBot="1">
      <c r="B5" s="10" t="s">
        <v>27</v>
      </c>
      <c r="C5" s="3"/>
      <c r="D5" s="3"/>
      <c r="E5" s="3"/>
      <c r="F5" s="3"/>
      <c r="G5" s="3"/>
      <c r="H5" s="3"/>
      <c r="I5" s="3"/>
    </row>
    <row r="6" spans="2:11" ht="5.0999999999999996" customHeight="1" thickTop="1" thickBot="1"/>
    <row r="7" spans="2:11" ht="45" customHeight="1">
      <c r="B7" s="6"/>
      <c r="C7" s="17" t="str">
        <f>B3&amp;" 
Domestico"</f>
        <v>TOTAL ACEITE 
Domestico</v>
      </c>
      <c r="D7" s="18" t="s">
        <v>1</v>
      </c>
      <c r="E7" s="17" t="s">
        <v>28</v>
      </c>
      <c r="F7" s="18" t="s">
        <v>1</v>
      </c>
      <c r="G7" s="17" t="s">
        <v>29</v>
      </c>
      <c r="H7" s="18" t="s">
        <v>1</v>
      </c>
    </row>
    <row r="8" spans="2:11" ht="20.100000000000001" customHeight="1">
      <c r="B8" s="7" t="s">
        <v>16</v>
      </c>
      <c r="C8" s="19">
        <v>476387.14</v>
      </c>
      <c r="D8" s="49">
        <v>2.268344782945686E-2</v>
      </c>
      <c r="E8" s="19">
        <v>315617.88</v>
      </c>
      <c r="F8" s="49">
        <v>7.5617597347505505E-2</v>
      </c>
      <c r="G8" s="19">
        <v>142443.46</v>
      </c>
      <c r="H8" s="49">
        <v>2.2370302658471397E-2</v>
      </c>
    </row>
    <row r="9" spans="2:11" ht="20.100000000000001" customHeight="1">
      <c r="B9" s="7" t="s">
        <v>2</v>
      </c>
      <c r="C9" s="20">
        <v>1738551.6</v>
      </c>
      <c r="D9" s="50">
        <v>-0.28225434062227794</v>
      </c>
      <c r="E9" s="20">
        <v>1426328.5</v>
      </c>
      <c r="F9" s="50">
        <v>-0.31950125491136805</v>
      </c>
      <c r="G9" s="20">
        <v>550445.74</v>
      </c>
      <c r="H9" s="50">
        <v>-0.3982284614001157</v>
      </c>
    </row>
    <row r="10" spans="2:11" ht="20.100000000000001" customHeight="1">
      <c r="B10" s="7" t="s">
        <v>17</v>
      </c>
      <c r="C10" s="20">
        <v>10.1389219000745</v>
      </c>
      <c r="D10" s="50">
        <v>2.0237431562510677E-2</v>
      </c>
      <c r="E10" s="20">
        <v>6.7172783790659896</v>
      </c>
      <c r="F10" s="50">
        <v>7.3044975148807811E-2</v>
      </c>
      <c r="G10" s="20">
        <v>3.0316165044177801</v>
      </c>
      <c r="H10" s="50">
        <v>1.9925035360508492E-2</v>
      </c>
    </row>
    <row r="11" spans="2:11" ht="20.100000000000001" customHeight="1">
      <c r="B11" s="7" t="s">
        <v>18</v>
      </c>
      <c r="C11" s="20">
        <v>37.001500274859502</v>
      </c>
      <c r="D11" s="50">
        <v>-0.28397101801848934</v>
      </c>
      <c r="E11" s="20">
        <v>30.356472816101601</v>
      </c>
      <c r="F11" s="50">
        <v>-0.32112884652210227</v>
      </c>
      <c r="G11" s="20">
        <v>11.715107104043</v>
      </c>
      <c r="H11" s="50">
        <v>-0.39966775620392203</v>
      </c>
    </row>
    <row r="12" spans="2:11" ht="20.100000000000001" customHeight="1">
      <c r="B12" s="7" t="s">
        <v>3</v>
      </c>
      <c r="C12" s="20">
        <v>1.7592358688435701</v>
      </c>
      <c r="D12" s="51">
        <v>2.5942002066410064E-2</v>
      </c>
      <c r="E12" s="20">
        <v>1.1655358609058299</v>
      </c>
      <c r="F12" s="51">
        <v>7.3700645811070054E-2</v>
      </c>
      <c r="G12" s="20">
        <v>0.52602520738528802</v>
      </c>
      <c r="H12" s="51">
        <v>7.5981182630530109E-3</v>
      </c>
    </row>
    <row r="13" spans="2:11" ht="20.100000000000001" customHeight="1">
      <c r="B13" s="7" t="s">
        <v>4</v>
      </c>
      <c r="C13" s="20">
        <v>1.9651588567189</v>
      </c>
      <c r="D13" s="51">
        <v>-0.89500471615103994</v>
      </c>
      <c r="E13" s="20">
        <v>1.6122398002829399</v>
      </c>
      <c r="F13" s="51">
        <v>-0.86270827791786009</v>
      </c>
      <c r="G13" s="20">
        <v>0.62219224387943906</v>
      </c>
      <c r="H13" s="51">
        <v>-0.45788976592235098</v>
      </c>
    </row>
    <row r="14" spans="2:11" ht="20.100000000000001" customHeight="1" thickBot="1">
      <c r="B14" s="7" t="s">
        <v>19</v>
      </c>
      <c r="C14" s="21">
        <v>3.6494511585682199</v>
      </c>
      <c r="D14" s="52">
        <v>-0.2981741702175138</v>
      </c>
      <c r="E14" s="21">
        <v>4.5191625392072199</v>
      </c>
      <c r="F14" s="52">
        <v>-0.36734137971826064</v>
      </c>
      <c r="G14" s="21">
        <v>3.8643103726910302</v>
      </c>
      <c r="H14" s="52">
        <v>-0.41139571734908897</v>
      </c>
    </row>
    <row r="15" spans="2:11" ht="8.25" customHeight="1" thickBot="1"/>
    <row r="16" spans="2:11" ht="45" customHeight="1">
      <c r="B16" s="6"/>
      <c r="C16" s="17" t="s">
        <v>30</v>
      </c>
      <c r="D16" s="18" t="str">
        <f>D7</f>
        <v>% Variación vs. Mismo periodo del año anterior</v>
      </c>
      <c r="E16" s="17" t="s">
        <v>31</v>
      </c>
      <c r="F16" s="18" t="str">
        <f>F7</f>
        <v>% Variación vs. Mismo periodo del año anterior</v>
      </c>
      <c r="G16" s="17" t="s">
        <v>32</v>
      </c>
      <c r="H16" s="18" t="str">
        <f>H7</f>
        <v>% Variación vs. Mismo periodo del año anterior</v>
      </c>
    </row>
    <row r="17" spans="2:9" ht="20.100000000000001" customHeight="1">
      <c r="B17" s="7" t="str">
        <f t="shared" ref="B17:B23" si="0">B8</f>
        <v>VOLUMEN (Miles kilos o litros)</v>
      </c>
      <c r="C17" s="19">
        <v>135208.33300000001</v>
      </c>
      <c r="D17" s="49">
        <v>0.12496721925250753</v>
      </c>
      <c r="E17" s="19">
        <v>37966.114999999998</v>
      </c>
      <c r="F17" s="49">
        <v>0.11947867233876108</v>
      </c>
      <c r="G17" s="19">
        <v>150411.1</v>
      </c>
      <c r="H17" s="49">
        <v>-2.7109746664231937E-2</v>
      </c>
    </row>
    <row r="18" spans="2:9" ht="20.100000000000001" customHeight="1">
      <c r="B18" s="7" t="str">
        <f t="shared" si="0"/>
        <v>VALOR (Miles €)</v>
      </c>
      <c r="C18" s="20">
        <v>704765.45</v>
      </c>
      <c r="D18" s="50">
        <v>-0.25210770741532829</v>
      </c>
      <c r="E18" s="20">
        <v>171117.46</v>
      </c>
      <c r="F18" s="50">
        <v>-0.28390829504454007</v>
      </c>
      <c r="G18" s="20">
        <v>266595.36</v>
      </c>
      <c r="H18" s="50">
        <v>7.1389155769633561E-2</v>
      </c>
    </row>
    <row r="19" spans="2:9" ht="20.100000000000001" customHeight="1">
      <c r="B19" s="7" t="str">
        <f t="shared" si="0"/>
        <v>CONSUMO PER CÁPITA (kilos o litros)</v>
      </c>
      <c r="C19" s="20">
        <v>2.87763168528492</v>
      </c>
      <c r="D19" s="50">
        <v>0.12227656446200208</v>
      </c>
      <c r="E19" s="20">
        <v>0.80803078528577899</v>
      </c>
      <c r="F19" s="50">
        <v>0.11680114485080439</v>
      </c>
      <c r="G19" s="20">
        <v>3.2011913583651599</v>
      </c>
      <c r="H19" s="50">
        <v>-2.94366694189373E-2</v>
      </c>
    </row>
    <row r="20" spans="2:9" ht="20.100000000000001" customHeight="1">
      <c r="B20" s="7" t="str">
        <f t="shared" si="0"/>
        <v>GASTO PER CAPITA (€)</v>
      </c>
      <c r="C20" s="20">
        <v>14.999485198993501</v>
      </c>
      <c r="D20" s="50">
        <v>-0.25389648840857582</v>
      </c>
      <c r="E20" s="20">
        <v>3.6418837055070798</v>
      </c>
      <c r="F20" s="50">
        <v>-0.28562101657402705</v>
      </c>
      <c r="G20" s="20">
        <v>5.6739347203248203</v>
      </c>
      <c r="H20" s="50">
        <v>6.8826647000369112E-2</v>
      </c>
    </row>
    <row r="21" spans="2:9" ht="20.100000000000001" customHeight="1">
      <c r="B21" s="7" t="str">
        <f t="shared" si="0"/>
        <v>PARTE DE MERCADO VOLUMEN (%)</v>
      </c>
      <c r="C21" s="20">
        <v>0.499306822556431</v>
      </c>
      <c r="D21" s="51">
        <v>5.209117694689297E-2</v>
      </c>
      <c r="E21" s="20">
        <v>0.14020393436447501</v>
      </c>
      <c r="F21" s="51">
        <v>1.4011379582565014E-2</v>
      </c>
      <c r="G21" s="20">
        <v>0.55544866763661405</v>
      </c>
      <c r="H21" s="51">
        <v>-1.9818294250478985E-2</v>
      </c>
    </row>
    <row r="22" spans="2:9" ht="20.100000000000001" customHeight="1">
      <c r="B22" s="7" t="str">
        <f t="shared" si="0"/>
        <v>PARTE DE MERCADO VALOR (%)</v>
      </c>
      <c r="C22" s="20">
        <v>0.79662637909451794</v>
      </c>
      <c r="D22" s="51">
        <v>-0.31607700428351204</v>
      </c>
      <c r="E22" s="20">
        <v>0.193421346860365</v>
      </c>
      <c r="F22" s="51">
        <v>-8.8741314544749983E-2</v>
      </c>
      <c r="G22" s="20">
        <v>0.301344080247122</v>
      </c>
      <c r="H22" s="51">
        <v>7.5255371144680172E-3</v>
      </c>
    </row>
    <row r="23" spans="2:9" ht="20.100000000000001" customHeight="1" thickBot="1">
      <c r="B23" s="7" t="str">
        <f t="shared" si="0"/>
        <v>PRECIO MEDIO (€/kilos o litros)</v>
      </c>
      <c r="C23" s="21">
        <v>5.2124409373496201</v>
      </c>
      <c r="D23" s="52">
        <v>-0.33518747943463312</v>
      </c>
      <c r="E23" s="21">
        <v>4.5071100901422199</v>
      </c>
      <c r="F23" s="52">
        <v>-0.36033466054388075</v>
      </c>
      <c r="G23" s="21">
        <v>1.7724447198378299</v>
      </c>
      <c r="H23" s="52">
        <v>0.10124359052436005</v>
      </c>
    </row>
    <row r="25" spans="2:9" ht="18.600000000000001" thickBot="1">
      <c r="B25" s="10" t="s">
        <v>33</v>
      </c>
      <c r="C25" s="3"/>
      <c r="D25" s="3"/>
      <c r="E25" s="3"/>
      <c r="F25" s="3"/>
      <c r="G25" s="3"/>
      <c r="H25" s="3"/>
      <c r="I25" s="3"/>
    </row>
    <row r="26" spans="2:9" ht="15" thickTop="1"/>
    <row r="38" spans="3:6" ht="10.5" customHeight="1"/>
    <row r="39" spans="3:6" ht="12" customHeight="1">
      <c r="C39" s="30"/>
      <c r="D39" s="30"/>
      <c r="E39" s="31" t="s">
        <v>5</v>
      </c>
      <c r="F39" s="31" t="s">
        <v>6</v>
      </c>
    </row>
    <row r="40" spans="3:6" ht="14.55" customHeight="1">
      <c r="C40" s="43" t="s">
        <v>26</v>
      </c>
      <c r="D40" s="30"/>
      <c r="E40" s="46">
        <v>-0.28225434062227794</v>
      </c>
      <c r="F40" s="46">
        <v>2.268344782945686E-2</v>
      </c>
    </row>
    <row r="41" spans="3:6" ht="14.55" customHeight="1">
      <c r="C41" s="32" t="s">
        <v>39</v>
      </c>
      <c r="D41" s="33"/>
      <c r="E41" s="46">
        <v>-0.28390829504454007</v>
      </c>
      <c r="F41" s="46">
        <v>0.11947867233876108</v>
      </c>
    </row>
    <row r="42" spans="3:6" ht="14.55" customHeight="1">
      <c r="C42" s="34" t="s">
        <v>40</v>
      </c>
      <c r="D42" s="33"/>
      <c r="E42" s="46">
        <v>-0.25210770741532829</v>
      </c>
      <c r="F42" s="47">
        <v>0.12496721925250753</v>
      </c>
    </row>
    <row r="43" spans="3:6" ht="14.55" customHeight="1">
      <c r="C43" s="35" t="s">
        <v>41</v>
      </c>
      <c r="D43" s="33"/>
      <c r="E43" s="48">
        <v>-0.3982284614001157</v>
      </c>
      <c r="F43" s="48">
        <v>2.2370302658471397E-2</v>
      </c>
    </row>
    <row r="44" spans="3:6" ht="14.55" customHeight="1">
      <c r="C44" s="36" t="s">
        <v>42</v>
      </c>
      <c r="D44" s="33"/>
      <c r="E44" s="48">
        <v>7.1389155769633561E-2</v>
      </c>
      <c r="F44" s="48">
        <v>-2.7109746664231937E-2</v>
      </c>
    </row>
    <row r="45" spans="3:6" ht="14.55" customHeight="1">
      <c r="C45" s="37" t="s">
        <v>43</v>
      </c>
      <c r="D45" s="33"/>
      <c r="E45" s="48">
        <v>-0.63506779279618153</v>
      </c>
      <c r="F45" s="48">
        <v>-0.51637139643508356</v>
      </c>
    </row>
    <row r="46" spans="3:6" ht="14.55" customHeight="1">
      <c r="C46" s="38" t="s">
        <v>44</v>
      </c>
      <c r="D46" s="33"/>
      <c r="E46" s="48">
        <v>-0.36392313483920258</v>
      </c>
      <c r="F46" s="48">
        <v>-0.31275015053530475</v>
      </c>
    </row>
    <row r="47" spans="3:6" ht="14.55" customHeight="1">
      <c r="C47" s="39" t="s">
        <v>45</v>
      </c>
      <c r="D47" s="33"/>
      <c r="E47" s="48">
        <v>-0.6728082025209865</v>
      </c>
      <c r="F47" s="48">
        <v>-0.23239702552341757</v>
      </c>
    </row>
    <row r="48" spans="3:6" ht="14.55" customHeight="1">
      <c r="C48" s="40" t="s">
        <v>46</v>
      </c>
      <c r="D48" s="33"/>
      <c r="E48" s="48">
        <v>-2.9348101664401716E-2</v>
      </c>
      <c r="F48" s="48">
        <v>-0.24827111795207879</v>
      </c>
    </row>
    <row r="49" spans="2:9" ht="6" customHeight="1">
      <c r="D49" s="8"/>
      <c r="E49" s="9"/>
      <c r="F49" s="9"/>
    </row>
    <row r="50" spans="2:9" ht="18.600000000000001" thickBot="1">
      <c r="B50" s="10" t="s">
        <v>34</v>
      </c>
      <c r="C50" s="3"/>
      <c r="D50" s="3"/>
      <c r="E50" s="3"/>
      <c r="F50" s="3"/>
      <c r="G50" s="3"/>
      <c r="H50" s="3"/>
      <c r="I50" s="3"/>
    </row>
    <row r="51" spans="2:9" ht="6.75" customHeight="1" thickTop="1">
      <c r="E51" s="64"/>
      <c r="F51" s="64"/>
    </row>
    <row r="52" spans="2:9" ht="35.1" customHeight="1">
      <c r="C52" s="22"/>
      <c r="D52" s="22"/>
      <c r="E52" s="41" t="s">
        <v>47</v>
      </c>
      <c r="F52" s="42" t="s">
        <v>48</v>
      </c>
    </row>
    <row r="53" spans="2:9" ht="16.05" customHeight="1">
      <c r="C53" s="23" t="s">
        <v>26</v>
      </c>
      <c r="D53" s="22"/>
      <c r="E53" s="24">
        <v>9.9378062266805607</v>
      </c>
      <c r="F53" s="25">
        <v>10.1389219000745</v>
      </c>
      <c r="G53" s="5"/>
    </row>
    <row r="54" spans="2:9" ht="16.05" customHeight="1">
      <c r="C54" s="54" t="s">
        <v>49</v>
      </c>
      <c r="D54" s="22"/>
      <c r="E54" s="27">
        <v>6.2600156886568996</v>
      </c>
      <c r="F54" s="28">
        <v>6.7172783790659896</v>
      </c>
    </row>
    <row r="55" spans="2:9" ht="16.05" customHeight="1">
      <c r="C55" s="26" t="s">
        <v>50</v>
      </c>
      <c r="D55" s="22"/>
      <c r="E55" s="27">
        <v>3.2876247446392801</v>
      </c>
      <c r="F55" s="28">
        <v>3.6856627259660599</v>
      </c>
    </row>
    <row r="56" spans="2:9" ht="16.05" customHeight="1">
      <c r="C56" s="29" t="s">
        <v>39</v>
      </c>
      <c r="D56" s="22"/>
      <c r="E56" s="27">
        <v>0.72352252593162003</v>
      </c>
      <c r="F56" s="28">
        <v>0.80803078528577899</v>
      </c>
    </row>
    <row r="57" spans="2:9" ht="16.05" customHeight="1">
      <c r="C57" s="29" t="s">
        <v>40</v>
      </c>
      <c r="D57" s="22"/>
      <c r="E57" s="27">
        <v>2.5641020907038201</v>
      </c>
      <c r="F57" s="28">
        <v>2.87763168528492</v>
      </c>
      <c r="G57" s="5"/>
    </row>
    <row r="58" spans="2:9" ht="16.05" customHeight="1">
      <c r="C58" s="26" t="s">
        <v>41</v>
      </c>
      <c r="D58" s="22"/>
      <c r="E58" s="27">
        <v>2.9723914987008899</v>
      </c>
      <c r="F58" s="28">
        <v>3.0316165044177801</v>
      </c>
      <c r="H58" s="57"/>
    </row>
    <row r="59" spans="2:9" ht="16.05" customHeight="1">
      <c r="C59" s="53" t="s">
        <v>42</v>
      </c>
      <c r="D59" s="22"/>
      <c r="E59" s="27">
        <v>3.2982817890396201</v>
      </c>
      <c r="F59" s="28">
        <v>3.2011913583651599</v>
      </c>
    </row>
    <row r="60" spans="2:9" ht="16.05" customHeight="1">
      <c r="C60" s="53" t="s">
        <v>44</v>
      </c>
      <c r="D60" s="22"/>
      <c r="E60" s="27">
        <v>8.2630266978851695E-3</v>
      </c>
      <c r="F60" s="28">
        <v>5.6651815978842604E-3</v>
      </c>
    </row>
    <row r="61" spans="2:9" ht="16.05" customHeight="1">
      <c r="C61" s="53" t="s">
        <v>45</v>
      </c>
      <c r="D61" s="22"/>
      <c r="E61" s="27">
        <v>3.0287091314915802E-4</v>
      </c>
      <c r="F61" s="28">
        <v>2.3192856575568501E-4</v>
      </c>
    </row>
    <row r="62" spans="2:9" ht="16.05" customHeight="1">
      <c r="C62" s="53" t="s">
        <v>46</v>
      </c>
      <c r="D62" s="22"/>
      <c r="E62" s="27">
        <v>0.13305026826383101</v>
      </c>
      <c r="F62" s="28">
        <v>9.97785107296464E-2</v>
      </c>
    </row>
    <row r="63" spans="2:9" ht="16.05" customHeight="1">
      <c r="C63" s="53" t="s">
        <v>43</v>
      </c>
      <c r="D63" s="22"/>
      <c r="E63" s="55">
        <v>0.23789259226145301</v>
      </c>
      <c r="F63" s="56">
        <v>0.114776485903603</v>
      </c>
    </row>
    <row r="66" spans="2:2">
      <c r="B66" s="58" t="s">
        <v>11</v>
      </c>
    </row>
  </sheetData>
  <sheetProtection algorithmName="SHA-512" hashValue="vqQOGyYBpiSKcB3UPMKaXRWP2GkPIaBF8xj39Yp022H+Ah/yO3EfrwLOhFznqy52BexIOopVktyCMmCw9Epd5A==" saltValue="/QWxlrdv506CGWe6KV4SBA=="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2"/>
  <sheetViews>
    <sheetView showGridLines="0" showRowColHeaders="0" topLeftCell="A24" zoomScale="85" zoomScaleNormal="85" zoomScaleSheetLayoutView="50" workbookViewId="0">
      <selection activeCell="L32" sqref="L32"/>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
        <v>26</v>
      </c>
      <c r="C3" s="70"/>
      <c r="D3" s="70"/>
      <c r="E3" s="70"/>
      <c r="F3" s="70"/>
      <c r="G3" s="70"/>
      <c r="H3" s="70"/>
      <c r="I3" s="71"/>
    </row>
    <row r="4" spans="2:11" ht="15" thickTop="1"/>
    <row r="5" spans="2:11" ht="18.600000000000001" thickBot="1">
      <c r="B5" s="10" t="s">
        <v>13</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14</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7</v>
      </c>
      <c r="C38" s="3"/>
      <c r="D38" s="3"/>
      <c r="E38" s="3"/>
      <c r="F38" s="3"/>
      <c r="G38" s="3"/>
      <c r="H38" s="3"/>
      <c r="I38" s="3"/>
    </row>
    <row r="39" spans="2:9" ht="15" thickTop="1">
      <c r="E39" s="64"/>
      <c r="F39" s="64"/>
    </row>
    <row r="40" spans="2:9" ht="25.05" customHeight="1"/>
    <row r="41" spans="2:9" ht="25.05" customHeight="1"/>
    <row r="42" spans="2:9" ht="25.05" customHeight="1"/>
    <row r="43" spans="2:9" ht="25.05" customHeight="1"/>
    <row r="44" spans="2:9" ht="25.05" customHeight="1"/>
    <row r="45" spans="2:9" ht="25.05" customHeight="1"/>
    <row r="46" spans="2:9" ht="25.05" customHeight="1"/>
    <row r="52" spans="2:2">
      <c r="B52" s="58" t="s">
        <v>11</v>
      </c>
    </row>
  </sheetData>
  <sheetProtection algorithmName="SHA-512" hashValue="HjgZLB/Rx3P+oEzeUpBWX8pQOUbeAzLrqLAvptXGPsmY41T8FqGsH/G+wBJtPF+Z5TM+NR0LQTH1ePwa7XUsMw==" saltValue="3LlScbUajMQ7Jm9KHFo8Ew=="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topLeftCell="B18" zoomScale="85" zoomScaleNormal="85" zoomScaleSheetLayoutView="50" workbookViewId="0">
      <selection activeCell="C34" sqref="C34:H43"/>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'Graficos TOTAL ACEITE'!B3</f>
        <v>TOTAL ACEITE</v>
      </c>
      <c r="C3" s="70"/>
      <c r="D3" s="70"/>
      <c r="E3" s="70"/>
      <c r="F3" s="70"/>
      <c r="G3" s="70"/>
      <c r="H3" s="70"/>
      <c r="I3" s="71"/>
    </row>
    <row r="4" spans="2:11" ht="15" thickTop="1"/>
    <row r="5" spans="2:11" ht="18.600000000000001" thickBot="1">
      <c r="B5" s="10" t="s">
        <v>35</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36</v>
      </c>
      <c r="C16" s="3"/>
      <c r="D16" s="3"/>
      <c r="E16" s="3"/>
      <c r="F16" s="3"/>
      <c r="G16" s="3"/>
      <c r="H16" s="3"/>
      <c r="I16" s="3"/>
    </row>
    <row r="17" spans="2:9" ht="15" thickTop="1"/>
    <row r="31" spans="2:9">
      <c r="E31" s="4"/>
      <c r="F31" s="4"/>
    </row>
    <row r="32" spans="2:9" ht="18.600000000000001" thickBot="1">
      <c r="B32" s="10" t="s">
        <v>15</v>
      </c>
      <c r="C32" s="3"/>
      <c r="D32" s="3"/>
      <c r="E32" s="3"/>
      <c r="F32" s="3"/>
      <c r="G32" s="3"/>
      <c r="H32" s="3"/>
      <c r="I32" s="3"/>
    </row>
    <row r="33" spans="3:8" ht="15" thickTop="1">
      <c r="E33" s="64"/>
      <c r="F33" s="64"/>
    </row>
    <row r="34" spans="3:8" ht="25.05" customHeight="1">
      <c r="C34" s="72" t="s">
        <v>51</v>
      </c>
      <c r="D34" s="73"/>
      <c r="E34" s="73"/>
      <c r="F34" s="73"/>
      <c r="G34" s="73"/>
      <c r="H34" s="74"/>
    </row>
    <row r="35" spans="3:8" ht="25.05" customHeight="1">
      <c r="C35" s="75"/>
      <c r="D35" s="76"/>
      <c r="E35" s="76"/>
      <c r="F35" s="76"/>
      <c r="G35" s="76"/>
      <c r="H35" s="77"/>
    </row>
    <row r="36" spans="3:8" ht="25.05" customHeight="1">
      <c r="C36" s="75"/>
      <c r="D36" s="76"/>
      <c r="E36" s="76"/>
      <c r="F36" s="76"/>
      <c r="G36" s="76"/>
      <c r="H36" s="77"/>
    </row>
    <row r="37" spans="3:8" ht="25.05" customHeight="1">
      <c r="C37" s="75"/>
      <c r="D37" s="76"/>
      <c r="E37" s="76"/>
      <c r="F37" s="76"/>
      <c r="G37" s="76"/>
      <c r="H37" s="77"/>
    </row>
    <row r="38" spans="3:8" ht="25.05" customHeight="1">
      <c r="C38" s="75"/>
      <c r="D38" s="76"/>
      <c r="E38" s="76"/>
      <c r="F38" s="76"/>
      <c r="G38" s="76"/>
      <c r="H38" s="77"/>
    </row>
    <row r="39" spans="3:8" ht="25.05" customHeight="1">
      <c r="C39" s="75"/>
      <c r="D39" s="76"/>
      <c r="E39" s="76"/>
      <c r="F39" s="76"/>
      <c r="G39" s="76"/>
      <c r="H39" s="77"/>
    </row>
    <row r="40" spans="3:8" ht="25.05" customHeight="1">
      <c r="C40" s="75"/>
      <c r="D40" s="76"/>
      <c r="E40" s="76"/>
      <c r="F40" s="76"/>
      <c r="G40" s="76"/>
      <c r="H40" s="77"/>
    </row>
    <row r="41" spans="3:8" ht="25.05" customHeight="1">
      <c r="C41" s="75"/>
      <c r="D41" s="76"/>
      <c r="E41" s="76"/>
      <c r="F41" s="76"/>
      <c r="G41" s="76"/>
      <c r="H41" s="77"/>
    </row>
    <row r="42" spans="3:8" ht="25.05" customHeight="1">
      <c r="C42" s="75"/>
      <c r="D42" s="76"/>
      <c r="E42" s="76"/>
      <c r="F42" s="76"/>
      <c r="G42" s="76"/>
      <c r="H42" s="77"/>
    </row>
    <row r="43" spans="3:8" ht="25.05" customHeight="1">
      <c r="C43" s="78"/>
      <c r="D43" s="79"/>
      <c r="E43" s="79"/>
      <c r="F43" s="79"/>
      <c r="G43" s="79"/>
      <c r="H43" s="80"/>
    </row>
    <row r="45" spans="3:8">
      <c r="C45" s="58" t="s">
        <v>11</v>
      </c>
    </row>
    <row r="46" spans="3:8">
      <c r="C46" s="58" t="s">
        <v>10</v>
      </c>
    </row>
  </sheetData>
  <sheetProtection algorithmName="SHA-512" hashValue="zNrGbiidoYLOyON4uBitbFZOZ/ObBe4GTloj6sOYTMjDzZQJGyaNx44tW/EFq3sSqwSRrUiZYMzmDTsj8+KIZQ==" saltValue="qvS7POAVuJs9eTmgf0rp3g=="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topLeftCell="A14" zoomScale="60" zoomScaleNormal="6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37</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38</v>
      </c>
      <c r="C20" s="3"/>
      <c r="D20" s="3"/>
      <c r="E20" s="3"/>
      <c r="F20" s="3"/>
      <c r="G20" s="3"/>
      <c r="H20" s="3"/>
      <c r="I20" s="3"/>
    </row>
    <row r="21" spans="2:9" ht="15" thickTop="1"/>
    <row r="40" spans="2:9">
      <c r="E40" s="4"/>
      <c r="F40" s="4"/>
    </row>
    <row r="41" spans="2:9" ht="18.600000000000001" thickBot="1">
      <c r="B41" s="10" t="s">
        <v>8</v>
      </c>
      <c r="C41" s="3"/>
      <c r="D41" s="3"/>
      <c r="E41" s="3"/>
      <c r="F41" s="3"/>
      <c r="G41" s="3"/>
      <c r="H41" s="3"/>
      <c r="I41" s="3"/>
    </row>
    <row r="42" spans="2:9" ht="15" thickTop="1">
      <c r="E42" s="64"/>
      <c r="F42" s="64"/>
    </row>
    <row r="43" spans="2:9" ht="25.05" customHeight="1">
      <c r="C43" s="81" t="s">
        <v>52</v>
      </c>
      <c r="D43" s="82"/>
      <c r="E43" s="82"/>
      <c r="F43" s="82"/>
      <c r="G43" s="82"/>
      <c r="H43" s="83"/>
    </row>
    <row r="44" spans="2:9" ht="25.05" customHeight="1">
      <c r="C44" s="84"/>
      <c r="D44" s="85"/>
      <c r="E44" s="85"/>
      <c r="F44" s="85"/>
      <c r="G44" s="85"/>
      <c r="H44" s="86"/>
    </row>
    <row r="45" spans="2:9" ht="25.05" customHeight="1">
      <c r="C45" s="84"/>
      <c r="D45" s="85"/>
      <c r="E45" s="85"/>
      <c r="F45" s="85"/>
      <c r="G45" s="85"/>
      <c r="H45" s="86"/>
    </row>
    <row r="46" spans="2:9" ht="25.05" customHeight="1">
      <c r="C46" s="84"/>
      <c r="D46" s="85"/>
      <c r="E46" s="85"/>
      <c r="F46" s="85"/>
      <c r="G46" s="85"/>
      <c r="H46" s="86"/>
    </row>
    <row r="47" spans="2:9" ht="25.05" customHeight="1">
      <c r="C47" s="84"/>
      <c r="D47" s="85"/>
      <c r="E47" s="85"/>
      <c r="F47" s="85"/>
      <c r="G47" s="85"/>
      <c r="H47" s="86"/>
    </row>
    <row r="48" spans="2:9" ht="25.05" customHeight="1">
      <c r="C48" s="84"/>
      <c r="D48" s="85"/>
      <c r="E48" s="85"/>
      <c r="F48" s="85"/>
      <c r="G48" s="85"/>
      <c r="H48" s="86"/>
    </row>
    <row r="49" spans="3:8" ht="25.05" customHeight="1">
      <c r="C49" s="84"/>
      <c r="D49" s="85"/>
      <c r="E49" s="85"/>
      <c r="F49" s="85"/>
      <c r="G49" s="85"/>
      <c r="H49" s="86"/>
    </row>
    <row r="50" spans="3:8" ht="25.05" customHeight="1">
      <c r="C50" s="84"/>
      <c r="D50" s="85"/>
      <c r="E50" s="85"/>
      <c r="F50" s="85"/>
      <c r="G50" s="85"/>
      <c r="H50" s="86"/>
    </row>
    <row r="51" spans="3:8" ht="25.05" customHeight="1">
      <c r="C51" s="87"/>
      <c r="D51" s="88"/>
      <c r="E51" s="88"/>
      <c r="F51" s="88"/>
      <c r="G51" s="88"/>
      <c r="H51" s="89"/>
    </row>
    <row r="52" spans="3:8" ht="25.05" customHeight="1"/>
    <row r="53" spans="3:8">
      <c r="C53" t="s">
        <v>11</v>
      </c>
    </row>
  </sheetData>
  <sheetProtection algorithmName="SHA-512" hashValue="iNZarMX/WJW2KfxvkQZ4xUAJgqf5+vg8eQ29Xf95Gpr4EnAmUf/ncpBybQ7s+JzfYALMuskdZrEAb5N36FPaWg==" saltValue="9BvlgjaJl1lOLzrmCR1PSg=="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zoomScale="70" zoomScaleNormal="70" zoomScaleSheetLayoutView="40" workbookViewId="0">
      <selection activeCell="J19" sqref="J19"/>
    </sheetView>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9</v>
      </c>
      <c r="C5" s="3"/>
      <c r="D5" s="3"/>
      <c r="E5" s="3"/>
      <c r="F5" s="3"/>
      <c r="G5" s="3"/>
      <c r="H5" s="3"/>
      <c r="I5" s="3"/>
    </row>
    <row r="6" spans="2:11" ht="15" thickTop="1"/>
    <row r="7" spans="2:11" ht="25.05" customHeight="1">
      <c r="B7" s="90" t="s">
        <v>53</v>
      </c>
      <c r="C7" s="91"/>
      <c r="D7" s="91"/>
      <c r="E7" s="91"/>
      <c r="F7" s="91"/>
      <c r="G7" s="91"/>
      <c r="H7" s="91"/>
      <c r="I7" s="92"/>
    </row>
    <row r="8" spans="2:11" ht="25.05" customHeight="1">
      <c r="B8" s="93"/>
      <c r="C8" s="94"/>
      <c r="D8" s="94"/>
      <c r="E8" s="94"/>
      <c r="F8" s="94"/>
      <c r="G8" s="94"/>
      <c r="H8" s="94"/>
      <c r="I8" s="95"/>
    </row>
    <row r="9" spans="2:11" ht="25.05" customHeight="1">
      <c r="B9" s="93"/>
      <c r="C9" s="94"/>
      <c r="D9" s="94"/>
      <c r="E9" s="94"/>
      <c r="F9" s="94"/>
      <c r="G9" s="94"/>
      <c r="H9" s="94"/>
      <c r="I9" s="95"/>
    </row>
    <row r="10" spans="2:11" ht="25.05" customHeight="1">
      <c r="B10" s="93"/>
      <c r="C10" s="94"/>
      <c r="D10" s="94"/>
      <c r="E10" s="94"/>
      <c r="F10" s="94"/>
      <c r="G10" s="94"/>
      <c r="H10" s="94"/>
      <c r="I10" s="95"/>
    </row>
    <row r="11" spans="2:11" ht="25.05" customHeight="1">
      <c r="B11" s="93"/>
      <c r="C11" s="94"/>
      <c r="D11" s="94"/>
      <c r="E11" s="94"/>
      <c r="F11" s="94"/>
      <c r="G11" s="94"/>
      <c r="H11" s="94"/>
      <c r="I11" s="95"/>
    </row>
    <row r="12" spans="2:11" ht="25.05" customHeight="1">
      <c r="B12" s="93"/>
      <c r="C12" s="94"/>
      <c r="D12" s="94"/>
      <c r="E12" s="94"/>
      <c r="F12" s="94"/>
      <c r="G12" s="94"/>
      <c r="H12" s="94"/>
      <c r="I12" s="95"/>
    </row>
    <row r="13" spans="2:11" ht="25.05" customHeight="1">
      <c r="B13" s="93"/>
      <c r="C13" s="94"/>
      <c r="D13" s="94"/>
      <c r="E13" s="94"/>
      <c r="F13" s="94"/>
      <c r="G13" s="94"/>
      <c r="H13" s="94"/>
      <c r="I13" s="95"/>
    </row>
    <row r="14" spans="2:11" ht="25.05" customHeight="1">
      <c r="B14" s="93"/>
      <c r="C14" s="94"/>
      <c r="D14" s="94"/>
      <c r="E14" s="94"/>
      <c r="F14" s="94"/>
      <c r="G14" s="94"/>
      <c r="H14" s="94"/>
      <c r="I14" s="95"/>
    </row>
    <row r="15" spans="2:11" ht="25.05" customHeight="1">
      <c r="B15" s="93"/>
      <c r="C15" s="94"/>
      <c r="D15" s="94"/>
      <c r="E15" s="94"/>
      <c r="F15" s="94"/>
      <c r="G15" s="94"/>
      <c r="H15" s="94"/>
      <c r="I15" s="95"/>
    </row>
    <row r="16" spans="2:11" ht="25.05" customHeight="1">
      <c r="B16" s="93"/>
      <c r="C16" s="94"/>
      <c r="D16" s="94"/>
      <c r="E16" s="94"/>
      <c r="F16" s="94"/>
      <c r="G16" s="94"/>
      <c r="H16" s="94"/>
      <c r="I16" s="95"/>
    </row>
    <row r="17" spans="2:9" ht="25.05" customHeight="1">
      <c r="B17" s="93"/>
      <c r="C17" s="94"/>
      <c r="D17" s="94"/>
      <c r="E17" s="94"/>
      <c r="F17" s="94"/>
      <c r="G17" s="94"/>
      <c r="H17" s="94"/>
      <c r="I17" s="95"/>
    </row>
    <row r="18" spans="2:9" ht="25.05" customHeight="1">
      <c r="B18" s="93"/>
      <c r="C18" s="94"/>
      <c r="D18" s="94"/>
      <c r="E18" s="94"/>
      <c r="F18" s="94"/>
      <c r="G18" s="94"/>
      <c r="H18" s="94"/>
      <c r="I18" s="95"/>
    </row>
    <row r="19" spans="2:9" ht="25.05" customHeight="1">
      <c r="B19" s="93"/>
      <c r="C19" s="94"/>
      <c r="D19" s="94"/>
      <c r="E19" s="94"/>
      <c r="F19" s="94"/>
      <c r="G19" s="94"/>
      <c r="H19" s="94"/>
      <c r="I19" s="95"/>
    </row>
    <row r="20" spans="2:9" ht="25.05" customHeight="1">
      <c r="B20" s="93"/>
      <c r="C20" s="94"/>
      <c r="D20" s="94"/>
      <c r="E20" s="94"/>
      <c r="F20" s="94"/>
      <c r="G20" s="94"/>
      <c r="H20" s="94"/>
      <c r="I20" s="95"/>
    </row>
    <row r="21" spans="2:9" ht="25.05" customHeight="1">
      <c r="B21" s="93"/>
      <c r="C21" s="94"/>
      <c r="D21" s="94"/>
      <c r="E21" s="94"/>
      <c r="F21" s="94"/>
      <c r="G21" s="94"/>
      <c r="H21" s="94"/>
      <c r="I21" s="95"/>
    </row>
    <row r="22" spans="2:9" ht="25.05" customHeight="1">
      <c r="B22" s="93"/>
      <c r="C22" s="94"/>
      <c r="D22" s="94"/>
      <c r="E22" s="94"/>
      <c r="F22" s="94"/>
      <c r="G22" s="94"/>
      <c r="H22" s="94"/>
      <c r="I22" s="95"/>
    </row>
    <row r="23" spans="2:9" ht="25.05" customHeight="1">
      <c r="B23" s="93"/>
      <c r="C23" s="94"/>
      <c r="D23" s="94"/>
      <c r="E23" s="94"/>
      <c r="F23" s="94"/>
      <c r="G23" s="94"/>
      <c r="H23" s="94"/>
      <c r="I23" s="95"/>
    </row>
    <row r="24" spans="2:9" ht="25.05" customHeight="1">
      <c r="B24" s="93"/>
      <c r="C24" s="94"/>
      <c r="D24" s="94"/>
      <c r="E24" s="94"/>
      <c r="F24" s="94"/>
      <c r="G24" s="94"/>
      <c r="H24" s="94"/>
      <c r="I24" s="95"/>
    </row>
    <row r="25" spans="2:9" ht="25.05" customHeight="1">
      <c r="B25" s="93"/>
      <c r="C25" s="94"/>
      <c r="D25" s="94"/>
      <c r="E25" s="94"/>
      <c r="F25" s="94"/>
      <c r="G25" s="94"/>
      <c r="H25" s="94"/>
      <c r="I25" s="95"/>
    </row>
    <row r="26" spans="2:9" ht="25.05" customHeight="1">
      <c r="B26" s="93"/>
      <c r="C26" s="94"/>
      <c r="D26" s="94"/>
      <c r="E26" s="94"/>
      <c r="F26" s="94"/>
      <c r="G26" s="94"/>
      <c r="H26" s="94"/>
      <c r="I26" s="95"/>
    </row>
    <row r="27" spans="2:9" ht="25.05" customHeight="1">
      <c r="B27" s="93"/>
      <c r="C27" s="94"/>
      <c r="D27" s="94"/>
      <c r="E27" s="94"/>
      <c r="F27" s="94"/>
      <c r="G27" s="94"/>
      <c r="H27" s="94"/>
      <c r="I27" s="95"/>
    </row>
    <row r="28" spans="2:9" ht="25.05" customHeight="1">
      <c r="B28" s="93"/>
      <c r="C28" s="94"/>
      <c r="D28" s="94"/>
      <c r="E28" s="94"/>
      <c r="F28" s="94"/>
      <c r="G28" s="94"/>
      <c r="H28" s="94"/>
      <c r="I28" s="95"/>
    </row>
    <row r="29" spans="2:9" ht="25.05" customHeight="1">
      <c r="B29" s="93"/>
      <c r="C29" s="94"/>
      <c r="D29" s="94"/>
      <c r="E29" s="94"/>
      <c r="F29" s="94"/>
      <c r="G29" s="94"/>
      <c r="H29" s="94"/>
      <c r="I29" s="95"/>
    </row>
    <row r="30" spans="2:9" ht="23.55" customHeight="1">
      <c r="B30" s="93"/>
      <c r="C30" s="94"/>
      <c r="D30" s="94"/>
      <c r="E30" s="94"/>
      <c r="F30" s="94"/>
      <c r="G30" s="94"/>
      <c r="H30" s="94"/>
      <c r="I30" s="95"/>
    </row>
    <row r="31" spans="2:9" ht="21.6" customHeight="1">
      <c r="B31" s="93"/>
      <c r="C31" s="94"/>
      <c r="D31" s="94"/>
      <c r="E31" s="94"/>
      <c r="F31" s="94"/>
      <c r="G31" s="94"/>
      <c r="H31" s="94"/>
      <c r="I31" s="95"/>
    </row>
    <row r="32" spans="2:9" ht="23.55" customHeight="1">
      <c r="B32" s="96"/>
      <c r="C32" s="97"/>
      <c r="D32" s="97"/>
      <c r="E32" s="97"/>
      <c r="F32" s="97"/>
      <c r="G32" s="97"/>
      <c r="H32" s="97"/>
      <c r="I32" s="98"/>
    </row>
    <row r="33" ht="44.5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row r="46" ht="25.05" customHeight="1"/>
    <row r="47" ht="25.05" customHeight="1"/>
  </sheetData>
  <sheetProtection algorithmName="SHA-512" hashValue="vlPm1wXBwf/Bso6/m2UwI+MmVoEZ1+3xJ2CLS8A2M0XmrYQvox046lpPzeHvBr5q9wvkcunJeq+HvN6M2XV6IQ==" saltValue="5wTpBvEGKruApWdmUIor3Q==" spinCount="100000"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87A478D9-7572-4FE3-A2DC-2CA4A6BCE7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D0C5B4EB-A826-4FEC-BFA6-693175737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cp:lastPrinted>2026-05-12T10:26:13Z</cp:lastPrinted>
  <dcterms:created xsi:type="dcterms:W3CDTF">2018-05-22T14:11:12Z</dcterms:created>
  <dcterms:modified xsi:type="dcterms:W3CDTF">2026-07-23T09:13:29Z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