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CONTRATOS\Contrato FERTILIZANTES\Contrato Fertilizantes 2026\"/>
    </mc:Choice>
  </mc:AlternateContent>
  <xr:revisionPtr revIDLastSave="0" documentId="13_ncr:1_{C6770220-5530-4729-8403-AB9732FA4A3B}" xr6:coauthVersionLast="47" xr6:coauthVersionMax="47" xr10:uidLastSave="{00000000-0000-0000-0000-000000000000}"/>
  <workbookProtection workbookAlgorithmName="SHA-512" workbookHashValue="3Qn++L08HdG4p2mMk+pP4DhGrUIL5+VBS2dnsGTp00lR6WW4xRuG4gUOIDnvuYRd0kthjpwY83NdP1flEhxq/A==" workbookSaltValue="a7HZ+jK3Sy8yMAT2r4CgRg==" workbookSpinCount="100000" lockStructure="1"/>
  <bookViews>
    <workbookView xWindow="-108" yWindow="-108" windowWidth="23256" windowHeight="12456" xr2:uid="{00000000-000D-0000-FFFF-FFFF00000000}"/>
  </bookViews>
  <sheets>
    <sheet name="Datos Ident" sheetId="2" r:id="rId1"/>
    <sheet name="PORTADA" sheetId="24" r:id="rId2"/>
    <sheet name="Instrucciones" sheetId="10" r:id="rId3"/>
    <sheet name="T PRECIOS" sheetId="26" r:id="rId4"/>
    <sheet name="T1 NITROGENADOS SIMPLES" sheetId="3" r:id="rId5"/>
    <sheet name="T2 FOSFATADOS SIMPLES" sheetId="4" r:id="rId6"/>
    <sheet name="T3 POTÁSICOS SIMPLES" sheetId="5" r:id="rId7"/>
    <sheet name="T4 COMPLEJOS SÓLIDOS" sheetId="6" r:id="rId8"/>
    <sheet name="T4 BIS COMPLEJOS LÍQUIDOS" sheetId="18" r:id="rId9"/>
    <sheet name="T BALANCE simple-complejo solid" sheetId="11" r:id="rId10"/>
    <sheet name="T BALANCE COMPLEJOS líquidos" sheetId="22" r:id="rId11"/>
  </sheets>
  <definedNames>
    <definedName name="_xlnm.Print_Area" localSheetId="2">Instrucciones!$A$1:$BL$129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9" i="22" l="1"/>
  <c r="AD39" i="22"/>
  <c r="AC39" i="22"/>
  <c r="S39" i="22"/>
  <c r="R39" i="22"/>
  <c r="Q39" i="22"/>
  <c r="L41" i="22"/>
  <c r="M39" i="22"/>
  <c r="L39" i="22"/>
  <c r="K39" i="22"/>
  <c r="F39" i="22"/>
  <c r="E39" i="22"/>
  <c r="D39" i="22"/>
  <c r="AE29" i="22"/>
  <c r="AE41" i="22" s="1"/>
  <c r="AD29" i="22"/>
  <c r="AD41" i="22" s="1"/>
  <c r="AC29" i="22"/>
  <c r="AC41" i="22" s="1"/>
  <c r="S29" i="22"/>
  <c r="S41" i="22" s="1"/>
  <c r="R29" i="22"/>
  <c r="R41" i="22" s="1"/>
  <c r="Q29" i="22"/>
  <c r="Q41" i="22" s="1"/>
  <c r="M29" i="22"/>
  <c r="M41" i="22" s="1"/>
  <c r="L29" i="22"/>
  <c r="K29" i="22"/>
  <c r="K41" i="22" s="1"/>
  <c r="F29" i="22"/>
  <c r="F41" i="22" s="1"/>
  <c r="E29" i="22"/>
  <c r="E41" i="22" s="1"/>
  <c r="D29" i="22"/>
  <c r="D41" i="22" s="1"/>
  <c r="AD22" i="22"/>
  <c r="AE22" i="22"/>
  <c r="AC22" i="22"/>
  <c r="S22" i="22"/>
  <c r="R22" i="22"/>
  <c r="Q22" i="22"/>
  <c r="M22" i="22"/>
  <c r="L22" i="22"/>
  <c r="K22" i="22"/>
  <c r="F22" i="22"/>
  <c r="E22" i="22"/>
  <c r="D22" i="22"/>
  <c r="AE12" i="22"/>
  <c r="AE40" i="22" s="1"/>
  <c r="AE42" i="22" s="1"/>
  <c r="AD12" i="22"/>
  <c r="AD40" i="22" s="1"/>
  <c r="AD42" i="22" s="1"/>
  <c r="AC12" i="22"/>
  <c r="AC40" i="22" s="1"/>
  <c r="AC42" i="22" s="1"/>
  <c r="S12" i="22"/>
  <c r="S40" i="22" s="1"/>
  <c r="S42" i="22" s="1"/>
  <c r="R12" i="22"/>
  <c r="R40" i="22" s="1"/>
  <c r="R42" i="22" s="1"/>
  <c r="Q12" i="22"/>
  <c r="Q40" i="22" s="1"/>
  <c r="Q42" i="22" s="1"/>
  <c r="M12" i="22"/>
  <c r="M40" i="22" s="1"/>
  <c r="M42" i="22" s="1"/>
  <c r="L12" i="22"/>
  <c r="L40" i="22" s="1"/>
  <c r="L42" i="22" s="1"/>
  <c r="K12" i="22"/>
  <c r="K40" i="22" s="1"/>
  <c r="K42" i="22" s="1"/>
  <c r="F12" i="22"/>
  <c r="F40" i="22" s="1"/>
  <c r="F42" i="22" s="1"/>
  <c r="E12" i="22"/>
  <c r="E40" i="22" s="1"/>
  <c r="E42" i="22" s="1"/>
  <c r="D12" i="22"/>
  <c r="D40" i="22" s="1"/>
  <c r="D42" i="22" s="1"/>
  <c r="D45" i="22" s="1"/>
  <c r="AB12" i="22"/>
  <c r="AJ56" i="11"/>
  <c r="AI54" i="11"/>
  <c r="AH52" i="11"/>
  <c r="AJ48" i="11"/>
  <c r="AJ49" i="11" s="1"/>
  <c r="AI48" i="11"/>
  <c r="AI49" i="11" s="1"/>
  <c r="AH48" i="11"/>
  <c r="AH49" i="11" s="1"/>
  <c r="AJ38" i="11"/>
  <c r="AI38" i="11"/>
  <c r="AH38" i="11"/>
  <c r="AJ27" i="11"/>
  <c r="AI22" i="11"/>
  <c r="AH16" i="11"/>
  <c r="U56" i="11"/>
  <c r="T54" i="11"/>
  <c r="S52" i="11"/>
  <c r="U48" i="11"/>
  <c r="U49" i="11" s="1"/>
  <c r="T48" i="11"/>
  <c r="T49" i="11" s="1"/>
  <c r="S48" i="11"/>
  <c r="S49" i="11" s="1"/>
  <c r="T38" i="11"/>
  <c r="U38" i="11"/>
  <c r="S38" i="11"/>
  <c r="U27" i="11"/>
  <c r="T22" i="11"/>
  <c r="S16" i="11"/>
  <c r="O56" i="11"/>
  <c r="N54" i="11"/>
  <c r="M52" i="11"/>
  <c r="O48" i="11"/>
  <c r="O49" i="11" s="1"/>
  <c r="N48" i="11"/>
  <c r="N49" i="11" s="1"/>
  <c r="M48" i="11"/>
  <c r="M49" i="11" s="1"/>
  <c r="O38" i="11"/>
  <c r="N38" i="11"/>
  <c r="M38" i="11"/>
  <c r="O27" i="11"/>
  <c r="N22" i="11"/>
  <c r="M16" i="11"/>
  <c r="G56" i="11"/>
  <c r="F54" i="11"/>
  <c r="E52" i="11"/>
  <c r="G49" i="11"/>
  <c r="G48" i="11"/>
  <c r="F48" i="11"/>
  <c r="F49" i="11" s="1"/>
  <c r="E48" i="11"/>
  <c r="E49" i="11" s="1"/>
  <c r="G38" i="11"/>
  <c r="F38" i="11"/>
  <c r="E38" i="11"/>
  <c r="G27" i="11"/>
  <c r="F22" i="11"/>
  <c r="E16" i="11"/>
  <c r="AT8" i="18" l="1"/>
  <c r="F49" i="22" l="1"/>
  <c r="E47" i="22"/>
  <c r="AF39" i="22"/>
  <c r="AB39" i="22"/>
  <c r="AA39" i="22"/>
  <c r="Z39" i="22"/>
  <c r="X39" i="22"/>
  <c r="V39" i="22"/>
  <c r="T40" i="22"/>
  <c r="T39" i="22"/>
  <c r="T41" i="22" s="1"/>
  <c r="T42" i="22" s="1"/>
  <c r="P40" i="22"/>
  <c r="P39" i="22"/>
  <c r="J39" i="22"/>
  <c r="H39" i="22"/>
  <c r="G39" i="22"/>
  <c r="B39" i="22"/>
  <c r="AB29" i="22"/>
  <c r="AA29" i="22"/>
  <c r="Z29" i="22"/>
  <c r="X29" i="22"/>
  <c r="V29" i="22"/>
  <c r="T29" i="22"/>
  <c r="P29" i="22"/>
  <c r="J29" i="22"/>
  <c r="H29" i="22"/>
  <c r="G29" i="22"/>
  <c r="C29" i="22"/>
  <c r="C41" i="22" s="1"/>
  <c r="B29" i="22"/>
  <c r="B41" i="22" s="1"/>
  <c r="AB22" i="22"/>
  <c r="AB40" i="22" s="1"/>
  <c r="AA22" i="22"/>
  <c r="Z22" i="22"/>
  <c r="X22" i="22"/>
  <c r="V22" i="22"/>
  <c r="T22" i="22"/>
  <c r="P22" i="22"/>
  <c r="J22" i="22"/>
  <c r="H22" i="22"/>
  <c r="G22" i="22"/>
  <c r="C22" i="22"/>
  <c r="B22" i="22"/>
  <c r="AA12" i="22"/>
  <c r="Z12" i="22"/>
  <c r="X12" i="22"/>
  <c r="V12" i="22"/>
  <c r="T12" i="22"/>
  <c r="P12" i="22"/>
  <c r="J12" i="22"/>
  <c r="J40" i="22" s="1"/>
  <c r="H12" i="22"/>
  <c r="G12" i="22"/>
  <c r="G40" i="22" s="1"/>
  <c r="AF12" i="22"/>
  <c r="B12" i="22"/>
  <c r="B40" i="22" s="1"/>
  <c r="S51" i="11"/>
  <c r="G55" i="11"/>
  <c r="F53" i="11"/>
  <c r="AF49" i="11"/>
  <c r="AK38" i="11"/>
  <c r="AK48" i="11"/>
  <c r="AG48" i="11"/>
  <c r="AF48" i="11"/>
  <c r="AE48" i="11"/>
  <c r="AE49" i="11" s="1"/>
  <c r="AC48" i="11"/>
  <c r="AC49" i="11" s="1"/>
  <c r="AB48" i="11"/>
  <c r="AB49" i="11" s="1"/>
  <c r="Z48" i="11"/>
  <c r="Y48" i="11"/>
  <c r="W48" i="11"/>
  <c r="W49" i="11" s="1"/>
  <c r="V48" i="11"/>
  <c r="R48" i="11"/>
  <c r="R49" i="11" s="1"/>
  <c r="L48" i="11"/>
  <c r="J48" i="11"/>
  <c r="I48" i="11"/>
  <c r="H48" i="11"/>
  <c r="D48" i="11"/>
  <c r="D49" i="11" s="1"/>
  <c r="C48" i="11"/>
  <c r="C49" i="11" s="1"/>
  <c r="AG38" i="11"/>
  <c r="AG49" i="11" s="1"/>
  <c r="AF38" i="11"/>
  <c r="AE38" i="11"/>
  <c r="AC38" i="11"/>
  <c r="AB38" i="11"/>
  <c r="Z38" i="11"/>
  <c r="Y38" i="11"/>
  <c r="W38" i="11"/>
  <c r="V38" i="11"/>
  <c r="R38" i="11"/>
  <c r="H38" i="11"/>
  <c r="H49" i="11" s="1"/>
  <c r="D38" i="11"/>
  <c r="L38" i="11"/>
  <c r="J38" i="11"/>
  <c r="I38" i="11"/>
  <c r="I49" i="11" s="1"/>
  <c r="C38" i="11"/>
  <c r="AK22" i="11"/>
  <c r="AK27" i="11"/>
  <c r="AJ55" i="11"/>
  <c r="AG27" i="11"/>
  <c r="AF27" i="11"/>
  <c r="AE27" i="11"/>
  <c r="AC27" i="11"/>
  <c r="AB27" i="11"/>
  <c r="Z27" i="11"/>
  <c r="Y27" i="11"/>
  <c r="W27" i="11"/>
  <c r="V27" i="11"/>
  <c r="U55" i="11"/>
  <c r="R27" i="11"/>
  <c r="O55" i="11"/>
  <c r="L27" i="11"/>
  <c r="J27" i="11"/>
  <c r="I27" i="11"/>
  <c r="H27" i="11"/>
  <c r="D27" i="11"/>
  <c r="C27" i="11"/>
  <c r="AI53" i="11"/>
  <c r="AG22" i="11"/>
  <c r="AF22" i="11"/>
  <c r="AE22" i="11"/>
  <c r="AC22" i="11"/>
  <c r="AB22" i="11"/>
  <c r="Z22" i="11"/>
  <c r="Y22" i="11"/>
  <c r="W22" i="11"/>
  <c r="V22" i="11"/>
  <c r="T53" i="11"/>
  <c r="R22" i="11"/>
  <c r="N53" i="11"/>
  <c r="L22" i="11"/>
  <c r="J22" i="11"/>
  <c r="I22" i="11"/>
  <c r="H22" i="11"/>
  <c r="D22" i="11"/>
  <c r="C22" i="11"/>
  <c r="AK16" i="11"/>
  <c r="AH51" i="11"/>
  <c r="AG16" i="11"/>
  <c r="AF16" i="11"/>
  <c r="AE16" i="11"/>
  <c r="AC16" i="11"/>
  <c r="AB16" i="11"/>
  <c r="Z16" i="11"/>
  <c r="Y16" i="11"/>
  <c r="W16" i="11"/>
  <c r="V16" i="11"/>
  <c r="R16" i="11"/>
  <c r="M51" i="11"/>
  <c r="L16" i="11"/>
  <c r="C16" i="11"/>
  <c r="H16" i="11"/>
  <c r="I16" i="11"/>
  <c r="J16" i="11"/>
  <c r="E51" i="11"/>
  <c r="D16" i="11"/>
  <c r="AS82" i="18"/>
  <c r="AS81" i="18"/>
  <c r="AS83" i="18" s="1"/>
  <c r="AS78" i="18"/>
  <c r="AS77" i="18"/>
  <c r="AS76" i="18"/>
  <c r="AS75" i="18"/>
  <c r="AS74" i="18"/>
  <c r="AS73" i="18"/>
  <c r="AS72" i="18"/>
  <c r="AS71" i="18"/>
  <c r="AS68" i="18"/>
  <c r="AS67" i="18"/>
  <c r="AS65" i="18"/>
  <c r="AS62" i="18"/>
  <c r="AS61" i="18"/>
  <c r="AS60" i="18"/>
  <c r="AS57" i="18"/>
  <c r="AS56" i="18"/>
  <c r="AS55" i="18"/>
  <c r="AS54" i="18"/>
  <c r="AS53" i="18"/>
  <c r="AS51" i="18"/>
  <c r="AS48" i="18"/>
  <c r="AS47" i="18"/>
  <c r="AS46" i="18"/>
  <c r="AS45" i="18"/>
  <c r="AS44" i="18"/>
  <c r="AS43" i="18"/>
  <c r="AS42" i="18"/>
  <c r="AS41" i="18"/>
  <c r="AS40" i="18"/>
  <c r="AS38" i="18"/>
  <c r="AS35" i="18"/>
  <c r="AS34" i="18"/>
  <c r="AS33" i="18"/>
  <c r="AS32" i="18"/>
  <c r="AS29" i="18"/>
  <c r="AS28" i="18"/>
  <c r="AS27" i="18"/>
  <c r="AS25" i="18"/>
  <c r="AS23" i="18"/>
  <c r="AS20" i="18"/>
  <c r="AS19" i="18"/>
  <c r="AS18" i="18"/>
  <c r="AS16" i="18"/>
  <c r="AS14" i="18"/>
  <c r="AS11" i="18"/>
  <c r="AS10" i="18"/>
  <c r="AS9" i="18"/>
  <c r="AS8" i="18"/>
  <c r="AT82" i="18"/>
  <c r="AT81" i="18"/>
  <c r="AT78" i="18"/>
  <c r="AT77" i="18"/>
  <c r="AT76" i="18"/>
  <c r="AT75" i="18"/>
  <c r="AT74" i="18"/>
  <c r="AT73" i="18"/>
  <c r="AT72" i="18"/>
  <c r="AT71" i="18"/>
  <c r="AT68" i="18"/>
  <c r="AT67" i="18"/>
  <c r="AT69" i="18" s="1"/>
  <c r="AT65" i="18"/>
  <c r="AT62" i="18"/>
  <c r="AT61" i="18"/>
  <c r="AT60" i="18"/>
  <c r="AT57" i="18"/>
  <c r="AT56" i="18"/>
  <c r="AT55" i="18"/>
  <c r="AT54" i="18"/>
  <c r="AT53" i="18"/>
  <c r="AT51" i="18"/>
  <c r="AT48" i="18"/>
  <c r="AT47" i="18"/>
  <c r="AT46" i="18"/>
  <c r="AT45" i="18"/>
  <c r="AT44" i="18"/>
  <c r="AT43" i="18"/>
  <c r="AT42" i="18"/>
  <c r="AT41" i="18"/>
  <c r="AT40" i="18"/>
  <c r="AT38" i="18"/>
  <c r="AT35" i="18"/>
  <c r="AT34" i="18"/>
  <c r="AT33" i="18"/>
  <c r="AT32" i="18"/>
  <c r="AT29" i="18"/>
  <c r="AT28" i="18"/>
  <c r="AT27" i="18"/>
  <c r="AT25" i="18"/>
  <c r="AT23" i="18"/>
  <c r="AT20" i="18"/>
  <c r="AT19" i="18"/>
  <c r="AT18" i="18"/>
  <c r="AT16" i="18"/>
  <c r="AT14" i="18"/>
  <c r="AT11" i="18"/>
  <c r="AT10" i="18"/>
  <c r="AT9" i="18"/>
  <c r="AN83" i="18"/>
  <c r="AN79" i="18"/>
  <c r="AN69" i="18"/>
  <c r="AN63" i="18"/>
  <c r="AN58" i="18"/>
  <c r="AN49" i="18"/>
  <c r="AN36" i="18"/>
  <c r="AN30" i="18"/>
  <c r="AN21" i="18"/>
  <c r="AN12" i="18"/>
  <c r="B56" i="4"/>
  <c r="B47" i="4"/>
  <c r="B56" i="3"/>
  <c r="B47" i="3"/>
  <c r="B34" i="3"/>
  <c r="B28" i="3"/>
  <c r="D10" i="3"/>
  <c r="B19" i="3"/>
  <c r="B10" i="3"/>
  <c r="AF29" i="22"/>
  <c r="AF22" i="22"/>
  <c r="C39" i="22"/>
  <c r="C12" i="22"/>
  <c r="C40" i="22" s="1"/>
  <c r="C42" i="22" s="1"/>
  <c r="AJ83" i="18"/>
  <c r="AF83" i="18"/>
  <c r="AJ79" i="18"/>
  <c r="AF79" i="18"/>
  <c r="AJ69" i="18"/>
  <c r="AF69" i="18"/>
  <c r="AJ63" i="18"/>
  <c r="AF63" i="18"/>
  <c r="AJ58" i="18"/>
  <c r="AF58" i="18"/>
  <c r="AJ49" i="18"/>
  <c r="AF49" i="18"/>
  <c r="AJ36" i="18"/>
  <c r="AF36" i="18"/>
  <c r="AJ30" i="18"/>
  <c r="AF30" i="18"/>
  <c r="AJ21" i="18"/>
  <c r="AF21" i="18"/>
  <c r="AJ12" i="18"/>
  <c r="AF12" i="18"/>
  <c r="S83" i="18"/>
  <c r="O83" i="18"/>
  <c r="K83" i="18"/>
  <c r="S79" i="18"/>
  <c r="O79" i="18"/>
  <c r="K79" i="18"/>
  <c r="S69" i="18"/>
  <c r="O69" i="18"/>
  <c r="K69" i="18"/>
  <c r="S63" i="18"/>
  <c r="O63" i="18"/>
  <c r="K63" i="18"/>
  <c r="S58" i="18"/>
  <c r="O58" i="18"/>
  <c r="K58" i="18"/>
  <c r="S49" i="18"/>
  <c r="O49" i="18"/>
  <c r="K49" i="18"/>
  <c r="S36" i="18"/>
  <c r="O36" i="18"/>
  <c r="K36" i="18"/>
  <c r="S30" i="18"/>
  <c r="O30" i="18"/>
  <c r="K30" i="18"/>
  <c r="S21" i="18"/>
  <c r="O21" i="18"/>
  <c r="K21" i="18"/>
  <c r="S12" i="18"/>
  <c r="O12" i="18"/>
  <c r="K12" i="18"/>
  <c r="X40" i="22" l="1"/>
  <c r="Z40" i="22"/>
  <c r="AA40" i="22"/>
  <c r="X41" i="22"/>
  <c r="B42" i="22"/>
  <c r="AS30" i="18"/>
  <c r="L49" i="11"/>
  <c r="AK49" i="11"/>
  <c r="AF40" i="22"/>
  <c r="V49" i="11"/>
  <c r="H40" i="22"/>
  <c r="AF41" i="22"/>
  <c r="AF42" i="22" s="1"/>
  <c r="Y49" i="11"/>
  <c r="J49" i="11"/>
  <c r="Z49" i="11"/>
  <c r="V40" i="22"/>
  <c r="V41" i="22"/>
  <c r="V42" i="22" s="1"/>
  <c r="G41" i="22"/>
  <c r="H41" i="22"/>
  <c r="Z41" i="22"/>
  <c r="Z42" i="22" s="1"/>
  <c r="J41" i="22"/>
  <c r="J42" i="22" s="1"/>
  <c r="AA41" i="22"/>
  <c r="AA42" i="22" s="1"/>
  <c r="AJ85" i="18"/>
  <c r="O33" i="22" s="1"/>
  <c r="AG33" i="22" s="1"/>
  <c r="AB41" i="22"/>
  <c r="AB42" i="22" s="1"/>
  <c r="P41" i="22"/>
  <c r="P42" i="22" s="1"/>
  <c r="AC45" i="22"/>
  <c r="AE49" i="22"/>
  <c r="R47" i="22"/>
  <c r="M49" i="22"/>
  <c r="AD47" i="22"/>
  <c r="L47" i="22"/>
  <c r="S49" i="22"/>
  <c r="Q45" i="22"/>
  <c r="X42" i="22"/>
  <c r="G42" i="22"/>
  <c r="O85" i="18"/>
  <c r="O16" i="22" s="1"/>
  <c r="AG16" i="22" s="1"/>
  <c r="K85" i="18"/>
  <c r="O13" i="22" s="1"/>
  <c r="AT58" i="18"/>
  <c r="AS12" i="18"/>
  <c r="AS21" i="18"/>
  <c r="AS36" i="18"/>
  <c r="AS79" i="18"/>
  <c r="S85" i="18"/>
  <c r="O19" i="22" s="1"/>
  <c r="AG19" i="22" s="1"/>
  <c r="AF85" i="18"/>
  <c r="O30" i="22" s="1"/>
  <c r="AN85" i="18"/>
  <c r="O36" i="22" s="1"/>
  <c r="AG36" i="22" s="1"/>
  <c r="AT21" i="18"/>
  <c r="AT36" i="18"/>
  <c r="AT79" i="18"/>
  <c r="AT12" i="18"/>
  <c r="AT30" i="18"/>
  <c r="AT49" i="18"/>
  <c r="AS49" i="18"/>
  <c r="AS58" i="18"/>
  <c r="AS63" i="18"/>
  <c r="AS69" i="18"/>
  <c r="AT63" i="18"/>
  <c r="J81" i="4"/>
  <c r="J77" i="4"/>
  <c r="J67" i="4"/>
  <c r="J61" i="4"/>
  <c r="J56" i="4"/>
  <c r="J47" i="4"/>
  <c r="J34" i="4"/>
  <c r="J28" i="4"/>
  <c r="J19" i="4"/>
  <c r="J10" i="4"/>
  <c r="H81" i="4"/>
  <c r="H77" i="4"/>
  <c r="H67" i="4"/>
  <c r="H61" i="4"/>
  <c r="H56" i="4"/>
  <c r="H47" i="4"/>
  <c r="H34" i="4"/>
  <c r="H28" i="4"/>
  <c r="H19" i="4"/>
  <c r="H10" i="4"/>
  <c r="F81" i="4"/>
  <c r="F77" i="4"/>
  <c r="F67" i="4"/>
  <c r="F61" i="4"/>
  <c r="F56" i="4"/>
  <c r="F47" i="4"/>
  <c r="F34" i="4"/>
  <c r="F28" i="4"/>
  <c r="F19" i="4"/>
  <c r="F10" i="4"/>
  <c r="O39" i="22" l="1"/>
  <c r="AG39" i="22" s="1"/>
  <c r="H42" i="22"/>
  <c r="F83" i="4"/>
  <c r="Q19" i="11" s="1"/>
  <c r="AL19" i="11" s="1"/>
  <c r="O22" i="22"/>
  <c r="AG22" i="22" s="1"/>
  <c r="AG30" i="22"/>
  <c r="AG13" i="22"/>
  <c r="J83" i="4"/>
  <c r="Q21" i="11" s="1"/>
  <c r="AL21" i="11" s="1"/>
  <c r="H83" i="4"/>
  <c r="Q20" i="11" s="1"/>
  <c r="AL20" i="11" s="1"/>
  <c r="K45" i="22"/>
  <c r="AS85" i="18"/>
  <c r="H81" i="5" l="1"/>
  <c r="H77" i="5"/>
  <c r="H67" i="5"/>
  <c r="H61" i="5"/>
  <c r="H56" i="5"/>
  <c r="H47" i="5"/>
  <c r="H34" i="5"/>
  <c r="H28" i="5"/>
  <c r="H19" i="5"/>
  <c r="H10" i="5"/>
  <c r="H83" i="5" s="1"/>
  <c r="Q26" i="11" s="1"/>
  <c r="AL26" i="11" s="1"/>
  <c r="T81" i="3"/>
  <c r="T77" i="3"/>
  <c r="T67" i="3"/>
  <c r="T61" i="3"/>
  <c r="T56" i="3"/>
  <c r="T47" i="3"/>
  <c r="T34" i="3"/>
  <c r="T28" i="3"/>
  <c r="T19" i="3"/>
  <c r="T10" i="3"/>
  <c r="T83" i="3" l="1"/>
  <c r="Q15" i="11" s="1"/>
  <c r="AL15" i="11" s="1"/>
  <c r="R81" i="3"/>
  <c r="R77" i="3"/>
  <c r="R67" i="3"/>
  <c r="R61" i="3"/>
  <c r="R56" i="3"/>
  <c r="R47" i="3"/>
  <c r="R34" i="3"/>
  <c r="R28" i="3"/>
  <c r="R19" i="3"/>
  <c r="R10" i="3"/>
  <c r="P10" i="3"/>
  <c r="R83" i="3" l="1"/>
  <c r="Q14" i="11" s="1"/>
  <c r="AL14" i="11" s="1"/>
  <c r="AC69" i="18"/>
  <c r="Z69" i="18"/>
  <c r="W69" i="18"/>
  <c r="H69" i="18"/>
  <c r="E69" i="18"/>
  <c r="B69" i="18"/>
  <c r="B63" i="18"/>
  <c r="E63" i="18"/>
  <c r="H63" i="18"/>
  <c r="W63" i="18"/>
  <c r="Z63" i="18"/>
  <c r="AC63" i="18"/>
  <c r="AC58" i="18"/>
  <c r="Z58" i="18"/>
  <c r="W58" i="18"/>
  <c r="H58" i="18"/>
  <c r="E58" i="18"/>
  <c r="B49" i="18"/>
  <c r="E49" i="18"/>
  <c r="H49" i="18"/>
  <c r="W49" i="18"/>
  <c r="AC49" i="18"/>
  <c r="Z49" i="18"/>
  <c r="AC36" i="18"/>
  <c r="Z36" i="18"/>
  <c r="W36" i="18"/>
  <c r="H36" i="18"/>
  <c r="E36" i="18"/>
  <c r="B36" i="18"/>
  <c r="AC30" i="18"/>
  <c r="Z30" i="18"/>
  <c r="W30" i="18"/>
  <c r="H30" i="18"/>
  <c r="E30" i="18"/>
  <c r="B30" i="18"/>
  <c r="AC21" i="18"/>
  <c r="Z21" i="18"/>
  <c r="W21" i="18"/>
  <c r="H21" i="18"/>
  <c r="E21" i="18"/>
  <c r="B21" i="18"/>
  <c r="AC12" i="18"/>
  <c r="Z12" i="18"/>
  <c r="W12" i="18"/>
  <c r="H12" i="18"/>
  <c r="E12" i="18"/>
  <c r="B12" i="18"/>
  <c r="WVM39" i="22" l="1"/>
  <c r="WVM29" i="22"/>
  <c r="WVM22" i="22"/>
  <c r="WVM12" i="22"/>
  <c r="H83" i="18"/>
  <c r="E83" i="18"/>
  <c r="B83" i="18"/>
  <c r="H79" i="18"/>
  <c r="E79" i="18"/>
  <c r="B79" i="18"/>
  <c r="B58" i="18"/>
  <c r="B85" i="18" s="1"/>
  <c r="AC83" i="18"/>
  <c r="Z83" i="18"/>
  <c r="W83" i="18"/>
  <c r="AC79" i="18"/>
  <c r="Z79" i="18"/>
  <c r="Z85" i="18" s="1"/>
  <c r="W79" i="18"/>
  <c r="W85" i="18" s="1"/>
  <c r="AC85" i="18" l="1"/>
  <c r="H85" i="18"/>
  <c r="AT83" i="18"/>
  <c r="AT85" i="18" s="1"/>
  <c r="E85" i="18"/>
  <c r="O8" i="22" s="1"/>
  <c r="AG8" i="22" s="1"/>
  <c r="O10" i="22"/>
  <c r="AG10" i="22" s="1"/>
  <c r="O23" i="22"/>
  <c r="O6" i="22"/>
  <c r="O25" i="22"/>
  <c r="AG25" i="22" s="1"/>
  <c r="O27" i="22"/>
  <c r="AG27" i="22" s="1"/>
  <c r="O29" i="22" l="1"/>
  <c r="O41" i="22" s="1"/>
  <c r="AG41" i="22" s="1"/>
  <c r="AG23" i="22"/>
  <c r="O12" i="22"/>
  <c r="AG6" i="22"/>
  <c r="AG29" i="22"/>
  <c r="AG12" i="22" l="1"/>
  <c r="O40" i="22"/>
  <c r="WVR48" i="11"/>
  <c r="WVR38" i="11"/>
  <c r="AG40" i="22" l="1"/>
  <c r="O42" i="22"/>
  <c r="AG42" i="22" s="1"/>
  <c r="WVR49" i="11"/>
  <c r="Q77" i="6" l="1"/>
  <c r="U77" i="6"/>
  <c r="D81" i="5"/>
  <c r="F81" i="5"/>
  <c r="B77" i="5"/>
  <c r="D77" i="5"/>
  <c r="F77" i="5"/>
  <c r="D67" i="5"/>
  <c r="D61" i="5"/>
  <c r="F61" i="5"/>
  <c r="D56" i="5"/>
  <c r="F56" i="5"/>
  <c r="D47" i="5"/>
  <c r="F47" i="5"/>
  <c r="D34" i="5"/>
  <c r="F34" i="5"/>
  <c r="D28" i="5"/>
  <c r="F28" i="5"/>
  <c r="D19" i="5"/>
  <c r="F19" i="5"/>
  <c r="D10" i="5"/>
  <c r="F10" i="5"/>
  <c r="D56" i="4"/>
  <c r="D47" i="4"/>
  <c r="D34" i="4"/>
  <c r="D28" i="4"/>
  <c r="D19" i="4"/>
  <c r="D10" i="4"/>
  <c r="D81" i="3"/>
  <c r="F81" i="3"/>
  <c r="H81" i="3"/>
  <c r="J81" i="3"/>
  <c r="L81" i="3"/>
  <c r="N81" i="3"/>
  <c r="P81" i="3"/>
  <c r="D77" i="3"/>
  <c r="F77" i="3"/>
  <c r="H77" i="3"/>
  <c r="J77" i="3"/>
  <c r="L77" i="3"/>
  <c r="N77" i="3"/>
  <c r="P77" i="3"/>
  <c r="D67" i="3"/>
  <c r="F67" i="3"/>
  <c r="H67" i="3"/>
  <c r="J67" i="3"/>
  <c r="L67" i="3"/>
  <c r="N67" i="3"/>
  <c r="P67" i="3"/>
  <c r="D61" i="3"/>
  <c r="F61" i="3"/>
  <c r="H61" i="3"/>
  <c r="J61" i="3"/>
  <c r="L61" i="3"/>
  <c r="N61" i="3"/>
  <c r="P61" i="3"/>
  <c r="D56" i="3"/>
  <c r="F56" i="3"/>
  <c r="H56" i="3"/>
  <c r="J56" i="3"/>
  <c r="L56" i="3"/>
  <c r="N56" i="3"/>
  <c r="P56" i="3"/>
  <c r="D47" i="3"/>
  <c r="F47" i="3"/>
  <c r="H47" i="3"/>
  <c r="J47" i="3"/>
  <c r="L47" i="3"/>
  <c r="N47" i="3"/>
  <c r="P47" i="3"/>
  <c r="D34" i="3"/>
  <c r="F34" i="3"/>
  <c r="H34" i="3"/>
  <c r="J34" i="3"/>
  <c r="L34" i="3"/>
  <c r="N34" i="3"/>
  <c r="P34" i="3"/>
  <c r="D28" i="3"/>
  <c r="F28" i="3"/>
  <c r="H28" i="3"/>
  <c r="J28" i="3"/>
  <c r="L28" i="3"/>
  <c r="N28" i="3"/>
  <c r="P28" i="3"/>
  <c r="D19" i="3"/>
  <c r="F19" i="3"/>
  <c r="H19" i="3"/>
  <c r="J19" i="3"/>
  <c r="L19" i="3"/>
  <c r="N19" i="3"/>
  <c r="P19" i="3"/>
  <c r="F10" i="3"/>
  <c r="H10" i="3"/>
  <c r="J10" i="3"/>
  <c r="L10" i="3"/>
  <c r="L83" i="3" s="1"/>
  <c r="N10" i="3"/>
  <c r="N83" i="3" s="1"/>
  <c r="D81" i="4"/>
  <c r="D77" i="4"/>
  <c r="D67" i="4"/>
  <c r="D61" i="4"/>
  <c r="N10" i="6"/>
  <c r="Q10" i="6"/>
  <c r="U10" i="6"/>
  <c r="N19" i="6"/>
  <c r="Q19" i="6"/>
  <c r="U19" i="6"/>
  <c r="N28" i="6"/>
  <c r="Q28" i="6"/>
  <c r="U28" i="6"/>
  <c r="N34" i="6"/>
  <c r="Q34" i="6"/>
  <c r="U34" i="6"/>
  <c r="N47" i="6"/>
  <c r="Q47" i="6"/>
  <c r="U47" i="6"/>
  <c r="N56" i="6"/>
  <c r="Q56" i="6"/>
  <c r="U56" i="6"/>
  <c r="Y56" i="6"/>
  <c r="N61" i="6"/>
  <c r="Q61" i="6"/>
  <c r="U61" i="6"/>
  <c r="N67" i="6"/>
  <c r="Q67" i="6"/>
  <c r="U67" i="6"/>
  <c r="Y67" i="6"/>
  <c r="N77" i="6"/>
  <c r="N81" i="6"/>
  <c r="Q81" i="6"/>
  <c r="U81" i="6"/>
  <c r="Y81" i="6"/>
  <c r="K81" i="6"/>
  <c r="H81" i="6"/>
  <c r="E81" i="6"/>
  <c r="B81" i="6"/>
  <c r="Y77" i="6"/>
  <c r="K77" i="6"/>
  <c r="H77" i="6"/>
  <c r="E77" i="6"/>
  <c r="B77" i="6"/>
  <c r="K67" i="6"/>
  <c r="H67" i="6"/>
  <c r="E67" i="6"/>
  <c r="B67" i="6"/>
  <c r="Y61" i="6"/>
  <c r="K61" i="6"/>
  <c r="H61" i="6"/>
  <c r="E61" i="6"/>
  <c r="B61" i="6"/>
  <c r="K56" i="6"/>
  <c r="H56" i="6"/>
  <c r="E56" i="6"/>
  <c r="B56" i="6"/>
  <c r="Y47" i="6"/>
  <c r="K47" i="6"/>
  <c r="H47" i="6"/>
  <c r="E47" i="6"/>
  <c r="B47" i="6"/>
  <c r="Y34" i="6"/>
  <c r="K34" i="6"/>
  <c r="H34" i="6"/>
  <c r="E34" i="6"/>
  <c r="B34" i="6"/>
  <c r="Y28" i="6"/>
  <c r="K28" i="6"/>
  <c r="H28" i="6"/>
  <c r="E28" i="6"/>
  <c r="B28" i="6"/>
  <c r="Y19" i="6"/>
  <c r="K19" i="6"/>
  <c r="H19" i="6"/>
  <c r="E19" i="6"/>
  <c r="B19" i="6"/>
  <c r="Y10" i="6"/>
  <c r="K10" i="6"/>
  <c r="H10" i="6"/>
  <c r="E10" i="6"/>
  <c r="B10" i="6"/>
  <c r="B81" i="5"/>
  <c r="F67" i="5"/>
  <c r="B67" i="5"/>
  <c r="B61" i="5"/>
  <c r="B56" i="5"/>
  <c r="B47" i="5"/>
  <c r="B34" i="5"/>
  <c r="B28" i="5"/>
  <c r="B19" i="5"/>
  <c r="B10" i="5"/>
  <c r="B81" i="4"/>
  <c r="B77" i="4"/>
  <c r="B67" i="4"/>
  <c r="B61" i="4"/>
  <c r="B34" i="4"/>
  <c r="B28" i="4"/>
  <c r="B19" i="4"/>
  <c r="B10" i="4"/>
  <c r="B81" i="3"/>
  <c r="B77" i="3"/>
  <c r="B67" i="3"/>
  <c r="B61" i="3"/>
  <c r="B83" i="3" l="1"/>
  <c r="F83" i="5"/>
  <c r="D83" i="5"/>
  <c r="F83" i="3"/>
  <c r="Q8" i="11" s="1"/>
  <c r="AL8" i="11" s="1"/>
  <c r="H83" i="3"/>
  <c r="P83" i="3"/>
  <c r="B83" i="5"/>
  <c r="Q23" i="11" s="1"/>
  <c r="D83" i="3"/>
  <c r="J83" i="3"/>
  <c r="Q10" i="11" s="1"/>
  <c r="AL10" i="11" s="1"/>
  <c r="B83" i="4"/>
  <c r="D83" i="4"/>
  <c r="Q18" i="11" s="1"/>
  <c r="AL18" i="11" s="1"/>
  <c r="N83" i="6"/>
  <c r="Q36" i="11" s="1"/>
  <c r="U83" i="6"/>
  <c r="Q42" i="11" s="1"/>
  <c r="Q83" i="6"/>
  <c r="Q39" i="11" s="1"/>
  <c r="AL39" i="11" s="1"/>
  <c r="B83" i="6"/>
  <c r="Q28" i="11" s="1"/>
  <c r="AL28" i="11" s="1"/>
  <c r="E83" i="6"/>
  <c r="Q30" i="11" s="1"/>
  <c r="Y83" i="6"/>
  <c r="H83" i="6"/>
  <c r="Q32" i="11" s="1"/>
  <c r="AL32" i="11" s="1"/>
  <c r="K83" i="6"/>
  <c r="Q34" i="11" s="1"/>
  <c r="Q6" i="11"/>
  <c r="AL23" i="11" l="1"/>
  <c r="Q38" i="11"/>
  <c r="AL38" i="11"/>
  <c r="AL6" i="11"/>
  <c r="AL34" i="11"/>
  <c r="AL30" i="11"/>
  <c r="AL36" i="11"/>
  <c r="AL42" i="11"/>
  <c r="Q45" i="11"/>
  <c r="AL45" i="11" s="1"/>
  <c r="Q24" i="11"/>
  <c r="AL24" i="11" s="1"/>
  <c r="Q25" i="11"/>
  <c r="AL25" i="11" s="1"/>
  <c r="Q17" i="11"/>
  <c r="Q13" i="11"/>
  <c r="AL13" i="11" s="1"/>
  <c r="Q9" i="11"/>
  <c r="AL9" i="11" s="1"/>
  <c r="Q11" i="11"/>
  <c r="AL11" i="11" s="1"/>
  <c r="Q12" i="11"/>
  <c r="AL12" i="11" s="1"/>
  <c r="Q7" i="11"/>
  <c r="AL7" i="11" s="1"/>
  <c r="Q48" i="11" l="1"/>
  <c r="Q27" i="11"/>
  <c r="AL27" i="11" s="1"/>
  <c r="AL17" i="11"/>
  <c r="Q22" i="11"/>
  <c r="AL22" i="11" s="1"/>
  <c r="Q16" i="11"/>
  <c r="AL16" i="11" s="1"/>
  <c r="AL48" i="11" l="1"/>
  <c r="Q49" i="11"/>
  <c r="AL49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 Álvarez</author>
  </authors>
  <commentList>
    <comment ref="P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Incluir sólo otros fertilizantes sólidos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 Álvarez</author>
  </authors>
  <commentList>
    <comment ref="H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 xml:space="preserve">Incluir sólo otros 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fertilizantes sólidos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Sandra Álvarez</author>
  </authors>
  <commentList>
    <comment ref="B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Inluir CLK &lt;40%;+CLK 40-60%+CLK &gt;60%)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" authorId="1" shapeId="0" xr:uid="{00000000-0006-0000-0600-000002000000}">
      <text>
        <r>
          <rPr>
            <b/>
            <sz val="8"/>
            <color indexed="81"/>
            <rFont val="Tahoma"/>
            <family val="2"/>
          </rPr>
          <t>Incluir sólo otros fertilizantes sólidos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 Álvarez</author>
  </authors>
  <commentList>
    <comment ref="L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Incluir únicamente información relativa a los FERTILIZANTES COMPLEJOS SÓLIDOS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 Álvarez</author>
  </authors>
  <commentList>
    <comment ref="J3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Incluir únicamente información relativa a FERTILIZANTES COMPLEJOS LÍQUIDOS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<sst xmlns="http://schemas.openxmlformats.org/spreadsheetml/2006/main" count="795" uniqueCount="412">
  <si>
    <t xml:space="preserve">ESTADÍSTICA ANUAL DE FERTILIZANTES INORGÁNICOS PARA USO AGRÍCOLA </t>
  </si>
  <si>
    <t>DATOS IDENTIFICATIVOS DE LA EMPRESA</t>
  </si>
  <si>
    <t>Razón social:</t>
  </si>
  <si>
    <t>NIF/CIF</t>
  </si>
  <si>
    <t>Dirección:</t>
  </si>
  <si>
    <t>Población:</t>
  </si>
  <si>
    <t>Provincia:</t>
  </si>
  <si>
    <t>Código Postal:</t>
  </si>
  <si>
    <t>Correo electrónico:</t>
  </si>
  <si>
    <t>Teléfono:</t>
  </si>
  <si>
    <t>Fax:</t>
  </si>
  <si>
    <t>Persona de contacto:</t>
  </si>
  <si>
    <t>Cargo:</t>
  </si>
  <si>
    <t>1)</t>
  </si>
  <si>
    <t>Detalle el motivo ( si ha contestado NO en la pregunta 1):</t>
  </si>
  <si>
    <t xml:space="preserve">2) </t>
  </si>
  <si>
    <t>Indique el tipo de unidad de que se trate</t>
  </si>
  <si>
    <t xml:space="preserve">Indicar el NOMBRE DEL GRUPO al que pertenece: </t>
  </si>
  <si>
    <t>LOS DATOS QUE SE DEBEN INCLUIR SON DE ENERO A DICIEMBRE DEL 2025</t>
  </si>
  <si>
    <t xml:space="preserve">3) </t>
  </si>
  <si>
    <t>NÚMERO DE PERSONAS OCUPADAS</t>
  </si>
  <si>
    <t>Naturaleza, características y finalidad</t>
  </si>
  <si>
    <t>El objetivo de la Estadística de Fertilizantes es conocer los movimientos comerciales del sector de fertilizantes con información ANUAL sobre la producción, ventas ( para uso agrícola y no agrícola) y comercio exterior a nivel provincial, autonómico y nacional. La población objeto de estudio son las empresas productoras y distribuidoras de fertilizantes inorgánicos basados en Nitrógeno (N), Fósforo (P2O5) y Potasio (K2O), tanto en productos simples como compuestos.</t>
  </si>
  <si>
    <t>Legislación</t>
  </si>
  <si>
    <r>
      <t>Esta operación estadística está incluida en el</t>
    </r>
    <r>
      <rPr>
        <b/>
        <sz val="10"/>
        <color theme="1"/>
        <rFont val="Calibri"/>
        <family val="2"/>
        <scheme val="minor"/>
      </rPr>
      <t xml:space="preserve"> Plan Estadístico Nacional 2025-2028</t>
    </r>
    <r>
      <rPr>
        <sz val="10"/>
        <color theme="1"/>
        <rFont val="Calibri"/>
        <family val="2"/>
        <scheme val="minor"/>
      </rPr>
      <t xml:space="preserve">  y en el</t>
    </r>
    <r>
      <rPr>
        <b/>
        <sz val="10"/>
        <color theme="1"/>
        <rFont val="Calibri"/>
        <family val="2"/>
        <scheme val="minor"/>
      </rPr>
      <t xml:space="preserve"> Inventario de Operaciones Estadísticas (Nº Plan 9013 , Nº IOE   01087)</t>
    </r>
    <r>
      <rPr>
        <sz val="10"/>
        <color theme="1"/>
        <rFont val="Calibri"/>
        <family val="2"/>
        <scheme val="minor"/>
      </rPr>
      <t xml:space="preserve">. </t>
    </r>
  </si>
  <si>
    <t>Secreto Estadístico</t>
  </si>
  <si>
    <t>Serán objeto de protección y quedarán amparados por el secreto estadístico, los datos personales que obtengan los servicios estadísticos (art. 13.1 de la Ley 12/1989 de la Función Estadística Pública de 9 de mayo de 1989, (LFEP). Todo el personal estadístico tendrá la obligación de preservar el secreto estadístico (art. 17.1 de la LFEP).</t>
  </si>
  <si>
    <t>Obligación de facilitar los datos</t>
  </si>
  <si>
    <r>
      <t xml:space="preserve">La encuesta recoge datos cuya </t>
    </r>
    <r>
      <rPr>
        <b/>
        <sz val="10"/>
        <color theme="1"/>
        <rFont val="Calibri"/>
        <family val="2"/>
        <scheme val="minor"/>
      </rPr>
      <t>aportación resulta obligatoria</t>
    </r>
    <r>
      <rPr>
        <sz val="10"/>
        <color theme="1"/>
        <rFont val="Calibri"/>
        <family val="2"/>
        <scheme val="minor"/>
      </rPr>
      <t xml:space="preserve"> en virtud del artículo 4 del Proyecto de Real Decreto, por el que se aprueba el Plan Estadístico Nacional 2025- 2028 y su participación, a buen seguro, redundará en beneficio de todos. </t>
    </r>
  </si>
  <si>
    <r>
      <rPr>
        <b/>
        <sz val="10"/>
        <color theme="1"/>
        <rFont val="Calibri"/>
        <family val="2"/>
        <scheme val="minor"/>
      </rPr>
      <t xml:space="preserve">La Ley 4/1990, de 29 de junio, y Ley 13/1996, de 30 de diciembre, que modifica su disposición adicional cuarta, establecen la obligación de facilitar los datos </t>
    </r>
    <r>
      <rPr>
        <sz val="10"/>
        <color theme="1"/>
        <rFont val="Calibri"/>
        <family val="2"/>
        <scheme val="minor"/>
      </rPr>
      <t xml:space="preserve">que se soliciten para la elaboración de esta Estadística. </t>
    </r>
  </si>
  <si>
    <r>
      <rPr>
        <b/>
        <sz val="10"/>
        <color theme="1"/>
        <rFont val="Calibri"/>
        <family val="2"/>
        <scheme val="minor"/>
      </rPr>
      <t>Los servicios estadísticos podrán solicitar datos</t>
    </r>
    <r>
      <rPr>
        <sz val="10"/>
        <color theme="1"/>
        <rFont val="Calibri"/>
        <family val="2"/>
        <scheme val="minor"/>
      </rPr>
      <t xml:space="preserve"> de las personas físicas y jurídicas nacionales y extranjeras, residentes en España (art. 10.1 de la LFEP). Además, todas las personas físicas y jurídicas que suministren datos deben contestar de forma veraz, exacta, completa y dentro de los plazos a las preguntas ordenadas en la debida forma por parte de los servicios estadísticos (art. 10.2 de la LFEP).  </t>
    </r>
  </si>
  <si>
    <r>
      <t>El</t>
    </r>
    <r>
      <rPr>
        <b/>
        <sz val="10"/>
        <color theme="1"/>
        <rFont val="Calibri"/>
        <family val="2"/>
        <scheme val="minor"/>
      </rPr>
      <t xml:space="preserve"> incumplimiento de las obligaciones establecidas en la LFEP</t>
    </r>
    <r>
      <rPr>
        <sz val="10"/>
        <color theme="1"/>
        <rFont val="Calibri"/>
        <family val="2"/>
        <scheme val="minor"/>
      </rPr>
      <t xml:space="preserve">, en relación con las estadísticas para fines estatales, será </t>
    </r>
    <r>
      <rPr>
        <b/>
        <sz val="10"/>
        <color theme="1"/>
        <rFont val="Calibri"/>
        <family val="2"/>
        <scheme val="minor"/>
      </rPr>
      <t>sancionado</t>
    </r>
    <r>
      <rPr>
        <sz val="10"/>
        <color theme="1"/>
        <rFont val="Calibri"/>
        <family val="2"/>
        <scheme val="minor"/>
      </rPr>
      <t xml:space="preserve"> de acuerdo con lo dispuesto en las normas contenidas en el Titulo V (art. 48.1 de la LFEP). Las infracciones muy graves serán sancionadas con multas de 3.005,07 a 30.050,61 Euros. Las infracciones graves serán sancionadas con multas de 300,52 a 3.005,06 Euros. Las infracciones leves se sancionarán con multas de 60,10 a 300,51 Euros (art. 51.1, 51.2 y 51.3 de la LFEP).</t>
    </r>
  </si>
  <si>
    <t>ÍNDICE</t>
  </si>
  <si>
    <t>T1 FERTILIZANTES NITROGENADOS SIMPLES</t>
  </si>
  <si>
    <t>T2 FERTILIZANTES FOSFATADOS SIMPLES</t>
  </si>
  <si>
    <t>T3 FERTILIZANTES POTÁSICOS SIMPLES</t>
  </si>
  <si>
    <t>T4 FERTILIZANTES COMPUESTOS SÓLIDOS</t>
  </si>
  <si>
    <t>T4 BIS FERTILIZANTES COMPUESTOS LÍQUIDOS</t>
  </si>
  <si>
    <t>T BALANCE PRODUCTO-NUTRIENTES FERTILIZANTES SIMPLES Y FERTILIZANTES COMPLEJOS SÓLIDOS</t>
  </si>
  <si>
    <t>T BALANCE PRODUCTO-NUTRIENTES FERTILIZANTES COMPLEJOS LÍQUIDOS</t>
  </si>
  <si>
    <t>T PRECIOS</t>
  </si>
  <si>
    <t>CONTENIDO DEL CUESTIONARIO</t>
  </si>
  <si>
    <t xml:space="preserve">T1, T2, T3, T4, T4 BIS </t>
  </si>
  <si>
    <t>FERTILIZANTES INORGÁNICOS SIMPLES Y COMPLEJOS SÓLIDOS Y LÍQUIDOS</t>
  </si>
  <si>
    <t>En estas hojas debe de indicarse la cantidad de fertilizantes inorgánicos de uso agrario vendida en cada una de las provincias correspondientes a los siguientes productos: nitrogenados sólidos, fosfatados sólidos, potásicos sólidos, compuestos sólidos, líquidos simples y compuestos líquidos, expresando las cantidades en TONELADAS por tipo de fertilizante. Así mismo será obligatorio detallar el % medio de N, P2O5, K2O para cada producto fertilizante declarado.</t>
  </si>
  <si>
    <t>EJEMPLO</t>
  </si>
  <si>
    <t>EMPRESA X HA VENDIDO DURANTE EL AÑO 125 TM DE FERTILIZANTE "SA" (con un contenido medio de N del 20 %)CON DESTINO A OURENSE PARA USO AGRARIO, 82 TM DE FERTILIZANTE "NAC" (con un contenido medio de N del 28 %) Y 68 TM DE FERTILIZANTE " NA" (con un contenido medio de N del 28 %) AL MISMO DESTINO DURANTE EL MISMO AÑO.</t>
  </si>
  <si>
    <t>T BALANCE simple-complejo solid y T BALANCE COMPLEJOS líquidos</t>
  </si>
  <si>
    <t>HOJAS DEL BALANCE DE LOS FERTILIZANTES INORGÁNICOS SIMPLES Y COMPLEJOS SÓLIDOS Y LÍQUIDOS</t>
  </si>
  <si>
    <t xml:space="preserve">En estas dos hojas del balance se debe de indicar a nivel nacional para los fertilizantes simples sólidos y líquidos,  los fertilizantes complejos sólidos y líquidos (en forma de solución y suspensión) la cantidad de PRODUCTO  (en TONELADAS) de sus entradas y salidas (incluyendo el comercio exterior), así como las existencias iniciales y finales.  </t>
  </si>
  <si>
    <t>En estas dos hojas del balance se debe de indicar a nivel nacional para los fertilizantes simples sólidos y líquidos, y los fertilizantes complejos sólidos y líquidos (en forma de solución y suspensión) el porcentaje medio de elementos fertilizantes (N, P2O5 y K2O) de los productos fertilizantes declarados.</t>
  </si>
  <si>
    <r>
      <rPr>
        <b/>
        <i/>
        <sz val="10"/>
        <rFont val="Calibri"/>
        <family val="2"/>
        <scheme val="minor"/>
      </rPr>
      <t>ENTRADAS:</t>
    </r>
    <r>
      <rPr>
        <i/>
        <sz val="10"/>
        <rFont val="Calibri"/>
        <family val="2"/>
        <scheme val="minor"/>
      </rPr>
      <t xml:space="preserve"> EMPRESA X TENÍA 100 TM DE FERTILIZANTE "SA", 500 TM DE FABRICACIÓN PROPIA (con un contenido medio de N del 20 %), 3000 TM DE PROCEDENCIAS DE MOVIMIENTOS ENTRE FÁBRICAS Y ALMACENES, HA COMPRADO 1000 TM A LA EMPRESA “A” Y HA IMPORTADO 350 TM DE “SA” (con un contenido medio de N del 20 %).</t>
    </r>
  </si>
  <si>
    <r>
      <rPr>
        <b/>
        <i/>
        <sz val="10"/>
        <rFont val="Calibri"/>
        <family val="2"/>
        <scheme val="minor"/>
      </rPr>
      <t>SALIDAS:</t>
    </r>
    <r>
      <rPr>
        <i/>
        <sz val="10"/>
        <rFont val="Calibri"/>
        <family val="2"/>
        <scheme val="minor"/>
      </rPr>
      <t xml:space="preserve"> EMPRESA X VENDE 3000 TM DE FERTILIZANTE "SA", VENDE 1000 TM A EMPRESAS TRANSFORMADORAS (empresa B), VEN.DE 1850 TM A EMPRESAS DISTRIBUIDORAS (empresa C).</t>
    </r>
  </si>
  <si>
    <t>LA INFORMACIÓN QUE DEBE SER APORTADA, SE INCLUIRÁ EN LAS CELDAS CON RECUADRO BLANCO:</t>
  </si>
  <si>
    <t>EN EL RECUADRO AMARILLO SE APORTARÁ LA INFORMACIÓN EN FORMATO TEXTO:</t>
  </si>
  <si>
    <t>EL RECUADRO GRIS CONTEMPLA INFORMACIÓN QUE SE GENERA MEDIANTE FÓRMULAS DE MANERA AUTOMÁTICA (NO ESCRIBIR NINGÚN VALOR EN DICHAS CELDAS):</t>
  </si>
  <si>
    <t>TABLA DE PORCENTAJES DE ELEMENTOS FERTILIZANTES</t>
  </si>
  <si>
    <t xml:space="preserve">Se muestra a continuación los límites establecidos en los distintos productos fertilizantes sólidos y líquidos con el fin de establecer un control de calidad de los datos aportados y ayuda para los informantes. </t>
  </si>
  <si>
    <t>Es obligatorio indicar para cada producto fertilizante declarado el % medio de elemento fertilizante correspondiente (N, P2O y K2O) . La siguiente tabla muestra de manera orientativa los límites entre los que se encuentran los % por elemento fertilizante contenido en cada producto fertilizante:</t>
  </si>
  <si>
    <t>LIMITES DE NUTRIENTES POR PRODUCTO FERTILIZANTE SÓLIDO ( en %)</t>
  </si>
  <si>
    <t>Productos Sólidos</t>
  </si>
  <si>
    <t>N          Límite bajo</t>
  </si>
  <si>
    <t>N           Límite alto</t>
  </si>
  <si>
    <t>P2O5  Límite bajo</t>
  </si>
  <si>
    <t>P2O5 Límite alto</t>
  </si>
  <si>
    <t>K2O     Límite bajo</t>
  </si>
  <si>
    <t>K2O     Límite alto</t>
  </si>
  <si>
    <t>Fertilizantes nitrogenados</t>
  </si>
  <si>
    <t>sulfato amónico</t>
  </si>
  <si>
    <t>nitrosulfato amónico</t>
  </si>
  <si>
    <t>nitrato amónico cálcico</t>
  </si>
  <si>
    <t>nitrato amónico</t>
  </si>
  <si>
    <t>urea</t>
  </si>
  <si>
    <t>nitrato de cal</t>
  </si>
  <si>
    <t>amoníaco</t>
  </si>
  <si>
    <t>otros nitrogenados simples</t>
  </si>
  <si>
    <t>fertilizantes fosfatados</t>
  </si>
  <si>
    <t>superfosfatos simples</t>
  </si>
  <si>
    <t>superfosfatos concentrados</t>
  </si>
  <si>
    <t>ácido fosfórico</t>
  </si>
  <si>
    <t>otros fosfatados simples</t>
  </si>
  <si>
    <t>fertilizantes potásicos</t>
  </si>
  <si>
    <t>cloruro potásico</t>
  </si>
  <si>
    <t>sulfato potásico</t>
  </si>
  <si>
    <t>Otros potásicos</t>
  </si>
  <si>
    <t>fertilizantes complejos</t>
  </si>
  <si>
    <t>MAP</t>
  </si>
  <si>
    <t>DAP</t>
  </si>
  <si>
    <t>fertilizantes NP</t>
  </si>
  <si>
    <t>fertilizantes NK</t>
  </si>
  <si>
    <t>fertilizantes PK</t>
  </si>
  <si>
    <t xml:space="preserve">N-P-K &lt; 10% </t>
  </si>
  <si>
    <t>N-P-K 10-17%</t>
  </si>
  <si>
    <t>N-P-K &gt; 17%</t>
  </si>
  <si>
    <t>LIMITES DE NUTRIENTES POR PRODUCTO FERTILIZANTE EN SOLUCIÓN Y SUSPENSIÓN</t>
  </si>
  <si>
    <t xml:space="preserve">Productos LÍQUIDOS </t>
  </si>
  <si>
    <t>soluciones nitrogenadas</t>
  </si>
  <si>
    <t>suspensiones nitrogenadas</t>
  </si>
  <si>
    <t>soluciones fosfatadas</t>
  </si>
  <si>
    <t>soluciones potásicas</t>
  </si>
  <si>
    <t>soluciones NP con o sin UREA</t>
  </si>
  <si>
    <t>soluciones NK con o sin UREA</t>
  </si>
  <si>
    <t>soluciones PK</t>
  </si>
  <si>
    <t>suspensiones NP con o sin urea</t>
  </si>
  <si>
    <t>suspensiones NK con o sin urea</t>
  </si>
  <si>
    <t>suspensiones PK</t>
  </si>
  <si>
    <t>soluciones N-P-K  con o sin urea</t>
  </si>
  <si>
    <t>suspensiones N-P-K con o sin urea</t>
  </si>
  <si>
    <t>SA (Sulfato amónico)</t>
  </si>
  <si>
    <t>NSA (Nitrosulfato amónico)</t>
  </si>
  <si>
    <t xml:space="preserve">NAC (Nitrato amónico cálcico) </t>
  </si>
  <si>
    <t>N.A (Nitrato amónico)</t>
  </si>
  <si>
    <t>UREA &gt;45% N y RESTO DE UREA</t>
  </si>
  <si>
    <t>SOLUCIÓN NITROGENADA</t>
  </si>
  <si>
    <t xml:space="preserve">NIT. DE CALCIO </t>
  </si>
  <si>
    <t>Amoniaco agrícola</t>
  </si>
  <si>
    <t>SUPERFOSFATO SIMPLE (&lt;=35%)</t>
  </si>
  <si>
    <t>SUPERFOSFATO CONCENTRADO (&gt; 35%)</t>
  </si>
  <si>
    <t>ACIDO FOSFORICO</t>
  </si>
  <si>
    <t xml:space="preserve">CL. K.                              (Cloruro potásico) </t>
  </si>
  <si>
    <t>S. K.                               (Sulfato potásico)</t>
  </si>
  <si>
    <t>MAP                                         (Fosfato monoamónico)</t>
  </si>
  <si>
    <t>DAP                       (Fosfato diamónico)</t>
  </si>
  <si>
    <t>N-P</t>
  </si>
  <si>
    <t>N-K</t>
  </si>
  <si>
    <t>P-K</t>
  </si>
  <si>
    <t>NPK&lt;10%N</t>
  </si>
  <si>
    <t>NPK 10-17%N</t>
  </si>
  <si>
    <t>NPK&gt;17%N</t>
  </si>
  <si>
    <t>GALICIA</t>
  </si>
  <si>
    <t>CANTABRIA</t>
  </si>
  <si>
    <t>PAIS VASCO</t>
  </si>
  <si>
    <t>NAVARRA</t>
  </si>
  <si>
    <t>LA RIOJA</t>
  </si>
  <si>
    <t>ARAGÓN</t>
  </si>
  <si>
    <t>CATALUÑA</t>
  </si>
  <si>
    <t>BALEARES</t>
  </si>
  <si>
    <t>CASTILLA LEÓN</t>
  </si>
  <si>
    <t>MADRID</t>
  </si>
  <si>
    <t>CASTILLA LA MANCHA</t>
  </si>
  <si>
    <t>C. VALENCIANA</t>
  </si>
  <si>
    <t>MURCIA</t>
  </si>
  <si>
    <t>EXTREMADURA</t>
  </si>
  <si>
    <t>ANDALUCIA</t>
  </si>
  <si>
    <t>CANARIAS</t>
  </si>
  <si>
    <t>TOTAL ESPAÑA</t>
  </si>
  <si>
    <t>Tm</t>
  </si>
  <si>
    <t>Kg/L</t>
  </si>
  <si>
    <r>
      <t xml:space="preserve">Indique la </t>
    </r>
    <r>
      <rPr>
        <b/>
        <sz val="11"/>
        <rFont val="Calibri"/>
        <family val="2"/>
        <scheme val="minor"/>
      </rPr>
      <t>cantidad y su porcentaje de elemento (P2O5 %)</t>
    </r>
    <r>
      <rPr>
        <sz val="11"/>
        <rFont val="Calibri"/>
        <family val="2"/>
        <scheme val="minor"/>
      </rPr>
      <t xml:space="preserve"> de fertilizantes inorgánicos vendida con destino al consumo agrícola (</t>
    </r>
    <r>
      <rPr>
        <b/>
        <sz val="11"/>
        <color rgb="FFFF0000"/>
        <rFont val="Calibri"/>
        <family val="2"/>
        <scheme val="minor"/>
      </rPr>
      <t>PRODUCTOS FOSFATADOS SIMPLES</t>
    </r>
    <r>
      <rPr>
        <sz val="11"/>
        <rFont val="Calibri"/>
        <family val="2"/>
        <scheme val="minor"/>
      </rPr>
      <t>)</t>
    </r>
  </si>
  <si>
    <t>En TONELADAS</t>
  </si>
  <si>
    <t>Revise el % de elemento fertilizante introducido si la casilla aparece en color rojo. Ver hoja de instrucciones.</t>
  </si>
  <si>
    <t>SÓLIDOS</t>
  </si>
  <si>
    <t>LÍQUIDOS</t>
  </si>
  <si>
    <t>%P2O5 (SUPERFOSFATO SIMPLE (&lt;=35%))</t>
  </si>
  <si>
    <t>%P2O5 (SUPERFOSFATO CONCENTRADO (&gt;35%))</t>
  </si>
  <si>
    <t>%P2O5 (ÁCIDO FOSFÓRICO)</t>
  </si>
  <si>
    <t>OTROS FOSF. SIMPLES</t>
  </si>
  <si>
    <t>%P2O5 (OTROS)</t>
  </si>
  <si>
    <t>SOLUCIONES FOSFATADAS SIMPLES</t>
  </si>
  <si>
    <t>% K2O (SOLUCIONES POTÁSICAS SIMPLES)</t>
  </si>
  <si>
    <t>LA CORUÑA</t>
  </si>
  <si>
    <t>LUGO</t>
  </si>
  <si>
    <t>ORENSE</t>
  </si>
  <si>
    <t>PONTEVEDRA</t>
  </si>
  <si>
    <t>P. DE ASTURIAS</t>
  </si>
  <si>
    <t>ÁLAVA</t>
  </si>
  <si>
    <t>GUIPÚZCOA</t>
  </si>
  <si>
    <t>VIZCAYA</t>
  </si>
  <si>
    <t>HUESCA</t>
  </si>
  <si>
    <t>TERUEL</t>
  </si>
  <si>
    <t>ZARAGOZA</t>
  </si>
  <si>
    <t>BARCELONA</t>
  </si>
  <si>
    <t>GIRONA</t>
  </si>
  <si>
    <t>LERIDA</t>
  </si>
  <si>
    <t>TARRAGONA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</si>
  <si>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</si>
  <si>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</si>
  <si>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</si>
  <si>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</si>
  <si>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</si>
  <si>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</si>
  <si>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</si>
  <si>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</si>
  <si>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</si>
  <si>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</si>
  <si>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</si>
  <si>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</si>
  <si>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</si>
  <si>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</si>
  <si>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ALICANTE</t>
  </si>
  <si>
    <t>CASTELLÓN</t>
  </si>
  <si>
    <t>VALENCIA</t>
  </si>
  <si>
    <t>BADAJOZ</t>
  </si>
  <si>
    <t>CÁCERES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</si>
  <si>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</si>
  <si>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</si>
  <si>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</si>
  <si>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</si>
  <si>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</si>
  <si>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</si>
  <si>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</si>
  <si>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</si>
  <si>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LAS PALMAS</t>
  </si>
  <si>
    <t>TENERIFE</t>
  </si>
  <si>
    <t xml:space="preserve"> </t>
  </si>
  <si>
    <r>
      <t xml:space="preserve">Indique la </t>
    </r>
    <r>
      <rPr>
        <b/>
        <sz val="11"/>
        <color theme="1"/>
        <rFont val="Calibri"/>
        <family val="2"/>
        <scheme val="minor"/>
      </rPr>
      <t>cantidad</t>
    </r>
    <r>
      <rPr>
        <sz val="11"/>
        <color theme="1"/>
        <rFont val="Calibri"/>
        <family val="2"/>
        <scheme val="minor"/>
      </rPr>
      <t xml:space="preserve"> y </t>
    </r>
    <r>
      <rPr>
        <b/>
        <sz val="11"/>
        <color theme="1"/>
        <rFont val="Calibri"/>
        <family val="2"/>
        <scheme val="minor"/>
      </rPr>
      <t>su porcentaje de elemento (N%)</t>
    </r>
    <r>
      <rPr>
        <sz val="11"/>
        <color theme="1"/>
        <rFont val="Calibri"/>
        <family val="2"/>
        <scheme val="minor"/>
      </rPr>
      <t xml:space="preserve"> de fertilizantes inorgánicos vendida con destino al consumo agrícola (</t>
    </r>
    <r>
      <rPr>
        <b/>
        <sz val="11"/>
        <color rgb="FFFF0000"/>
        <rFont val="Calibri"/>
        <family val="2"/>
        <scheme val="minor"/>
      </rPr>
      <t>PRODUCTOS NITROGENADOS SIMPLES</t>
    </r>
    <r>
      <rPr>
        <sz val="11"/>
        <color theme="1"/>
        <rFont val="Calibri"/>
        <family val="2"/>
        <scheme val="minor"/>
      </rPr>
      <t>)</t>
    </r>
  </si>
  <si>
    <t>Revise el % de elemento fertilizante introducido si la casilla aparece en color rojo. Ver hoja de instrucciones</t>
  </si>
  <si>
    <t>% N (SA)</t>
  </si>
  <si>
    <t>% N (NSA)</t>
  </si>
  <si>
    <t>% N (NAC)</t>
  </si>
  <si>
    <t>% N (NA)</t>
  </si>
  <si>
    <t>% N (UREA &gt;45% N) y RESTO DE UREA</t>
  </si>
  <si>
    <t>% N (NIT. DE CALCIO)</t>
  </si>
  <si>
    <t>% N (Amoniaco agrícola)</t>
  </si>
  <si>
    <t>OTROS N SIMPLES</t>
  </si>
  <si>
    <t>% N     (OTROS N SIMPLES)</t>
  </si>
  <si>
    <t>SOLUCIONES NITROGENADAS</t>
  </si>
  <si>
    <t>% N (SOLUCIONES NITROGENADAS)</t>
  </si>
  <si>
    <t>SUSPENSIONES NITROGENADAS</t>
  </si>
  <si>
    <t>% N (SUSPENSIONES NITROGENADAS)</t>
  </si>
  <si>
    <r>
      <t xml:space="preserve">Indique la </t>
    </r>
    <r>
      <rPr>
        <b/>
        <sz val="11"/>
        <color theme="1"/>
        <rFont val="Calibri"/>
        <family val="2"/>
        <scheme val="minor"/>
      </rPr>
      <t xml:space="preserve">cantidad </t>
    </r>
    <r>
      <rPr>
        <sz val="11"/>
        <color theme="1"/>
        <rFont val="Calibri"/>
        <family val="2"/>
        <scheme val="minor"/>
      </rPr>
      <t>y</t>
    </r>
    <r>
      <rPr>
        <b/>
        <sz val="11"/>
        <color theme="1"/>
        <rFont val="Calibri"/>
        <family val="2"/>
        <scheme val="minor"/>
      </rPr>
      <t xml:space="preserve"> su porcentaje de elemento (K2O%)</t>
    </r>
    <r>
      <rPr>
        <sz val="11"/>
        <color theme="1"/>
        <rFont val="Calibri"/>
        <family val="2"/>
        <scheme val="minor"/>
      </rPr>
      <t xml:space="preserve"> de fertilizantes inorgánicos vendida con destino al consumo agrícola (</t>
    </r>
    <r>
      <rPr>
        <b/>
        <sz val="11"/>
        <color rgb="FFFF0000"/>
        <rFont val="Calibri"/>
        <family val="2"/>
        <scheme val="minor"/>
      </rPr>
      <t>PRODUCTOS POTÁSICOS SIMPLES</t>
    </r>
    <r>
      <rPr>
        <sz val="11"/>
        <color theme="1"/>
        <rFont val="Calibri"/>
        <family val="2"/>
        <scheme val="minor"/>
      </rPr>
      <t>)</t>
    </r>
  </si>
  <si>
    <t xml:space="preserve">CL. K.                (Cloruro potásico) </t>
  </si>
  <si>
    <t xml:space="preserve">% K2O CL. K. (Cloruro potásico) </t>
  </si>
  <si>
    <t>% K2O S. K. (Sulfato potásico)</t>
  </si>
  <si>
    <t>OTROS POT. SIMPLES</t>
  </si>
  <si>
    <t>% K2O                  (OTROS POT. SIMPLES)</t>
  </si>
  <si>
    <t>SOLUCIONES POTÁSICAS SIMPLES</t>
  </si>
  <si>
    <t>% K2O                            (SOLUCIONES POTÁSICAS SIMPLES)</t>
  </si>
  <si>
    <r>
      <t xml:space="preserve">Indique la </t>
    </r>
    <r>
      <rPr>
        <b/>
        <sz val="11"/>
        <rFont val="Calibri"/>
        <family val="2"/>
        <scheme val="minor"/>
      </rPr>
      <t xml:space="preserve">cantidad </t>
    </r>
    <r>
      <rPr>
        <sz val="11"/>
        <rFont val="Calibri"/>
        <family val="2"/>
        <scheme val="minor"/>
      </rPr>
      <t>y</t>
    </r>
    <r>
      <rPr>
        <b/>
        <sz val="11"/>
        <rFont val="Calibri"/>
        <family val="2"/>
        <scheme val="minor"/>
      </rPr>
      <t xml:space="preserve"> su procentaje de elementos (N, P2O5, K2O%)</t>
    </r>
    <r>
      <rPr>
        <sz val="11"/>
        <rFont val="Calibri"/>
        <family val="2"/>
        <scheme val="minor"/>
      </rPr>
      <t xml:space="preserve"> de fertilizantes inorgánicos vendida con destino al consumo agrícola </t>
    </r>
    <r>
      <rPr>
        <sz val="10"/>
        <rFont val="Calibri"/>
        <family val="2"/>
        <scheme val="minor"/>
      </rPr>
      <t>(</t>
    </r>
    <r>
      <rPr>
        <b/>
        <sz val="10"/>
        <color rgb="FFFF0000"/>
        <rFont val="Calibri"/>
        <family val="2"/>
        <scheme val="minor"/>
      </rPr>
      <t>PRODUCTOS COMPLEJOS SÓLIDOS</t>
    </r>
    <r>
      <rPr>
        <sz val="1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</si>
  <si>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 xml:space="preserve">% N </t>
    </r>
    <r>
      <rPr>
        <sz val="11"/>
        <color theme="1"/>
        <rFont val="Calibri"/>
        <family val="2"/>
        <scheme val="minor"/>
      </rPr>
      <t>(MAP)</t>
    </r>
  </si>
  <si>
    <r>
      <rPr>
        <b/>
        <sz val="11"/>
        <color theme="1"/>
        <rFont val="Calibri"/>
        <family val="2"/>
        <scheme val="minor"/>
      </rPr>
      <t>% P2O5</t>
    </r>
    <r>
      <rPr>
        <sz val="11"/>
        <color theme="1"/>
        <rFont val="Calibri"/>
        <family val="2"/>
        <scheme val="minor"/>
      </rPr>
      <t xml:space="preserve"> (MAP)</t>
    </r>
  </si>
  <si>
    <r>
      <rPr>
        <b/>
        <sz val="11"/>
        <color theme="1"/>
        <rFont val="Calibri"/>
        <family val="2"/>
        <scheme val="minor"/>
      </rPr>
      <t>% N</t>
    </r>
    <r>
      <rPr>
        <sz val="11"/>
        <color theme="1"/>
        <rFont val="Calibri"/>
        <family val="2"/>
        <scheme val="minor"/>
      </rPr>
      <t xml:space="preserve"> (DAP)</t>
    </r>
  </si>
  <si>
    <r>
      <rPr>
        <b/>
        <sz val="11"/>
        <color theme="1"/>
        <rFont val="Calibri"/>
        <family val="2"/>
        <scheme val="minor"/>
      </rPr>
      <t>% P2O5</t>
    </r>
    <r>
      <rPr>
        <sz val="11"/>
        <color theme="1"/>
        <rFont val="Calibri"/>
        <family val="2"/>
        <scheme val="minor"/>
      </rPr>
      <t xml:space="preserve"> (DAP)</t>
    </r>
  </si>
  <si>
    <r>
      <rPr>
        <b/>
        <sz val="11"/>
        <color theme="1"/>
        <rFont val="Calibri"/>
        <family val="2"/>
        <scheme val="minor"/>
      </rPr>
      <t xml:space="preserve">% N          </t>
    </r>
    <r>
      <rPr>
        <sz val="11"/>
        <color theme="1"/>
        <rFont val="Calibri"/>
        <family val="2"/>
        <scheme val="minor"/>
      </rPr>
      <t xml:space="preserve">   (N-P)</t>
    </r>
  </si>
  <si>
    <r>
      <rPr>
        <b/>
        <sz val="11"/>
        <color theme="1"/>
        <rFont val="Calibri"/>
        <family val="2"/>
        <scheme val="minor"/>
      </rPr>
      <t xml:space="preserve">% P2O5       </t>
    </r>
    <r>
      <rPr>
        <sz val="11"/>
        <color theme="1"/>
        <rFont val="Calibri"/>
        <family val="2"/>
        <scheme val="minor"/>
      </rPr>
      <t xml:space="preserve">                     (N-P)</t>
    </r>
  </si>
  <si>
    <r>
      <rPr>
        <b/>
        <sz val="11"/>
        <color theme="1"/>
        <rFont val="Calibri"/>
        <family val="2"/>
        <scheme val="minor"/>
      </rPr>
      <t xml:space="preserve">% N     </t>
    </r>
    <r>
      <rPr>
        <sz val="11"/>
        <color theme="1"/>
        <rFont val="Calibri"/>
        <family val="2"/>
        <scheme val="minor"/>
      </rPr>
      <t xml:space="preserve">                    (N-K)</t>
    </r>
  </si>
  <si>
    <r>
      <rPr>
        <b/>
        <sz val="11"/>
        <color theme="1"/>
        <rFont val="Calibri"/>
        <family val="2"/>
        <scheme val="minor"/>
      </rPr>
      <t>% K2O</t>
    </r>
    <r>
      <rPr>
        <sz val="11"/>
        <color theme="1"/>
        <rFont val="Calibri"/>
        <family val="2"/>
        <scheme val="minor"/>
      </rPr>
      <t xml:space="preserve">                                (N-K)</t>
    </r>
  </si>
  <si>
    <r>
      <rPr>
        <b/>
        <sz val="11"/>
        <color theme="1"/>
        <rFont val="Calibri"/>
        <family val="2"/>
        <scheme val="minor"/>
      </rPr>
      <t xml:space="preserve">% P2O5  </t>
    </r>
    <r>
      <rPr>
        <sz val="11"/>
        <color theme="1"/>
        <rFont val="Calibri"/>
        <family val="2"/>
        <scheme val="minor"/>
      </rPr>
      <t xml:space="preserve">            (P-K)</t>
    </r>
  </si>
  <si>
    <r>
      <rPr>
        <b/>
        <sz val="11"/>
        <color theme="1"/>
        <rFont val="Calibri"/>
        <family val="2"/>
        <scheme val="minor"/>
      </rPr>
      <t xml:space="preserve">% K2O   </t>
    </r>
    <r>
      <rPr>
        <sz val="11"/>
        <color theme="1"/>
        <rFont val="Calibri"/>
        <family val="2"/>
        <scheme val="minor"/>
      </rPr>
      <t xml:space="preserve">           (P-K)</t>
    </r>
  </si>
  <si>
    <r>
      <rPr>
        <b/>
        <sz val="11"/>
        <color theme="1"/>
        <rFont val="Calibri"/>
        <family val="2"/>
        <scheme val="minor"/>
      </rPr>
      <t>% N</t>
    </r>
    <r>
      <rPr>
        <sz val="11"/>
        <color theme="1"/>
        <rFont val="Calibri"/>
        <family val="2"/>
        <scheme val="minor"/>
      </rPr>
      <t xml:space="preserve"> (NPK&lt;10%N)</t>
    </r>
  </si>
  <si>
    <r>
      <rPr>
        <b/>
        <sz val="11"/>
        <color theme="1"/>
        <rFont val="Calibri"/>
        <family val="2"/>
        <scheme val="minor"/>
      </rPr>
      <t>% P2O5</t>
    </r>
    <r>
      <rPr>
        <sz val="11"/>
        <color theme="1"/>
        <rFont val="Calibri"/>
        <family val="2"/>
        <scheme val="minor"/>
      </rPr>
      <t xml:space="preserve"> (NPK&lt;10%N)</t>
    </r>
  </si>
  <si>
    <r>
      <rPr>
        <b/>
        <sz val="11"/>
        <color theme="1"/>
        <rFont val="Calibri"/>
        <family val="2"/>
        <scheme val="minor"/>
      </rPr>
      <t>% K2O</t>
    </r>
    <r>
      <rPr>
        <sz val="11"/>
        <color theme="1"/>
        <rFont val="Calibri"/>
        <family val="2"/>
        <scheme val="minor"/>
      </rPr>
      <t xml:space="preserve"> (NPK&lt;10%N)</t>
    </r>
  </si>
  <si>
    <r>
      <rPr>
        <b/>
        <sz val="11"/>
        <color theme="1"/>
        <rFont val="Calibri"/>
        <family val="2"/>
        <scheme val="minor"/>
      </rPr>
      <t xml:space="preserve">% N       </t>
    </r>
    <r>
      <rPr>
        <sz val="11"/>
        <color theme="1"/>
        <rFont val="Calibri"/>
        <family val="2"/>
        <scheme val="minor"/>
      </rPr>
      <t xml:space="preserve">          (NPK10-17%N)</t>
    </r>
  </si>
  <si>
    <r>
      <rPr>
        <b/>
        <sz val="11"/>
        <color theme="1"/>
        <rFont val="Calibri"/>
        <family val="2"/>
        <scheme val="minor"/>
      </rPr>
      <t>% P2O5</t>
    </r>
    <r>
      <rPr>
        <sz val="11"/>
        <color theme="1"/>
        <rFont val="Calibri"/>
        <family val="2"/>
        <scheme val="minor"/>
      </rPr>
      <t xml:space="preserve">           (NPK10-17%N)</t>
    </r>
  </si>
  <si>
    <r>
      <rPr>
        <b/>
        <sz val="11"/>
        <color theme="1"/>
        <rFont val="Calibri"/>
        <family val="2"/>
        <scheme val="minor"/>
      </rPr>
      <t xml:space="preserve">% K2O          </t>
    </r>
    <r>
      <rPr>
        <sz val="11"/>
        <color theme="1"/>
        <rFont val="Calibri"/>
        <family val="2"/>
        <scheme val="minor"/>
      </rPr>
      <t xml:space="preserve">    (NPK10-17%N)</t>
    </r>
  </si>
  <si>
    <r>
      <rPr>
        <b/>
        <sz val="11"/>
        <color theme="1"/>
        <rFont val="Calibri"/>
        <family val="2"/>
        <scheme val="minor"/>
      </rPr>
      <t xml:space="preserve">% N </t>
    </r>
    <r>
      <rPr>
        <sz val="11"/>
        <color theme="1"/>
        <rFont val="Calibri"/>
        <family val="2"/>
        <scheme val="minor"/>
      </rPr>
      <t>(NPK&gt;17%N)</t>
    </r>
  </si>
  <si>
    <r>
      <rPr>
        <b/>
        <sz val="11"/>
        <color theme="1"/>
        <rFont val="Calibri"/>
        <family val="2"/>
        <scheme val="minor"/>
      </rPr>
      <t>% P2O5</t>
    </r>
    <r>
      <rPr>
        <sz val="11"/>
        <color theme="1"/>
        <rFont val="Calibri"/>
        <family val="2"/>
        <scheme val="minor"/>
      </rPr>
      <t xml:space="preserve"> (NPK&gt;17%N)</t>
    </r>
  </si>
  <si>
    <r>
      <rPr>
        <b/>
        <sz val="11"/>
        <color theme="1"/>
        <rFont val="Calibri"/>
        <family val="2"/>
        <scheme val="minor"/>
      </rPr>
      <t>% K2O</t>
    </r>
    <r>
      <rPr>
        <sz val="11"/>
        <color theme="1"/>
        <rFont val="Calibri"/>
        <family val="2"/>
        <scheme val="minor"/>
      </rPr>
      <t xml:space="preserve"> (NPK&gt;17%N)</t>
    </r>
  </si>
  <si>
    <r>
      <t xml:space="preserve">Indique la </t>
    </r>
    <r>
      <rPr>
        <b/>
        <sz val="11"/>
        <rFont val="Calibri"/>
        <family val="2"/>
        <scheme val="minor"/>
      </rPr>
      <t xml:space="preserve">cantidad </t>
    </r>
    <r>
      <rPr>
        <sz val="11"/>
        <rFont val="Calibri"/>
        <family val="2"/>
        <scheme val="minor"/>
      </rPr>
      <t>y</t>
    </r>
    <r>
      <rPr>
        <b/>
        <sz val="11"/>
        <rFont val="Calibri"/>
        <family val="2"/>
        <scheme val="minor"/>
      </rPr>
      <t xml:space="preserve"> su porcentaje (N, P2O5, K2O%)</t>
    </r>
    <r>
      <rPr>
        <sz val="11"/>
        <rFont val="Calibri"/>
        <family val="2"/>
        <scheme val="minor"/>
      </rPr>
      <t xml:space="preserve"> de fertilizantes inorgánicos vendida con destino al consumo agrícola (</t>
    </r>
    <r>
      <rPr>
        <b/>
        <sz val="11"/>
        <color rgb="FFFF0000"/>
        <rFont val="Calibri"/>
        <family val="2"/>
        <scheme val="minor"/>
      </rPr>
      <t>PRODUCTOS COMPLEJOS LÍQUIDOS</t>
    </r>
    <r>
      <rPr>
        <sz val="11"/>
        <rFont val="Calibri"/>
        <family val="2"/>
        <scheme val="minor"/>
      </rPr>
      <t>)</t>
    </r>
  </si>
  <si>
    <t>SOLUCIONES BINARIAS</t>
  </si>
  <si>
    <t>SOLUCIONES TERNARIAS</t>
  </si>
  <si>
    <t>SUSPENSIONES BINARIAS</t>
  </si>
  <si>
    <t>SUSPENSIONES TERNARIAS</t>
  </si>
  <si>
    <r>
      <rPr>
        <b/>
        <sz val="11"/>
        <rFont val="Calibri"/>
        <family val="2"/>
        <scheme val="minor"/>
      </rPr>
      <t xml:space="preserve">% N     </t>
    </r>
    <r>
      <rPr>
        <sz val="11"/>
        <rFont val="Calibri"/>
        <family val="2"/>
        <scheme val="minor"/>
      </rPr>
      <t xml:space="preserve">        (N-P)</t>
    </r>
  </si>
  <si>
    <r>
      <rPr>
        <b/>
        <sz val="11"/>
        <rFont val="Calibri"/>
        <family val="2"/>
        <scheme val="minor"/>
      </rPr>
      <t xml:space="preserve">% P2O5     </t>
    </r>
    <r>
      <rPr>
        <sz val="11"/>
        <rFont val="Calibri"/>
        <family val="2"/>
        <scheme val="minor"/>
      </rPr>
      <t xml:space="preserve">        (N-P)</t>
    </r>
  </si>
  <si>
    <r>
      <rPr>
        <b/>
        <sz val="11"/>
        <rFont val="Calibri"/>
        <family val="2"/>
        <scheme val="minor"/>
      </rPr>
      <t xml:space="preserve">% N  </t>
    </r>
    <r>
      <rPr>
        <sz val="11"/>
        <rFont val="Calibri"/>
        <family val="2"/>
        <scheme val="minor"/>
      </rPr>
      <t xml:space="preserve">       (N-K)</t>
    </r>
  </si>
  <si>
    <r>
      <rPr>
        <b/>
        <sz val="11"/>
        <rFont val="Calibri"/>
        <family val="2"/>
        <scheme val="minor"/>
      </rPr>
      <t xml:space="preserve">% K2O  </t>
    </r>
    <r>
      <rPr>
        <sz val="11"/>
        <rFont val="Calibri"/>
        <family val="2"/>
        <scheme val="minor"/>
      </rPr>
      <t xml:space="preserve">                (N-K)</t>
    </r>
  </si>
  <si>
    <r>
      <rPr>
        <b/>
        <sz val="11"/>
        <rFont val="Calibri"/>
        <family val="2"/>
        <scheme val="minor"/>
      </rPr>
      <t xml:space="preserve">% P2O5    </t>
    </r>
    <r>
      <rPr>
        <sz val="11"/>
        <rFont val="Calibri"/>
        <family val="2"/>
        <scheme val="minor"/>
      </rPr>
      <t xml:space="preserve">        (P-K)</t>
    </r>
  </si>
  <si>
    <r>
      <rPr>
        <b/>
        <sz val="11"/>
        <rFont val="Calibri"/>
        <family val="2"/>
        <scheme val="minor"/>
      </rPr>
      <t xml:space="preserve">% K2O      </t>
    </r>
    <r>
      <rPr>
        <sz val="11"/>
        <rFont val="Calibri"/>
        <family val="2"/>
        <scheme val="minor"/>
      </rPr>
      <t xml:space="preserve">           (P-K)</t>
    </r>
  </si>
  <si>
    <r>
      <rPr>
        <b/>
        <sz val="11"/>
        <color theme="1"/>
        <rFont val="Calibri"/>
        <family val="2"/>
        <scheme val="minor"/>
      </rPr>
      <t xml:space="preserve">% N    </t>
    </r>
    <r>
      <rPr>
        <sz val="11"/>
        <color theme="1"/>
        <rFont val="Calibri"/>
        <family val="2"/>
        <scheme val="minor"/>
      </rPr>
      <t xml:space="preserve">         (NPK&lt;10%N)</t>
    </r>
  </si>
  <si>
    <t>NPK  (10-17%N)</t>
  </si>
  <si>
    <r>
      <rPr>
        <b/>
        <sz val="11"/>
        <color theme="1"/>
        <rFont val="Calibri"/>
        <family val="2"/>
        <scheme val="minor"/>
      </rPr>
      <t xml:space="preserve">% N              </t>
    </r>
    <r>
      <rPr>
        <sz val="11"/>
        <color theme="1"/>
        <rFont val="Calibri"/>
        <family val="2"/>
        <scheme val="minor"/>
      </rPr>
      <t xml:space="preserve">   (NPK10-17%N)</t>
    </r>
  </si>
  <si>
    <r>
      <rPr>
        <b/>
        <sz val="11"/>
        <color theme="1"/>
        <rFont val="Calibri"/>
        <family val="2"/>
        <scheme val="minor"/>
      </rPr>
      <t xml:space="preserve">% P2O5     </t>
    </r>
    <r>
      <rPr>
        <sz val="11"/>
        <color theme="1"/>
        <rFont val="Calibri"/>
        <family val="2"/>
        <scheme val="minor"/>
      </rPr>
      <t xml:space="preserve">         (NPK10-17%N)</t>
    </r>
  </si>
  <si>
    <r>
      <rPr>
        <b/>
        <sz val="11"/>
        <color theme="1"/>
        <rFont val="Calibri"/>
        <family val="2"/>
        <scheme val="minor"/>
      </rPr>
      <t xml:space="preserve">% K2O       </t>
    </r>
    <r>
      <rPr>
        <sz val="11"/>
        <color theme="1"/>
        <rFont val="Calibri"/>
        <family val="2"/>
        <scheme val="minor"/>
      </rPr>
      <t xml:space="preserve">     (NPK10-17%N)</t>
    </r>
  </si>
  <si>
    <r>
      <rPr>
        <b/>
        <sz val="11"/>
        <color theme="1"/>
        <rFont val="Calibri"/>
        <family val="2"/>
        <scheme val="minor"/>
      </rPr>
      <t xml:space="preserve">% N     </t>
    </r>
    <r>
      <rPr>
        <sz val="11"/>
        <color theme="1"/>
        <rFont val="Calibri"/>
        <family val="2"/>
        <scheme val="minor"/>
      </rPr>
      <t xml:space="preserve">       (NPK&gt;17%N)</t>
    </r>
  </si>
  <si>
    <r>
      <rPr>
        <b/>
        <sz val="11"/>
        <color theme="1"/>
        <rFont val="Calibri"/>
        <family val="2"/>
        <scheme val="minor"/>
      </rPr>
      <t xml:space="preserve">% P2O5 </t>
    </r>
    <r>
      <rPr>
        <sz val="11"/>
        <color theme="1"/>
        <rFont val="Calibri"/>
        <family val="2"/>
        <scheme val="minor"/>
      </rPr>
      <t>(NPK&gt;17%N)</t>
    </r>
  </si>
  <si>
    <r>
      <rPr>
        <b/>
        <sz val="11"/>
        <rFont val="Calibri"/>
        <family val="2"/>
        <scheme val="minor"/>
      </rPr>
      <t xml:space="preserve">% N      </t>
    </r>
    <r>
      <rPr>
        <sz val="11"/>
        <rFont val="Calibri"/>
        <family val="2"/>
        <scheme val="minor"/>
      </rPr>
      <t xml:space="preserve">               (N-P)</t>
    </r>
  </si>
  <si>
    <r>
      <rPr>
        <b/>
        <sz val="11"/>
        <rFont val="Calibri"/>
        <family val="2"/>
        <scheme val="minor"/>
      </rPr>
      <t xml:space="preserve">% P2O5  </t>
    </r>
    <r>
      <rPr>
        <sz val="11"/>
        <rFont val="Calibri"/>
        <family val="2"/>
        <scheme val="minor"/>
      </rPr>
      <t xml:space="preserve">        (N-P)</t>
    </r>
  </si>
  <si>
    <r>
      <rPr>
        <b/>
        <sz val="11"/>
        <rFont val="Calibri"/>
        <family val="2"/>
        <scheme val="minor"/>
      </rPr>
      <t xml:space="preserve">% N  </t>
    </r>
    <r>
      <rPr>
        <sz val="11"/>
        <rFont val="Calibri"/>
        <family val="2"/>
        <scheme val="minor"/>
      </rPr>
      <t xml:space="preserve">                        (N-K)</t>
    </r>
  </si>
  <si>
    <r>
      <rPr>
        <b/>
        <sz val="11"/>
        <rFont val="Calibri"/>
        <family val="2"/>
        <scheme val="minor"/>
      </rPr>
      <t xml:space="preserve">% K2O   </t>
    </r>
    <r>
      <rPr>
        <sz val="11"/>
        <rFont val="Calibri"/>
        <family val="2"/>
        <scheme val="minor"/>
      </rPr>
      <t xml:space="preserve">               (N-K)</t>
    </r>
  </si>
  <si>
    <r>
      <rPr>
        <b/>
        <sz val="11"/>
        <color theme="1"/>
        <rFont val="Calibri"/>
        <family val="2"/>
        <scheme val="minor"/>
      </rPr>
      <t xml:space="preserve">% P2O5      </t>
    </r>
    <r>
      <rPr>
        <sz val="11"/>
        <color theme="1"/>
        <rFont val="Calibri"/>
        <family val="2"/>
        <scheme val="minor"/>
      </rPr>
      <t xml:space="preserve">           (P-K)</t>
    </r>
  </si>
  <si>
    <r>
      <rPr>
        <b/>
        <sz val="11"/>
        <rFont val="Calibri"/>
        <family val="2"/>
        <scheme val="minor"/>
      </rPr>
      <t xml:space="preserve">% K2O       </t>
    </r>
    <r>
      <rPr>
        <sz val="11"/>
        <rFont val="Calibri"/>
        <family val="2"/>
        <scheme val="minor"/>
      </rPr>
      <t xml:space="preserve">                    (P-K)</t>
    </r>
  </si>
  <si>
    <r>
      <rPr>
        <b/>
        <sz val="11"/>
        <color theme="1"/>
        <rFont val="Calibri"/>
        <family val="2"/>
        <scheme val="minor"/>
      </rPr>
      <t xml:space="preserve">% N   </t>
    </r>
    <r>
      <rPr>
        <sz val="11"/>
        <color theme="1"/>
        <rFont val="Calibri"/>
        <family val="2"/>
        <scheme val="minor"/>
      </rPr>
      <t xml:space="preserve">       (NPK&lt;10%N)</t>
    </r>
  </si>
  <si>
    <r>
      <rPr>
        <b/>
        <sz val="11"/>
        <color theme="1"/>
        <rFont val="Calibri"/>
        <family val="2"/>
        <scheme val="minor"/>
      </rPr>
      <t xml:space="preserve">% P2O5 </t>
    </r>
    <r>
      <rPr>
        <sz val="11"/>
        <color theme="1"/>
        <rFont val="Calibri"/>
        <family val="2"/>
        <scheme val="minor"/>
      </rPr>
      <t>(NPK&lt;10%N)</t>
    </r>
  </si>
  <si>
    <r>
      <rPr>
        <b/>
        <sz val="11"/>
        <color theme="1"/>
        <rFont val="Calibri"/>
        <family val="2"/>
        <scheme val="minor"/>
      </rPr>
      <t xml:space="preserve">% N  </t>
    </r>
    <r>
      <rPr>
        <sz val="11"/>
        <color theme="1"/>
        <rFont val="Calibri"/>
        <family val="2"/>
        <scheme val="minor"/>
      </rPr>
      <t xml:space="preserve">        (NPK10-17%N)</t>
    </r>
  </si>
  <si>
    <r>
      <rPr>
        <b/>
        <sz val="11"/>
        <color theme="1"/>
        <rFont val="Calibri"/>
        <family val="2"/>
        <scheme val="minor"/>
      </rPr>
      <t xml:space="preserve">% P2O5       </t>
    </r>
    <r>
      <rPr>
        <sz val="11"/>
        <color theme="1"/>
        <rFont val="Calibri"/>
        <family val="2"/>
        <scheme val="minor"/>
      </rPr>
      <t xml:space="preserve">        (NPK10-17%N)</t>
    </r>
  </si>
  <si>
    <r>
      <rPr>
        <b/>
        <sz val="11"/>
        <color theme="1"/>
        <rFont val="Calibri"/>
        <family val="2"/>
        <scheme val="minor"/>
      </rPr>
      <t xml:space="preserve"> %K2O    </t>
    </r>
    <r>
      <rPr>
        <sz val="11"/>
        <color theme="1"/>
        <rFont val="Calibri"/>
        <family val="2"/>
        <scheme val="minor"/>
      </rPr>
      <t xml:space="preserve">          (NPK10-17%N)</t>
    </r>
  </si>
  <si>
    <t>NPK &gt;17%N</t>
  </si>
  <si>
    <r>
      <rPr>
        <b/>
        <sz val="11"/>
        <color theme="1"/>
        <rFont val="Calibri"/>
        <family val="2"/>
        <scheme val="minor"/>
      </rPr>
      <t xml:space="preserve">% N    </t>
    </r>
    <r>
      <rPr>
        <sz val="11"/>
        <color theme="1"/>
        <rFont val="Calibri"/>
        <family val="2"/>
        <scheme val="minor"/>
      </rPr>
      <t xml:space="preserve">                </t>
    </r>
    <r>
      <rPr>
        <sz val="10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(NPK &gt;17%N)</t>
    </r>
  </si>
  <si>
    <r>
      <rPr>
        <b/>
        <sz val="11"/>
        <color theme="1"/>
        <rFont val="Calibri"/>
        <family val="2"/>
        <scheme val="minor"/>
      </rPr>
      <t xml:space="preserve">% P2O5      </t>
    </r>
    <r>
      <rPr>
        <sz val="11"/>
        <color theme="1"/>
        <rFont val="Calibri"/>
        <family val="2"/>
        <scheme val="minor"/>
      </rPr>
      <t xml:space="preserve">           (NPK &gt;17%N)</t>
    </r>
  </si>
  <si>
    <r>
      <rPr>
        <b/>
        <sz val="11"/>
        <color theme="1"/>
        <rFont val="Calibri"/>
        <family val="2"/>
        <scheme val="minor"/>
      </rPr>
      <t xml:space="preserve">% K2O  </t>
    </r>
    <r>
      <rPr>
        <sz val="11"/>
        <color theme="1"/>
        <rFont val="Calibri"/>
        <family val="2"/>
        <scheme val="minor"/>
      </rPr>
      <t xml:space="preserve">                (NPK &gt;17%N)</t>
    </r>
  </si>
  <si>
    <t>SOLUCIONES</t>
  </si>
  <si>
    <t>SUSPENSIONES</t>
  </si>
  <si>
    <t>TOTAL COMPLEJOS</t>
  </si>
  <si>
    <t>NO SE ADMITIRÁ EL CUESTIONARIO COMO VÁLIDO SI NO SE CUMPLIMENTAN LAS ENTRADAS Y LAS SALIDAS</t>
  </si>
  <si>
    <t>Revise el % de elementos fertilizantes introducido si la casilla  aparece en color rojo. Ver hoja de instrucciones</t>
  </si>
  <si>
    <t>Entradas</t>
  </si>
  <si>
    <t>Salidas</t>
  </si>
  <si>
    <t>CASILLA CONTROL Balance (6)</t>
  </si>
  <si>
    <t>Existencias Iniciales 2025   (finales de 2024)</t>
  </si>
  <si>
    <t xml:space="preserve">Producción (Fabricación Propia) </t>
  </si>
  <si>
    <r>
      <rPr>
        <sz val="11"/>
        <color rgb="FFFF0000"/>
        <rFont val="Calibri"/>
        <family val="2"/>
        <scheme val="minor"/>
      </rPr>
      <t xml:space="preserve">% N      </t>
    </r>
    <r>
      <rPr>
        <sz val="11"/>
        <color theme="1"/>
        <rFont val="Calibri"/>
        <family val="2"/>
        <scheme val="minor"/>
      </rPr>
      <t xml:space="preserve">Producción (Fabricación Propia)                                                     </t>
    </r>
  </si>
  <si>
    <r>
      <rPr>
        <sz val="11"/>
        <color rgb="FFFF0000"/>
        <rFont val="Calibri"/>
        <family val="2"/>
        <scheme val="minor"/>
      </rPr>
      <t>% P2O5</t>
    </r>
    <r>
      <rPr>
        <sz val="11"/>
        <color theme="1"/>
        <rFont val="Calibri"/>
        <family val="2"/>
        <scheme val="minor"/>
      </rPr>
      <t xml:space="preserve"> Producción (Fabricación Propia)                                                                </t>
    </r>
  </si>
  <si>
    <r>
      <rPr>
        <sz val="11"/>
        <color rgb="FFFF0000"/>
        <rFont val="Calibri"/>
        <family val="2"/>
        <scheme val="minor"/>
      </rPr>
      <t>% K2O</t>
    </r>
    <r>
      <rPr>
        <sz val="11"/>
        <color theme="1"/>
        <rFont val="Calibri"/>
        <family val="2"/>
        <scheme val="minor"/>
      </rPr>
      <t xml:space="preserve"> Producción (Fabricación Propia)                                                        </t>
    </r>
  </si>
  <si>
    <t>Procedencias de movientos entre fábricas y almacenes  (1)</t>
  </si>
  <si>
    <t xml:space="preserve">Compras a empresas externas </t>
  </si>
  <si>
    <t>Indique el número de empresas suministratodas (2)</t>
  </si>
  <si>
    <r>
      <t xml:space="preserve">Nombre empresa externa suministradora (2) </t>
    </r>
    <r>
      <rPr>
        <b/>
        <sz val="11"/>
        <color theme="1"/>
        <rFont val="Calibri"/>
        <family val="2"/>
        <scheme val="minor"/>
      </rPr>
      <t>Separar con (;)</t>
    </r>
  </si>
  <si>
    <t xml:space="preserve">Importación </t>
  </si>
  <si>
    <r>
      <rPr>
        <sz val="11"/>
        <color rgb="FFFF0000"/>
        <rFont val="Calibri"/>
        <family val="2"/>
        <scheme val="minor"/>
      </rPr>
      <t xml:space="preserve">% N </t>
    </r>
    <r>
      <rPr>
        <sz val="11"/>
        <color theme="1"/>
        <rFont val="Calibri"/>
        <family val="2"/>
        <scheme val="minor"/>
      </rPr>
      <t xml:space="preserve">           Importación                                                     </t>
    </r>
  </si>
  <si>
    <r>
      <rPr>
        <sz val="11"/>
        <color rgb="FFFF0000"/>
        <rFont val="Calibri"/>
        <family val="2"/>
        <scheme val="minor"/>
      </rPr>
      <t>% P2O5</t>
    </r>
    <r>
      <rPr>
        <sz val="11"/>
        <color theme="1"/>
        <rFont val="Calibri"/>
        <family val="2"/>
        <scheme val="minor"/>
      </rPr>
      <t xml:space="preserve">        Importación                                                    </t>
    </r>
  </si>
  <si>
    <r>
      <rPr>
        <sz val="11"/>
        <color rgb="FFFF0000"/>
        <rFont val="Calibri"/>
        <family val="2"/>
        <scheme val="minor"/>
      </rPr>
      <t xml:space="preserve">% K2O </t>
    </r>
    <r>
      <rPr>
        <sz val="11"/>
        <color theme="1"/>
        <rFont val="Calibri"/>
        <family val="2"/>
        <scheme val="minor"/>
      </rPr>
      <t xml:space="preserve">        Importación                                                 </t>
    </r>
  </si>
  <si>
    <t xml:space="preserve">(A) Ventas  Directas Uso Agrícola  </t>
  </si>
  <si>
    <t xml:space="preserve">(B) Ventas Directas Uso NO Agrícola  </t>
  </si>
  <si>
    <r>
      <t xml:space="preserve">(B) </t>
    </r>
    <r>
      <rPr>
        <sz val="11"/>
        <color rgb="FFFF0000"/>
        <rFont val="Calibri"/>
        <family val="2"/>
        <scheme val="minor"/>
      </rPr>
      <t>% N</t>
    </r>
    <r>
      <rPr>
        <sz val="11"/>
        <color theme="1"/>
        <rFont val="Calibri"/>
        <family val="2"/>
        <scheme val="minor"/>
      </rPr>
      <t xml:space="preserve">            Ventas Directas uso no Agrícola                                                </t>
    </r>
  </si>
  <si>
    <r>
      <t xml:space="preserve">(B) </t>
    </r>
    <r>
      <rPr>
        <sz val="11"/>
        <color rgb="FFFF0000"/>
        <rFont val="Calibri"/>
        <family val="2"/>
        <scheme val="minor"/>
      </rPr>
      <t xml:space="preserve">% P2O5   </t>
    </r>
    <r>
      <rPr>
        <sz val="11"/>
        <color theme="1"/>
        <rFont val="Calibri"/>
        <family val="2"/>
        <scheme val="minor"/>
      </rPr>
      <t xml:space="preserve">         Ventas Directas uso no Agrícola                                                </t>
    </r>
  </si>
  <si>
    <r>
      <t xml:space="preserve">(B) </t>
    </r>
    <r>
      <rPr>
        <sz val="11"/>
        <color rgb="FFFF0000"/>
        <rFont val="Calibri"/>
        <family val="2"/>
        <scheme val="minor"/>
      </rPr>
      <t xml:space="preserve">% K2O     </t>
    </r>
    <r>
      <rPr>
        <sz val="11"/>
        <color theme="1"/>
        <rFont val="Calibri"/>
        <family val="2"/>
        <scheme val="minor"/>
      </rPr>
      <t xml:space="preserve">      Ventas Directas uso no Agrícola                                               </t>
    </r>
  </si>
  <si>
    <t xml:space="preserve">(C) Venta  a empresas  transformadoras </t>
  </si>
  <si>
    <t>(C bis) Indique el número de empresas transformadoras (3)</t>
  </si>
  <si>
    <r>
      <t>(C bis) Nombre de la empresa compradora transformadora  (3)</t>
    </r>
    <r>
      <rPr>
        <b/>
        <sz val="11"/>
        <color theme="1"/>
        <rFont val="Calibri"/>
        <family val="2"/>
        <scheme val="minor"/>
      </rPr>
      <t xml:space="preserve"> Separar con (;)</t>
    </r>
  </si>
  <si>
    <t xml:space="preserve">(D) Venta a empresas distribuidoras   </t>
  </si>
  <si>
    <t>(D bis)Indique el número de empresas distribuidoras (4)</t>
  </si>
  <si>
    <r>
      <t xml:space="preserve">(D bis) Nombre de la empresa compradora distribuidora  (4)  </t>
    </r>
    <r>
      <rPr>
        <b/>
        <sz val="11"/>
        <color theme="1"/>
        <rFont val="Calibri"/>
        <family val="2"/>
        <scheme val="minor"/>
      </rPr>
      <t>Separar con (;)</t>
    </r>
  </si>
  <si>
    <t xml:space="preserve">(E) Venta a resto de empresas   </t>
  </si>
  <si>
    <t>(E bis) Indique el número de empresas compradoras (5)</t>
  </si>
  <si>
    <r>
      <t xml:space="preserve">(E bis) Nombre del resto de empresas compradoras   (5)  </t>
    </r>
    <r>
      <rPr>
        <b/>
        <sz val="11"/>
        <color theme="1"/>
        <rFont val="Calibri"/>
        <family val="2"/>
        <scheme val="minor"/>
      </rPr>
      <t>Separar con (;)</t>
    </r>
  </si>
  <si>
    <t>Depositos Transferidos  (1)</t>
  </si>
  <si>
    <t xml:space="preserve">Transformación propia </t>
  </si>
  <si>
    <t xml:space="preserve">Exportaciones </t>
  </si>
  <si>
    <r>
      <rPr>
        <sz val="11"/>
        <color rgb="FFFF0000"/>
        <rFont val="Calibri"/>
        <family val="2"/>
        <scheme val="minor"/>
      </rPr>
      <t xml:space="preserve">% N </t>
    </r>
    <r>
      <rPr>
        <sz val="11"/>
        <color theme="1"/>
        <rFont val="Calibri"/>
        <family val="2"/>
        <scheme val="minor"/>
      </rPr>
      <t xml:space="preserve">           Exportación                                                </t>
    </r>
  </si>
  <si>
    <r>
      <rPr>
        <sz val="11"/>
        <color rgb="FFFF0000"/>
        <rFont val="Calibri"/>
        <family val="2"/>
        <scheme val="minor"/>
      </rPr>
      <t>% P2O5</t>
    </r>
    <r>
      <rPr>
        <sz val="11"/>
        <color theme="1"/>
        <rFont val="Calibri"/>
        <family val="2"/>
        <scheme val="minor"/>
      </rPr>
      <t xml:space="preserve">        Exportación                                                         </t>
    </r>
  </si>
  <si>
    <r>
      <rPr>
        <sz val="11"/>
        <color rgb="FFFF0000"/>
        <rFont val="Calibri"/>
        <family val="2"/>
        <scheme val="minor"/>
      </rPr>
      <t xml:space="preserve">% K2O </t>
    </r>
    <r>
      <rPr>
        <sz val="11"/>
        <color theme="1"/>
        <rFont val="Calibri"/>
        <family val="2"/>
        <scheme val="minor"/>
      </rPr>
      <t xml:space="preserve">        Exportación                                              </t>
    </r>
  </si>
  <si>
    <t>Existencias Finales 2025</t>
  </si>
  <si>
    <t>Entradas - Salidas + Existencias Iniciales - Existencias Finales</t>
  </si>
  <si>
    <t>sólidos</t>
  </si>
  <si>
    <t>NAC (Nitrato amónico cálcico)</t>
  </si>
  <si>
    <t xml:space="preserve">UREA </t>
  </si>
  <si>
    <t>NIT. DE CALCIO</t>
  </si>
  <si>
    <t xml:space="preserve">OTROS N SIMPLES </t>
  </si>
  <si>
    <t>liquido</t>
  </si>
  <si>
    <t>TOTAL NITROGENADOS SIMPLES</t>
  </si>
  <si>
    <t>SUPERFOSFATOS SIMPLES</t>
  </si>
  <si>
    <t>SUPERFOSFATOS CONCENTRADOS</t>
  </si>
  <si>
    <t>OTROS FOSFATADOS SIMPLES</t>
  </si>
  <si>
    <t>TOTAL FOSFATADOS SIMPLES</t>
  </si>
  <si>
    <t>CLORUROS POTASICOS</t>
  </si>
  <si>
    <t>SULFATO POTASICO</t>
  </si>
  <si>
    <t>OTROS POTÁSICOS SIMPLES</t>
  </si>
  <si>
    <t>TOTAL POTASICOS SIMPLES</t>
  </si>
  <si>
    <t xml:space="preserve">MAP (Fosfato monoamónico) </t>
  </si>
  <si>
    <t>DAP (Fosfato diamónico)</t>
  </si>
  <si>
    <t>COMPLEJOS N-P</t>
  </si>
  <si>
    <t>COMPLEJOS N-K</t>
  </si>
  <si>
    <t>COMPLEJOS P-K</t>
  </si>
  <si>
    <t>TOTAL COMPLEJOS BINARIOS</t>
  </si>
  <si>
    <t>COMPLEJOS N-P-K &lt;10%N</t>
  </si>
  <si>
    <t>COMPLEJOS N-P-K 10-17%N</t>
  </si>
  <si>
    <t>COMPLEJOS N-P-K &gt;17%N</t>
  </si>
  <si>
    <t>TOTAL COMPLEJO TERNARIOS</t>
  </si>
  <si>
    <t>TOTAL COMPLEJOS BIN. + TERN.</t>
  </si>
  <si>
    <t>ELEMENTOS FERTILIZANTES</t>
  </si>
  <si>
    <t>EN NITROGENADOS SIMPLES</t>
  </si>
  <si>
    <t>EN COMPLEJOS</t>
  </si>
  <si>
    <t>EN FOSFATADOS SIMPLES</t>
  </si>
  <si>
    <t>EN POTASICOS SIMPLES</t>
  </si>
  <si>
    <t>Indique el nombre o los nombres de las empresas en las casillas correspondientes</t>
  </si>
  <si>
    <t xml:space="preserve">(1) Movimiento entre fábricas y almacenes de los fabricantes. </t>
  </si>
  <si>
    <t>(2) Indicar de manera consecutiva los nombres de las empresas externas suministradoras a las que efectuó la compra ( con el fin de evitar dobles contabilidades)</t>
  </si>
  <si>
    <t>(3)  Indicar de manera consecutiva los nombres de las empresas transformadoras a las que se ha efectuado la venta de producto ( con el fin de evitar dobles contabilidades)</t>
  </si>
  <si>
    <t>(4)  Indicar de manera consecutiva los nombres de las empresas distribuidoras a las que se ha efectuado la venta de producto  (con el fin de evitar dobles contabilidades)</t>
  </si>
  <si>
    <t>(5)  Indicar de manera consecutiva los nombres de las empresas que no son trasnformadoras o distribuidoras a las que se ha efectuado la venta de producto (con el fin de evitar dobles contabilidades)</t>
  </si>
  <si>
    <r>
      <t xml:space="preserve">(6) CASILLA CONTROL BALANCE: Entradas - Salidas + Existencias Iniciales - Existencias Finales. </t>
    </r>
    <r>
      <rPr>
        <sz val="11"/>
        <color rgb="FFFF0000"/>
        <rFont val="Calibri"/>
        <family val="2"/>
        <scheme val="minor"/>
      </rPr>
      <t>VERIFIQUE QUE EL RESULTADO FINAL ES CERO</t>
    </r>
  </si>
  <si>
    <t>BALANCE de PRODUCTOS y de NUTRIENTES ( en porcentaje) en 2025</t>
  </si>
  <si>
    <t>NO SE ADMITIRÁ EL CUESTIONARIO COMO "VÁLIDO" SI NO SE CUMPLIMENTAN LAS ENTRADAS Y LAS SALIDAS</t>
  </si>
  <si>
    <t>Revise el % de elementos fertilizante introducido si la casilla aparece en color rojo. Ver hoja de instrucciones</t>
  </si>
  <si>
    <r>
      <rPr>
        <sz val="11"/>
        <color rgb="FFFF0000"/>
        <rFont val="Calibri"/>
        <family val="2"/>
        <scheme val="minor"/>
      </rPr>
      <t xml:space="preserve">% N      </t>
    </r>
    <r>
      <rPr>
        <sz val="11"/>
        <color theme="1"/>
        <rFont val="Calibri"/>
        <family val="2"/>
        <scheme val="minor"/>
      </rPr>
      <t xml:space="preserve">Producción (Fabricación Propia)                                                 </t>
    </r>
  </si>
  <si>
    <r>
      <rPr>
        <sz val="11"/>
        <color rgb="FFFF0000"/>
        <rFont val="Calibri"/>
        <family val="2"/>
        <scheme val="minor"/>
      </rPr>
      <t>% P2O5</t>
    </r>
    <r>
      <rPr>
        <sz val="11"/>
        <color theme="1"/>
        <rFont val="Calibri"/>
        <family val="2"/>
        <scheme val="minor"/>
      </rPr>
      <t xml:space="preserve"> Producción (Fabricación Propia)                                                                  </t>
    </r>
  </si>
  <si>
    <r>
      <rPr>
        <sz val="11"/>
        <color rgb="FFFF0000"/>
        <rFont val="Calibri"/>
        <family val="2"/>
        <scheme val="minor"/>
      </rPr>
      <t>% K2O</t>
    </r>
    <r>
      <rPr>
        <sz val="11"/>
        <color theme="1"/>
        <rFont val="Calibri"/>
        <family val="2"/>
        <scheme val="minor"/>
      </rPr>
      <t xml:space="preserve"> Producción (Fabricación Propia)                                                           </t>
    </r>
  </si>
  <si>
    <r>
      <t xml:space="preserve">Nombre empresa externa suministradora (2)  </t>
    </r>
    <r>
      <rPr>
        <b/>
        <sz val="11"/>
        <color theme="1"/>
        <rFont val="Calibri"/>
        <family val="2"/>
        <scheme val="minor"/>
      </rPr>
      <t>Separar con (;)</t>
    </r>
  </si>
  <si>
    <r>
      <rPr>
        <sz val="11"/>
        <color rgb="FFFF0000"/>
        <rFont val="Calibri"/>
        <family val="2"/>
        <scheme val="minor"/>
      </rPr>
      <t>% P2O5</t>
    </r>
    <r>
      <rPr>
        <sz val="11"/>
        <color theme="1"/>
        <rFont val="Calibri"/>
        <family val="2"/>
        <scheme val="minor"/>
      </rPr>
      <t xml:space="preserve">        Importación                                                              </t>
    </r>
  </si>
  <si>
    <r>
      <rPr>
        <sz val="11"/>
        <color rgb="FFFF0000"/>
        <rFont val="Calibri"/>
        <family val="2"/>
        <scheme val="minor"/>
      </rPr>
      <t xml:space="preserve">% K2O </t>
    </r>
    <r>
      <rPr>
        <sz val="11"/>
        <color theme="1"/>
        <rFont val="Calibri"/>
        <family val="2"/>
        <scheme val="minor"/>
      </rPr>
      <t xml:space="preserve">        Importación                                                   </t>
    </r>
  </si>
  <si>
    <t xml:space="preserve">(A) Ventas  Directas Uso Agrícolas  </t>
  </si>
  <si>
    <t xml:space="preserve">(B) Ventas Directas uso no Agrícola  </t>
  </si>
  <si>
    <r>
      <t xml:space="preserve">(B) </t>
    </r>
    <r>
      <rPr>
        <sz val="11"/>
        <color rgb="FFFF0000"/>
        <rFont val="Calibri"/>
        <family val="2"/>
        <scheme val="minor"/>
      </rPr>
      <t>% N</t>
    </r>
    <r>
      <rPr>
        <sz val="11"/>
        <color theme="1"/>
        <rFont val="Calibri"/>
        <family val="2"/>
        <scheme val="minor"/>
      </rPr>
      <t xml:space="preserve">            Ventas Directas uso no Agrícola                                                     </t>
    </r>
  </si>
  <si>
    <r>
      <t xml:space="preserve">(B) </t>
    </r>
    <r>
      <rPr>
        <sz val="11"/>
        <color rgb="FFFF0000"/>
        <rFont val="Calibri"/>
        <family val="2"/>
        <scheme val="minor"/>
      </rPr>
      <t xml:space="preserve">% P2O5   </t>
    </r>
    <r>
      <rPr>
        <sz val="11"/>
        <color theme="1"/>
        <rFont val="Calibri"/>
        <family val="2"/>
        <scheme val="minor"/>
      </rPr>
      <t xml:space="preserve">         Ventas Directas uso no Agrícola                                       </t>
    </r>
  </si>
  <si>
    <r>
      <t xml:space="preserve">(B) </t>
    </r>
    <r>
      <rPr>
        <sz val="11"/>
        <color rgb="FFFF0000"/>
        <rFont val="Calibri"/>
        <family val="2"/>
        <scheme val="minor"/>
      </rPr>
      <t xml:space="preserve">% K2O     </t>
    </r>
    <r>
      <rPr>
        <sz val="11"/>
        <color theme="1"/>
        <rFont val="Calibri"/>
        <family val="2"/>
        <scheme val="minor"/>
      </rPr>
      <t xml:space="preserve">      Ventas Directas uso no Agrícola                                                    </t>
    </r>
  </si>
  <si>
    <r>
      <t xml:space="preserve">(C bis) Nombre de la empresa compradora transformadora  (3)  </t>
    </r>
    <r>
      <rPr>
        <b/>
        <sz val="11"/>
        <color theme="1"/>
        <rFont val="Calibri"/>
        <family val="2"/>
        <scheme val="minor"/>
      </rPr>
      <t>Separar con (;)</t>
    </r>
  </si>
  <si>
    <r>
      <t xml:space="preserve">(D bis) Nombre de la empresa compradora distribuidora  (4) </t>
    </r>
    <r>
      <rPr>
        <b/>
        <sz val="11"/>
        <color theme="1"/>
        <rFont val="Calibri"/>
        <family val="2"/>
        <scheme val="minor"/>
      </rPr>
      <t xml:space="preserve"> Separar con (;)</t>
    </r>
  </si>
  <si>
    <r>
      <rPr>
        <sz val="11"/>
        <color rgb="FFFF0000"/>
        <rFont val="Calibri"/>
        <family val="2"/>
        <scheme val="minor"/>
      </rPr>
      <t xml:space="preserve">% N </t>
    </r>
    <r>
      <rPr>
        <sz val="11"/>
        <color theme="1"/>
        <rFont val="Calibri"/>
        <family val="2"/>
        <scheme val="minor"/>
      </rPr>
      <t xml:space="preserve">           Exportación                                                    </t>
    </r>
  </si>
  <si>
    <r>
      <rPr>
        <sz val="11"/>
        <color rgb="FFFF0000"/>
        <rFont val="Calibri"/>
        <family val="2"/>
        <scheme val="minor"/>
      </rPr>
      <t>% P2O5</t>
    </r>
    <r>
      <rPr>
        <sz val="11"/>
        <color theme="1"/>
        <rFont val="Calibri"/>
        <family val="2"/>
        <scheme val="minor"/>
      </rPr>
      <t xml:space="preserve">        Exportación                                                       </t>
    </r>
  </si>
  <si>
    <r>
      <rPr>
        <sz val="11"/>
        <color rgb="FFFF0000"/>
        <rFont val="Calibri"/>
        <family val="2"/>
        <scheme val="minor"/>
      </rPr>
      <t xml:space="preserve">% K2O </t>
    </r>
    <r>
      <rPr>
        <sz val="11"/>
        <color theme="1"/>
        <rFont val="Calibri"/>
        <family val="2"/>
        <scheme val="minor"/>
      </rPr>
      <t xml:space="preserve">        Exportación                                                 </t>
    </r>
  </si>
  <si>
    <t>SOLUCIÓN COMPLEJOS N-P</t>
  </si>
  <si>
    <t>SOLUCIÓN COMPLEJOS N-K</t>
  </si>
  <si>
    <t>SOLUCIÓN COMPLEJOS P-K</t>
  </si>
  <si>
    <t>TOTAL SOLUCIÓN COMPLEJOS BINARIOS</t>
  </si>
  <si>
    <t>SOLUCIÓN COMPLEJOS N-P-K &lt;10%N</t>
  </si>
  <si>
    <t>SOLUCIÓN COMPLEJOS N-P-K 10-17%N</t>
  </si>
  <si>
    <t>SOLUCIÓN COMPLEJOS N-P-K &gt;17%N</t>
  </si>
  <si>
    <t>TOTAL SOLUCIÓN COMPLEJO TERNARIOS</t>
  </si>
  <si>
    <t>SUSPENSIÓN COMPLEJOS N-P</t>
  </si>
  <si>
    <t>SUSPENSIÓN COMPLEJOS N-K</t>
  </si>
  <si>
    <t>SUSPENSIÓN COMPLEJOS P-K</t>
  </si>
  <si>
    <t>TOTAL SUSPENSIÓN COMPLEJOS BINARIOS</t>
  </si>
  <si>
    <t>SUSPENSIÓN COMPLEJOS N-P-K &lt;10%N</t>
  </si>
  <si>
    <t>SUSPENSIÓN COMPLEJOS N-P-K 10-17%N</t>
  </si>
  <si>
    <t>SUSPENSIÓN COMPLEJOS N-P-K &gt;17%N</t>
  </si>
  <si>
    <t>TOTAL SUSPENSIÓN COMPLEJO TERNARIOS</t>
  </si>
  <si>
    <t>TOTAL SOLUCIÓN COMPLEJOS BIN. + TERN.</t>
  </si>
  <si>
    <t>TOTAL SUSPENSIÓN COMPLEJOS BIN. + TERN.</t>
  </si>
  <si>
    <t>TOTAL SOLUCIÓN + SUSPENSIÓN COMPLEJOS BIN. + TERN.</t>
  </si>
  <si>
    <t>Indique el nombre de la empresa en las casillas correspondientes</t>
  </si>
  <si>
    <t>(2) Indicar de manera consecutiva los nombres de las empresas externas suministradoras a la que efectuó la compra (con el fin de evitar dobles contabilidades)</t>
  </si>
  <si>
    <t>(3)  Indicar de manera consecutiva los nombres de las empresas transformadoras a la que se ha efectuado la venta de producto (con el fin de evitar dobles contabilidades)</t>
  </si>
  <si>
    <t>(4)  Indicar de manera consecutiva los nombres de las empresas distribuidoras a la que se ha efectuado la venta de producto  (con el fin de evitar dobles contabilidades)</t>
  </si>
  <si>
    <t>(5)  Indicar de manera consecutiva los nombres de las empresas que no son trasnformadoras o distribuidoras a la que se ha efectuado la venta de producto (con el fin de evitar dobles contabilidades)</t>
  </si>
  <si>
    <r>
      <t xml:space="preserve">¿Durante el año 2025 parte de su empresa se dedicó a la </t>
    </r>
    <r>
      <rPr>
        <b/>
        <sz val="11"/>
        <color rgb="FF000000"/>
        <rFont val="Calibri"/>
      </rPr>
      <t>producción/distribución/ comercio exterior</t>
    </r>
    <r>
      <rPr>
        <sz val="11"/>
        <color rgb="FF000000"/>
        <rFont val="Calibri"/>
      </rPr>
      <t xml:space="preserve"> de FERTILIZANTES INORGÁNICOS para USO AGRÍCOLA?</t>
    </r>
  </si>
  <si>
    <r>
      <t xml:space="preserve">El principal objetivo de esta encuesta es conocer los movimientos comerciales del sector de fertilizantes inorgánicos con información ANUAL sobre la producción, ventas y comercio exterior  a nivel provincial, autonómico y nacional. La población objeto de estudio son las </t>
    </r>
    <r>
      <rPr>
        <b/>
        <sz val="11"/>
        <color theme="1"/>
        <rFont val="Calibri"/>
        <family val="2"/>
        <scheme val="minor"/>
      </rPr>
      <t>empresas productoras, distribuidoras</t>
    </r>
    <r>
      <rPr>
        <sz val="11"/>
        <color theme="1"/>
        <rFont val="Calibri"/>
        <family val="2"/>
        <scheme val="minor"/>
      </rPr>
      <t xml:space="preserve"> e importadoras de </t>
    </r>
    <r>
      <rPr>
        <sz val="11"/>
        <color rgb="FFFF0000"/>
        <rFont val="Calibri"/>
        <family val="2"/>
        <scheme val="minor"/>
      </rPr>
      <t xml:space="preserve">FERTILIZANTES INORGÁNICOS </t>
    </r>
    <r>
      <rPr>
        <sz val="11"/>
        <color theme="1"/>
        <rFont val="Calibri"/>
        <family val="2"/>
        <scheme val="minor"/>
      </rPr>
      <t>basados en Nitrógeno (N), Fósforo (P2O5) y Potasio (K2O), tanto en productos simples como compuestos, en estado sólido, solución y suspensión.</t>
    </r>
  </si>
  <si>
    <r>
      <t xml:space="preserve">Indique el </t>
    </r>
    <r>
      <rPr>
        <b/>
        <sz val="11"/>
        <rFont val="Calibri"/>
        <family val="2"/>
        <scheme val="minor"/>
      </rPr>
      <t xml:space="preserve">PRECIO MEDIO en EUROS por TONELADA s/IVA </t>
    </r>
    <r>
      <rPr>
        <sz val="11"/>
        <rFont val="Calibri"/>
        <family val="2"/>
        <scheme val="minor"/>
      </rPr>
      <t xml:space="preserve"> de fertilizantes inorgánicos vendidos con destino al consumo agrícola </t>
    </r>
  </si>
  <si>
    <t>Se indicará el precio medio en EUROS por TONELADA s/IVA  de fertilizantes inorgánicos vendidos con destino al consumo agrícola por comunidad autónoma.</t>
  </si>
  <si>
    <t>BALANCE de PRODUCTOS y de NUTRIENTES (en porcentaje) en 2025</t>
  </si>
  <si>
    <t>Es el precio medio de la cantidad declarada en el cuestionario de un producto fertilizante para uso agrícola.</t>
  </si>
  <si>
    <t>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</si>
</sst>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0.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Roboto"/>
    </font>
    <font>
      <sz val="11"/>
      <color rgb="FF000000"/>
      <name val="Roboto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8"/>
      <color rgb="FF000000"/>
      <name val="Segoe UI"/>
      <family val="2"/>
    </font>
    <font>
      <sz val="11"/>
      <color rgb="FF000000"/>
      <name val="Calibri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 style="dotted">
        <color theme="0" tint="-0.249977111117893"/>
      </bottom>
      <diagonal/>
    </border>
    <border>
      <left style="dotted">
        <color theme="0" tint="-0.249977111117893"/>
      </left>
      <right style="medium">
        <color indexed="64"/>
      </right>
      <top style="medium">
        <color indexed="64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436">
    <xf numFmtId="0" fontId="0" fillId="0" borderId="0" xfId="0"/>
    <xf numFmtId="0" fontId="0" fillId="33" borderId="0" xfId="0" applyFill="1"/>
    <xf numFmtId="0" fontId="18" fillId="33" borderId="0" xfId="0" applyFont="1" applyFill="1"/>
    <xf numFmtId="0" fontId="0" fillId="33" borderId="0" xfId="0" applyFill="1" applyAlignment="1">
      <alignment horizontal="left" wrapText="1"/>
    </xf>
    <xf numFmtId="0" fontId="21" fillId="33" borderId="0" xfId="0" applyFont="1" applyFill="1" applyAlignment="1">
      <alignment horizontal="left" wrapText="1"/>
    </xf>
    <xf numFmtId="0" fontId="18" fillId="33" borderId="0" xfId="0" applyFont="1" applyFill="1" applyAlignment="1">
      <alignment horizontal="left" wrapText="1"/>
    </xf>
    <xf numFmtId="0" fontId="0" fillId="33" borderId="0" xfId="0" applyFill="1" applyAlignment="1">
      <alignment horizontal="center" vertical="center" wrapText="1"/>
    </xf>
    <xf numFmtId="0" fontId="18" fillId="33" borderId="0" xfId="0" applyFont="1" applyFill="1" applyProtection="1">
      <protection locked="0"/>
    </xf>
    <xf numFmtId="0" fontId="0" fillId="33" borderId="0" xfId="0" applyFill="1" applyProtection="1">
      <protection locked="0"/>
    </xf>
    <xf numFmtId="0" fontId="0" fillId="33" borderId="0" xfId="0" applyFill="1" applyAlignment="1" applyProtection="1">
      <alignment horizontal="center" wrapText="1"/>
      <protection locked="0"/>
    </xf>
    <xf numFmtId="0" fontId="0" fillId="33" borderId="10" xfId="0" applyFill="1" applyBorder="1" applyProtection="1">
      <protection locked="0"/>
    </xf>
    <xf numFmtId="3" fontId="0" fillId="33" borderId="10" xfId="0" applyNumberFormat="1" applyFill="1" applyBorder="1" applyProtection="1">
      <protection locked="0"/>
    </xf>
    <xf numFmtId="0" fontId="0" fillId="33" borderId="24" xfId="0" applyFill="1" applyBorder="1" applyProtection="1">
      <protection locked="0"/>
    </xf>
    <xf numFmtId="0" fontId="0" fillId="34" borderId="10" xfId="0" applyFill="1" applyBorder="1" applyProtection="1">
      <protection locked="0"/>
    </xf>
    <xf numFmtId="3" fontId="0" fillId="33" borderId="24" xfId="0" applyNumberFormat="1" applyFill="1" applyBorder="1" applyProtection="1">
      <protection locked="0"/>
    </xf>
    <xf numFmtId="0" fontId="18" fillId="33" borderId="0" xfId="0" applyFont="1" applyFill="1" applyAlignment="1" applyProtection="1">
      <alignment horizontal="left" vertical="center" wrapText="1"/>
      <protection locked="0"/>
    </xf>
    <xf numFmtId="4" fontId="0" fillId="33" borderId="10" xfId="0" applyNumberFormat="1" applyFill="1" applyBorder="1" applyProtection="1">
      <protection locked="0"/>
    </xf>
    <xf numFmtId="4" fontId="0" fillId="33" borderId="27" xfId="0" applyNumberFormat="1" applyFill="1" applyBorder="1" applyProtection="1">
      <protection locked="0"/>
    </xf>
    <xf numFmtId="3" fontId="0" fillId="0" borderId="10" xfId="0" applyNumberFormat="1" applyBorder="1" applyProtection="1">
      <protection locked="0"/>
    </xf>
    <xf numFmtId="0" fontId="0" fillId="33" borderId="27" xfId="0" applyFill="1" applyBorder="1" applyProtection="1">
      <protection locked="0"/>
    </xf>
    <xf numFmtId="0" fontId="0" fillId="0" borderId="0" xfId="0" applyProtection="1">
      <protection locked="0"/>
    </xf>
    <xf numFmtId="4" fontId="0" fillId="44" borderId="10" xfId="0" applyNumberFormat="1" applyFill="1" applyBorder="1"/>
    <xf numFmtId="0" fontId="0" fillId="34" borderId="10" xfId="0" applyFill="1" applyBorder="1"/>
    <xf numFmtId="3" fontId="0" fillId="36" borderId="25" xfId="0" applyNumberFormat="1" applyFill="1" applyBorder="1" applyProtection="1">
      <protection locked="0"/>
    </xf>
    <xf numFmtId="0" fontId="18" fillId="33" borderId="0" xfId="0" applyFont="1" applyFill="1" applyAlignment="1" applyProtection="1">
      <alignment vertical="center" wrapText="1"/>
      <protection locked="0"/>
    </xf>
    <xf numFmtId="164" fontId="18" fillId="0" borderId="22" xfId="0" applyNumberFormat="1" applyFont="1" applyBorder="1" applyAlignment="1" applyProtection="1">
      <alignment vertical="center"/>
      <protection locked="0"/>
    </xf>
    <xf numFmtId="2" fontId="0" fillId="33" borderId="0" xfId="0" applyNumberFormat="1" applyFill="1" applyProtection="1">
      <protection locked="0"/>
    </xf>
    <xf numFmtId="0" fontId="18" fillId="34" borderId="0" xfId="0" applyFont="1" applyFill="1"/>
    <xf numFmtId="3" fontId="0" fillId="34" borderId="0" xfId="0" applyNumberFormat="1" applyFill="1"/>
    <xf numFmtId="3" fontId="0" fillId="34" borderId="10" xfId="0" applyNumberFormat="1" applyFill="1" applyBorder="1"/>
    <xf numFmtId="0" fontId="0" fillId="34" borderId="0" xfId="0" applyFill="1"/>
    <xf numFmtId="2" fontId="0" fillId="33" borderId="0" xfId="0" applyNumberFormat="1" applyFill="1"/>
    <xf numFmtId="4" fontId="0" fillId="34" borderId="24" xfId="0" applyNumberFormat="1" applyFill="1" applyBorder="1"/>
    <xf numFmtId="4" fontId="0" fillId="34" borderId="10" xfId="0" applyNumberFormat="1" applyFill="1" applyBorder="1"/>
    <xf numFmtId="2" fontId="0" fillId="34" borderId="10" xfId="0" applyNumberFormat="1" applyFill="1" applyBorder="1"/>
    <xf numFmtId="0" fontId="14" fillId="33" borderId="0" xfId="0" applyFont="1" applyFill="1" applyAlignment="1">
      <alignment horizontal="center"/>
    </xf>
    <xf numFmtId="0" fontId="23" fillId="33" borderId="0" xfId="0" applyFont="1" applyFill="1" applyAlignment="1">
      <alignment horizontal="left"/>
    </xf>
    <xf numFmtId="0" fontId="24" fillId="33" borderId="0" xfId="0" applyFont="1" applyFill="1"/>
    <xf numFmtId="0" fontId="0" fillId="0" borderId="35" xfId="0" applyBorder="1"/>
    <xf numFmtId="0" fontId="0" fillId="0" borderId="36" xfId="0" applyBorder="1"/>
    <xf numFmtId="0" fontId="0" fillId="36" borderId="36" xfId="0" applyFill="1" applyBorder="1"/>
    <xf numFmtId="0" fontId="0" fillId="36" borderId="35" xfId="0" applyFill="1" applyBorder="1"/>
    <xf numFmtId="0" fontId="0" fillId="40" borderId="36" xfId="0" applyFill="1" applyBorder="1"/>
    <xf numFmtId="0" fontId="0" fillId="40" borderId="35" xfId="0" applyFill="1" applyBorder="1"/>
    <xf numFmtId="0" fontId="0" fillId="37" borderId="35" xfId="0" applyFill="1" applyBorder="1"/>
    <xf numFmtId="0" fontId="0" fillId="37" borderId="36" xfId="0" applyFill="1" applyBorder="1"/>
    <xf numFmtId="0" fontId="0" fillId="37" borderId="37" xfId="0" applyFill="1" applyBorder="1"/>
    <xf numFmtId="0" fontId="0" fillId="37" borderId="38" xfId="0" applyFill="1" applyBorder="1"/>
    <xf numFmtId="0" fontId="0" fillId="36" borderId="37" xfId="0" applyFill="1" applyBorder="1"/>
    <xf numFmtId="0" fontId="0" fillId="36" borderId="38" xfId="0" applyFill="1" applyBorder="1"/>
    <xf numFmtId="0" fontId="0" fillId="40" borderId="38" xfId="0" applyFill="1" applyBorder="1"/>
    <xf numFmtId="0" fontId="12" fillId="33" borderId="0" xfId="0" applyFont="1" applyFill="1"/>
    <xf numFmtId="0" fontId="0" fillId="0" borderId="10" xfId="0" applyBorder="1" applyProtection="1">
      <protection locked="0"/>
    </xf>
    <xf numFmtId="2" fontId="0" fillId="46" borderId="10" xfId="0" applyNumberFormat="1" applyFill="1" applyBorder="1"/>
    <xf numFmtId="0" fontId="0" fillId="46" borderId="10" xfId="0" applyFill="1" applyBorder="1"/>
    <xf numFmtId="4" fontId="0" fillId="46" borderId="10" xfId="0" applyNumberFormat="1" applyFill="1" applyBorder="1"/>
    <xf numFmtId="3" fontId="0" fillId="46" borderId="10" xfId="0" applyNumberFormat="1" applyFill="1" applyBorder="1"/>
    <xf numFmtId="0" fontId="18" fillId="46" borderId="10" xfId="0" applyFont="1" applyFill="1" applyBorder="1"/>
    <xf numFmtId="0" fontId="0" fillId="33" borderId="24" xfId="0" applyFill="1" applyBorder="1" applyAlignment="1">
      <alignment horizontal="center" vertical="center" wrapText="1"/>
    </xf>
    <xf numFmtId="0" fontId="0" fillId="40" borderId="24" xfId="0" applyFill="1" applyBorder="1" applyAlignment="1">
      <alignment horizontal="center" vertical="center" wrapText="1"/>
    </xf>
    <xf numFmtId="0" fontId="0" fillId="37" borderId="24" xfId="0" applyFill="1" applyBorder="1" applyAlignment="1">
      <alignment horizontal="center" vertical="center" wrapText="1"/>
    </xf>
    <xf numFmtId="4" fontId="0" fillId="34" borderId="27" xfId="0" applyNumberFormat="1" applyFill="1" applyBorder="1"/>
    <xf numFmtId="0" fontId="20" fillId="33" borderId="14" xfId="0" applyFont="1" applyFill="1" applyBorder="1"/>
    <xf numFmtId="0" fontId="20" fillId="33" borderId="16" xfId="0" applyFont="1" applyFill="1" applyBorder="1"/>
    <xf numFmtId="0" fontId="20" fillId="33" borderId="18" xfId="0" applyFont="1" applyFill="1" applyBorder="1"/>
    <xf numFmtId="0" fontId="0" fillId="33" borderId="0" xfId="0" applyFill="1" applyAlignment="1">
      <alignment horizontal="right"/>
    </xf>
    <xf numFmtId="0" fontId="14" fillId="33" borderId="0" xfId="0" applyFont="1" applyFill="1" applyAlignment="1">
      <alignment horizontal="left"/>
    </xf>
    <xf numFmtId="0" fontId="0" fillId="33" borderId="15" xfId="0" applyFill="1" applyBorder="1" applyProtection="1">
      <protection locked="0"/>
    </xf>
    <xf numFmtId="0" fontId="0" fillId="33" borderId="17" xfId="0" applyFill="1" applyBorder="1" applyProtection="1">
      <protection locked="0"/>
    </xf>
    <xf numFmtId="0" fontId="0" fillId="33" borderId="17" xfId="0" applyFill="1" applyBorder="1" applyAlignment="1" applyProtection="1">
      <alignment horizontal="left"/>
      <protection locked="0"/>
    </xf>
    <xf numFmtId="0" fontId="22" fillId="33" borderId="17" xfId="42" applyFill="1" applyBorder="1" applyProtection="1">
      <protection locked="0"/>
    </xf>
    <xf numFmtId="0" fontId="0" fillId="33" borderId="19" xfId="0" applyFill="1" applyBorder="1" applyProtection="1">
      <protection locked="0"/>
    </xf>
    <xf numFmtId="0" fontId="0" fillId="33" borderId="0" xfId="0" applyFill="1" applyAlignment="1">
      <alignment horizontal="center"/>
    </xf>
    <xf numFmtId="0" fontId="0" fillId="33" borderId="10" xfId="0" applyFill="1" applyBorder="1"/>
    <xf numFmtId="0" fontId="0" fillId="45" borderId="10" xfId="0" applyFill="1" applyBorder="1"/>
    <xf numFmtId="0" fontId="0" fillId="35" borderId="10" xfId="0" applyFill="1" applyBorder="1"/>
    <xf numFmtId="0" fontId="25" fillId="0" borderId="27" xfId="0" applyFont="1" applyBorder="1" applyAlignment="1">
      <alignment vertical="center"/>
    </xf>
    <xf numFmtId="0" fontId="26" fillId="0" borderId="27" xfId="0" applyFont="1" applyBorder="1" applyAlignment="1">
      <alignment vertical="center"/>
    </xf>
    <xf numFmtId="0" fontId="18" fillId="37" borderId="35" xfId="0" applyFont="1" applyFill="1" applyBorder="1" applyAlignment="1">
      <alignment wrapText="1"/>
    </xf>
    <xf numFmtId="0" fontId="18" fillId="37" borderId="36" xfId="0" applyFont="1" applyFill="1" applyBorder="1"/>
    <xf numFmtId="0" fontId="0" fillId="36" borderId="35" xfId="0" applyFill="1" applyBorder="1" applyAlignment="1">
      <alignment wrapText="1"/>
    </xf>
    <xf numFmtId="9" fontId="0" fillId="0" borderId="35" xfId="0" applyNumberFormat="1" applyBorder="1"/>
    <xf numFmtId="0" fontId="0" fillId="0" borderId="27" xfId="0" applyBorder="1"/>
    <xf numFmtId="0" fontId="0" fillId="40" borderId="35" xfId="0" applyFill="1" applyBorder="1" applyAlignment="1">
      <alignment wrapText="1"/>
    </xf>
    <xf numFmtId="0" fontId="26" fillId="48" borderId="27" xfId="0" applyFont="1" applyFill="1" applyBorder="1" applyAlignment="1">
      <alignment vertical="center"/>
    </xf>
    <xf numFmtId="0" fontId="0" fillId="40" borderId="37" xfId="0" applyFill="1" applyBorder="1"/>
    <xf numFmtId="0" fontId="0" fillId="36" borderId="21" xfId="0" applyFill="1" applyBorder="1"/>
    <xf numFmtId="0" fontId="25" fillId="0" borderId="31" xfId="0" applyFont="1" applyBorder="1" applyAlignment="1">
      <alignment vertical="center" wrapText="1"/>
    </xf>
    <xf numFmtId="0" fontId="14" fillId="47" borderId="33" xfId="0" applyFont="1" applyFill="1" applyBorder="1" applyAlignment="1">
      <alignment wrapText="1"/>
    </xf>
    <xf numFmtId="0" fontId="14" fillId="47" borderId="34" xfId="0" applyFont="1" applyFill="1" applyBorder="1" applyAlignment="1">
      <alignment wrapText="1"/>
    </xf>
    <xf numFmtId="0" fontId="14" fillId="36" borderId="33" xfId="0" applyFont="1" applyFill="1" applyBorder="1" applyAlignment="1">
      <alignment wrapText="1"/>
    </xf>
    <xf numFmtId="0" fontId="14" fillId="36" borderId="34" xfId="0" applyFont="1" applyFill="1" applyBorder="1" applyAlignment="1">
      <alignment wrapText="1"/>
    </xf>
    <xf numFmtId="0" fontId="14" fillId="40" borderId="33" xfId="0" applyFont="1" applyFill="1" applyBorder="1" applyAlignment="1">
      <alignment wrapText="1"/>
    </xf>
    <xf numFmtId="0" fontId="14" fillId="40" borderId="34" xfId="0" applyFont="1" applyFill="1" applyBorder="1" applyAlignment="1">
      <alignment wrapText="1"/>
    </xf>
    <xf numFmtId="0" fontId="25" fillId="0" borderId="44" xfId="0" applyFont="1" applyBorder="1" applyAlignment="1">
      <alignment vertical="center"/>
    </xf>
    <xf numFmtId="0" fontId="26" fillId="0" borderId="44" xfId="0" applyFont="1" applyBorder="1" applyAlignment="1">
      <alignment vertical="center"/>
    </xf>
    <xf numFmtId="1" fontId="0" fillId="37" borderId="35" xfId="0" applyNumberFormat="1" applyFill="1" applyBorder="1"/>
    <xf numFmtId="0" fontId="25" fillId="0" borderId="43" xfId="0" applyFont="1" applyBorder="1" applyAlignment="1">
      <alignment vertical="center" wrapText="1"/>
    </xf>
    <xf numFmtId="0" fontId="14" fillId="47" borderId="45" xfId="0" applyFont="1" applyFill="1" applyBorder="1" applyAlignment="1">
      <alignment wrapText="1"/>
    </xf>
    <xf numFmtId="0" fontId="14" fillId="47" borderId="46" xfId="0" applyFont="1" applyFill="1" applyBorder="1" applyAlignment="1">
      <alignment wrapText="1"/>
    </xf>
    <xf numFmtId="0" fontId="14" fillId="36" borderId="45" xfId="0" applyFont="1" applyFill="1" applyBorder="1" applyAlignment="1">
      <alignment wrapText="1"/>
    </xf>
    <xf numFmtId="0" fontId="14" fillId="36" borderId="46" xfId="0" applyFont="1" applyFill="1" applyBorder="1" applyAlignment="1">
      <alignment wrapText="1"/>
    </xf>
    <xf numFmtId="0" fontId="14" fillId="40" borderId="45" xfId="0" applyFont="1" applyFill="1" applyBorder="1" applyAlignment="1">
      <alignment wrapText="1"/>
    </xf>
    <xf numFmtId="0" fontId="14" fillId="40" borderId="46" xfId="0" applyFont="1" applyFill="1" applyBorder="1" applyAlignment="1">
      <alignment wrapText="1"/>
    </xf>
    <xf numFmtId="3" fontId="0" fillId="46" borderId="24" xfId="0" applyNumberFormat="1" applyFill="1" applyBorder="1"/>
    <xf numFmtId="3" fontId="0" fillId="46" borderId="0" xfId="0" applyNumberFormat="1" applyFill="1"/>
    <xf numFmtId="0" fontId="0" fillId="43" borderId="48" xfId="0" applyFill="1" applyBorder="1" applyAlignment="1">
      <alignment horizontal="center" vertical="center" wrapText="1"/>
    </xf>
    <xf numFmtId="4" fontId="0" fillId="34" borderId="24" xfId="0" applyNumberFormat="1" applyFill="1" applyBorder="1" applyProtection="1">
      <protection locked="0"/>
    </xf>
    <xf numFmtId="4" fontId="0" fillId="34" borderId="10" xfId="0" applyNumberFormat="1" applyFill="1" applyBorder="1" applyProtection="1">
      <protection locked="0"/>
    </xf>
    <xf numFmtId="0" fontId="0" fillId="36" borderId="0" xfId="0" applyFill="1" applyAlignment="1">
      <alignment horizontal="center" vertical="center" wrapText="1"/>
    </xf>
    <xf numFmtId="0" fontId="0" fillId="42" borderId="0" xfId="0" applyFill="1" applyAlignment="1">
      <alignment horizontal="center" vertical="center" wrapText="1"/>
    </xf>
    <xf numFmtId="0" fontId="0" fillId="37" borderId="0" xfId="0" applyFill="1" applyAlignment="1">
      <alignment horizontal="center" vertical="center" wrapText="1"/>
    </xf>
    <xf numFmtId="0" fontId="0" fillId="49" borderId="0" xfId="0" applyFill="1" applyAlignment="1">
      <alignment horizontal="center" vertical="center" wrapText="1"/>
    </xf>
    <xf numFmtId="0" fontId="0" fillId="40" borderId="29" xfId="0" applyFill="1" applyBorder="1" applyAlignment="1">
      <alignment horizontal="center" vertical="center" wrapText="1"/>
    </xf>
    <xf numFmtId="0" fontId="0" fillId="40" borderId="0" xfId="0" applyFill="1" applyAlignment="1">
      <alignment horizontal="center" vertical="center" wrapText="1"/>
    </xf>
    <xf numFmtId="0" fontId="0" fillId="53" borderId="0" xfId="0" applyFill="1" applyAlignment="1">
      <alignment horizontal="center" vertical="center" wrapText="1"/>
    </xf>
    <xf numFmtId="2" fontId="0" fillId="34" borderId="10" xfId="0" applyNumberFormat="1" applyFill="1" applyBorder="1" applyProtection="1">
      <protection locked="0"/>
    </xf>
    <xf numFmtId="0" fontId="27" fillId="33" borderId="0" xfId="0" applyFont="1" applyFill="1"/>
    <xf numFmtId="0" fontId="12" fillId="33" borderId="0" xfId="0" applyFont="1" applyFill="1" applyProtection="1">
      <protection locked="0"/>
    </xf>
    <xf numFmtId="0" fontId="18" fillId="33" borderId="0" xfId="0" applyFont="1" applyFill="1" applyAlignment="1">
      <alignment horizontal="left" vertical="center" wrapText="1"/>
    </xf>
    <xf numFmtId="0" fontId="18" fillId="34" borderId="0" xfId="0" applyFont="1" applyFill="1" applyProtection="1">
      <protection hidden="1"/>
    </xf>
    <xf numFmtId="0" fontId="0" fillId="34" borderId="0" xfId="0" applyFill="1" applyProtection="1">
      <protection hidden="1"/>
    </xf>
    <xf numFmtId="0" fontId="0" fillId="34" borderId="0" xfId="0" applyFill="1" applyAlignment="1" applyProtection="1">
      <alignment horizontal="center" wrapText="1"/>
      <protection hidden="1"/>
    </xf>
    <xf numFmtId="3" fontId="0" fillId="34" borderId="0" xfId="0" applyNumberFormat="1" applyFill="1" applyProtection="1">
      <protection hidden="1"/>
    </xf>
    <xf numFmtId="0" fontId="18" fillId="34" borderId="0" xfId="0" applyFont="1" applyFill="1" applyAlignment="1" applyProtection="1">
      <alignment vertical="center" wrapText="1"/>
      <protection hidden="1"/>
    </xf>
    <xf numFmtId="0" fontId="18" fillId="34" borderId="0" xfId="0" applyFont="1" applyFill="1" applyAlignment="1" applyProtection="1">
      <alignment horizontal="left" vertical="center" wrapText="1"/>
      <protection hidden="1"/>
    </xf>
    <xf numFmtId="0" fontId="18" fillId="34" borderId="0" xfId="0" applyFont="1" applyFill="1" applyProtection="1">
      <protection locked="0"/>
    </xf>
    <xf numFmtId="0" fontId="0" fillId="34" borderId="0" xfId="0" applyFill="1" applyProtection="1">
      <protection locked="0"/>
    </xf>
    <xf numFmtId="2" fontId="0" fillId="34" borderId="0" xfId="0" applyNumberFormat="1" applyFill="1"/>
    <xf numFmtId="2" fontId="0" fillId="34" borderId="0" xfId="0" applyNumberFormat="1" applyFill="1" applyProtection="1">
      <protection locked="0"/>
    </xf>
    <xf numFmtId="2" fontId="0" fillId="34" borderId="0" xfId="0" applyNumberFormat="1" applyFill="1" applyProtection="1">
      <protection hidden="1"/>
    </xf>
    <xf numFmtId="0" fontId="0" fillId="34" borderId="0" xfId="0" applyFill="1" applyAlignment="1" applyProtection="1">
      <alignment horizontal="right" vertical="center" wrapText="1"/>
      <protection hidden="1"/>
    </xf>
    <xf numFmtId="0" fontId="0" fillId="0" borderId="0" xfId="0" applyProtection="1">
      <protection hidden="1"/>
    </xf>
    <xf numFmtId="0" fontId="0" fillId="34" borderId="0" xfId="0" applyFill="1" applyAlignment="1" applyProtection="1">
      <alignment horizontal="center" vertical="center" wrapText="1"/>
      <protection hidden="1"/>
    </xf>
    <xf numFmtId="0" fontId="0" fillId="33" borderId="0" xfId="0" applyFill="1" applyProtection="1">
      <protection hidden="1"/>
    </xf>
    <xf numFmtId="0" fontId="0" fillId="40" borderId="51" xfId="0" applyFill="1" applyBorder="1" applyAlignment="1">
      <alignment horizontal="center" vertical="center"/>
    </xf>
    <xf numFmtId="0" fontId="14" fillId="33" borderId="0" xfId="0" applyFont="1" applyFill="1" applyProtection="1">
      <protection locked="0"/>
    </xf>
    <xf numFmtId="0" fontId="0" fillId="33" borderId="0" xfId="0" applyFill="1" applyAlignment="1">
      <alignment wrapText="1"/>
    </xf>
    <xf numFmtId="0" fontId="30" fillId="0" borderId="0" xfId="0" applyFont="1"/>
    <xf numFmtId="0" fontId="22" fillId="0" borderId="0" xfId="42"/>
    <xf numFmtId="0" fontId="22" fillId="0" borderId="0" xfId="42" applyFill="1"/>
    <xf numFmtId="0" fontId="26" fillId="56" borderId="44" xfId="0" applyFont="1" applyFill="1" applyBorder="1" applyAlignment="1">
      <alignment vertical="center"/>
    </xf>
    <xf numFmtId="1" fontId="0" fillId="56" borderId="35" xfId="0" applyNumberFormat="1" applyFill="1" applyBorder="1"/>
    <xf numFmtId="0" fontId="0" fillId="56" borderId="36" xfId="0" applyFill="1" applyBorder="1"/>
    <xf numFmtId="0" fontId="0" fillId="56" borderId="35" xfId="0" applyFill="1" applyBorder="1"/>
    <xf numFmtId="0" fontId="0" fillId="56" borderId="0" xfId="0" applyFill="1"/>
    <xf numFmtId="0" fontId="0" fillId="37" borderId="52" xfId="0" applyFill="1" applyBorder="1"/>
    <xf numFmtId="0" fontId="0" fillId="36" borderId="52" xfId="0" applyFill="1" applyBorder="1"/>
    <xf numFmtId="0" fontId="0" fillId="40" borderId="52" xfId="0" applyFill="1" applyBorder="1"/>
    <xf numFmtId="0" fontId="0" fillId="33" borderId="32" xfId="0" applyFill="1" applyBorder="1"/>
    <xf numFmtId="0" fontId="0" fillId="37" borderId="32" xfId="0" applyFill="1" applyBorder="1"/>
    <xf numFmtId="0" fontId="0" fillId="37" borderId="47" xfId="0" applyFill="1" applyBorder="1"/>
    <xf numFmtId="0" fontId="25" fillId="0" borderId="53" xfId="0" applyFont="1" applyBorder="1" applyAlignment="1">
      <alignment vertical="center"/>
    </xf>
    <xf numFmtId="0" fontId="26" fillId="48" borderId="54" xfId="0" applyFont="1" applyFill="1" applyBorder="1" applyAlignment="1">
      <alignment vertical="center"/>
    </xf>
    <xf numFmtId="0" fontId="26" fillId="48" borderId="55" xfId="0" applyFont="1" applyFill="1" applyBorder="1" applyAlignment="1">
      <alignment vertical="center"/>
    </xf>
    <xf numFmtId="0" fontId="26" fillId="0" borderId="55" xfId="0" applyFont="1" applyBorder="1" applyAlignment="1">
      <alignment vertical="center"/>
    </xf>
    <xf numFmtId="0" fontId="26" fillId="48" borderId="56" xfId="0" applyFont="1" applyFill="1" applyBorder="1" applyAlignment="1">
      <alignment vertical="center"/>
    </xf>
    <xf numFmtId="0" fontId="0" fillId="37" borderId="57" xfId="0" applyFill="1" applyBorder="1"/>
    <xf numFmtId="0" fontId="18" fillId="33" borderId="0" xfId="0" applyFont="1" applyFill="1" applyProtection="1">
      <protection hidden="1"/>
    </xf>
    <xf numFmtId="0" fontId="0" fillId="46" borderId="0" xfId="0" applyFill="1" applyProtection="1">
      <protection hidden="1"/>
    </xf>
    <xf numFmtId="3" fontId="0" fillId="36" borderId="10" xfId="0" applyNumberFormat="1" applyFill="1" applyBorder="1" applyProtection="1">
      <protection locked="0"/>
    </xf>
    <xf numFmtId="3" fontId="0" fillId="34" borderId="10" xfId="0" applyNumberFormat="1" applyFill="1" applyBorder="1" applyProtection="1">
      <protection locked="0"/>
    </xf>
    <xf numFmtId="3" fontId="0" fillId="34" borderId="25" xfId="0" applyNumberFormat="1" applyFill="1" applyBorder="1" applyProtection="1">
      <protection locked="0"/>
    </xf>
    <xf numFmtId="4" fontId="0" fillId="46" borderId="0" xfId="0" applyNumberFormat="1" applyFill="1"/>
    <xf numFmtId="0" fontId="0" fillId="46" borderId="0" xfId="0" applyFill="1"/>
    <xf numFmtId="3" fontId="0" fillId="34" borderId="0" xfId="0" applyNumberFormat="1" applyFill="1" applyProtection="1">
      <protection locked="0"/>
    </xf>
    <xf numFmtId="4" fontId="0" fillId="44" borderId="0" xfId="0" applyNumberFormat="1" applyFill="1"/>
    <xf numFmtId="0" fontId="0" fillId="41" borderId="24" xfId="0" applyFill="1" applyBorder="1" applyAlignment="1">
      <alignment horizontal="center" vertical="center" wrapText="1"/>
    </xf>
    <xf numFmtId="0" fontId="0" fillId="42" borderId="24" xfId="0" applyFill="1" applyBorder="1" applyAlignment="1">
      <alignment horizontal="center" vertical="center" wrapText="1"/>
    </xf>
    <xf numFmtId="0" fontId="18" fillId="44" borderId="0" xfId="0" applyFont="1" applyFill="1"/>
    <xf numFmtId="0" fontId="18" fillId="57" borderId="0" xfId="0" applyFont="1" applyFill="1"/>
    <xf numFmtId="0" fontId="0" fillId="41" borderId="25" xfId="0" applyFill="1" applyBorder="1" applyAlignment="1">
      <alignment horizontal="center" vertical="center" wrapText="1"/>
    </xf>
    <xf numFmtId="0" fontId="0" fillId="40" borderId="25" xfId="0" applyFill="1" applyBorder="1" applyAlignment="1">
      <alignment horizontal="center" vertical="center" wrapText="1"/>
    </xf>
    <xf numFmtId="0" fontId="0" fillId="42" borderId="25" xfId="0" applyFill="1" applyBorder="1" applyAlignment="1">
      <alignment horizontal="center" vertical="center" wrapText="1"/>
    </xf>
    <xf numFmtId="0" fontId="0" fillId="37" borderId="60" xfId="0" applyFill="1" applyBorder="1" applyAlignment="1">
      <alignment horizontal="center" vertical="center" wrapText="1"/>
    </xf>
    <xf numFmtId="0" fontId="0" fillId="37" borderId="61" xfId="0" applyFill="1" applyBorder="1" applyAlignment="1">
      <alignment horizontal="center" vertical="center" wrapText="1"/>
    </xf>
    <xf numFmtId="0" fontId="0" fillId="34" borderId="0" xfId="0" applyFill="1" applyAlignment="1">
      <alignment horizontal="right" vertical="center" wrapText="1"/>
    </xf>
    <xf numFmtId="0" fontId="14" fillId="33" borderId="0" xfId="0" applyFont="1" applyFill="1"/>
    <xf numFmtId="0" fontId="27" fillId="33" borderId="0" xfId="0" applyFont="1" applyFill="1" applyProtection="1">
      <protection hidden="1"/>
    </xf>
    <xf numFmtId="0" fontId="0" fillId="52" borderId="12" xfId="0" applyFill="1" applyBorder="1" applyAlignment="1">
      <alignment horizontal="center" vertical="center" wrapText="1"/>
    </xf>
    <xf numFmtId="0" fontId="0" fillId="52" borderId="13" xfId="0" applyFill="1" applyBorder="1" applyAlignment="1">
      <alignment horizontal="center" vertical="center" wrapText="1"/>
    </xf>
    <xf numFmtId="0" fontId="0" fillId="40" borderId="12" xfId="0" applyFill="1" applyBorder="1" applyAlignment="1">
      <alignment horizontal="center" vertical="center" wrapText="1"/>
    </xf>
    <xf numFmtId="0" fontId="0" fillId="40" borderId="13" xfId="0" applyFill="1" applyBorder="1" applyAlignment="1">
      <alignment horizontal="center" vertical="center" wrapText="1"/>
    </xf>
    <xf numFmtId="0" fontId="0" fillId="36" borderId="12" xfId="0" applyFill="1" applyBorder="1" applyAlignment="1">
      <alignment horizontal="center" vertical="center" wrapText="1"/>
    </xf>
    <xf numFmtId="0" fontId="0" fillId="36" borderId="13" xfId="0" applyFill="1" applyBorder="1" applyAlignment="1">
      <alignment horizontal="center" vertical="center" wrapText="1"/>
    </xf>
    <xf numFmtId="0" fontId="0" fillId="42" borderId="12" xfId="0" applyFill="1" applyBorder="1" applyAlignment="1">
      <alignment horizontal="center" vertical="center" wrapText="1"/>
    </xf>
    <xf numFmtId="0" fontId="0" fillId="42" borderId="13" xfId="0" applyFill="1" applyBorder="1" applyAlignment="1">
      <alignment horizontal="center" vertical="center" wrapText="1"/>
    </xf>
    <xf numFmtId="0" fontId="0" fillId="37" borderId="12" xfId="0" applyFill="1" applyBorder="1" applyAlignment="1">
      <alignment horizontal="center" vertical="center" wrapText="1"/>
    </xf>
    <xf numFmtId="0" fontId="0" fillId="37" borderId="13" xfId="0" applyFill="1" applyBorder="1" applyAlignment="1">
      <alignment horizontal="center" vertical="center" wrapText="1"/>
    </xf>
    <xf numFmtId="0" fontId="0" fillId="53" borderId="12" xfId="0" applyFill="1" applyBorder="1" applyAlignment="1">
      <alignment horizontal="center" vertical="center" wrapText="1"/>
    </xf>
    <xf numFmtId="0" fontId="0" fillId="53" borderId="13" xfId="0" applyFill="1" applyBorder="1" applyAlignment="1">
      <alignment horizontal="center" vertical="center" wrapText="1"/>
    </xf>
    <xf numFmtId="0" fontId="0" fillId="54" borderId="12" xfId="0" applyFill="1" applyBorder="1" applyAlignment="1">
      <alignment horizontal="center" vertical="center" wrapText="1"/>
    </xf>
    <xf numFmtId="0" fontId="0" fillId="54" borderId="13" xfId="0" applyFill="1" applyBorder="1" applyAlignment="1">
      <alignment horizontal="center" vertical="center" wrapText="1"/>
    </xf>
    <xf numFmtId="0" fontId="0" fillId="49" borderId="12" xfId="0" applyFill="1" applyBorder="1" applyAlignment="1">
      <alignment horizontal="center" vertical="center" wrapText="1"/>
    </xf>
    <xf numFmtId="0" fontId="0" fillId="49" borderId="13" xfId="0" applyFill="1" applyBorder="1" applyAlignment="1">
      <alignment horizontal="center" vertical="center" wrapText="1"/>
    </xf>
    <xf numFmtId="0" fontId="0" fillId="43" borderId="13" xfId="0" applyFill="1" applyBorder="1" applyAlignment="1">
      <alignment horizontal="center"/>
    </xf>
    <xf numFmtId="0" fontId="14" fillId="33" borderId="0" xfId="0" applyFont="1" applyFill="1" applyAlignment="1">
      <alignment vertical="center" wrapText="1"/>
    </xf>
    <xf numFmtId="0" fontId="0" fillId="43" borderId="13" xfId="0" applyFill="1" applyBorder="1" applyAlignment="1">
      <alignment horizontal="left"/>
    </xf>
    <xf numFmtId="0" fontId="0" fillId="37" borderId="62" xfId="0" applyFill="1" applyBorder="1" applyAlignment="1">
      <alignment horizontal="center" vertical="center" wrapText="1"/>
    </xf>
    <xf numFmtId="0" fontId="18" fillId="0" borderId="0" xfId="0" applyFont="1" applyProtection="1">
      <protection hidden="1"/>
    </xf>
    <xf numFmtId="2" fontId="0" fillId="0" borderId="0" xfId="0" applyNumberFormat="1" applyProtection="1">
      <protection hidden="1"/>
    </xf>
    <xf numFmtId="4" fontId="0" fillId="34" borderId="0" xfId="0" applyNumberFormat="1" applyFill="1" applyProtection="1">
      <protection locked="0"/>
    </xf>
    <xf numFmtId="4" fontId="0" fillId="34" borderId="0" xfId="0" applyNumberFormat="1" applyFill="1"/>
    <xf numFmtId="0" fontId="0" fillId="36" borderId="50" xfId="0" applyFill="1" applyBorder="1" applyAlignment="1">
      <alignment horizontal="center" vertical="center"/>
    </xf>
    <xf numFmtId="0" fontId="0" fillId="36" borderId="42" xfId="0" applyFill="1" applyBorder="1" applyAlignment="1">
      <alignment horizontal="center" vertical="center" wrapText="1"/>
    </xf>
    <xf numFmtId="3" fontId="0" fillId="46" borderId="63" xfId="0" applyNumberFormat="1" applyFill="1" applyBorder="1"/>
    <xf numFmtId="3" fontId="0" fillId="46" borderId="32" xfId="0" applyNumberFormat="1" applyFill="1" applyBorder="1"/>
    <xf numFmtId="0" fontId="19" fillId="33" borderId="0" xfId="0" applyFont="1" applyFill="1" applyProtection="1">
      <protection locked="0"/>
    </xf>
    <xf numFmtId="0" fontId="0" fillId="34" borderId="48" xfId="0" applyFill="1" applyBorder="1" applyProtection="1">
      <protection hidden="1"/>
    </xf>
    <xf numFmtId="4" fontId="0" fillId="34" borderId="24" xfId="0" applyNumberFormat="1" applyFill="1" applyBorder="1" applyProtection="1">
      <protection hidden="1"/>
    </xf>
    <xf numFmtId="4" fontId="0" fillId="34" borderId="10" xfId="0" applyNumberFormat="1" applyFill="1" applyBorder="1" applyProtection="1">
      <protection hidden="1"/>
    </xf>
    <xf numFmtId="0" fontId="14" fillId="0" borderId="0" xfId="0" applyFont="1" applyProtection="1">
      <protection locked="0"/>
    </xf>
    <xf numFmtId="2" fontId="0" fillId="33" borderId="0" xfId="0" applyNumberFormat="1" applyFill="1" applyProtection="1">
      <protection hidden="1"/>
    </xf>
    <xf numFmtId="0" fontId="0" fillId="38" borderId="24" xfId="0" applyFill="1" applyBorder="1" applyAlignment="1">
      <alignment horizontal="center" vertical="center" wrapText="1"/>
    </xf>
    <xf numFmtId="0" fontId="0" fillId="38" borderId="25" xfId="0" applyFill="1" applyBorder="1" applyAlignment="1">
      <alignment horizontal="center" vertical="center" wrapText="1"/>
    </xf>
    <xf numFmtId="0" fontId="14" fillId="33" borderId="10" xfId="0" applyFont="1" applyFill="1" applyBorder="1" applyAlignment="1" applyProtection="1">
      <alignment horizontal="center"/>
      <protection locked="0"/>
    </xf>
    <xf numFmtId="0" fontId="0" fillId="36" borderId="32" xfId="0" applyFill="1" applyBorder="1"/>
    <xf numFmtId="0" fontId="0" fillId="36" borderId="47" xfId="0" applyFill="1" applyBorder="1"/>
    <xf numFmtId="0" fontId="0" fillId="40" borderId="32" xfId="0" applyFill="1" applyBorder="1"/>
    <xf numFmtId="0" fontId="0" fillId="40" borderId="47" xfId="0" applyFill="1" applyBorder="1"/>
    <xf numFmtId="0" fontId="0" fillId="33" borderId="36" xfId="0" applyFill="1" applyBorder="1"/>
    <xf numFmtId="0" fontId="19" fillId="34" borderId="0" xfId="0" applyFont="1" applyFill="1" applyAlignment="1" applyProtection="1">
      <alignment horizontal="center" vertical="center" wrapText="1"/>
      <protection hidden="1"/>
    </xf>
    <xf numFmtId="0" fontId="14" fillId="36" borderId="0" xfId="0" applyFont="1" applyFill="1" applyAlignment="1">
      <alignment horizontal="center" vertical="center" wrapText="1"/>
    </xf>
    <xf numFmtId="0" fontId="14" fillId="42" borderId="0" xfId="0" applyFont="1" applyFill="1" applyAlignment="1">
      <alignment horizontal="center" vertical="center" wrapText="1"/>
    </xf>
    <xf numFmtId="0" fontId="14" fillId="37" borderId="0" xfId="0" applyFont="1" applyFill="1" applyAlignment="1">
      <alignment horizontal="center" vertical="center" wrapText="1"/>
    </xf>
    <xf numFmtId="0" fontId="14" fillId="49" borderId="0" xfId="0" applyFont="1" applyFill="1" applyAlignment="1">
      <alignment horizontal="center" vertical="center" wrapText="1"/>
    </xf>
    <xf numFmtId="0" fontId="14" fillId="40" borderId="0" xfId="0" applyFont="1" applyFill="1" applyAlignment="1">
      <alignment horizontal="center" vertical="center" wrapText="1"/>
    </xf>
    <xf numFmtId="0" fontId="14" fillId="53" borderId="0" xfId="0" applyFont="1" applyFill="1" applyAlignment="1">
      <alignment horizontal="center" vertical="center" wrapText="1"/>
    </xf>
    <xf numFmtId="0" fontId="14" fillId="52" borderId="11" xfId="0" applyFont="1" applyFill="1" applyBorder="1" applyAlignment="1">
      <alignment horizontal="center" vertical="center" wrapText="1"/>
    </xf>
    <xf numFmtId="0" fontId="14" fillId="40" borderId="11" xfId="0" applyFont="1" applyFill="1" applyBorder="1" applyAlignment="1">
      <alignment horizontal="center" vertical="center" wrapText="1"/>
    </xf>
    <xf numFmtId="0" fontId="14" fillId="36" borderId="11" xfId="0" applyFont="1" applyFill="1" applyBorder="1" applyAlignment="1">
      <alignment horizontal="center" vertical="center" wrapText="1"/>
    </xf>
    <xf numFmtId="0" fontId="14" fillId="42" borderId="11" xfId="0" applyFont="1" applyFill="1" applyBorder="1" applyAlignment="1">
      <alignment horizontal="center" vertical="center" wrapText="1"/>
    </xf>
    <xf numFmtId="0" fontId="14" fillId="37" borderId="11" xfId="0" applyFont="1" applyFill="1" applyBorder="1" applyAlignment="1">
      <alignment horizontal="center" vertical="center" wrapText="1"/>
    </xf>
    <xf numFmtId="0" fontId="14" fillId="53" borderId="11" xfId="0" applyFont="1" applyFill="1" applyBorder="1" applyAlignment="1">
      <alignment horizontal="center" vertical="center" wrapText="1"/>
    </xf>
    <xf numFmtId="0" fontId="14" fillId="54" borderId="11" xfId="0" applyFont="1" applyFill="1" applyBorder="1" applyAlignment="1">
      <alignment horizontal="center" vertical="center" wrapText="1"/>
    </xf>
    <xf numFmtId="0" fontId="14" fillId="49" borderId="11" xfId="0" applyFont="1" applyFill="1" applyBorder="1" applyAlignment="1">
      <alignment horizontal="center" vertical="center" wrapText="1"/>
    </xf>
    <xf numFmtId="4" fontId="0" fillId="34" borderId="27" xfId="0" applyNumberFormat="1" applyFill="1" applyBorder="1" applyProtection="1">
      <protection locked="0"/>
    </xf>
    <xf numFmtId="0" fontId="0" fillId="33" borderId="66" xfId="0" applyFill="1" applyBorder="1" applyProtection="1">
      <protection locked="0"/>
    </xf>
    <xf numFmtId="3" fontId="0" fillId="33" borderId="66" xfId="0" applyNumberFormat="1" applyFill="1" applyBorder="1" applyProtection="1">
      <protection locked="0"/>
    </xf>
    <xf numFmtId="3" fontId="0" fillId="34" borderId="26" xfId="0" applyNumberFormat="1" applyFill="1" applyBorder="1"/>
    <xf numFmtId="4" fontId="0" fillId="34" borderId="26" xfId="0" applyNumberFormat="1" applyFill="1" applyBorder="1"/>
    <xf numFmtId="4" fontId="0" fillId="34" borderId="43" xfId="0" applyNumberFormat="1" applyFill="1" applyBorder="1" applyProtection="1">
      <protection locked="0"/>
    </xf>
    <xf numFmtId="0" fontId="0" fillId="33" borderId="67" xfId="0" applyFill="1" applyBorder="1" applyProtection="1">
      <protection locked="0"/>
    </xf>
    <xf numFmtId="0" fontId="0" fillId="34" borderId="27" xfId="0" applyFill="1" applyBorder="1" applyProtection="1">
      <protection hidden="1"/>
    </xf>
    <xf numFmtId="0" fontId="0" fillId="34" borderId="66" xfId="0" applyFill="1" applyBorder="1" applyProtection="1">
      <protection hidden="1"/>
    </xf>
    <xf numFmtId="0" fontId="0" fillId="34" borderId="32" xfId="0" applyFill="1" applyBorder="1" applyProtection="1">
      <protection hidden="1"/>
    </xf>
    <xf numFmtId="0" fontId="0" fillId="37" borderId="43" xfId="0" applyFill="1" applyBorder="1" applyAlignment="1">
      <alignment horizontal="center" vertical="center" wrapText="1"/>
    </xf>
    <xf numFmtId="0" fontId="0" fillId="43" borderId="63" xfId="0" applyFill="1" applyBorder="1" applyAlignment="1">
      <alignment horizontal="center" vertical="center" wrapText="1"/>
    </xf>
    <xf numFmtId="0" fontId="14" fillId="41" borderId="24" xfId="0" applyFont="1" applyFill="1" applyBorder="1" applyAlignment="1">
      <alignment horizontal="center" vertical="center" wrapText="1"/>
    </xf>
    <xf numFmtId="0" fontId="14" fillId="37" borderId="24" xfId="0" applyFont="1" applyFill="1" applyBorder="1" applyAlignment="1">
      <alignment horizontal="center" vertical="center" wrapText="1"/>
    </xf>
    <xf numFmtId="0" fontId="14" fillId="38" borderId="24" xfId="0" applyFont="1" applyFill="1" applyBorder="1" applyAlignment="1">
      <alignment horizontal="center" vertical="center" wrapText="1"/>
    </xf>
    <xf numFmtId="0" fontId="14" fillId="40" borderId="2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33" borderId="24" xfId="0" applyFont="1" applyFill="1" applyBorder="1" applyAlignment="1">
      <alignment horizontal="center" vertical="center" wrapText="1"/>
    </xf>
    <xf numFmtId="0" fontId="14" fillId="42" borderId="24" xfId="0" applyFont="1" applyFill="1" applyBorder="1" applyAlignment="1">
      <alignment horizontal="center" vertical="center" wrapText="1"/>
    </xf>
    <xf numFmtId="0" fontId="0" fillId="33" borderId="26" xfId="0" applyFill="1" applyBorder="1" applyAlignment="1">
      <alignment horizontal="left" wrapText="1"/>
    </xf>
    <xf numFmtId="0" fontId="0" fillId="33" borderId="25" xfId="0" applyFill="1" applyBorder="1" applyAlignment="1">
      <alignment horizontal="left" wrapText="1"/>
    </xf>
    <xf numFmtId="0" fontId="18" fillId="34" borderId="25" xfId="0" applyFont="1" applyFill="1" applyBorder="1"/>
    <xf numFmtId="0" fontId="18" fillId="33" borderId="25" xfId="0" applyFont="1" applyFill="1" applyBorder="1"/>
    <xf numFmtId="0" fontId="18" fillId="0" borderId="25" xfId="0" applyFont="1" applyBorder="1"/>
    <xf numFmtId="0" fontId="18" fillId="33" borderId="24" xfId="0" applyFont="1" applyFill="1" applyBorder="1"/>
    <xf numFmtId="0" fontId="0" fillId="34" borderId="28" xfId="0" applyFill="1" applyBorder="1" applyAlignment="1">
      <alignment horizontal="right" vertical="center" wrapText="1"/>
    </xf>
    <xf numFmtId="0" fontId="0" fillId="34" borderId="51" xfId="0" applyFill="1" applyBorder="1" applyAlignment="1">
      <alignment horizontal="right" vertical="center" wrapText="1"/>
    </xf>
    <xf numFmtId="0" fontId="0" fillId="34" borderId="29" xfId="0" applyFill="1" applyBorder="1" applyAlignment="1">
      <alignment horizontal="right" vertical="center" wrapText="1"/>
    </xf>
    <xf numFmtId="0" fontId="14" fillId="40" borderId="25" xfId="0" applyFont="1" applyFill="1" applyBorder="1" applyAlignment="1">
      <alignment horizontal="center" vertical="center" wrapText="1"/>
    </xf>
    <xf numFmtId="0" fontId="14" fillId="41" borderId="25" xfId="0" applyFont="1" applyFill="1" applyBorder="1" applyAlignment="1">
      <alignment horizontal="center" vertical="center" wrapText="1"/>
    </xf>
    <xf numFmtId="0" fontId="14" fillId="38" borderId="25" xfId="0" applyFont="1" applyFill="1" applyBorder="1" applyAlignment="1">
      <alignment horizontal="center" vertical="center" wrapText="1"/>
    </xf>
    <xf numFmtId="0" fontId="14" fillId="37" borderId="25" xfId="0" applyFont="1" applyFill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33" borderId="25" xfId="0" applyFont="1" applyFill="1" applyBorder="1" applyAlignment="1">
      <alignment horizontal="center" vertical="center" wrapText="1"/>
    </xf>
    <xf numFmtId="0" fontId="14" fillId="42" borderId="25" xfId="0" applyFont="1" applyFill="1" applyBorder="1" applyAlignment="1">
      <alignment horizontal="center" vertical="center" wrapText="1"/>
    </xf>
    <xf numFmtId="0" fontId="14" fillId="33" borderId="59" xfId="0" applyFont="1" applyFill="1" applyBorder="1" applyAlignment="1">
      <alignment horizontal="center" vertical="center" wrapText="1"/>
    </xf>
    <xf numFmtId="2" fontId="0" fillId="34" borderId="26" xfId="0" applyNumberFormat="1" applyFill="1" applyBorder="1"/>
    <xf numFmtId="4" fontId="0" fillId="34" borderId="25" xfId="0" applyNumberFormat="1" applyFill="1" applyBorder="1"/>
    <xf numFmtId="4" fontId="0" fillId="34" borderId="25" xfId="0" applyNumberFormat="1" applyFill="1" applyBorder="1" applyProtection="1">
      <protection hidden="1"/>
    </xf>
    <xf numFmtId="2" fontId="0" fillId="34" borderId="24" xfId="0" applyNumberFormat="1" applyFill="1" applyBorder="1" applyProtection="1">
      <protection locked="0"/>
    </xf>
    <xf numFmtId="0" fontId="19" fillId="34" borderId="0" xfId="0" applyFont="1" applyFill="1" applyAlignment="1" applyProtection="1">
      <alignment horizontal="center" vertical="center" wrapText="1"/>
      <protection locked="0"/>
    </xf>
    <xf numFmtId="0" fontId="14" fillId="34" borderId="0" xfId="0" applyFont="1" applyFill="1" applyAlignment="1" applyProtection="1">
      <alignment horizontal="center" vertical="center" wrapText="1"/>
      <protection hidden="1"/>
    </xf>
    <xf numFmtId="0" fontId="14" fillId="37" borderId="12" xfId="0" applyFont="1" applyFill="1" applyBorder="1" applyAlignment="1">
      <alignment horizontal="center" vertical="center" wrapText="1"/>
    </xf>
    <xf numFmtId="0" fontId="14" fillId="49" borderId="12" xfId="0" applyFont="1" applyFill="1" applyBorder="1" applyAlignment="1">
      <alignment horizontal="center" vertical="center" wrapText="1"/>
    </xf>
    <xf numFmtId="0" fontId="14" fillId="50" borderId="12" xfId="0" applyFont="1" applyFill="1" applyBorder="1" applyAlignment="1">
      <alignment horizontal="center" vertical="center" wrapText="1"/>
    </xf>
    <xf numFmtId="0" fontId="14" fillId="43" borderId="12" xfId="0" applyFont="1" applyFill="1" applyBorder="1" applyAlignment="1">
      <alignment horizontal="center" vertical="center" wrapText="1"/>
    </xf>
    <xf numFmtId="0" fontId="14" fillId="36" borderId="12" xfId="0" applyFont="1" applyFill="1" applyBorder="1" applyAlignment="1">
      <alignment horizontal="center" vertical="center" wrapText="1"/>
    </xf>
    <xf numFmtId="0" fontId="14" fillId="42" borderId="20" xfId="0" applyFont="1" applyFill="1" applyBorder="1" applyAlignment="1">
      <alignment horizontal="center" vertical="center" wrapText="1"/>
    </xf>
    <xf numFmtId="0" fontId="14" fillId="49" borderId="20" xfId="0" applyFont="1" applyFill="1" applyBorder="1" applyAlignment="1">
      <alignment horizontal="center" vertical="center" wrapText="1"/>
    </xf>
    <xf numFmtId="0" fontId="14" fillId="47" borderId="20" xfId="0" applyFont="1" applyFill="1" applyBorder="1" applyAlignment="1">
      <alignment horizontal="center" vertical="center" wrapText="1"/>
    </xf>
    <xf numFmtId="0" fontId="14" fillId="40" borderId="20" xfId="0" applyFont="1" applyFill="1" applyBorder="1" applyAlignment="1">
      <alignment horizontal="center" vertical="center" wrapText="1"/>
    </xf>
    <xf numFmtId="0" fontId="14" fillId="36" borderId="20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vertical="center" wrapText="1"/>
    </xf>
    <xf numFmtId="0" fontId="14" fillId="45" borderId="26" xfId="0" applyFont="1" applyFill="1" applyBorder="1" applyAlignment="1">
      <alignment vertical="center" wrapText="1"/>
    </xf>
    <xf numFmtId="0" fontId="0" fillId="45" borderId="24" xfId="0" applyFill="1" applyBorder="1" applyAlignment="1">
      <alignment horizontal="center" vertical="center" wrapText="1"/>
    </xf>
    <xf numFmtId="0" fontId="0" fillId="45" borderId="10" xfId="0" applyFill="1" applyBorder="1" applyAlignment="1">
      <alignment horizontal="center" vertical="center" wrapText="1"/>
    </xf>
    <xf numFmtId="0" fontId="14" fillId="50" borderId="20" xfId="0" applyFont="1" applyFill="1" applyBorder="1" applyAlignment="1">
      <alignment horizontal="center" vertical="center" wrapText="1"/>
    </xf>
    <xf numFmtId="0" fontId="22" fillId="0" borderId="0" xfId="43" applyFill="1"/>
    <xf numFmtId="0" fontId="19" fillId="33" borderId="0" xfId="0" applyFont="1" applyFill="1" applyProtection="1">
      <protection hidden="1"/>
    </xf>
    <xf numFmtId="0" fontId="41" fillId="33" borderId="0" xfId="0" applyFont="1" applyFill="1"/>
    <xf numFmtId="0" fontId="14" fillId="50" borderId="0" xfId="0" applyFont="1" applyFill="1" applyAlignment="1">
      <alignment horizontal="center" vertical="center" wrapText="1"/>
    </xf>
    <xf numFmtId="0" fontId="0" fillId="50" borderId="0" xfId="0" applyFill="1" applyAlignment="1">
      <alignment horizontal="center" vertical="center" wrapText="1"/>
    </xf>
    <xf numFmtId="0" fontId="14" fillId="47" borderId="0" xfId="0" applyFont="1" applyFill="1" applyAlignment="1">
      <alignment horizontal="center" vertical="center" wrapText="1"/>
    </xf>
    <xf numFmtId="0" fontId="0" fillId="47" borderId="0" xfId="0" applyFill="1" applyAlignment="1">
      <alignment horizontal="center" vertical="center" wrapText="1"/>
    </xf>
    <xf numFmtId="0" fontId="14" fillId="43" borderId="0" xfId="0" applyFont="1" applyFill="1" applyAlignment="1">
      <alignment horizontal="center" vertical="center" wrapText="1"/>
    </xf>
    <xf numFmtId="0" fontId="0" fillId="43" borderId="0" xfId="0" applyFill="1" applyAlignment="1">
      <alignment horizontal="center" vertical="center" wrapText="1"/>
    </xf>
    <xf numFmtId="0" fontId="14" fillId="51" borderId="0" xfId="0" applyFont="1" applyFill="1" applyAlignment="1">
      <alignment horizontal="center" vertical="center" wrapText="1"/>
    </xf>
    <xf numFmtId="0" fontId="0" fillId="51" borderId="0" xfId="0" applyFill="1" applyAlignment="1">
      <alignment horizontal="center" vertical="center" wrapText="1"/>
    </xf>
    <xf numFmtId="0" fontId="14" fillId="54" borderId="0" xfId="0" applyFont="1" applyFill="1" applyAlignment="1">
      <alignment horizontal="center" vertical="center" wrapText="1"/>
    </xf>
    <xf numFmtId="0" fontId="0" fillId="54" borderId="0" xfId="0" applyFill="1" applyAlignment="1">
      <alignment horizontal="center" vertical="center" wrapText="1"/>
    </xf>
    <xf numFmtId="0" fontId="0" fillId="0" borderId="0" xfId="0" applyProtection="1">
      <protection locked="0" hidden="1"/>
    </xf>
    <xf numFmtId="0" fontId="33" fillId="33" borderId="27" xfId="0" applyFont="1" applyFill="1" applyBorder="1" applyAlignment="1">
      <alignment horizontal="center" vertical="center" textRotation="90"/>
    </xf>
    <xf numFmtId="0" fontId="33" fillId="33" borderId="27" xfId="0" applyFont="1" applyFill="1" applyBorder="1" applyAlignment="1">
      <alignment horizontal="center" textRotation="90"/>
    </xf>
    <xf numFmtId="0" fontId="27" fillId="0" borderId="0" xfId="0" applyFont="1"/>
    <xf numFmtId="0" fontId="24" fillId="33" borderId="0" xfId="0" applyFont="1" applyFill="1" applyAlignment="1">
      <alignment horizontal="left" vertical="top" wrapText="1"/>
    </xf>
    <xf numFmtId="0" fontId="20" fillId="34" borderId="0" xfId="0" applyFont="1" applyFill="1" applyAlignment="1">
      <alignment horizontal="center"/>
    </xf>
    <xf numFmtId="0" fontId="14" fillId="33" borderId="0" xfId="0" applyFont="1" applyFill="1" applyAlignment="1">
      <alignment horizontal="center"/>
    </xf>
    <xf numFmtId="0" fontId="24" fillId="33" borderId="0" xfId="0" applyFont="1" applyFill="1" applyAlignment="1">
      <alignment horizontal="left" wrapText="1"/>
    </xf>
    <xf numFmtId="0" fontId="24" fillId="33" borderId="0" xfId="0" applyFont="1" applyFill="1" applyAlignment="1">
      <alignment wrapText="1"/>
    </xf>
    <xf numFmtId="0" fontId="0" fillId="33" borderId="27" xfId="0" applyFill="1" applyBorder="1" applyAlignment="1" applyProtection="1">
      <alignment horizontal="left"/>
      <protection locked="0"/>
    </xf>
    <xf numFmtId="0" fontId="0" fillId="33" borderId="32" xfId="0" applyFill="1" applyBorder="1" applyAlignment="1" applyProtection="1">
      <alignment horizontal="left"/>
      <protection locked="0"/>
    </xf>
    <xf numFmtId="0" fontId="14" fillId="48" borderId="11" xfId="0" applyFont="1" applyFill="1" applyBorder="1" applyAlignment="1">
      <alignment horizontal="center"/>
    </xf>
    <xf numFmtId="0" fontId="14" fillId="48" borderId="12" xfId="0" applyFont="1" applyFill="1" applyBorder="1" applyAlignment="1">
      <alignment horizontal="center"/>
    </xf>
    <xf numFmtId="0" fontId="14" fillId="48" borderId="13" xfId="0" applyFont="1" applyFill="1" applyBorder="1" applyAlignment="1">
      <alignment horizontal="center"/>
    </xf>
    <xf numFmtId="0" fontId="0" fillId="39" borderId="0" xfId="0" applyFill="1" applyAlignment="1">
      <alignment horizontal="left" vertical="center" wrapText="1"/>
    </xf>
    <xf numFmtId="0" fontId="0" fillId="33" borderId="0" xfId="0" applyFill="1" applyAlignment="1">
      <alignment horizontal="left" wrapText="1"/>
    </xf>
    <xf numFmtId="0" fontId="36" fillId="0" borderId="0" xfId="0" applyFont="1" applyAlignment="1">
      <alignment horizontal="left" wrapText="1"/>
    </xf>
    <xf numFmtId="0" fontId="18" fillId="33" borderId="0" xfId="0" applyFont="1" applyFill="1" applyAlignment="1">
      <alignment horizontal="left" wrapText="1"/>
    </xf>
    <xf numFmtId="0" fontId="18" fillId="33" borderId="0" xfId="0" applyFont="1" applyFill="1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0" fontId="14" fillId="0" borderId="11" xfId="0" applyFont="1" applyBorder="1" applyAlignment="1" applyProtection="1">
      <alignment horizontal="center"/>
      <protection hidden="1"/>
    </xf>
    <xf numFmtId="0" fontId="14" fillId="0" borderId="12" xfId="0" applyFont="1" applyBorder="1" applyAlignment="1" applyProtection="1">
      <alignment horizontal="center"/>
      <protection hidden="1"/>
    </xf>
    <xf numFmtId="0" fontId="14" fillId="0" borderId="49" xfId="0" applyFont="1" applyBorder="1" applyAlignment="1" applyProtection="1">
      <alignment horizontal="center"/>
      <protection hidden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8" fillId="34" borderId="0" xfId="0" applyFont="1" applyFill="1" applyAlignment="1" applyProtection="1">
      <alignment horizontal="left" vertical="center" wrapText="1"/>
      <protection hidden="1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  <xf numFmtId="0" fontId="14" fillId="33" borderId="11" xfId="0" applyFont="1" applyFill="1" applyBorder="1" applyAlignment="1">
      <alignment horizontal="center"/>
    </xf>
    <xf numFmtId="0" fontId="14" fillId="33" borderId="13" xfId="0" applyFont="1" applyFill="1" applyBorder="1" applyAlignment="1">
      <alignment horizontal="center"/>
    </xf>
    <xf numFmtId="0" fontId="14" fillId="33" borderId="12" xfId="0" applyFont="1" applyFill="1" applyBorder="1" applyAlignment="1">
      <alignment horizontal="center"/>
    </xf>
    <xf numFmtId="0" fontId="14" fillId="42" borderId="28" xfId="0" applyFont="1" applyFill="1" applyBorder="1" applyAlignment="1">
      <alignment horizontal="center" vertical="center" wrapText="1"/>
    </xf>
    <xf numFmtId="0" fontId="0" fillId="42" borderId="29" xfId="0" applyFill="1" applyBorder="1" applyAlignment="1">
      <alignment horizontal="center" vertical="center" wrapText="1"/>
    </xf>
    <xf numFmtId="0" fontId="14" fillId="43" borderId="39" xfId="0" applyFont="1" applyFill="1" applyBorder="1" applyAlignment="1">
      <alignment horizontal="center" vertical="center" wrapText="1"/>
    </xf>
    <xf numFmtId="0" fontId="14" fillId="43" borderId="41" xfId="0" applyFont="1" applyFill="1" applyBorder="1" applyAlignment="1">
      <alignment horizontal="center" vertical="center" wrapText="1"/>
    </xf>
    <xf numFmtId="0" fontId="0" fillId="43" borderId="23" xfId="0" applyFill="1" applyBorder="1" applyAlignment="1">
      <alignment horizontal="center" vertical="center" wrapText="1"/>
    </xf>
    <xf numFmtId="0" fontId="0" fillId="43" borderId="30" xfId="0" applyFill="1" applyBorder="1" applyAlignment="1">
      <alignment horizontal="center" vertical="center" wrapText="1"/>
    </xf>
    <xf numFmtId="0" fontId="14" fillId="45" borderId="28" xfId="0" applyFont="1" applyFill="1" applyBorder="1" applyAlignment="1">
      <alignment horizontal="center" vertical="center"/>
    </xf>
    <xf numFmtId="0" fontId="14" fillId="45" borderId="29" xfId="0" applyFont="1" applyFill="1" applyBorder="1" applyAlignment="1">
      <alignment horizontal="center" vertical="center"/>
    </xf>
    <xf numFmtId="0" fontId="18" fillId="42" borderId="51" xfId="0" applyFont="1" applyFill="1" applyBorder="1" applyAlignment="1">
      <alignment horizontal="center" vertical="center" wrapText="1"/>
    </xf>
    <xf numFmtId="0" fontId="18" fillId="42" borderId="29" xfId="0" applyFont="1" applyFill="1" applyBorder="1" applyAlignment="1">
      <alignment horizontal="center" vertical="center" wrapText="1"/>
    </xf>
    <xf numFmtId="0" fontId="18" fillId="54" borderId="28" xfId="0" applyFont="1" applyFill="1" applyBorder="1" applyAlignment="1">
      <alignment horizontal="center" vertical="center" wrapText="1"/>
    </xf>
    <xf numFmtId="0" fontId="18" fillId="54" borderId="29" xfId="0" applyFont="1" applyFill="1" applyBorder="1" applyAlignment="1">
      <alignment horizontal="center" vertical="center" wrapText="1"/>
    </xf>
    <xf numFmtId="0" fontId="14" fillId="53" borderId="39" xfId="0" applyFont="1" applyFill="1" applyBorder="1" applyAlignment="1">
      <alignment horizontal="center" vertical="center" wrapText="1"/>
    </xf>
    <xf numFmtId="0" fontId="14" fillId="53" borderId="41" xfId="0" applyFont="1" applyFill="1" applyBorder="1" applyAlignment="1">
      <alignment horizontal="center" vertical="center" wrapText="1"/>
    </xf>
    <xf numFmtId="0" fontId="0" fillId="53" borderId="23" xfId="0" applyFill="1" applyBorder="1" applyAlignment="1">
      <alignment horizontal="center" vertical="center" wrapText="1"/>
    </xf>
    <xf numFmtId="0" fontId="0" fillId="53" borderId="30" xfId="0" applyFill="1" applyBorder="1" applyAlignment="1">
      <alignment horizontal="center" vertical="center" wrapText="1"/>
    </xf>
    <xf numFmtId="0" fontId="0" fillId="53" borderId="40" xfId="0" applyFill="1" applyBorder="1" applyAlignment="1">
      <alignment horizontal="center" vertical="center" wrapText="1"/>
    </xf>
    <xf numFmtId="0" fontId="0" fillId="53" borderId="42" xfId="0" applyFill="1" applyBorder="1" applyAlignment="1">
      <alignment horizontal="center" vertical="center" wrapText="1"/>
    </xf>
    <xf numFmtId="0" fontId="14" fillId="54" borderId="39" xfId="0" applyFont="1" applyFill="1" applyBorder="1" applyAlignment="1">
      <alignment horizontal="center" vertical="center" wrapText="1"/>
    </xf>
    <xf numFmtId="0" fontId="14" fillId="54" borderId="41" xfId="0" applyFont="1" applyFill="1" applyBorder="1" applyAlignment="1">
      <alignment horizontal="center" vertical="center" wrapText="1"/>
    </xf>
    <xf numFmtId="0" fontId="0" fillId="54" borderId="23" xfId="0" applyFill="1" applyBorder="1" applyAlignment="1">
      <alignment horizontal="center" vertical="center" wrapText="1"/>
    </xf>
    <xf numFmtId="0" fontId="0" fillId="54" borderId="30" xfId="0" applyFill="1" applyBorder="1" applyAlignment="1">
      <alignment horizontal="center" vertical="center" wrapText="1"/>
    </xf>
    <xf numFmtId="0" fontId="0" fillId="54" borderId="40" xfId="0" applyFill="1" applyBorder="1" applyAlignment="1">
      <alignment horizontal="center" vertical="center" wrapText="1"/>
    </xf>
    <xf numFmtId="0" fontId="0" fillId="54" borderId="42" xfId="0" applyFill="1" applyBorder="1" applyAlignment="1">
      <alignment horizontal="center" vertical="center" wrapText="1"/>
    </xf>
    <xf numFmtId="0" fontId="19" fillId="0" borderId="11" xfId="0" applyFont="1" applyBorder="1" applyAlignment="1" applyProtection="1">
      <alignment horizontal="center" vertical="center"/>
      <protection hidden="1"/>
    </xf>
    <xf numFmtId="0" fontId="19" fillId="0" borderId="12" xfId="0" applyFont="1" applyBorder="1" applyAlignment="1" applyProtection="1">
      <alignment horizontal="center" vertical="center"/>
      <protection hidden="1"/>
    </xf>
    <xf numFmtId="0" fontId="19" fillId="0" borderId="13" xfId="0" applyFont="1" applyBorder="1" applyAlignment="1" applyProtection="1">
      <alignment horizontal="center" vertical="center"/>
      <protection hidden="1"/>
    </xf>
    <xf numFmtId="0" fontId="18" fillId="37" borderId="51" xfId="0" applyFont="1" applyFill="1" applyBorder="1" applyAlignment="1">
      <alignment horizontal="center" vertical="center" wrapText="1"/>
    </xf>
    <xf numFmtId="0" fontId="18" fillId="37" borderId="29" xfId="0" applyFont="1" applyFill="1" applyBorder="1" applyAlignment="1">
      <alignment horizontal="center" vertical="center" wrapText="1"/>
    </xf>
    <xf numFmtId="0" fontId="14" fillId="37" borderId="51" xfId="0" applyFont="1" applyFill="1" applyBorder="1" applyAlignment="1">
      <alignment horizontal="center" vertical="center"/>
    </xf>
    <xf numFmtId="0" fontId="0" fillId="37" borderId="29" xfId="0" applyFill="1" applyBorder="1" applyAlignment="1">
      <alignment horizontal="center" vertical="center"/>
    </xf>
    <xf numFmtId="0" fontId="0" fillId="43" borderId="64" xfId="0" applyFill="1" applyBorder="1" applyAlignment="1">
      <alignment horizontal="center" vertical="center" wrapText="1"/>
    </xf>
    <xf numFmtId="0" fontId="0" fillId="43" borderId="65" xfId="0" applyFill="1" applyBorder="1" applyAlignment="1">
      <alignment horizontal="center" vertical="center" wrapText="1"/>
    </xf>
    <xf numFmtId="0" fontId="14" fillId="43" borderId="28" xfId="0" applyFont="1" applyFill="1" applyBorder="1" applyAlignment="1">
      <alignment horizontal="center" vertical="center" wrapText="1"/>
    </xf>
    <xf numFmtId="0" fontId="0" fillId="43" borderId="29" xfId="0" applyFill="1" applyBorder="1" applyAlignment="1">
      <alignment horizontal="center" vertical="center" wrapText="1"/>
    </xf>
    <xf numFmtId="0" fontId="18" fillId="55" borderId="28" xfId="0" applyFont="1" applyFill="1" applyBorder="1" applyAlignment="1">
      <alignment horizontal="center" vertical="center" wrapText="1"/>
    </xf>
    <xf numFmtId="0" fontId="18" fillId="55" borderId="29" xfId="0" applyFont="1" applyFill="1" applyBorder="1" applyAlignment="1">
      <alignment horizontal="center" vertical="center" wrapText="1"/>
    </xf>
    <xf numFmtId="0" fontId="14" fillId="55" borderId="28" xfId="0" applyFont="1" applyFill="1" applyBorder="1" applyAlignment="1">
      <alignment horizontal="center" vertical="center"/>
    </xf>
    <xf numFmtId="0" fontId="14" fillId="55" borderId="29" xfId="0" applyFont="1" applyFill="1" applyBorder="1" applyAlignment="1">
      <alignment horizontal="center" vertical="center"/>
    </xf>
    <xf numFmtId="0" fontId="18" fillId="43" borderId="51" xfId="0" applyFont="1" applyFill="1" applyBorder="1" applyAlignment="1">
      <alignment horizontal="center" vertical="center" wrapText="1"/>
    </xf>
    <xf numFmtId="0" fontId="18" fillId="43" borderId="29" xfId="0" applyFont="1" applyFill="1" applyBorder="1" applyAlignment="1">
      <alignment horizontal="center" vertical="center" wrapText="1"/>
    </xf>
    <xf numFmtId="0" fontId="14" fillId="54" borderId="28" xfId="0" applyFont="1" applyFill="1" applyBorder="1" applyAlignment="1">
      <alignment horizontal="center" vertical="center"/>
    </xf>
    <xf numFmtId="0" fontId="14" fillId="54" borderId="29" xfId="0" applyFont="1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 wrapText="1"/>
    </xf>
    <xf numFmtId="0" fontId="0" fillId="55" borderId="29" xfId="0" applyFill="1" applyBorder="1" applyAlignment="1">
      <alignment horizontal="center" vertical="center" wrapText="1"/>
    </xf>
    <xf numFmtId="0" fontId="18" fillId="45" borderId="28" xfId="0" applyFont="1" applyFill="1" applyBorder="1" applyAlignment="1">
      <alignment horizontal="center" vertical="center" wrapText="1"/>
    </xf>
    <xf numFmtId="0" fontId="18" fillId="45" borderId="29" xfId="0" applyFont="1" applyFill="1" applyBorder="1" applyAlignment="1">
      <alignment horizontal="center" vertical="center" wrapText="1"/>
    </xf>
    <xf numFmtId="0" fontId="14" fillId="49" borderId="39" xfId="0" applyFont="1" applyFill="1" applyBorder="1" applyAlignment="1">
      <alignment horizontal="center" vertical="center" wrapText="1"/>
    </xf>
    <xf numFmtId="0" fontId="14" fillId="49" borderId="41" xfId="0" applyFont="1" applyFill="1" applyBorder="1" applyAlignment="1">
      <alignment horizontal="center" vertical="center" wrapText="1"/>
    </xf>
    <xf numFmtId="0" fontId="0" fillId="49" borderId="23" xfId="0" applyFill="1" applyBorder="1" applyAlignment="1">
      <alignment horizontal="center" vertical="center" wrapText="1"/>
    </xf>
    <xf numFmtId="0" fontId="0" fillId="49" borderId="30" xfId="0" applyFill="1" applyBorder="1" applyAlignment="1">
      <alignment horizontal="center" vertical="center" wrapText="1"/>
    </xf>
    <xf numFmtId="0" fontId="0" fillId="49" borderId="40" xfId="0" applyFill="1" applyBorder="1" applyAlignment="1">
      <alignment horizontal="center" vertical="center" wrapText="1"/>
    </xf>
    <xf numFmtId="0" fontId="0" fillId="49" borderId="42" xfId="0" applyFill="1" applyBorder="1" applyAlignment="1">
      <alignment horizontal="center" vertical="center" wrapText="1"/>
    </xf>
    <xf numFmtId="4" fontId="0" fillId="44" borderId="26" xfId="0" applyNumberFormat="1" applyFill="1" applyBorder="1" applyAlignment="1">
      <alignment horizontal="center" vertical="center"/>
    </xf>
    <xf numFmtId="4" fontId="0" fillId="44" borderId="24" xfId="0" applyNumberFormat="1" applyFill="1" applyBorder="1" applyAlignment="1">
      <alignment horizontal="center" vertical="center"/>
    </xf>
    <xf numFmtId="4" fontId="0" fillId="44" borderId="25" xfId="0" applyNumberFormat="1" applyFill="1" applyBorder="1" applyAlignment="1">
      <alignment horizontal="center" vertical="center"/>
    </xf>
    <xf numFmtId="0" fontId="14" fillId="58" borderId="11" xfId="0" applyFont="1" applyFill="1" applyBorder="1" applyAlignment="1">
      <alignment horizontal="center" vertical="center" wrapText="1"/>
    </xf>
    <xf numFmtId="0" fontId="14" fillId="58" borderId="12" xfId="0" applyFont="1" applyFill="1" applyBorder="1" applyAlignment="1">
      <alignment horizontal="center" vertical="center" wrapText="1"/>
    </xf>
    <xf numFmtId="0" fontId="0" fillId="33" borderId="26" xfId="0" applyFill="1" applyBorder="1" applyAlignment="1" applyProtection="1">
      <alignment horizontal="center"/>
      <protection locked="0"/>
    </xf>
    <xf numFmtId="0" fontId="0" fillId="33" borderId="25" xfId="0" applyFill="1" applyBorder="1" applyAlignment="1" applyProtection="1">
      <alignment horizontal="center"/>
      <protection locked="0"/>
    </xf>
    <xf numFmtId="0" fontId="0" fillId="33" borderId="24" xfId="0" applyFill="1" applyBorder="1" applyAlignment="1" applyProtection="1">
      <alignment horizontal="center"/>
      <protection locked="0"/>
    </xf>
    <xf numFmtId="3" fontId="0" fillId="34" borderId="26" xfId="0" applyNumberFormat="1" applyFill="1" applyBorder="1" applyAlignment="1">
      <alignment horizontal="center"/>
    </xf>
    <xf numFmtId="3" fontId="0" fillId="34" borderId="25" xfId="0" applyNumberFormat="1" applyFill="1" applyBorder="1" applyAlignment="1">
      <alignment horizontal="center"/>
    </xf>
    <xf numFmtId="3" fontId="0" fillId="34" borderId="24" xfId="0" applyNumberFormat="1" applyFill="1" applyBorder="1" applyAlignment="1">
      <alignment horizontal="center"/>
    </xf>
    <xf numFmtId="0" fontId="14" fillId="48" borderId="11" xfId="0" applyFont="1" applyFill="1" applyBorder="1" applyAlignment="1">
      <alignment horizontal="center" vertical="center" wrapText="1"/>
    </xf>
    <xf numFmtId="0" fontId="14" fillId="48" borderId="12" xfId="0" applyFont="1" applyFill="1" applyBorder="1" applyAlignment="1">
      <alignment horizontal="center" vertical="center" wrapText="1"/>
    </xf>
    <xf numFmtId="0" fontId="14" fillId="48" borderId="13" xfId="0" applyFont="1" applyFill="1" applyBorder="1" applyAlignment="1">
      <alignment horizontal="center" vertical="center" wrapText="1"/>
    </xf>
    <xf numFmtId="3" fontId="0" fillId="36" borderId="26" xfId="0" applyNumberFormat="1" applyFill="1" applyBorder="1" applyAlignment="1" applyProtection="1">
      <alignment horizontal="center"/>
      <protection locked="0"/>
    </xf>
    <xf numFmtId="3" fontId="0" fillId="36" borderId="24" xfId="0" applyNumberFormat="1" applyFill="1" applyBorder="1" applyAlignment="1" applyProtection="1">
      <alignment horizontal="center"/>
      <protection locked="0"/>
    </xf>
    <xf numFmtId="0" fontId="0" fillId="33" borderId="26" xfId="0" applyFill="1" applyBorder="1" applyAlignment="1">
      <alignment horizontal="center" vertical="center" textRotation="90"/>
    </xf>
    <xf numFmtId="0" fontId="0" fillId="33" borderId="25" xfId="0" applyFill="1" applyBorder="1" applyAlignment="1">
      <alignment horizontal="center" vertical="center" textRotation="90"/>
    </xf>
    <xf numFmtId="0" fontId="0" fillId="33" borderId="24" xfId="0" applyFill="1" applyBorder="1" applyAlignment="1">
      <alignment horizontal="center" vertical="center" textRotation="90"/>
    </xf>
    <xf numFmtId="0" fontId="18" fillId="33" borderId="10" xfId="0" applyFont="1" applyFill="1" applyBorder="1" applyAlignment="1">
      <alignment horizontal="left" vertical="center"/>
    </xf>
    <xf numFmtId="0" fontId="24" fillId="33" borderId="68" xfId="0" applyFont="1" applyFill="1" applyBorder="1" applyAlignment="1">
      <alignment horizontal="center" textRotation="90"/>
    </xf>
    <xf numFmtId="0" fontId="24" fillId="33" borderId="43" xfId="0" applyFont="1" applyFill="1" applyBorder="1" applyAlignment="1">
      <alignment horizontal="center" textRotation="90"/>
    </xf>
    <xf numFmtId="0" fontId="0" fillId="33" borderId="68" xfId="0" applyFill="1" applyBorder="1" applyAlignment="1">
      <alignment horizontal="center" vertical="center" textRotation="90"/>
    </xf>
    <xf numFmtId="0" fontId="0" fillId="33" borderId="59" xfId="0" applyFill="1" applyBorder="1" applyAlignment="1">
      <alignment horizontal="center" vertical="center" textRotation="90"/>
    </xf>
    <xf numFmtId="0" fontId="0" fillId="33" borderId="43" xfId="0" applyFill="1" applyBorder="1" applyAlignment="1">
      <alignment horizontal="center" vertical="center" textRotation="90"/>
    </xf>
    <xf numFmtId="0" fontId="0" fillId="33" borderId="10" xfId="0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/>
    </xf>
    <xf numFmtId="3" fontId="0" fillId="36" borderId="25" xfId="0" applyNumberFormat="1" applyFill="1" applyBorder="1" applyAlignment="1" applyProtection="1">
      <alignment horizontal="center"/>
      <protection locked="0"/>
    </xf>
    <xf numFmtId="3" fontId="0" fillId="36" borderId="10" xfId="0" applyNumberFormat="1" applyFill="1" applyBorder="1" applyAlignment="1" applyProtection="1">
      <alignment horizontal="center"/>
      <protection locked="0"/>
    </xf>
    <xf numFmtId="0" fontId="33" fillId="33" borderId="20" xfId="0" applyFont="1" applyFill="1" applyBorder="1" applyAlignment="1">
      <alignment horizontal="center" vertical="center" textRotation="90" wrapText="1"/>
    </xf>
    <xf numFmtId="0" fontId="14" fillId="39" borderId="11" xfId="0" applyFont="1" applyFill="1" applyBorder="1" applyAlignment="1">
      <alignment horizontal="center" vertical="center" wrapText="1"/>
    </xf>
    <xf numFmtId="0" fontId="14" fillId="39" borderId="12" xfId="0" applyFont="1" applyFill="1" applyBorder="1" applyAlignment="1">
      <alignment horizontal="center" vertical="center" wrapText="1"/>
    </xf>
    <xf numFmtId="0" fontId="14" fillId="39" borderId="13" xfId="0" applyFont="1" applyFill="1" applyBorder="1" applyAlignment="1">
      <alignment horizontal="center" vertical="center" wrapText="1"/>
    </xf>
    <xf numFmtId="0" fontId="14" fillId="46" borderId="11" xfId="0" applyFont="1" applyFill="1" applyBorder="1" applyAlignment="1">
      <alignment horizontal="center" vertical="center" wrapText="1"/>
    </xf>
    <xf numFmtId="0" fontId="14" fillId="46" borderId="12" xfId="0" applyFont="1" applyFill="1" applyBorder="1" applyAlignment="1">
      <alignment horizontal="center" vertical="center" wrapText="1"/>
    </xf>
    <xf numFmtId="0" fontId="14" fillId="46" borderId="13" xfId="0" applyFont="1" applyFill="1" applyBorder="1" applyAlignment="1">
      <alignment horizontal="center" vertical="center" wrapText="1"/>
    </xf>
    <xf numFmtId="4" fontId="0" fillId="44" borderId="10" xfId="0" applyNumberFormat="1" applyFill="1" applyBorder="1" applyAlignment="1">
      <alignment horizontal="center"/>
    </xf>
    <xf numFmtId="4" fontId="0" fillId="44" borderId="26" xfId="0" applyNumberFormat="1" applyFill="1" applyBorder="1" applyAlignment="1">
      <alignment horizontal="center"/>
    </xf>
    <xf numFmtId="4" fontId="0" fillId="44" borderId="24" xfId="0" applyNumberFormat="1" applyFill="1" applyBorder="1" applyAlignment="1">
      <alignment horizontal="center"/>
    </xf>
    <xf numFmtId="0" fontId="18" fillId="36" borderId="10" xfId="0" applyFont="1" applyFill="1" applyBorder="1" applyAlignment="1">
      <alignment horizontal="left"/>
    </xf>
    <xf numFmtId="0" fontId="18" fillId="40" borderId="10" xfId="0" applyFont="1" applyFill="1" applyBorder="1" applyAlignment="1">
      <alignment horizontal="left"/>
    </xf>
    <xf numFmtId="0" fontId="18" fillId="45" borderId="10" xfId="0" applyFont="1" applyFill="1" applyBorder="1" applyAlignment="1">
      <alignment horizontal="left"/>
    </xf>
    <xf numFmtId="0" fontId="18" fillId="43" borderId="10" xfId="0" applyFont="1" applyFill="1" applyBorder="1" applyAlignment="1">
      <alignment horizontal="left"/>
    </xf>
    <xf numFmtId="3" fontId="0" fillId="34" borderId="10" xfId="0" applyNumberFormat="1" applyFill="1" applyBorder="1" applyAlignment="1">
      <alignment horizontal="center"/>
    </xf>
  </cellXfs>
  <cellStyles count="44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6" xr:uid="{00000000-0005-0000-0000-00000C000000}"/>
    <cellStyle name="60% - Énfasis2 2" xfId="37" xr:uid="{00000000-0005-0000-0000-00000D000000}"/>
    <cellStyle name="60% - Énfasis3 2" xfId="38" xr:uid="{00000000-0005-0000-0000-00000E000000}"/>
    <cellStyle name="60% - Énfasis4 2" xfId="39" xr:uid="{00000000-0005-0000-0000-00000F000000}"/>
    <cellStyle name="60% - Énfasis5 2" xfId="40" xr:uid="{00000000-0005-0000-0000-000010000000}"/>
    <cellStyle name="60% - Énfasis6 2" xfId="41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Hipervínculo" xfId="42" builtinId="8"/>
    <cellStyle name="Hyperlink" xfId="43" xr:uid="{00000000-0005-0000-0000-000020000000}"/>
    <cellStyle name="Incorrecto" xfId="6" builtinId="27" customBuiltin="1"/>
    <cellStyle name="Neutral 2" xfId="35" xr:uid="{00000000-0005-0000-0000-000022000000}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2" builtinId="17" customBuiltin="1"/>
    <cellStyle name="Título 3" xfId="3" builtinId="18" customBuiltin="1"/>
    <cellStyle name="Título 4" xfId="34" xr:uid="{00000000-0005-0000-0000-00002A000000}"/>
    <cellStyle name="Total" xfId="15" builtinId="25" customBuiltin="1"/>
  </cellStyles>
  <dxfs count="1127"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9" tint="0.79998168889431442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  <color rgb="FFFFC7CE"/>
      <color rgb="FFD0E6E8"/>
      <color rgb="FF9999FF"/>
      <color rgb="FFE8F3F4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161925</xdr:rowOff>
    </xdr:from>
    <xdr:to>
      <xdr:col>2</xdr:col>
      <xdr:colOff>120</xdr:colOff>
      <xdr:row>5</xdr:row>
      <xdr:rowOff>147176</xdr:rowOff>
    </xdr:to>
    <xdr:grpSp>
      <xdr:nvGrpSpPr>
        <xdr:cNvPr id="2" name="Group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38100" y="161925"/>
          <a:ext cx="2933820" cy="916584"/>
          <a:chOff x="432" y="720"/>
          <a:chExt cx="3859" cy="1226"/>
        </a:xfrm>
      </xdr:grpSpPr>
      <xdr:sp macro="" textlink="">
        <xdr:nvSpPr>
          <xdr:cNvPr id="3" name="Text Box 4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53" y="889"/>
            <a:ext cx="2538" cy="102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MINISTERIO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es-E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  AGRICULTURA, PESCA                 Y ALIMENTACIÓN </a:t>
            </a:r>
          </a:p>
          <a:p>
            <a:pPr algn="l" rtl="0">
              <a:lnSpc>
                <a:spcPts val="900"/>
              </a:lnSpc>
              <a:defRPr sz="1000"/>
            </a:pPr>
            <a:endParaRPr lang="es-ES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4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2" y="720"/>
            <a:ext cx="1213" cy="1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830580</xdr:colOff>
          <xdr:row>21</xdr:row>
          <xdr:rowOff>76200</xdr:rowOff>
        </xdr:from>
        <xdr:to>
          <xdr:col>1</xdr:col>
          <xdr:colOff>1440180</xdr:colOff>
          <xdr:row>22</xdr:row>
          <xdr:rowOff>38100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830580</xdr:colOff>
          <xdr:row>22</xdr:row>
          <xdr:rowOff>114300</xdr:rowOff>
        </xdr:from>
        <xdr:to>
          <xdr:col>2</xdr:col>
          <xdr:colOff>1371600</xdr:colOff>
          <xdr:row>23</xdr:row>
          <xdr:rowOff>106680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 (FIN DE LA ENTREVISTA)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26</xdr:row>
          <xdr:rowOff>60960</xdr:rowOff>
        </xdr:from>
        <xdr:to>
          <xdr:col>2</xdr:col>
          <xdr:colOff>563880</xdr:colOff>
          <xdr:row>27</xdr:row>
          <xdr:rowOff>68580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EMPRESA UNICA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640080</xdr:colOff>
          <xdr:row>27</xdr:row>
          <xdr:rowOff>114300</xdr:rowOff>
        </xdr:from>
        <xdr:to>
          <xdr:col>2</xdr:col>
          <xdr:colOff>556260</xdr:colOff>
          <xdr:row>28</xdr:row>
          <xdr:rowOff>137160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GRUPO DE EMPRESAS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38100</xdr:colOff>
      <xdr:row>0</xdr:row>
      <xdr:rowOff>161925</xdr:rowOff>
    </xdr:from>
    <xdr:to>
      <xdr:col>2</xdr:col>
      <xdr:colOff>120</xdr:colOff>
      <xdr:row>5</xdr:row>
      <xdr:rowOff>147176</xdr:rowOff>
    </xdr:to>
    <xdr:grpSp>
      <xdr:nvGrpSpPr>
        <xdr:cNvPr id="5" name="Group 4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38100" y="161925"/>
          <a:ext cx="2933820" cy="916584"/>
          <a:chOff x="432" y="720"/>
          <a:chExt cx="3859" cy="1226"/>
        </a:xfrm>
      </xdr:grpSpPr>
      <xdr:sp macro="" textlink="">
        <xdr:nvSpPr>
          <xdr:cNvPr id="6" name="Text Box 47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53" y="889"/>
            <a:ext cx="2538" cy="102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MINISTERIO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es-E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  AGRICULTURA, PESCA                 Y ALIMENTACIÓN </a:t>
            </a:r>
          </a:p>
          <a:p>
            <a:pPr algn="l" rtl="0">
              <a:lnSpc>
                <a:spcPts val="900"/>
              </a:lnSpc>
              <a:defRPr sz="1000"/>
            </a:pPr>
            <a:endParaRPr lang="es-ES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7" name="Picture 48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2" y="720"/>
            <a:ext cx="1213" cy="1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830580</xdr:colOff>
          <xdr:row>21</xdr:row>
          <xdr:rowOff>76200</xdr:rowOff>
        </xdr:from>
        <xdr:to>
          <xdr:col>1</xdr:col>
          <xdr:colOff>1440180</xdr:colOff>
          <xdr:row>22</xdr:row>
          <xdr:rowOff>38100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830580</xdr:colOff>
          <xdr:row>22</xdr:row>
          <xdr:rowOff>114300</xdr:rowOff>
        </xdr:from>
        <xdr:to>
          <xdr:col>2</xdr:col>
          <xdr:colOff>1371600</xdr:colOff>
          <xdr:row>23</xdr:row>
          <xdr:rowOff>106680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 (FIN DE LA ENTREVISTA)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26</xdr:row>
          <xdr:rowOff>60960</xdr:rowOff>
        </xdr:from>
        <xdr:to>
          <xdr:col>2</xdr:col>
          <xdr:colOff>563880</xdr:colOff>
          <xdr:row>27</xdr:row>
          <xdr:rowOff>68580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EMPRESA UNICA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640080</xdr:colOff>
          <xdr:row>27</xdr:row>
          <xdr:rowOff>114300</xdr:rowOff>
        </xdr:from>
        <xdr:to>
          <xdr:col>2</xdr:col>
          <xdr:colOff>556260</xdr:colOff>
          <xdr:row>28</xdr:row>
          <xdr:rowOff>137160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GRUPO DE EMPRESAS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2933820</xdr:colOff>
      <xdr:row>3</xdr:row>
      <xdr:rowOff>38591</xdr:rowOff>
    </xdr:to>
    <xdr:grpSp>
      <xdr:nvGrpSpPr>
        <xdr:cNvPr id="2" name="Group 4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0" y="0"/>
          <a:ext cx="2933820" cy="899651"/>
          <a:chOff x="432" y="720"/>
          <a:chExt cx="3859" cy="1226"/>
        </a:xfrm>
      </xdr:grpSpPr>
      <xdr:sp macro="" textlink="">
        <xdr:nvSpPr>
          <xdr:cNvPr id="3" name="Text Box 4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53" y="889"/>
            <a:ext cx="2538" cy="102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MINISTERIO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es-E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  AGRICULTURA, PESCA                 Y ALIMENTACIÓN </a:t>
            </a:r>
          </a:p>
          <a:p>
            <a:pPr algn="l" rtl="0">
              <a:lnSpc>
                <a:spcPts val="900"/>
              </a:lnSpc>
              <a:defRPr sz="1000"/>
            </a:pPr>
            <a:endParaRPr lang="es-ES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4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2" y="720"/>
            <a:ext cx="1213" cy="1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54752</xdr:colOff>
      <xdr:row>15</xdr:row>
      <xdr:rowOff>11205</xdr:rowOff>
    </xdr:from>
    <xdr:to>
      <xdr:col>10</xdr:col>
      <xdr:colOff>923624</xdr:colOff>
      <xdr:row>25</xdr:row>
      <xdr:rowOff>67236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24311" y="3518646"/>
          <a:ext cx="8388019" cy="18489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10</xdr:col>
      <xdr:colOff>1009650</xdr:colOff>
      <xdr:row>39</xdr:row>
      <xdr:rowOff>158832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4650" y="7410450"/>
          <a:ext cx="8391525" cy="1590757"/>
        </a:xfrm>
        <a:prstGeom prst="rect">
          <a:avLst/>
        </a:prstGeom>
      </xdr:spPr>
    </xdr:pic>
    <xdr:clientData/>
  </xdr:twoCellAnchor>
  <xdr:twoCellAnchor editAs="oneCell">
    <xdr:from>
      <xdr:col>0</xdr:col>
      <xdr:colOff>704850</xdr:colOff>
      <xdr:row>40</xdr:row>
      <xdr:rowOff>68037</xdr:rowOff>
    </xdr:from>
    <xdr:to>
      <xdr:col>11</xdr:col>
      <xdr:colOff>342900</xdr:colOff>
      <xdr:row>44</xdr:row>
      <xdr:rowOff>266701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4850" y="9335862"/>
          <a:ext cx="11277600" cy="1341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zoomScale="90" zoomScaleNormal="90" workbookViewId="0">
      <selection activeCell="C15" sqref="C15"/>
    </sheetView>
  </sheetViews>
  <sheetFormatPr baseColWidth="10" defaultColWidth="0" defaultRowHeight="15" customHeight="1" zeroHeight="1" x14ac:dyDescent="0.3"/>
  <cols>
    <col min="1" max="1" width="7.88671875" style="1" customWidth="1"/>
    <col min="2" max="2" width="35.44140625" style="1" customWidth="1"/>
    <col min="3" max="3" width="57" style="1" customWidth="1"/>
    <col min="4" max="4" width="68.88671875" style="1" customWidth="1"/>
    <col min="5" max="16384" width="11.44140625" style="1" hidden="1"/>
  </cols>
  <sheetData>
    <row r="1" spans="2:3" ht="14.4" x14ac:dyDescent="0.3"/>
    <row r="2" spans="2:3" ht="14.4" x14ac:dyDescent="0.3"/>
    <row r="3" spans="2:3" ht="14.4" x14ac:dyDescent="0.3">
      <c r="C3" s="1" t="s">
        <v>0</v>
      </c>
    </row>
    <row r="4" spans="2:3" ht="14.4" x14ac:dyDescent="0.3"/>
    <row r="5" spans="2:3" ht="14.4" x14ac:dyDescent="0.3"/>
    <row r="6" spans="2:3" ht="14.4" x14ac:dyDescent="0.3"/>
    <row r="7" spans="2:3" thickBot="1" x14ac:dyDescent="0.35">
      <c r="B7" s="311" t="s">
        <v>1</v>
      </c>
      <c r="C7" s="311"/>
    </row>
    <row r="8" spans="2:3" ht="14.4" x14ac:dyDescent="0.3">
      <c r="B8" s="62" t="s">
        <v>2</v>
      </c>
      <c r="C8" s="67"/>
    </row>
    <row r="9" spans="2:3" ht="14.4" x14ac:dyDescent="0.3">
      <c r="B9" s="63" t="s">
        <v>3</v>
      </c>
      <c r="C9" s="68"/>
    </row>
    <row r="10" spans="2:3" ht="14.4" x14ac:dyDescent="0.3">
      <c r="B10" s="63" t="s">
        <v>4</v>
      </c>
      <c r="C10" s="68"/>
    </row>
    <row r="11" spans="2:3" ht="14.4" x14ac:dyDescent="0.3">
      <c r="B11" s="63" t="s">
        <v>5</v>
      </c>
      <c r="C11" s="68"/>
    </row>
    <row r="12" spans="2:3" ht="14.4" x14ac:dyDescent="0.3">
      <c r="B12" s="63" t="s">
        <v>6</v>
      </c>
      <c r="C12" s="68"/>
    </row>
    <row r="13" spans="2:3" ht="14.4" x14ac:dyDescent="0.3">
      <c r="B13" s="63" t="s">
        <v>7</v>
      </c>
      <c r="C13" s="69"/>
    </row>
    <row r="14" spans="2:3" ht="14.4" x14ac:dyDescent="0.3">
      <c r="B14" s="63" t="s">
        <v>8</v>
      </c>
      <c r="C14" s="70"/>
    </row>
    <row r="15" spans="2:3" ht="14.4" x14ac:dyDescent="0.3">
      <c r="B15" s="63" t="s">
        <v>9</v>
      </c>
      <c r="C15" s="69"/>
    </row>
    <row r="16" spans="2:3" ht="14.4" x14ac:dyDescent="0.3">
      <c r="B16" s="63" t="s">
        <v>10</v>
      </c>
      <c r="C16" s="68"/>
    </row>
    <row r="17" spans="1:4" ht="14.4" x14ac:dyDescent="0.3">
      <c r="B17" s="63" t="s">
        <v>11</v>
      </c>
      <c r="C17" s="68"/>
    </row>
    <row r="18" spans="1:4" thickBot="1" x14ac:dyDescent="0.35">
      <c r="B18" s="64" t="s">
        <v>12</v>
      </c>
      <c r="C18" s="71"/>
    </row>
    <row r="19" spans="1:4" ht="14.4" x14ac:dyDescent="0.3"/>
    <row r="20" spans="1:4" ht="14.4" x14ac:dyDescent="0.3"/>
    <row r="21" spans="1:4" ht="14.4" x14ac:dyDescent="0.3">
      <c r="A21" s="65" t="s">
        <v>13</v>
      </c>
      <c r="B21" s="295" t="s">
        <v>405</v>
      </c>
    </row>
    <row r="22" spans="1:4" ht="14.4" x14ac:dyDescent="0.3"/>
    <row r="23" spans="1:4" ht="14.4" x14ac:dyDescent="0.3"/>
    <row r="24" spans="1:4" ht="14.4" x14ac:dyDescent="0.3">
      <c r="C24" s="315" t="s">
        <v>14</v>
      </c>
      <c r="D24" s="316"/>
    </row>
    <row r="25" spans="1:4" ht="14.4" x14ac:dyDescent="0.3"/>
    <row r="26" spans="1:4" ht="14.4" x14ac:dyDescent="0.3">
      <c r="A26" s="65" t="s">
        <v>15</v>
      </c>
      <c r="B26" s="1" t="s">
        <v>16</v>
      </c>
    </row>
    <row r="27" spans="1:4" ht="14.4" x14ac:dyDescent="0.3"/>
    <row r="28" spans="1:4" ht="14.4" x14ac:dyDescent="0.3"/>
    <row r="29" spans="1:4" ht="14.4" x14ac:dyDescent="0.3">
      <c r="C29" s="315" t="s">
        <v>17</v>
      </c>
      <c r="D29" s="316"/>
    </row>
    <row r="30" spans="1:4" ht="14.4" x14ac:dyDescent="0.3"/>
    <row r="31" spans="1:4" ht="14.4" x14ac:dyDescent="0.3">
      <c r="A31" s="312" t="s">
        <v>18</v>
      </c>
      <c r="B31" s="312"/>
      <c r="C31" s="312"/>
      <c r="D31" s="312"/>
    </row>
    <row r="32" spans="1:4" ht="14.4" x14ac:dyDescent="0.3">
      <c r="A32" s="35"/>
      <c r="B32" s="35"/>
      <c r="C32" s="35"/>
      <c r="D32" s="35"/>
    </row>
    <row r="33" spans="1:4" ht="14.4" x14ac:dyDescent="0.3">
      <c r="A33" s="65" t="s">
        <v>19</v>
      </c>
      <c r="B33" s="1" t="s">
        <v>20</v>
      </c>
      <c r="C33" s="215"/>
      <c r="D33" s="35"/>
    </row>
    <row r="34" spans="1:4" ht="14.4" x14ac:dyDescent="0.3">
      <c r="A34" s="35"/>
      <c r="B34" s="35"/>
      <c r="C34" s="35"/>
      <c r="D34" s="35"/>
    </row>
    <row r="35" spans="1:4" ht="14.4" x14ac:dyDescent="0.3">
      <c r="A35" s="35"/>
      <c r="B35" s="35"/>
      <c r="C35" s="35"/>
      <c r="D35" s="35"/>
    </row>
    <row r="36" spans="1:4" s="37" customFormat="1" ht="14.4" x14ac:dyDescent="0.3">
      <c r="A36" s="66" t="s">
        <v>21</v>
      </c>
      <c r="B36" s="66"/>
      <c r="C36" s="36"/>
      <c r="D36" s="36"/>
    </row>
    <row r="37" spans="1:4" s="37" customFormat="1" ht="13.8" x14ac:dyDescent="0.3">
      <c r="A37" s="36"/>
      <c r="B37" s="36"/>
      <c r="C37" s="36"/>
      <c r="D37" s="36"/>
    </row>
    <row r="38" spans="1:4" s="37" customFormat="1" ht="60.6" customHeight="1" x14ac:dyDescent="0.3">
      <c r="A38" s="313" t="s">
        <v>22</v>
      </c>
      <c r="B38" s="313"/>
      <c r="C38" s="313"/>
      <c r="D38" s="313"/>
    </row>
    <row r="39" spans="1:4" s="37" customFormat="1" ht="13.8" x14ac:dyDescent="0.3">
      <c r="A39" s="36"/>
      <c r="B39" s="36"/>
      <c r="C39" s="36"/>
      <c r="D39" s="36"/>
    </row>
    <row r="40" spans="1:4" s="37" customFormat="1" ht="14.4" x14ac:dyDescent="0.3">
      <c r="A40" s="66" t="s">
        <v>23</v>
      </c>
      <c r="B40" s="36"/>
      <c r="C40" s="36"/>
      <c r="D40" s="36"/>
    </row>
    <row r="41" spans="1:4" s="37" customFormat="1" ht="13.8" x14ac:dyDescent="0.3">
      <c r="A41" s="36"/>
      <c r="B41" s="36"/>
      <c r="C41" s="36"/>
      <c r="D41" s="36"/>
    </row>
    <row r="42" spans="1:4" s="37" customFormat="1" ht="45.75" customHeight="1" x14ac:dyDescent="0.3">
      <c r="A42" s="310" t="s">
        <v>24</v>
      </c>
      <c r="B42" s="310"/>
      <c r="C42" s="310"/>
      <c r="D42" s="310"/>
    </row>
    <row r="43" spans="1:4" s="37" customFormat="1" ht="14.4" x14ac:dyDescent="0.3">
      <c r="A43" s="66" t="s">
        <v>25</v>
      </c>
      <c r="B43" s="66"/>
      <c r="C43" s="36"/>
      <c r="D43" s="36"/>
    </row>
    <row r="44" spans="1:4" s="37" customFormat="1" ht="13.8" x14ac:dyDescent="0.3">
      <c r="A44" s="36"/>
      <c r="B44" s="36"/>
      <c r="C44" s="36"/>
      <c r="D44" s="36"/>
    </row>
    <row r="45" spans="1:4" s="37" customFormat="1" ht="28.5" customHeight="1" x14ac:dyDescent="0.3">
      <c r="A45" s="314" t="s">
        <v>26</v>
      </c>
      <c r="B45" s="314"/>
      <c r="C45" s="314"/>
      <c r="D45" s="314"/>
    </row>
    <row r="46" spans="1:4" s="37" customFormat="1" ht="13.8" x14ac:dyDescent="0.3">
      <c r="A46" s="36"/>
      <c r="B46" s="36"/>
      <c r="C46" s="36"/>
      <c r="D46" s="36"/>
    </row>
    <row r="47" spans="1:4" s="37" customFormat="1" ht="14.4" x14ac:dyDescent="0.3">
      <c r="A47" s="66" t="s">
        <v>27</v>
      </c>
      <c r="B47" s="66"/>
      <c r="C47" s="36"/>
      <c r="D47" s="36"/>
    </row>
    <row r="48" spans="1:4" s="37" customFormat="1" ht="13.8" x14ac:dyDescent="0.3">
      <c r="A48" s="36"/>
      <c r="B48" s="36"/>
      <c r="C48" s="36"/>
      <c r="D48" s="36"/>
    </row>
    <row r="49" spans="1:4" s="37" customFormat="1" ht="42" customHeight="1" x14ac:dyDescent="0.3">
      <c r="A49" s="310" t="s">
        <v>28</v>
      </c>
      <c r="B49" s="310"/>
      <c r="C49" s="310"/>
      <c r="D49" s="310"/>
    </row>
    <row r="50" spans="1:4" s="310" customFormat="1" ht="32.25" customHeight="1" x14ac:dyDescent="0.3">
      <c r="A50" s="310" t="s">
        <v>29</v>
      </c>
    </row>
    <row r="51" spans="1:4" s="37" customFormat="1" ht="49.5" customHeight="1" x14ac:dyDescent="0.3">
      <c r="A51" s="310" t="s">
        <v>30</v>
      </c>
      <c r="B51" s="310"/>
      <c r="C51" s="310"/>
      <c r="D51" s="310"/>
    </row>
    <row r="52" spans="1:4" ht="58.5" customHeight="1" x14ac:dyDescent="0.3">
      <c r="A52" s="310" t="s">
        <v>31</v>
      </c>
      <c r="B52" s="310"/>
      <c r="C52" s="310"/>
      <c r="D52" s="310"/>
    </row>
    <row r="53" spans="1:4" ht="14.4" x14ac:dyDescent="0.3"/>
    <row r="63" spans="1:4" ht="15" customHeight="1" x14ac:dyDescent="0.3"/>
    <row r="64" spans="1:4" ht="15" customHeight="1" x14ac:dyDescent="0.3"/>
    <row r="65" ht="15" customHeight="1" x14ac:dyDescent="0.3"/>
    <row r="67" ht="15" customHeight="1" x14ac:dyDescent="0.3"/>
    <row r="68" ht="14.4" x14ac:dyDescent="0.3"/>
    <row r="69" ht="15" customHeight="1" x14ac:dyDescent="0.3"/>
  </sheetData>
  <sheetProtection algorithmName="SHA-512" hashValue="1DEZgvv8lf0g0Y4oY5xJoJDF05jdv3scvYZqzT91mCfMWcuooRQxd+pB0ejWZX13ExSHFP6NT8Z6ns8dTCSXpw==" saltValue="QhaPgYGFZ9o4180ul0raIA==" spinCount="100000" sheet="1" objects="1" scenarios="1"/>
  <mergeCells count="11">
    <mergeCell ref="A49:D49"/>
    <mergeCell ref="A50:XFD50"/>
    <mergeCell ref="A51:D51"/>
    <mergeCell ref="A52:D52"/>
    <mergeCell ref="B7:C7"/>
    <mergeCell ref="A31:D31"/>
    <mergeCell ref="A38:D38"/>
    <mergeCell ref="A42:D42"/>
    <mergeCell ref="A45:D45"/>
    <mergeCell ref="C29:D29"/>
    <mergeCell ref="C24:D24"/>
  </mergeCells>
  <pageMargins left="0.7" right="0.7" top="0.75" bottom="0.75" header="0.3" footer="0.3"/>
  <pageSetup paperSize="9" orientation="portrait" horizontalDpi="200" verticalDpi="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1</xdr:col>
                    <xdr:colOff>830580</xdr:colOff>
                    <xdr:row>21</xdr:row>
                    <xdr:rowOff>76200</xdr:rowOff>
                  </from>
                  <to>
                    <xdr:col>1</xdr:col>
                    <xdr:colOff>1440180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>
                  <from>
                    <xdr:col>1</xdr:col>
                    <xdr:colOff>830580</xdr:colOff>
                    <xdr:row>22</xdr:row>
                    <xdr:rowOff>114300</xdr:rowOff>
                  </from>
                  <to>
                    <xdr:col>2</xdr:col>
                    <xdr:colOff>1371600</xdr:colOff>
                    <xdr:row>23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6" name="Check Box 6">
              <controlPr defaultSize="0" autoFill="0" autoLine="0" autoPict="0">
                <anchor moveWithCells="1">
                  <from>
                    <xdr:col>1</xdr:col>
                    <xdr:colOff>647700</xdr:colOff>
                    <xdr:row>26</xdr:row>
                    <xdr:rowOff>60960</xdr:rowOff>
                  </from>
                  <to>
                    <xdr:col>2</xdr:col>
                    <xdr:colOff>563880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7" name="Check Box 7">
              <controlPr defaultSize="0" autoFill="0" autoLine="0" autoPict="0">
                <anchor moveWithCells="1">
                  <from>
                    <xdr:col>1</xdr:col>
                    <xdr:colOff>640080</xdr:colOff>
                    <xdr:row>27</xdr:row>
                    <xdr:rowOff>114300</xdr:rowOff>
                  </from>
                  <to>
                    <xdr:col>2</xdr:col>
                    <xdr:colOff>556260</xdr:colOff>
                    <xdr:row>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8" name="Check Box 8">
              <controlPr defaultSize="0" autoFill="0" autoLine="0" autoPict="0">
                <anchor moveWithCells="1">
                  <from>
                    <xdr:col>1</xdr:col>
                    <xdr:colOff>830580</xdr:colOff>
                    <xdr:row>21</xdr:row>
                    <xdr:rowOff>76200</xdr:rowOff>
                  </from>
                  <to>
                    <xdr:col>1</xdr:col>
                    <xdr:colOff>1440180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9" name="Check Box 9">
              <controlPr defaultSize="0" autoFill="0" autoLine="0" autoPict="0">
                <anchor moveWithCells="1">
                  <from>
                    <xdr:col>1</xdr:col>
                    <xdr:colOff>830580</xdr:colOff>
                    <xdr:row>22</xdr:row>
                    <xdr:rowOff>114300</xdr:rowOff>
                  </from>
                  <to>
                    <xdr:col>2</xdr:col>
                    <xdr:colOff>1371600</xdr:colOff>
                    <xdr:row>23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0" name="Check Box 10">
              <controlPr defaultSize="0" autoFill="0" autoLine="0" autoPict="0">
                <anchor moveWithCells="1">
                  <from>
                    <xdr:col>1</xdr:col>
                    <xdr:colOff>647700</xdr:colOff>
                    <xdr:row>26</xdr:row>
                    <xdr:rowOff>60960</xdr:rowOff>
                  </from>
                  <to>
                    <xdr:col>2</xdr:col>
                    <xdr:colOff>563880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1" name="Check Box 11">
              <controlPr defaultSize="0" autoFill="0" autoLine="0" autoPict="0">
                <anchor moveWithCells="1">
                  <from>
                    <xdr:col>1</xdr:col>
                    <xdr:colOff>640080</xdr:colOff>
                    <xdr:row>27</xdr:row>
                    <xdr:rowOff>114300</xdr:rowOff>
                  </from>
                  <to>
                    <xdr:col>2</xdr:col>
                    <xdr:colOff>556260</xdr:colOff>
                    <xdr:row>28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WVR109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49" sqref="E49"/>
    </sheetView>
  </sheetViews>
  <sheetFormatPr baseColWidth="10" defaultColWidth="0" defaultRowHeight="14.4" zeroHeight="1" x14ac:dyDescent="0.3"/>
  <cols>
    <col min="1" max="1" width="5.88671875" style="1" customWidth="1"/>
    <col min="2" max="2" width="38.88671875" style="8" customWidth="1"/>
    <col min="3" max="3" width="15.44140625" style="8" customWidth="1"/>
    <col min="4" max="7" width="15" style="8" customWidth="1"/>
    <col min="8" max="8" width="18.88671875" style="8" customWidth="1"/>
    <col min="9" max="10" width="16.44140625" style="8" customWidth="1"/>
    <col min="11" max="11" width="18.44140625" style="8" customWidth="1"/>
    <col min="12" max="15" width="13.88671875" style="8" customWidth="1"/>
    <col min="16" max="16" width="5.44140625" style="121" customWidth="1"/>
    <col min="17" max="17" width="17" style="8" customWidth="1"/>
    <col min="18" max="21" width="16.109375" style="8" customWidth="1"/>
    <col min="22" max="23" width="22.44140625" style="8" customWidth="1"/>
    <col min="24" max="24" width="26.44140625" style="8" customWidth="1"/>
    <col min="25" max="29" width="22.44140625" style="8" customWidth="1"/>
    <col min="30" max="30" width="19.88671875" style="8" customWidth="1"/>
    <col min="31" max="31" width="17.44140625" style="8" customWidth="1"/>
    <col min="32" max="36" width="16" style="8" customWidth="1"/>
    <col min="37" max="37" width="15.5546875" style="8" customWidth="1"/>
    <col min="38" max="38" width="30.5546875" style="8" customWidth="1"/>
    <col min="39" max="16137" width="11.44140625" style="127" hidden="1"/>
    <col min="16138" max="16138" width="4.5546875" style="127" hidden="1"/>
    <col min="16139" max="16384" width="22.109375" style="127" hidden="1"/>
  </cols>
  <sheetData>
    <row r="1" spans="1:38" ht="20.100000000000001" customHeight="1" x14ac:dyDescent="0.3">
      <c r="A1" s="177" t="s">
        <v>409</v>
      </c>
      <c r="B1" s="1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</row>
    <row r="2" spans="1:38" ht="16.350000000000001" customHeight="1" x14ac:dyDescent="0.3">
      <c r="A2" s="117" t="s">
        <v>149</v>
      </c>
      <c r="C2" s="134"/>
      <c r="D2" s="134"/>
      <c r="E2" s="294" t="s">
        <v>284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</row>
    <row r="3" spans="1:38" ht="13.5" customHeight="1" thickBot="1" x14ac:dyDescent="0.35">
      <c r="A3" s="178" t="s">
        <v>285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</row>
    <row r="4" spans="1:38" ht="21" customHeight="1" thickBot="1" x14ac:dyDescent="0.35">
      <c r="A4" s="121"/>
      <c r="B4" s="133"/>
      <c r="C4" s="196"/>
      <c r="D4" s="403" t="s">
        <v>286</v>
      </c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5"/>
      <c r="Q4" s="395" t="s">
        <v>287</v>
      </c>
      <c r="R4" s="396"/>
      <c r="S4" s="396"/>
      <c r="T4" s="396"/>
      <c r="U4" s="396"/>
      <c r="V4" s="396"/>
      <c r="W4" s="396"/>
      <c r="X4" s="396"/>
      <c r="Y4" s="396"/>
      <c r="Z4" s="396"/>
      <c r="AA4" s="396"/>
      <c r="AB4" s="396"/>
      <c r="AC4" s="396"/>
      <c r="AD4" s="396"/>
      <c r="AE4" s="396"/>
      <c r="AF4" s="396"/>
      <c r="AG4" s="396"/>
      <c r="AH4" s="396"/>
      <c r="AI4" s="396"/>
      <c r="AJ4" s="396"/>
      <c r="AK4" s="289"/>
      <c r="AL4" s="195" t="s">
        <v>288</v>
      </c>
    </row>
    <row r="5" spans="1:38" ht="75" customHeight="1" x14ac:dyDescent="0.3">
      <c r="A5" s="121"/>
      <c r="B5" s="277">
        <v>2025</v>
      </c>
      <c r="C5" s="288" t="s">
        <v>289</v>
      </c>
      <c r="D5" s="251" t="s">
        <v>290</v>
      </c>
      <c r="E5" s="59" t="s">
        <v>291</v>
      </c>
      <c r="F5" s="59" t="s">
        <v>292</v>
      </c>
      <c r="G5" s="59" t="s">
        <v>293</v>
      </c>
      <c r="H5" s="248" t="s">
        <v>294</v>
      </c>
      <c r="I5" s="250" t="s">
        <v>295</v>
      </c>
      <c r="J5" s="213" t="s">
        <v>296</v>
      </c>
      <c r="K5" s="213" t="s">
        <v>297</v>
      </c>
      <c r="L5" s="249" t="s">
        <v>298</v>
      </c>
      <c r="M5" s="60" t="s">
        <v>299</v>
      </c>
      <c r="N5" s="60" t="s">
        <v>300</v>
      </c>
      <c r="O5" s="60" t="s">
        <v>301</v>
      </c>
      <c r="P5" s="122"/>
      <c r="Q5" s="252" t="s">
        <v>302</v>
      </c>
      <c r="R5" s="253" t="s">
        <v>303</v>
      </c>
      <c r="S5" s="58" t="s">
        <v>304</v>
      </c>
      <c r="T5" s="58" t="s">
        <v>305</v>
      </c>
      <c r="U5" s="58" t="s">
        <v>306</v>
      </c>
      <c r="V5" s="248" t="s">
        <v>307</v>
      </c>
      <c r="W5" s="167" t="s">
        <v>308</v>
      </c>
      <c r="X5" s="167" t="s">
        <v>309</v>
      </c>
      <c r="Y5" s="251" t="s">
        <v>310</v>
      </c>
      <c r="Z5" s="59" t="s">
        <v>311</v>
      </c>
      <c r="AA5" s="59" t="s">
        <v>312</v>
      </c>
      <c r="AB5" s="254" t="s">
        <v>313</v>
      </c>
      <c r="AC5" s="168" t="s">
        <v>314</v>
      </c>
      <c r="AD5" s="168" t="s">
        <v>315</v>
      </c>
      <c r="AE5" s="253" t="s">
        <v>316</v>
      </c>
      <c r="AF5" s="253" t="s">
        <v>317</v>
      </c>
      <c r="AG5" s="249" t="s">
        <v>318</v>
      </c>
      <c r="AH5" s="60" t="s">
        <v>319</v>
      </c>
      <c r="AI5" s="60" t="s">
        <v>320</v>
      </c>
      <c r="AJ5" s="246" t="s">
        <v>321</v>
      </c>
      <c r="AK5" s="290" t="s">
        <v>322</v>
      </c>
      <c r="AL5" s="247" t="s">
        <v>323</v>
      </c>
    </row>
    <row r="6" spans="1:38" ht="17.25" customHeight="1" x14ac:dyDescent="0.3">
      <c r="A6" s="414" t="s">
        <v>324</v>
      </c>
      <c r="B6" s="255" t="s">
        <v>108</v>
      </c>
      <c r="C6" s="10"/>
      <c r="D6" s="10"/>
      <c r="E6" s="13"/>
      <c r="F6" s="54"/>
      <c r="G6" s="54"/>
      <c r="H6" s="16"/>
      <c r="I6" s="16"/>
      <c r="J6" s="16"/>
      <c r="K6" s="160"/>
      <c r="L6" s="16"/>
      <c r="M6" s="13"/>
      <c r="N6" s="54"/>
      <c r="O6" s="54"/>
      <c r="Q6" s="29">
        <f>'T1 NITROGENADOS SIMPLES'!B83</f>
        <v>0</v>
      </c>
      <c r="R6" s="16"/>
      <c r="S6" s="13"/>
      <c r="T6" s="33"/>
      <c r="U6" s="33"/>
      <c r="V6" s="16"/>
      <c r="W6" s="16"/>
      <c r="X6" s="160"/>
      <c r="Y6" s="16"/>
      <c r="Z6" s="16"/>
      <c r="AA6" s="160"/>
      <c r="AB6" s="17"/>
      <c r="AC6" s="16"/>
      <c r="AD6" s="160"/>
      <c r="AE6" s="10"/>
      <c r="AF6" s="16"/>
      <c r="AG6" s="18"/>
      <c r="AH6" s="13"/>
      <c r="AI6" s="29"/>
      <c r="AJ6" s="29"/>
      <c r="AK6" s="18"/>
      <c r="AL6" s="21">
        <f>C6+D6+H6+I6+L6-Q6-R6-V6-Y6-AB6-AE6-AF6-AG6-AK6</f>
        <v>0</v>
      </c>
    </row>
    <row r="7" spans="1:38" ht="17.25" customHeight="1" x14ac:dyDescent="0.3">
      <c r="A7" s="415"/>
      <c r="B7" s="256" t="s">
        <v>109</v>
      </c>
      <c r="C7" s="10"/>
      <c r="D7" s="10"/>
      <c r="E7" s="13"/>
      <c r="F7" s="54"/>
      <c r="G7" s="54"/>
      <c r="H7" s="10"/>
      <c r="I7" s="10"/>
      <c r="J7" s="10"/>
      <c r="K7" s="160"/>
      <c r="L7" s="10"/>
      <c r="M7" s="13"/>
      <c r="N7" s="54"/>
      <c r="O7" s="54"/>
      <c r="Q7" s="29">
        <f>'T1 NITROGENADOS SIMPLES'!D83</f>
        <v>0</v>
      </c>
      <c r="R7" s="10"/>
      <c r="S7" s="13"/>
      <c r="T7" s="22"/>
      <c r="U7" s="22"/>
      <c r="V7" s="10"/>
      <c r="W7" s="10"/>
      <c r="X7" s="160"/>
      <c r="Y7" s="10"/>
      <c r="Z7" s="10"/>
      <c r="AA7" s="160"/>
      <c r="AB7" s="19"/>
      <c r="AC7" s="10"/>
      <c r="AD7" s="160"/>
      <c r="AE7" s="10"/>
      <c r="AF7" s="10"/>
      <c r="AG7" s="18"/>
      <c r="AH7" s="13"/>
      <c r="AI7" s="29"/>
      <c r="AJ7" s="29"/>
      <c r="AK7" s="18"/>
      <c r="AL7" s="21">
        <f t="shared" ref="AL7:AL27" si="0">C7+D7+H7+I7+L7-Q7-R7-V7-Y7-AB7-AE7-AF7-AG7-AK7</f>
        <v>0</v>
      </c>
    </row>
    <row r="8" spans="1:38" ht="17.25" customHeight="1" x14ac:dyDescent="0.3">
      <c r="A8" s="415"/>
      <c r="B8" s="256" t="s">
        <v>325</v>
      </c>
      <c r="C8" s="10"/>
      <c r="D8" s="10"/>
      <c r="E8" s="13"/>
      <c r="F8" s="54"/>
      <c r="G8" s="54"/>
      <c r="H8" s="10"/>
      <c r="I8" s="10"/>
      <c r="J8" s="10"/>
      <c r="K8" s="160"/>
      <c r="L8" s="10"/>
      <c r="M8" s="13"/>
      <c r="N8" s="54"/>
      <c r="O8" s="54"/>
      <c r="Q8" s="29">
        <f>'T1 NITROGENADOS SIMPLES'!F83</f>
        <v>0</v>
      </c>
      <c r="R8" s="10"/>
      <c r="S8" s="13"/>
      <c r="T8" s="22"/>
      <c r="U8" s="22"/>
      <c r="V8" s="10"/>
      <c r="W8" s="10"/>
      <c r="X8" s="160"/>
      <c r="Y8" s="10"/>
      <c r="Z8" s="10"/>
      <c r="AA8" s="160"/>
      <c r="AB8" s="19"/>
      <c r="AC8" s="10"/>
      <c r="AD8" s="160"/>
      <c r="AE8" s="10"/>
      <c r="AF8" s="10"/>
      <c r="AG8" s="18"/>
      <c r="AH8" s="13"/>
      <c r="AI8" s="29"/>
      <c r="AJ8" s="29"/>
      <c r="AK8" s="18"/>
      <c r="AL8" s="21">
        <f t="shared" si="0"/>
        <v>0</v>
      </c>
    </row>
    <row r="9" spans="1:38" ht="17.25" customHeight="1" x14ac:dyDescent="0.3">
      <c r="A9" s="415"/>
      <c r="B9" s="256" t="s">
        <v>111</v>
      </c>
      <c r="C9" s="10"/>
      <c r="D9" s="10"/>
      <c r="E9" s="13"/>
      <c r="F9" s="54"/>
      <c r="G9" s="54"/>
      <c r="H9" s="10"/>
      <c r="I9" s="10"/>
      <c r="J9" s="10"/>
      <c r="K9" s="160"/>
      <c r="L9" s="10"/>
      <c r="M9" s="13"/>
      <c r="N9" s="54"/>
      <c r="O9" s="54"/>
      <c r="Q9" s="29">
        <f>'T1 NITROGENADOS SIMPLES'!H83</f>
        <v>0</v>
      </c>
      <c r="R9" s="10"/>
      <c r="S9" s="13"/>
      <c r="T9" s="22"/>
      <c r="U9" s="22"/>
      <c r="V9" s="10"/>
      <c r="W9" s="10"/>
      <c r="X9" s="160"/>
      <c r="Y9" s="10"/>
      <c r="Z9" s="10"/>
      <c r="AA9" s="160"/>
      <c r="AB9" s="19"/>
      <c r="AC9" s="10"/>
      <c r="AD9" s="160"/>
      <c r="AE9" s="10"/>
      <c r="AF9" s="10"/>
      <c r="AG9" s="18"/>
      <c r="AH9" s="13"/>
      <c r="AI9" s="29"/>
      <c r="AJ9" s="29"/>
      <c r="AK9" s="18"/>
      <c r="AL9" s="21">
        <f t="shared" si="0"/>
        <v>0</v>
      </c>
    </row>
    <row r="10" spans="1:38" ht="17.100000000000001" customHeight="1" x14ac:dyDescent="0.3">
      <c r="A10" s="415"/>
      <c r="B10" s="256" t="s">
        <v>326</v>
      </c>
      <c r="C10" s="10"/>
      <c r="D10" s="10"/>
      <c r="E10" s="13"/>
      <c r="F10" s="54"/>
      <c r="G10" s="54"/>
      <c r="H10" s="10"/>
      <c r="I10" s="10"/>
      <c r="J10" s="10"/>
      <c r="K10" s="160"/>
      <c r="L10" s="10"/>
      <c r="M10" s="13"/>
      <c r="N10" s="54"/>
      <c r="O10" s="54"/>
      <c r="Q10" s="29">
        <f>'T1 NITROGENADOS SIMPLES'!J83</f>
        <v>0</v>
      </c>
      <c r="R10" s="10"/>
      <c r="S10" s="13"/>
      <c r="T10" s="22"/>
      <c r="U10" s="22"/>
      <c r="V10" s="10"/>
      <c r="W10" s="10"/>
      <c r="X10" s="160"/>
      <c r="Y10" s="10"/>
      <c r="Z10" s="10"/>
      <c r="AA10" s="160"/>
      <c r="AB10" s="19"/>
      <c r="AC10" s="10"/>
      <c r="AD10" s="160"/>
      <c r="AE10" s="10"/>
      <c r="AF10" s="10"/>
      <c r="AG10" s="18"/>
      <c r="AH10" s="13"/>
      <c r="AI10" s="29"/>
      <c r="AJ10" s="29"/>
      <c r="AK10" s="18"/>
      <c r="AL10" s="21">
        <f t="shared" si="0"/>
        <v>0</v>
      </c>
    </row>
    <row r="11" spans="1:38" ht="17.25" customHeight="1" x14ac:dyDescent="0.3">
      <c r="A11" s="415"/>
      <c r="B11" s="256" t="s">
        <v>327</v>
      </c>
      <c r="C11" s="10"/>
      <c r="D11" s="10"/>
      <c r="E11" s="13"/>
      <c r="F11" s="54"/>
      <c r="G11" s="54"/>
      <c r="H11" s="10"/>
      <c r="I11" s="10"/>
      <c r="J11" s="10"/>
      <c r="K11" s="160"/>
      <c r="L11" s="10"/>
      <c r="M11" s="13"/>
      <c r="N11" s="54"/>
      <c r="O11" s="54"/>
      <c r="Q11" s="29">
        <f>'T1 NITROGENADOS SIMPLES'!L83</f>
        <v>0</v>
      </c>
      <c r="R11" s="10"/>
      <c r="S11" s="13"/>
      <c r="T11" s="22"/>
      <c r="U11" s="22"/>
      <c r="V11" s="10"/>
      <c r="W11" s="10"/>
      <c r="X11" s="160"/>
      <c r="Y11" s="10"/>
      <c r="Z11" s="10"/>
      <c r="AA11" s="160"/>
      <c r="AB11" s="19"/>
      <c r="AC11" s="10"/>
      <c r="AD11" s="160"/>
      <c r="AE11" s="10"/>
      <c r="AF11" s="10"/>
      <c r="AG11" s="18"/>
      <c r="AH11" s="13"/>
      <c r="AI11" s="29"/>
      <c r="AJ11" s="29"/>
      <c r="AK11" s="18"/>
      <c r="AL11" s="21">
        <f t="shared" si="0"/>
        <v>0</v>
      </c>
    </row>
    <row r="12" spans="1:38" ht="17.25" customHeight="1" x14ac:dyDescent="0.3">
      <c r="A12" s="415"/>
      <c r="B12" s="256" t="s">
        <v>115</v>
      </c>
      <c r="C12" s="10"/>
      <c r="D12" s="10"/>
      <c r="E12" s="13"/>
      <c r="F12" s="54"/>
      <c r="G12" s="54"/>
      <c r="H12" s="10"/>
      <c r="I12" s="10"/>
      <c r="J12" s="10"/>
      <c r="K12" s="160"/>
      <c r="L12" s="10"/>
      <c r="M12" s="13"/>
      <c r="N12" s="54"/>
      <c r="O12" s="54"/>
      <c r="Q12" s="29">
        <f>'T1 NITROGENADOS SIMPLES'!N83</f>
        <v>0</v>
      </c>
      <c r="R12" s="10"/>
      <c r="S12" s="13"/>
      <c r="T12" s="54"/>
      <c r="U12" s="54"/>
      <c r="V12" s="10"/>
      <c r="W12" s="10"/>
      <c r="X12" s="160"/>
      <c r="Y12" s="10"/>
      <c r="Z12" s="10"/>
      <c r="AA12" s="160"/>
      <c r="AB12" s="19"/>
      <c r="AC12" s="10"/>
      <c r="AD12" s="160"/>
      <c r="AE12" s="10"/>
      <c r="AF12" s="10"/>
      <c r="AG12" s="18"/>
      <c r="AH12" s="13"/>
      <c r="AI12" s="54"/>
      <c r="AJ12" s="54"/>
      <c r="AK12" s="18"/>
      <c r="AL12" s="21">
        <f t="shared" si="0"/>
        <v>0</v>
      </c>
    </row>
    <row r="13" spans="1:38" ht="17.25" customHeight="1" x14ac:dyDescent="0.3">
      <c r="A13" s="416"/>
      <c r="B13" s="256" t="s">
        <v>328</v>
      </c>
      <c r="C13" s="10"/>
      <c r="D13" s="10"/>
      <c r="E13" s="13"/>
      <c r="F13" s="54"/>
      <c r="G13" s="54"/>
      <c r="H13" s="10"/>
      <c r="I13" s="10"/>
      <c r="J13" s="10"/>
      <c r="K13" s="160"/>
      <c r="L13" s="10"/>
      <c r="M13" s="13"/>
      <c r="N13" s="54"/>
      <c r="O13" s="54"/>
      <c r="Q13" s="29">
        <f>'T1 NITROGENADOS SIMPLES'!P83</f>
        <v>0</v>
      </c>
      <c r="R13" s="10"/>
      <c r="S13" s="13"/>
      <c r="T13" s="54"/>
      <c r="U13" s="54"/>
      <c r="V13" s="10"/>
      <c r="W13" s="10"/>
      <c r="X13" s="160"/>
      <c r="Y13" s="10"/>
      <c r="Z13" s="10"/>
      <c r="AA13" s="160"/>
      <c r="AB13" s="19"/>
      <c r="AC13" s="10"/>
      <c r="AD13" s="160"/>
      <c r="AE13" s="10"/>
      <c r="AF13" s="10"/>
      <c r="AG13" s="18"/>
      <c r="AH13" s="13"/>
      <c r="AI13" s="54"/>
      <c r="AJ13" s="54"/>
      <c r="AK13" s="18"/>
      <c r="AL13" s="21">
        <f t="shared" si="0"/>
        <v>0</v>
      </c>
    </row>
    <row r="14" spans="1:38" ht="17.25" customHeight="1" x14ac:dyDescent="0.3">
      <c r="A14" s="412" t="s">
        <v>329</v>
      </c>
      <c r="B14" s="256" t="s">
        <v>216</v>
      </c>
      <c r="C14" s="10"/>
      <c r="D14" s="10"/>
      <c r="E14" s="13"/>
      <c r="F14" s="54"/>
      <c r="G14" s="54"/>
      <c r="H14" s="10"/>
      <c r="I14" s="10"/>
      <c r="J14" s="10"/>
      <c r="K14" s="160"/>
      <c r="L14" s="10"/>
      <c r="M14" s="13"/>
      <c r="N14" s="54"/>
      <c r="O14" s="54"/>
      <c r="Q14" s="29">
        <f>'T1 NITROGENADOS SIMPLES'!R83</f>
        <v>0</v>
      </c>
      <c r="R14" s="10"/>
      <c r="S14" s="13"/>
      <c r="T14" s="54"/>
      <c r="U14" s="54"/>
      <c r="V14" s="10"/>
      <c r="W14" s="10"/>
      <c r="X14" s="160"/>
      <c r="Y14" s="10"/>
      <c r="Z14" s="10"/>
      <c r="AA14" s="160"/>
      <c r="AB14" s="19"/>
      <c r="AC14" s="10"/>
      <c r="AD14" s="160"/>
      <c r="AE14" s="10"/>
      <c r="AF14" s="10"/>
      <c r="AG14" s="18"/>
      <c r="AH14" s="13"/>
      <c r="AI14" s="54"/>
      <c r="AJ14" s="54"/>
      <c r="AK14" s="18"/>
      <c r="AL14" s="21">
        <f t="shared" si="0"/>
        <v>0</v>
      </c>
    </row>
    <row r="15" spans="1:38" ht="17.25" customHeight="1" x14ac:dyDescent="0.3">
      <c r="A15" s="413"/>
      <c r="B15" s="256" t="s">
        <v>218</v>
      </c>
      <c r="C15" s="10"/>
      <c r="D15" s="10"/>
      <c r="E15" s="13"/>
      <c r="F15" s="54"/>
      <c r="G15" s="54"/>
      <c r="H15" s="10"/>
      <c r="I15" s="10"/>
      <c r="J15" s="10"/>
      <c r="K15" s="160"/>
      <c r="L15" s="10"/>
      <c r="M15" s="13"/>
      <c r="N15" s="54"/>
      <c r="O15" s="54"/>
      <c r="Q15" s="29">
        <f>'T1 NITROGENADOS SIMPLES'!T83</f>
        <v>0</v>
      </c>
      <c r="R15" s="10"/>
      <c r="S15" s="13"/>
      <c r="T15" s="54"/>
      <c r="U15" s="54"/>
      <c r="V15" s="10"/>
      <c r="W15" s="10"/>
      <c r="X15" s="160"/>
      <c r="Y15" s="10"/>
      <c r="Z15" s="10"/>
      <c r="AA15" s="160"/>
      <c r="AB15" s="19"/>
      <c r="AC15" s="10"/>
      <c r="AD15" s="160"/>
      <c r="AE15" s="10"/>
      <c r="AF15" s="10"/>
      <c r="AG15" s="18"/>
      <c r="AH15" s="13"/>
      <c r="AI15" s="54"/>
      <c r="AJ15" s="54"/>
      <c r="AK15" s="18"/>
      <c r="AL15" s="21">
        <f t="shared" si="0"/>
        <v>0</v>
      </c>
    </row>
    <row r="16" spans="1:38" ht="17.25" customHeight="1" x14ac:dyDescent="0.3">
      <c r="A16" s="30"/>
      <c r="B16" s="257" t="s">
        <v>330</v>
      </c>
      <c r="C16" s="22">
        <f>SUM(C6:C15)</f>
        <v>0</v>
      </c>
      <c r="D16" s="22">
        <f>SUM(D6:D15)</f>
        <v>0</v>
      </c>
      <c r="E16" s="54" t="e">
        <f>AVERAGE(E6:E15)</f>
        <v>#DIV/0!</v>
      </c>
      <c r="F16" s="54"/>
      <c r="G16" s="54"/>
      <c r="H16" s="29">
        <f t="shared" ref="H16" si="1">SUM(H6:H15)</f>
        <v>0</v>
      </c>
      <c r="I16" s="29">
        <f>SUM(I6:I15)</f>
        <v>0</v>
      </c>
      <c r="J16" s="29">
        <f>SUM(J6:J15)</f>
        <v>0</v>
      </c>
      <c r="K16" s="162"/>
      <c r="L16" s="29">
        <f>SUM(L6:L15)</f>
        <v>0</v>
      </c>
      <c r="M16" s="54" t="e">
        <f>AVERAGE(M6:M15)</f>
        <v>#DIV/0!</v>
      </c>
      <c r="N16" s="54"/>
      <c r="O16" s="54"/>
      <c r="Q16" s="29">
        <f>SUM(Q6:Q15)</f>
        <v>0</v>
      </c>
      <c r="R16" s="29">
        <f>SUM(R6:R15)</f>
        <v>0</v>
      </c>
      <c r="S16" s="54" t="e">
        <f>AVERAGE(S6:S15)</f>
        <v>#DIV/0!</v>
      </c>
      <c r="T16" s="54"/>
      <c r="U16" s="54"/>
      <c r="V16" s="29">
        <f>SUM(V6:V15)</f>
        <v>0</v>
      </c>
      <c r="W16" s="29">
        <f>SUM(W6:W15)</f>
        <v>0</v>
      </c>
      <c r="X16" s="162"/>
      <c r="Y16" s="33">
        <f>SUM(Y6:Y15)</f>
        <v>0</v>
      </c>
      <c r="Z16" s="33">
        <f>SUM(Z6:Z15)</f>
        <v>0</v>
      </c>
      <c r="AA16" s="162"/>
      <c r="AB16" s="61">
        <f>SUM(AB6:AB15)</f>
        <v>0</v>
      </c>
      <c r="AC16" s="33">
        <f>SUM(AC6:AC15)</f>
        <v>0</v>
      </c>
      <c r="AD16" s="162"/>
      <c r="AE16" s="22">
        <f>SUM(AE6:AE15)</f>
        <v>0</v>
      </c>
      <c r="AF16" s="33">
        <f>SUM(AF6:AF15)</f>
        <v>0</v>
      </c>
      <c r="AG16" s="29">
        <f>SUM(AG6:AG15)</f>
        <v>0</v>
      </c>
      <c r="AH16" s="54" t="e">
        <f>AVERAGE(AH6:AH15)</f>
        <v>#DIV/0!</v>
      </c>
      <c r="AI16" s="54"/>
      <c r="AJ16" s="54"/>
      <c r="AK16" s="29">
        <f>SUM(AK6:AK15)</f>
        <v>0</v>
      </c>
      <c r="AL16" s="21">
        <f t="shared" si="0"/>
        <v>0</v>
      </c>
    </row>
    <row r="17" spans="1:38" ht="17.25" customHeight="1" x14ac:dyDescent="0.3">
      <c r="A17" s="414" t="s">
        <v>324</v>
      </c>
      <c r="B17" s="258" t="s">
        <v>331</v>
      </c>
      <c r="C17" s="10"/>
      <c r="D17" s="10"/>
      <c r="E17" s="55"/>
      <c r="F17" s="13"/>
      <c r="G17" s="55"/>
      <c r="H17" s="10"/>
      <c r="I17" s="10"/>
      <c r="J17" s="10"/>
      <c r="K17" s="160"/>
      <c r="L17" s="10"/>
      <c r="M17" s="55"/>
      <c r="N17" s="13"/>
      <c r="O17" s="55"/>
      <c r="Q17" s="29">
        <f>'T2 FOSFATADOS SIMPLES'!B83</f>
        <v>0</v>
      </c>
      <c r="R17" s="10"/>
      <c r="S17" s="55"/>
      <c r="T17" s="13"/>
      <c r="U17" s="55"/>
      <c r="V17" s="10"/>
      <c r="W17" s="10"/>
      <c r="X17" s="160"/>
      <c r="Y17" s="10"/>
      <c r="Z17" s="10"/>
      <c r="AA17" s="160"/>
      <c r="AB17" s="19"/>
      <c r="AC17" s="10"/>
      <c r="AD17" s="160"/>
      <c r="AE17" s="10"/>
      <c r="AF17" s="10"/>
      <c r="AG17" s="18"/>
      <c r="AH17" s="55"/>
      <c r="AI17" s="13"/>
      <c r="AJ17" s="55"/>
      <c r="AK17" s="18"/>
      <c r="AL17" s="21">
        <f t="shared" si="0"/>
        <v>0</v>
      </c>
    </row>
    <row r="18" spans="1:38" ht="17.25" customHeight="1" x14ac:dyDescent="0.3">
      <c r="A18" s="415"/>
      <c r="B18" s="258" t="s">
        <v>332</v>
      </c>
      <c r="C18" s="10"/>
      <c r="D18" s="10"/>
      <c r="E18" s="54"/>
      <c r="F18" s="13"/>
      <c r="G18" s="54"/>
      <c r="H18" s="10"/>
      <c r="I18" s="10"/>
      <c r="J18" s="10"/>
      <c r="K18" s="23"/>
      <c r="L18" s="10"/>
      <c r="M18" s="54"/>
      <c r="N18" s="13"/>
      <c r="O18" s="54"/>
      <c r="Q18" s="29">
        <f>'T2 FOSFATADOS SIMPLES'!D83</f>
        <v>0</v>
      </c>
      <c r="R18" s="10"/>
      <c r="S18" s="54"/>
      <c r="T18" s="13"/>
      <c r="U18" s="54"/>
      <c r="V18" s="10"/>
      <c r="W18" s="10"/>
      <c r="X18" s="23"/>
      <c r="Y18" s="10"/>
      <c r="Z18" s="10"/>
      <c r="AA18" s="23"/>
      <c r="AB18" s="19"/>
      <c r="AC18" s="10"/>
      <c r="AD18" s="23"/>
      <c r="AE18" s="10"/>
      <c r="AF18" s="10"/>
      <c r="AG18" s="18"/>
      <c r="AH18" s="54"/>
      <c r="AI18" s="13"/>
      <c r="AJ18" s="54"/>
      <c r="AK18" s="18"/>
      <c r="AL18" s="21">
        <f t="shared" si="0"/>
        <v>0</v>
      </c>
    </row>
    <row r="19" spans="1:38" ht="17.25" customHeight="1" x14ac:dyDescent="0.3">
      <c r="A19" s="415"/>
      <c r="B19" s="258" t="s">
        <v>118</v>
      </c>
      <c r="C19" s="10"/>
      <c r="D19" s="10"/>
      <c r="E19" s="54"/>
      <c r="F19" s="13"/>
      <c r="G19" s="54"/>
      <c r="H19" s="10"/>
      <c r="I19" s="10"/>
      <c r="J19" s="10"/>
      <c r="K19" s="160"/>
      <c r="L19" s="10"/>
      <c r="M19" s="54"/>
      <c r="N19" s="13"/>
      <c r="O19" s="54"/>
      <c r="Q19" s="29">
        <f>'T2 FOSFATADOS SIMPLES'!F83</f>
        <v>0</v>
      </c>
      <c r="R19" s="10"/>
      <c r="S19" s="54"/>
      <c r="T19" s="13"/>
      <c r="U19" s="54"/>
      <c r="V19" s="10"/>
      <c r="W19" s="10"/>
      <c r="X19" s="160"/>
      <c r="Y19" s="10"/>
      <c r="Z19" s="10"/>
      <c r="AA19" s="160"/>
      <c r="AB19" s="19"/>
      <c r="AC19" s="10"/>
      <c r="AD19" s="160"/>
      <c r="AE19" s="10"/>
      <c r="AF19" s="10"/>
      <c r="AG19" s="18"/>
      <c r="AH19" s="54"/>
      <c r="AI19" s="13"/>
      <c r="AJ19" s="54"/>
      <c r="AK19" s="18"/>
      <c r="AL19" s="21">
        <f t="shared" si="0"/>
        <v>0</v>
      </c>
    </row>
    <row r="20" spans="1:38" ht="17.25" customHeight="1" x14ac:dyDescent="0.3">
      <c r="A20" s="416"/>
      <c r="B20" s="258" t="s">
        <v>333</v>
      </c>
      <c r="C20" s="10"/>
      <c r="D20" s="10"/>
      <c r="E20" s="54"/>
      <c r="F20" s="13"/>
      <c r="G20" s="54"/>
      <c r="H20" s="10"/>
      <c r="I20" s="10"/>
      <c r="J20" s="10"/>
      <c r="K20" s="23"/>
      <c r="L20" s="10"/>
      <c r="M20" s="54"/>
      <c r="N20" s="13"/>
      <c r="O20" s="54"/>
      <c r="Q20" s="29">
        <f>'T2 FOSFATADOS SIMPLES'!H83</f>
        <v>0</v>
      </c>
      <c r="R20" s="10"/>
      <c r="S20" s="54"/>
      <c r="T20" s="13"/>
      <c r="U20" s="54"/>
      <c r="V20" s="10"/>
      <c r="W20" s="10"/>
      <c r="X20" s="23"/>
      <c r="Y20" s="10"/>
      <c r="Z20" s="10"/>
      <c r="AA20" s="23"/>
      <c r="AB20" s="19"/>
      <c r="AC20" s="10"/>
      <c r="AD20" s="23"/>
      <c r="AE20" s="10"/>
      <c r="AF20" s="10"/>
      <c r="AG20" s="18"/>
      <c r="AH20" s="54"/>
      <c r="AI20" s="13"/>
      <c r="AJ20" s="54"/>
      <c r="AK20" s="18"/>
      <c r="AL20" s="21">
        <f t="shared" si="0"/>
        <v>0</v>
      </c>
    </row>
    <row r="21" spans="1:38" ht="25.35" customHeight="1" x14ac:dyDescent="0.3">
      <c r="A21" s="307" t="s">
        <v>329</v>
      </c>
      <c r="B21" s="259" t="s">
        <v>158</v>
      </c>
      <c r="C21" s="10"/>
      <c r="D21" s="10"/>
      <c r="E21" s="54"/>
      <c r="F21" s="13"/>
      <c r="G21" s="54"/>
      <c r="H21" s="10"/>
      <c r="I21" s="10"/>
      <c r="J21" s="10"/>
      <c r="K21" s="160"/>
      <c r="L21" s="10"/>
      <c r="M21" s="54"/>
      <c r="N21" s="13"/>
      <c r="O21" s="54"/>
      <c r="Q21" s="29">
        <f>'T2 FOSFATADOS SIMPLES'!J83</f>
        <v>0</v>
      </c>
      <c r="R21" s="10"/>
      <c r="S21" s="54"/>
      <c r="T21" s="13"/>
      <c r="U21" s="54"/>
      <c r="V21" s="10"/>
      <c r="W21" s="10"/>
      <c r="X21" s="160"/>
      <c r="Y21" s="10"/>
      <c r="Z21" s="10"/>
      <c r="AA21" s="160"/>
      <c r="AB21" s="19"/>
      <c r="AC21" s="10"/>
      <c r="AD21" s="160"/>
      <c r="AE21" s="10"/>
      <c r="AF21" s="10"/>
      <c r="AG21" s="18"/>
      <c r="AH21" s="54"/>
      <c r="AI21" s="13"/>
      <c r="AJ21" s="54"/>
      <c r="AK21" s="18"/>
      <c r="AL21" s="21">
        <f t="shared" si="0"/>
        <v>0</v>
      </c>
    </row>
    <row r="22" spans="1:38" ht="17.25" customHeight="1" x14ac:dyDescent="0.3">
      <c r="A22" s="30"/>
      <c r="B22" s="257" t="s">
        <v>334</v>
      </c>
      <c r="C22" s="22">
        <f>SUM(C17:C21)</f>
        <v>0</v>
      </c>
      <c r="D22" s="22">
        <f>SUM(D17:D21)</f>
        <v>0</v>
      </c>
      <c r="E22" s="54"/>
      <c r="F22" s="56" t="e">
        <f>AVERAGE(F17:F21)</f>
        <v>#DIV/0!</v>
      </c>
      <c r="G22" s="54"/>
      <c r="H22" s="22">
        <f t="shared" ref="H22:J22" si="2">SUM(H17:H21)</f>
        <v>0</v>
      </c>
      <c r="I22" s="22">
        <f t="shared" si="2"/>
        <v>0</v>
      </c>
      <c r="J22" s="22">
        <f t="shared" si="2"/>
        <v>0</v>
      </c>
      <c r="K22" s="162"/>
      <c r="L22" s="22">
        <f>SUM(L17:L21)</f>
        <v>0</v>
      </c>
      <c r="M22" s="54"/>
      <c r="N22" s="56" t="e">
        <f>AVERAGE(N17:N21)</f>
        <v>#DIV/0!</v>
      </c>
      <c r="O22" s="54"/>
      <c r="Q22" s="29">
        <f>SUM(Q17:Q21)</f>
        <v>0</v>
      </c>
      <c r="R22" s="22">
        <f>SUM(R17:R21)</f>
        <v>0</v>
      </c>
      <c r="S22" s="54"/>
      <c r="T22" s="56" t="e">
        <f>AVERAGE(T17:T21)</f>
        <v>#DIV/0!</v>
      </c>
      <c r="U22" s="54"/>
      <c r="V22" s="22">
        <f>SUM(V17:V21)</f>
        <v>0</v>
      </c>
      <c r="W22" s="22">
        <f>SUM(W17:W21)</f>
        <v>0</v>
      </c>
      <c r="X22" s="162"/>
      <c r="Y22" s="22">
        <f>SUM(Y17:Y21)</f>
        <v>0</v>
      </c>
      <c r="Z22" s="22">
        <f>SUM(Z17:Z21)</f>
        <v>0</v>
      </c>
      <c r="AA22" s="162"/>
      <c r="AB22" s="22">
        <f>SUM(AB17:AB21)</f>
        <v>0</v>
      </c>
      <c r="AC22" s="22">
        <f>SUM(AC17:AC21)</f>
        <v>0</v>
      </c>
      <c r="AD22" s="162"/>
      <c r="AE22" s="22">
        <f t="shared" ref="AE22:AG22" si="3">SUM(AE17:AE21)</f>
        <v>0</v>
      </c>
      <c r="AF22" s="22">
        <f t="shared" si="3"/>
        <v>0</v>
      </c>
      <c r="AG22" s="22">
        <f t="shared" si="3"/>
        <v>0</v>
      </c>
      <c r="AH22" s="54"/>
      <c r="AI22" s="56" t="e">
        <f>AVERAGE(AI17:AI21)</f>
        <v>#DIV/0!</v>
      </c>
      <c r="AJ22" s="54"/>
      <c r="AK22" s="22">
        <f>SUM(AK17:AK21)</f>
        <v>0</v>
      </c>
      <c r="AL22" s="21">
        <f t="shared" si="0"/>
        <v>0</v>
      </c>
    </row>
    <row r="23" spans="1:38" ht="17.25" customHeight="1" x14ac:dyDescent="0.3">
      <c r="A23" s="414" t="s">
        <v>324</v>
      </c>
      <c r="B23" s="258" t="s">
        <v>335</v>
      </c>
      <c r="C23" s="10"/>
      <c r="D23" s="10"/>
      <c r="E23" s="54"/>
      <c r="F23" s="54"/>
      <c r="G23" s="13"/>
      <c r="H23" s="10"/>
      <c r="I23" s="10"/>
      <c r="J23" s="10"/>
      <c r="K23" s="160"/>
      <c r="L23" s="10"/>
      <c r="M23" s="54"/>
      <c r="N23" s="54"/>
      <c r="O23" s="13"/>
      <c r="Q23" s="29">
        <f>'T3 POTÁSICOS SIMPLES'!B83</f>
        <v>0</v>
      </c>
      <c r="R23" s="10"/>
      <c r="S23" s="54"/>
      <c r="T23" s="54"/>
      <c r="U23" s="13"/>
      <c r="V23" s="10"/>
      <c r="W23" s="10"/>
      <c r="X23" s="160"/>
      <c r="Y23" s="10"/>
      <c r="Z23" s="10"/>
      <c r="AA23" s="160"/>
      <c r="AB23" s="19"/>
      <c r="AC23" s="10"/>
      <c r="AD23" s="160"/>
      <c r="AE23" s="10"/>
      <c r="AF23" s="10"/>
      <c r="AG23" s="18"/>
      <c r="AH23" s="54"/>
      <c r="AI23" s="54"/>
      <c r="AJ23" s="13"/>
      <c r="AK23" s="18"/>
      <c r="AL23" s="21">
        <f t="shared" si="0"/>
        <v>0</v>
      </c>
    </row>
    <row r="24" spans="1:38" ht="17.25" customHeight="1" x14ac:dyDescent="0.3">
      <c r="A24" s="415"/>
      <c r="B24" s="258" t="s">
        <v>336</v>
      </c>
      <c r="C24" s="10"/>
      <c r="D24" s="10"/>
      <c r="E24" s="54"/>
      <c r="F24" s="54"/>
      <c r="G24" s="13"/>
      <c r="H24" s="10"/>
      <c r="I24" s="10"/>
      <c r="J24" s="10"/>
      <c r="K24" s="160"/>
      <c r="L24" s="10"/>
      <c r="M24" s="54"/>
      <c r="N24" s="54"/>
      <c r="O24" s="13"/>
      <c r="Q24" s="29">
        <f>'T3 POTÁSICOS SIMPLES'!D83</f>
        <v>0</v>
      </c>
      <c r="R24" s="10"/>
      <c r="S24" s="54"/>
      <c r="T24" s="54"/>
      <c r="U24" s="13"/>
      <c r="V24" s="10"/>
      <c r="W24" s="10"/>
      <c r="X24" s="160"/>
      <c r="Y24" s="10"/>
      <c r="Z24" s="10"/>
      <c r="AA24" s="160"/>
      <c r="AB24" s="19"/>
      <c r="AC24" s="10"/>
      <c r="AD24" s="160"/>
      <c r="AE24" s="10"/>
      <c r="AF24" s="10"/>
      <c r="AG24" s="18"/>
      <c r="AH24" s="54"/>
      <c r="AI24" s="54"/>
      <c r="AJ24" s="13"/>
      <c r="AK24" s="18"/>
      <c r="AL24" s="21">
        <f t="shared" si="0"/>
        <v>0</v>
      </c>
    </row>
    <row r="25" spans="1:38" ht="17.25" customHeight="1" x14ac:dyDescent="0.3">
      <c r="A25" s="416"/>
      <c r="B25" s="259" t="s">
        <v>337</v>
      </c>
      <c r="C25" s="10"/>
      <c r="D25" s="10"/>
      <c r="E25" s="54"/>
      <c r="F25" s="54"/>
      <c r="G25" s="13"/>
      <c r="H25" s="10"/>
      <c r="I25" s="10"/>
      <c r="J25" s="10"/>
      <c r="K25" s="160"/>
      <c r="L25" s="10"/>
      <c r="M25" s="54"/>
      <c r="N25" s="54"/>
      <c r="O25" s="13"/>
      <c r="Q25" s="29">
        <f>'T3 POTÁSICOS SIMPLES'!F83</f>
        <v>0</v>
      </c>
      <c r="R25" s="10"/>
      <c r="S25" s="54"/>
      <c r="T25" s="54"/>
      <c r="U25" s="13"/>
      <c r="V25" s="10"/>
      <c r="W25" s="10"/>
      <c r="X25" s="160"/>
      <c r="Y25" s="10"/>
      <c r="Z25" s="10"/>
      <c r="AA25" s="160"/>
      <c r="AB25" s="19"/>
      <c r="AC25" s="10"/>
      <c r="AD25" s="160"/>
      <c r="AE25" s="10"/>
      <c r="AF25" s="10"/>
      <c r="AG25" s="18"/>
      <c r="AH25" s="54"/>
      <c r="AI25" s="54"/>
      <c r="AJ25" s="13"/>
      <c r="AK25" s="18"/>
      <c r="AL25" s="21">
        <f t="shared" si="0"/>
        <v>0</v>
      </c>
    </row>
    <row r="26" spans="1:38" ht="20.399999999999999" customHeight="1" x14ac:dyDescent="0.3">
      <c r="A26" s="308" t="s">
        <v>329</v>
      </c>
      <c r="B26" s="260" t="s">
        <v>226</v>
      </c>
      <c r="C26" s="10"/>
      <c r="D26" s="10"/>
      <c r="E26" s="54"/>
      <c r="F26" s="54"/>
      <c r="G26" s="13"/>
      <c r="H26" s="10"/>
      <c r="I26" s="10"/>
      <c r="J26" s="10"/>
      <c r="K26" s="160"/>
      <c r="L26" s="10"/>
      <c r="M26" s="54"/>
      <c r="N26" s="54"/>
      <c r="O26" s="13"/>
      <c r="Q26" s="29">
        <f>'T3 POTÁSICOS SIMPLES'!H83</f>
        <v>0</v>
      </c>
      <c r="R26" s="10"/>
      <c r="S26" s="54"/>
      <c r="T26" s="54"/>
      <c r="U26" s="13"/>
      <c r="V26" s="10"/>
      <c r="W26" s="10"/>
      <c r="X26" s="160"/>
      <c r="Y26" s="10"/>
      <c r="Z26" s="10"/>
      <c r="AA26" s="160"/>
      <c r="AB26" s="19"/>
      <c r="AC26" s="10"/>
      <c r="AD26" s="160"/>
      <c r="AE26" s="10"/>
      <c r="AF26" s="10"/>
      <c r="AG26" s="18"/>
      <c r="AH26" s="54"/>
      <c r="AI26" s="54"/>
      <c r="AJ26" s="13"/>
      <c r="AK26" s="18"/>
      <c r="AL26" s="21">
        <f t="shared" si="0"/>
        <v>0</v>
      </c>
    </row>
    <row r="27" spans="1:38" ht="17.25" customHeight="1" x14ac:dyDescent="0.3">
      <c r="A27" s="30"/>
      <c r="B27" s="27" t="s">
        <v>338</v>
      </c>
      <c r="C27" s="22">
        <f>SUM(C23:C26)</f>
        <v>0</v>
      </c>
      <c r="D27" s="22">
        <f>SUM(D23:D26)</f>
        <v>0</v>
      </c>
      <c r="E27" s="54"/>
      <c r="F27" s="54"/>
      <c r="G27" s="54" t="e">
        <f>AVERAGE(G23:G26)</f>
        <v>#DIV/0!</v>
      </c>
      <c r="H27" s="22">
        <f t="shared" ref="H27:J27" si="4">SUM(H23:H26)</f>
        <v>0</v>
      </c>
      <c r="I27" s="22">
        <f t="shared" si="4"/>
        <v>0</v>
      </c>
      <c r="J27" s="22">
        <f t="shared" si="4"/>
        <v>0</v>
      </c>
      <c r="K27" s="162"/>
      <c r="L27" s="22">
        <f>SUM(L23:L26)</f>
        <v>0</v>
      </c>
      <c r="M27" s="54"/>
      <c r="N27" s="54"/>
      <c r="O27" s="54" t="e">
        <f>AVERAGE(O23:O26)</f>
        <v>#DIV/0!</v>
      </c>
      <c r="Q27" s="29">
        <f>SUM(Q23:Q26)</f>
        <v>0</v>
      </c>
      <c r="R27" s="22">
        <f>SUM(R23:R26)</f>
        <v>0</v>
      </c>
      <c r="S27" s="54"/>
      <c r="T27" s="54"/>
      <c r="U27" s="54" t="e">
        <f>AVERAGE(U23:U26)</f>
        <v>#DIV/0!</v>
      </c>
      <c r="V27" s="22">
        <f>SUM(V23:V26)</f>
        <v>0</v>
      </c>
      <c r="W27" s="22">
        <f>SUM(W23:W26)</f>
        <v>0</v>
      </c>
      <c r="X27" s="162"/>
      <c r="Y27" s="22">
        <f>SUM(Y23:Y26)</f>
        <v>0</v>
      </c>
      <c r="Z27" s="22">
        <f>SUM(Z23:Z26)</f>
        <v>0</v>
      </c>
      <c r="AA27" s="162"/>
      <c r="AB27" s="22">
        <f t="shared" ref="AB27:AC27" si="5">SUM(AB23:AB26)</f>
        <v>0</v>
      </c>
      <c r="AC27" s="22">
        <f t="shared" si="5"/>
        <v>0</v>
      </c>
      <c r="AD27" s="162"/>
      <c r="AE27" s="22">
        <f t="shared" ref="AE27:AG27" si="6">SUM(AE23:AE26)</f>
        <v>0</v>
      </c>
      <c r="AF27" s="22">
        <f t="shared" si="6"/>
        <v>0</v>
      </c>
      <c r="AG27" s="22">
        <f t="shared" si="6"/>
        <v>0</v>
      </c>
      <c r="AH27" s="54"/>
      <c r="AI27" s="54"/>
      <c r="AJ27" s="54" t="e">
        <f>AVERAGE(AJ23:AJ26)</f>
        <v>#DIV/0!</v>
      </c>
      <c r="AK27" s="22">
        <f>SUM(AK23:AK26)</f>
        <v>0</v>
      </c>
      <c r="AL27" s="21">
        <f t="shared" si="0"/>
        <v>0</v>
      </c>
    </row>
    <row r="28" spans="1:38" ht="17.25" customHeight="1" x14ac:dyDescent="0.3">
      <c r="A28" s="408" t="s">
        <v>324</v>
      </c>
      <c r="B28" s="417" t="s">
        <v>339</v>
      </c>
      <c r="C28" s="397"/>
      <c r="D28" s="397"/>
      <c r="E28" s="107"/>
      <c r="F28" s="22"/>
      <c r="G28" s="54"/>
      <c r="H28" s="397"/>
      <c r="I28" s="397"/>
      <c r="J28" s="397"/>
      <c r="K28" s="406"/>
      <c r="L28" s="397"/>
      <c r="M28" s="107"/>
      <c r="N28" s="22"/>
      <c r="O28" s="54"/>
      <c r="Q28" s="400">
        <f>'T4 COMPLEJOS SÓLIDOS'!B83</f>
        <v>0</v>
      </c>
      <c r="R28" s="397"/>
      <c r="S28" s="107"/>
      <c r="T28" s="22"/>
      <c r="U28" s="54"/>
      <c r="V28" s="397"/>
      <c r="W28" s="397"/>
      <c r="X28" s="406"/>
      <c r="Y28" s="397"/>
      <c r="Z28" s="397"/>
      <c r="AA28" s="406"/>
      <c r="AB28" s="397"/>
      <c r="AC28" s="397"/>
      <c r="AD28" s="406"/>
      <c r="AE28" s="397"/>
      <c r="AF28" s="397"/>
      <c r="AG28" s="397"/>
      <c r="AH28" s="107"/>
      <c r="AI28" s="22"/>
      <c r="AJ28" s="54"/>
      <c r="AK28" s="397"/>
      <c r="AL28" s="392">
        <f>C28+D28+H28+I28+L28-Q28-R28-V28-Y28-AB28-AE28-AF28-AG28-AK28</f>
        <v>0</v>
      </c>
    </row>
    <row r="29" spans="1:38" ht="17.25" customHeight="1" x14ac:dyDescent="0.3">
      <c r="A29" s="409"/>
      <c r="B29" s="417"/>
      <c r="C29" s="399"/>
      <c r="D29" s="399"/>
      <c r="E29" s="54"/>
      <c r="F29" s="107"/>
      <c r="G29" s="54"/>
      <c r="H29" s="399"/>
      <c r="I29" s="399"/>
      <c r="J29" s="399"/>
      <c r="K29" s="407"/>
      <c r="L29" s="399"/>
      <c r="M29" s="54"/>
      <c r="N29" s="107"/>
      <c r="O29" s="54"/>
      <c r="Q29" s="402"/>
      <c r="R29" s="399"/>
      <c r="S29" s="54"/>
      <c r="T29" s="107"/>
      <c r="U29" s="54"/>
      <c r="V29" s="399"/>
      <c r="W29" s="399"/>
      <c r="X29" s="407"/>
      <c r="Y29" s="399"/>
      <c r="Z29" s="399"/>
      <c r="AA29" s="407"/>
      <c r="AB29" s="399"/>
      <c r="AC29" s="399"/>
      <c r="AD29" s="407"/>
      <c r="AE29" s="399"/>
      <c r="AF29" s="399"/>
      <c r="AG29" s="399"/>
      <c r="AH29" s="54"/>
      <c r="AI29" s="107"/>
      <c r="AJ29" s="54"/>
      <c r="AK29" s="399"/>
      <c r="AL29" s="393"/>
    </row>
    <row r="30" spans="1:38" ht="17.25" customHeight="1" x14ac:dyDescent="0.3">
      <c r="A30" s="409"/>
      <c r="B30" s="417" t="s">
        <v>340</v>
      </c>
      <c r="C30" s="397"/>
      <c r="D30" s="397"/>
      <c r="E30" s="107"/>
      <c r="F30" s="54"/>
      <c r="G30" s="54"/>
      <c r="H30" s="397"/>
      <c r="I30" s="397"/>
      <c r="J30" s="397"/>
      <c r="K30" s="406"/>
      <c r="L30" s="397"/>
      <c r="M30" s="107"/>
      <c r="N30" s="54"/>
      <c r="O30" s="54"/>
      <c r="Q30" s="400">
        <f>'T4 COMPLEJOS SÓLIDOS'!E83</f>
        <v>0</v>
      </c>
      <c r="R30" s="397"/>
      <c r="S30" s="107"/>
      <c r="T30" s="54"/>
      <c r="U30" s="54"/>
      <c r="V30" s="397"/>
      <c r="W30" s="397"/>
      <c r="X30" s="406"/>
      <c r="Y30" s="397"/>
      <c r="Z30" s="397"/>
      <c r="AA30" s="406"/>
      <c r="AB30" s="397"/>
      <c r="AC30" s="397"/>
      <c r="AD30" s="406"/>
      <c r="AE30" s="397"/>
      <c r="AF30" s="397"/>
      <c r="AG30" s="397"/>
      <c r="AH30" s="107"/>
      <c r="AI30" s="54"/>
      <c r="AJ30" s="54"/>
      <c r="AK30" s="397"/>
      <c r="AL30" s="392">
        <f t="shared" ref="AL30:AL49" si="7">C30+D30+H30+I30+L30-Q30-R30-V30-Y30-AB30-AE30-AF30-AG30-AK30</f>
        <v>0</v>
      </c>
    </row>
    <row r="31" spans="1:38" ht="17.25" customHeight="1" x14ac:dyDescent="0.3">
      <c r="A31" s="409"/>
      <c r="B31" s="417"/>
      <c r="C31" s="399"/>
      <c r="D31" s="399"/>
      <c r="E31" s="54"/>
      <c r="F31" s="107"/>
      <c r="G31" s="54"/>
      <c r="H31" s="399"/>
      <c r="I31" s="399"/>
      <c r="J31" s="399"/>
      <c r="K31" s="407"/>
      <c r="L31" s="399"/>
      <c r="M31" s="54"/>
      <c r="N31" s="107"/>
      <c r="O31" s="54"/>
      <c r="P31" s="159"/>
      <c r="Q31" s="402"/>
      <c r="R31" s="399"/>
      <c r="S31" s="54"/>
      <c r="T31" s="107"/>
      <c r="U31" s="54"/>
      <c r="V31" s="399"/>
      <c r="W31" s="399"/>
      <c r="X31" s="407"/>
      <c r="Y31" s="399"/>
      <c r="Z31" s="399"/>
      <c r="AA31" s="407"/>
      <c r="AB31" s="399"/>
      <c r="AC31" s="399"/>
      <c r="AD31" s="407"/>
      <c r="AE31" s="399"/>
      <c r="AF31" s="399"/>
      <c r="AG31" s="399"/>
      <c r="AH31" s="54"/>
      <c r="AI31" s="107"/>
      <c r="AJ31" s="54"/>
      <c r="AK31" s="399"/>
      <c r="AL31" s="393"/>
    </row>
    <row r="32" spans="1:38" ht="17.25" customHeight="1" x14ac:dyDescent="0.3">
      <c r="A32" s="409"/>
      <c r="B32" s="411" t="s">
        <v>341</v>
      </c>
      <c r="C32" s="397"/>
      <c r="D32" s="397"/>
      <c r="E32" s="107"/>
      <c r="F32" s="54"/>
      <c r="G32" s="54"/>
      <c r="H32" s="397"/>
      <c r="I32" s="397"/>
      <c r="J32" s="397"/>
      <c r="K32" s="406"/>
      <c r="L32" s="397"/>
      <c r="M32" s="107"/>
      <c r="N32" s="54"/>
      <c r="O32" s="54"/>
      <c r="Q32" s="400">
        <f>'T4 COMPLEJOS SÓLIDOS'!H83</f>
        <v>0</v>
      </c>
      <c r="R32" s="397"/>
      <c r="S32" s="107"/>
      <c r="T32" s="54"/>
      <c r="U32" s="54"/>
      <c r="V32" s="397"/>
      <c r="W32" s="397"/>
      <c r="X32" s="406"/>
      <c r="Y32" s="397"/>
      <c r="Z32" s="397"/>
      <c r="AA32" s="406"/>
      <c r="AB32" s="397"/>
      <c r="AC32" s="397"/>
      <c r="AD32" s="406"/>
      <c r="AE32" s="397"/>
      <c r="AF32" s="397"/>
      <c r="AG32" s="397"/>
      <c r="AH32" s="107"/>
      <c r="AI32" s="54"/>
      <c r="AJ32" s="54"/>
      <c r="AK32" s="397"/>
      <c r="AL32" s="392">
        <f>C32+D32+H32+I32+L32-Q32-R32-V32-Y32-AB32-AE32-AF32-AG32-AK32</f>
        <v>0</v>
      </c>
    </row>
    <row r="33" spans="1:38 16138:16138" ht="17.25" customHeight="1" x14ac:dyDescent="0.3">
      <c r="A33" s="409"/>
      <c r="B33" s="411"/>
      <c r="C33" s="399"/>
      <c r="D33" s="399"/>
      <c r="E33" s="54"/>
      <c r="F33" s="107"/>
      <c r="G33" s="54"/>
      <c r="H33" s="399"/>
      <c r="I33" s="399"/>
      <c r="J33" s="399"/>
      <c r="K33" s="407"/>
      <c r="L33" s="399"/>
      <c r="M33" s="54"/>
      <c r="N33" s="107"/>
      <c r="O33" s="54"/>
      <c r="Q33" s="402"/>
      <c r="R33" s="399"/>
      <c r="S33" s="54"/>
      <c r="T33" s="107"/>
      <c r="U33" s="54"/>
      <c r="V33" s="399"/>
      <c r="W33" s="399"/>
      <c r="X33" s="407"/>
      <c r="Y33" s="399"/>
      <c r="Z33" s="399"/>
      <c r="AA33" s="407"/>
      <c r="AB33" s="399"/>
      <c r="AC33" s="399"/>
      <c r="AD33" s="407"/>
      <c r="AE33" s="399"/>
      <c r="AF33" s="399"/>
      <c r="AG33" s="399"/>
      <c r="AH33" s="54"/>
      <c r="AI33" s="107"/>
      <c r="AJ33" s="54"/>
      <c r="AK33" s="399"/>
      <c r="AL33" s="393"/>
    </row>
    <row r="34" spans="1:38 16138:16138" ht="14.4" customHeight="1" x14ac:dyDescent="0.3">
      <c r="A34" s="409"/>
      <c r="B34" s="411" t="s">
        <v>342</v>
      </c>
      <c r="C34" s="397"/>
      <c r="D34" s="397"/>
      <c r="E34" s="107"/>
      <c r="F34" s="54"/>
      <c r="G34" s="54"/>
      <c r="H34" s="397"/>
      <c r="I34" s="397"/>
      <c r="J34" s="397"/>
      <c r="K34" s="406"/>
      <c r="L34" s="397"/>
      <c r="M34" s="107"/>
      <c r="N34" s="54"/>
      <c r="O34" s="54"/>
      <c r="Q34" s="400">
        <f>'T4 COMPLEJOS SÓLIDOS'!K83</f>
        <v>0</v>
      </c>
      <c r="R34" s="397"/>
      <c r="S34" s="107"/>
      <c r="T34" s="54"/>
      <c r="U34" s="54"/>
      <c r="V34" s="397"/>
      <c r="W34" s="397"/>
      <c r="X34" s="406"/>
      <c r="Y34" s="397"/>
      <c r="Z34" s="397"/>
      <c r="AA34" s="406"/>
      <c r="AB34" s="397"/>
      <c r="AC34" s="397"/>
      <c r="AD34" s="406"/>
      <c r="AE34" s="397"/>
      <c r="AF34" s="397"/>
      <c r="AG34" s="397"/>
      <c r="AH34" s="107"/>
      <c r="AI34" s="54"/>
      <c r="AJ34" s="54"/>
      <c r="AK34" s="397"/>
      <c r="AL34" s="392">
        <f t="shared" si="7"/>
        <v>0</v>
      </c>
    </row>
    <row r="35" spans="1:38 16138:16138" ht="15" customHeight="1" x14ac:dyDescent="0.3">
      <c r="A35" s="409"/>
      <c r="B35" s="411"/>
      <c r="C35" s="399"/>
      <c r="D35" s="399"/>
      <c r="E35" s="54"/>
      <c r="F35" s="54"/>
      <c r="G35" s="107"/>
      <c r="H35" s="399"/>
      <c r="I35" s="399"/>
      <c r="J35" s="399"/>
      <c r="K35" s="407"/>
      <c r="L35" s="399"/>
      <c r="M35" s="54"/>
      <c r="N35" s="54"/>
      <c r="O35" s="107"/>
      <c r="Q35" s="402"/>
      <c r="R35" s="399"/>
      <c r="S35" s="54"/>
      <c r="T35" s="54"/>
      <c r="U35" s="107"/>
      <c r="V35" s="399"/>
      <c r="W35" s="399"/>
      <c r="X35" s="407"/>
      <c r="Y35" s="399"/>
      <c r="Z35" s="399"/>
      <c r="AA35" s="407"/>
      <c r="AB35" s="399"/>
      <c r="AC35" s="399"/>
      <c r="AD35" s="407"/>
      <c r="AE35" s="399"/>
      <c r="AF35" s="399"/>
      <c r="AG35" s="399"/>
      <c r="AH35" s="54"/>
      <c r="AI35" s="54"/>
      <c r="AJ35" s="107"/>
      <c r="AK35" s="399"/>
      <c r="AL35" s="393"/>
    </row>
    <row r="36" spans="1:38 16138:16138" ht="17.25" customHeight="1" x14ac:dyDescent="0.3">
      <c r="A36" s="409"/>
      <c r="B36" s="411" t="s">
        <v>343</v>
      </c>
      <c r="C36" s="397"/>
      <c r="D36" s="397"/>
      <c r="E36" s="54"/>
      <c r="F36" s="107"/>
      <c r="G36" s="54"/>
      <c r="H36" s="397"/>
      <c r="I36" s="397"/>
      <c r="J36" s="397"/>
      <c r="K36" s="406"/>
      <c r="L36" s="397"/>
      <c r="M36" s="54"/>
      <c r="N36" s="107"/>
      <c r="O36" s="54"/>
      <c r="Q36" s="400">
        <f>'T4 COMPLEJOS SÓLIDOS'!N83</f>
        <v>0</v>
      </c>
      <c r="R36" s="397"/>
      <c r="S36" s="54"/>
      <c r="T36" s="107"/>
      <c r="U36" s="54"/>
      <c r="V36" s="397"/>
      <c r="W36" s="397"/>
      <c r="X36" s="406"/>
      <c r="Y36" s="397"/>
      <c r="Z36" s="397"/>
      <c r="AA36" s="406"/>
      <c r="AB36" s="397"/>
      <c r="AC36" s="397"/>
      <c r="AD36" s="406"/>
      <c r="AE36" s="397"/>
      <c r="AF36" s="397"/>
      <c r="AG36" s="397"/>
      <c r="AH36" s="54"/>
      <c r="AI36" s="107"/>
      <c r="AJ36" s="54"/>
      <c r="AK36" s="397"/>
      <c r="AL36" s="392">
        <f t="shared" si="7"/>
        <v>0</v>
      </c>
    </row>
    <row r="37" spans="1:38 16138:16138" ht="17.25" customHeight="1" x14ac:dyDescent="0.3">
      <c r="A37" s="410"/>
      <c r="B37" s="411"/>
      <c r="C37" s="399"/>
      <c r="D37" s="399"/>
      <c r="E37" s="54"/>
      <c r="F37" s="54"/>
      <c r="G37" s="107"/>
      <c r="H37" s="399"/>
      <c r="I37" s="399"/>
      <c r="J37" s="399"/>
      <c r="K37" s="407"/>
      <c r="L37" s="399"/>
      <c r="M37" s="54"/>
      <c r="N37" s="54"/>
      <c r="O37" s="107"/>
      <c r="Q37" s="402"/>
      <c r="R37" s="399"/>
      <c r="S37" s="54"/>
      <c r="T37" s="54"/>
      <c r="U37" s="107"/>
      <c r="V37" s="399"/>
      <c r="W37" s="399"/>
      <c r="X37" s="407"/>
      <c r="Y37" s="399"/>
      <c r="Z37" s="399"/>
      <c r="AA37" s="407"/>
      <c r="AB37" s="399"/>
      <c r="AC37" s="399"/>
      <c r="AD37" s="407"/>
      <c r="AE37" s="399"/>
      <c r="AF37" s="399"/>
      <c r="AG37" s="399"/>
      <c r="AH37" s="54"/>
      <c r="AI37" s="54"/>
      <c r="AJ37" s="107"/>
      <c r="AK37" s="399"/>
      <c r="AL37" s="393"/>
    </row>
    <row r="38" spans="1:38 16138:16138" ht="17.25" customHeight="1" x14ac:dyDescent="0.3">
      <c r="A38" s="30"/>
      <c r="B38" s="27" t="s">
        <v>344</v>
      </c>
      <c r="C38" s="22">
        <f>C28+C30+C32+C34+C36</f>
        <v>0</v>
      </c>
      <c r="D38" s="22">
        <f>D28+D30+D32+D34+D36</f>
        <v>0</v>
      </c>
      <c r="E38" s="55" t="e">
        <f>AVERAGE(E28,E30,E32,E34)</f>
        <v>#DIV/0!</v>
      </c>
      <c r="F38" s="55" t="e">
        <f>AVERAGE(F29,F31,F33,F36)</f>
        <v>#DIV/0!</v>
      </c>
      <c r="G38" s="55" t="e">
        <f>AVERAGE(G35,G37)</f>
        <v>#DIV/0!</v>
      </c>
      <c r="H38" s="22">
        <f>H28+H30+H32+H34+H36</f>
        <v>0</v>
      </c>
      <c r="I38" s="22">
        <f t="shared" ref="I38:J38" si="8">I28+I30+I32+I34+I36</f>
        <v>0</v>
      </c>
      <c r="J38" s="22">
        <f t="shared" si="8"/>
        <v>0</v>
      </c>
      <c r="K38" s="161"/>
      <c r="L38" s="22">
        <f t="shared" ref="L38" si="9">L28+L30+L32+L34+L36</f>
        <v>0</v>
      </c>
      <c r="M38" s="55" t="e">
        <f>AVERAGE(M28,M30,M32,M34)</f>
        <v>#DIV/0!</v>
      </c>
      <c r="N38" s="55" t="e">
        <f>AVERAGE(N29,N31,N33,N36)</f>
        <v>#DIV/0!</v>
      </c>
      <c r="O38" s="55" t="e">
        <f>AVERAGE(O35,O37)</f>
        <v>#DIV/0!</v>
      </c>
      <c r="Q38" s="29">
        <f>Q28+Q30+Q32+Q34+Q36</f>
        <v>0</v>
      </c>
      <c r="R38" s="22">
        <f t="shared" ref="R38" si="10">R28+R30+R32+R34+R36</f>
        <v>0</v>
      </c>
      <c r="S38" s="55" t="e">
        <f>AVERAGE(S28,S30,S32,S34)</f>
        <v>#DIV/0!</v>
      </c>
      <c r="T38" s="55" t="e">
        <f>AVERAGE(T29,T31,T33,T36)</f>
        <v>#DIV/0!</v>
      </c>
      <c r="U38" s="55" t="e">
        <f>AVERAGE(U35,U37)</f>
        <v>#DIV/0!</v>
      </c>
      <c r="V38" s="22">
        <f>V28+V30+V32+V34+V36</f>
        <v>0</v>
      </c>
      <c r="W38" s="22">
        <f t="shared" ref="W38" si="11">W28+W30+W32+W34+W36</f>
        <v>0</v>
      </c>
      <c r="X38" s="161"/>
      <c r="Y38" s="22">
        <f>Y28+Y30+Y32+Y34+Y36</f>
        <v>0</v>
      </c>
      <c r="Z38" s="22">
        <f t="shared" ref="Z38" si="12">Z28+Z30+Z32+Z34+Z36</f>
        <v>0</v>
      </c>
      <c r="AA38" s="161"/>
      <c r="AB38" s="22">
        <f>AB28+AB30+AB32+AB34+AB36</f>
        <v>0</v>
      </c>
      <c r="AC38" s="22">
        <f t="shared" ref="AC38" si="13">AC28+AC30+AC32+AC34+AC36</f>
        <v>0</v>
      </c>
      <c r="AD38" s="161"/>
      <c r="AE38" s="22">
        <f>AE28+AE30+AE32+AE34+AE36</f>
        <v>0</v>
      </c>
      <c r="AF38" s="22">
        <f t="shared" ref="AF38:AG38" si="14">AF28+AF30+AF32+AF34+AF36</f>
        <v>0</v>
      </c>
      <c r="AG38" s="22">
        <f t="shared" si="14"/>
        <v>0</v>
      </c>
      <c r="AH38" s="55" t="e">
        <f>AVERAGE(AH28,AH30,AH32,AH34)</f>
        <v>#DIV/0!</v>
      </c>
      <c r="AI38" s="55" t="e">
        <f>AVERAGE(AI29,AI31,AI33,AI36)</f>
        <v>#DIV/0!</v>
      </c>
      <c r="AJ38" s="55" t="e">
        <f>AVERAGE(AJ35,AJ37)</f>
        <v>#DIV/0!</v>
      </c>
      <c r="AK38" s="22">
        <f t="shared" ref="AK38" si="15">AK28+AK30+AK32+AK34+AK36</f>
        <v>0</v>
      </c>
      <c r="AL38" s="21">
        <f>C38+D38+H38+I38+L38-Q38-R38-V38-Y38-AB38-AE38-AF38-AG38-AK38</f>
        <v>0</v>
      </c>
      <c r="WVR38" s="127">
        <f>SUM(WVR32:XFD36)</f>
        <v>0</v>
      </c>
    </row>
    <row r="39" spans="1:38 16138:16138" ht="17.25" customHeight="1" x14ac:dyDescent="0.3">
      <c r="A39" s="408" t="s">
        <v>324</v>
      </c>
      <c r="B39" s="418" t="s">
        <v>345</v>
      </c>
      <c r="C39" s="397"/>
      <c r="D39" s="397"/>
      <c r="E39" s="107"/>
      <c r="F39" s="57"/>
      <c r="G39" s="57"/>
      <c r="H39" s="397"/>
      <c r="I39" s="397"/>
      <c r="J39" s="397"/>
      <c r="K39" s="406"/>
      <c r="L39" s="397"/>
      <c r="M39" s="107"/>
      <c r="N39" s="57"/>
      <c r="O39" s="57"/>
      <c r="Q39" s="400">
        <f>'T4 COMPLEJOS SÓLIDOS'!Q83</f>
        <v>0</v>
      </c>
      <c r="R39" s="397"/>
      <c r="S39" s="107"/>
      <c r="T39" s="57"/>
      <c r="U39" s="57"/>
      <c r="V39" s="397"/>
      <c r="W39" s="397"/>
      <c r="X39" s="406"/>
      <c r="Y39" s="397"/>
      <c r="Z39" s="397"/>
      <c r="AA39" s="406"/>
      <c r="AB39" s="397"/>
      <c r="AC39" s="397"/>
      <c r="AD39" s="406"/>
      <c r="AE39" s="397"/>
      <c r="AF39" s="397"/>
      <c r="AG39" s="397"/>
      <c r="AH39" s="107"/>
      <c r="AI39" s="57"/>
      <c r="AJ39" s="57"/>
      <c r="AK39" s="397"/>
      <c r="AL39" s="392">
        <f>C39+D39+H39+I39+L39-Q39-R39-V39-Y39-AB39-AE39-AF39-AG39-AK39</f>
        <v>0</v>
      </c>
    </row>
    <row r="40" spans="1:38 16138:16138" ht="17.25" customHeight="1" x14ac:dyDescent="0.3">
      <c r="A40" s="409"/>
      <c r="B40" s="418"/>
      <c r="C40" s="398"/>
      <c r="D40" s="398"/>
      <c r="E40" s="57"/>
      <c r="F40" s="107"/>
      <c r="G40" s="57"/>
      <c r="H40" s="398"/>
      <c r="I40" s="398"/>
      <c r="J40" s="398"/>
      <c r="K40" s="419"/>
      <c r="L40" s="398"/>
      <c r="M40" s="57"/>
      <c r="N40" s="107"/>
      <c r="O40" s="57"/>
      <c r="Q40" s="401"/>
      <c r="R40" s="398"/>
      <c r="S40" s="57"/>
      <c r="T40" s="107"/>
      <c r="U40" s="57"/>
      <c r="V40" s="398"/>
      <c r="W40" s="398"/>
      <c r="X40" s="419"/>
      <c r="Y40" s="398"/>
      <c r="Z40" s="398"/>
      <c r="AA40" s="419"/>
      <c r="AB40" s="398"/>
      <c r="AC40" s="398"/>
      <c r="AD40" s="419"/>
      <c r="AE40" s="398"/>
      <c r="AF40" s="398"/>
      <c r="AG40" s="398"/>
      <c r="AH40" s="57"/>
      <c r="AI40" s="107"/>
      <c r="AJ40" s="57"/>
      <c r="AK40" s="398"/>
      <c r="AL40" s="394"/>
    </row>
    <row r="41" spans="1:38 16138:16138" ht="17.25" customHeight="1" x14ac:dyDescent="0.3">
      <c r="A41" s="409"/>
      <c r="B41" s="418"/>
      <c r="C41" s="399"/>
      <c r="D41" s="399"/>
      <c r="E41" s="57"/>
      <c r="F41" s="57"/>
      <c r="G41" s="107"/>
      <c r="H41" s="399"/>
      <c r="I41" s="399"/>
      <c r="J41" s="399"/>
      <c r="K41" s="419"/>
      <c r="L41" s="399"/>
      <c r="M41" s="57"/>
      <c r="N41" s="57"/>
      <c r="O41" s="107"/>
      <c r="Q41" s="402"/>
      <c r="R41" s="399"/>
      <c r="S41" s="57"/>
      <c r="T41" s="57"/>
      <c r="U41" s="107"/>
      <c r="V41" s="399"/>
      <c r="W41" s="399"/>
      <c r="X41" s="419"/>
      <c r="Y41" s="399"/>
      <c r="Z41" s="399"/>
      <c r="AA41" s="419"/>
      <c r="AB41" s="399"/>
      <c r="AC41" s="399"/>
      <c r="AD41" s="419"/>
      <c r="AE41" s="399"/>
      <c r="AF41" s="399"/>
      <c r="AG41" s="399"/>
      <c r="AH41" s="57"/>
      <c r="AI41" s="57"/>
      <c r="AJ41" s="107"/>
      <c r="AK41" s="399"/>
      <c r="AL41" s="393"/>
    </row>
    <row r="42" spans="1:38 16138:16138" ht="17.25" customHeight="1" x14ac:dyDescent="0.3">
      <c r="A42" s="409"/>
      <c r="B42" s="418" t="s">
        <v>346</v>
      </c>
      <c r="C42" s="397"/>
      <c r="D42" s="397"/>
      <c r="E42" s="107"/>
      <c r="F42" s="54"/>
      <c r="G42" s="54"/>
      <c r="H42" s="397"/>
      <c r="I42" s="397"/>
      <c r="J42" s="397"/>
      <c r="K42" s="420"/>
      <c r="L42" s="397"/>
      <c r="M42" s="107"/>
      <c r="N42" s="54"/>
      <c r="O42" s="54"/>
      <c r="Q42" s="400">
        <f>'T4 COMPLEJOS SÓLIDOS'!U83</f>
        <v>0</v>
      </c>
      <c r="R42" s="397"/>
      <c r="S42" s="107"/>
      <c r="T42" s="54"/>
      <c r="U42" s="54"/>
      <c r="V42" s="397"/>
      <c r="W42" s="397"/>
      <c r="X42" s="420"/>
      <c r="Y42" s="397"/>
      <c r="Z42" s="397"/>
      <c r="AA42" s="420"/>
      <c r="AB42" s="397"/>
      <c r="AC42" s="397"/>
      <c r="AD42" s="420"/>
      <c r="AE42" s="397"/>
      <c r="AF42" s="397"/>
      <c r="AG42" s="397"/>
      <c r="AH42" s="107"/>
      <c r="AI42" s="54"/>
      <c r="AJ42" s="54"/>
      <c r="AK42" s="397"/>
      <c r="AL42" s="392">
        <f t="shared" si="7"/>
        <v>0</v>
      </c>
    </row>
    <row r="43" spans="1:38 16138:16138" ht="17.25" customHeight="1" x14ac:dyDescent="0.3">
      <c r="A43" s="409"/>
      <c r="B43" s="418"/>
      <c r="C43" s="398"/>
      <c r="D43" s="398"/>
      <c r="E43" s="54"/>
      <c r="F43" s="107"/>
      <c r="G43" s="54"/>
      <c r="H43" s="398"/>
      <c r="I43" s="398"/>
      <c r="J43" s="398"/>
      <c r="K43" s="420"/>
      <c r="L43" s="398"/>
      <c r="M43" s="54"/>
      <c r="N43" s="107"/>
      <c r="O43" s="54"/>
      <c r="Q43" s="401"/>
      <c r="R43" s="398"/>
      <c r="S43" s="54"/>
      <c r="T43" s="107"/>
      <c r="U43" s="54"/>
      <c r="V43" s="398"/>
      <c r="W43" s="398"/>
      <c r="X43" s="420"/>
      <c r="Y43" s="398"/>
      <c r="Z43" s="398"/>
      <c r="AA43" s="420"/>
      <c r="AB43" s="398"/>
      <c r="AC43" s="398"/>
      <c r="AD43" s="420"/>
      <c r="AE43" s="398"/>
      <c r="AF43" s="398"/>
      <c r="AG43" s="398"/>
      <c r="AH43" s="54"/>
      <c r="AI43" s="107"/>
      <c r="AJ43" s="54"/>
      <c r="AK43" s="398"/>
      <c r="AL43" s="394"/>
    </row>
    <row r="44" spans="1:38 16138:16138" ht="17.25" customHeight="1" x14ac:dyDescent="0.3">
      <c r="A44" s="409"/>
      <c r="B44" s="418"/>
      <c r="C44" s="399"/>
      <c r="D44" s="399"/>
      <c r="E44" s="54"/>
      <c r="F44" s="54"/>
      <c r="G44" s="107"/>
      <c r="H44" s="399"/>
      <c r="I44" s="399"/>
      <c r="J44" s="399"/>
      <c r="K44" s="420"/>
      <c r="L44" s="399"/>
      <c r="M44" s="54"/>
      <c r="N44" s="54"/>
      <c r="O44" s="107"/>
      <c r="Q44" s="402"/>
      <c r="R44" s="399"/>
      <c r="S44" s="54"/>
      <c r="T44" s="54"/>
      <c r="U44" s="107"/>
      <c r="V44" s="399"/>
      <c r="W44" s="399"/>
      <c r="X44" s="420"/>
      <c r="Y44" s="399"/>
      <c r="Z44" s="399"/>
      <c r="AA44" s="420"/>
      <c r="AB44" s="399"/>
      <c r="AC44" s="399"/>
      <c r="AD44" s="420"/>
      <c r="AE44" s="399"/>
      <c r="AF44" s="399"/>
      <c r="AG44" s="399"/>
      <c r="AH44" s="54"/>
      <c r="AI44" s="54"/>
      <c r="AJ44" s="107"/>
      <c r="AK44" s="399"/>
      <c r="AL44" s="393"/>
    </row>
    <row r="45" spans="1:38 16138:16138" ht="17.25" customHeight="1" x14ac:dyDescent="0.3">
      <c r="A45" s="409"/>
      <c r="B45" s="418" t="s">
        <v>347</v>
      </c>
      <c r="C45" s="397"/>
      <c r="D45" s="397"/>
      <c r="E45" s="107"/>
      <c r="F45" s="54"/>
      <c r="G45" s="54"/>
      <c r="H45" s="397"/>
      <c r="I45" s="397"/>
      <c r="J45" s="397"/>
      <c r="K45" s="419"/>
      <c r="L45" s="397"/>
      <c r="M45" s="107"/>
      <c r="N45" s="54"/>
      <c r="O45" s="54"/>
      <c r="Q45" s="400">
        <f>'T4 COMPLEJOS SÓLIDOS'!Y83</f>
        <v>0</v>
      </c>
      <c r="R45" s="397"/>
      <c r="S45" s="107"/>
      <c r="T45" s="54"/>
      <c r="U45" s="54"/>
      <c r="V45" s="397"/>
      <c r="W45" s="397"/>
      <c r="X45" s="419"/>
      <c r="Y45" s="397"/>
      <c r="Z45" s="397"/>
      <c r="AA45" s="419"/>
      <c r="AB45" s="397"/>
      <c r="AC45" s="397"/>
      <c r="AD45" s="419"/>
      <c r="AE45" s="397"/>
      <c r="AF45" s="397"/>
      <c r="AG45" s="397"/>
      <c r="AH45" s="107"/>
      <c r="AI45" s="54"/>
      <c r="AJ45" s="54"/>
      <c r="AK45" s="397"/>
      <c r="AL45" s="392">
        <f>C45+D45+H45+I45+L45-Q45-R45-V45-Y45-AB45-AE45-AF45-AG45-AK45</f>
        <v>0</v>
      </c>
    </row>
    <row r="46" spans="1:38 16138:16138" ht="17.25" customHeight="1" x14ac:dyDescent="0.3">
      <c r="A46" s="409"/>
      <c r="B46" s="418"/>
      <c r="C46" s="398"/>
      <c r="D46" s="398"/>
      <c r="E46" s="54"/>
      <c r="F46" s="107"/>
      <c r="G46" s="54"/>
      <c r="H46" s="398"/>
      <c r="I46" s="398"/>
      <c r="J46" s="398"/>
      <c r="K46" s="419"/>
      <c r="L46" s="398"/>
      <c r="M46" s="54"/>
      <c r="N46" s="107"/>
      <c r="O46" s="54"/>
      <c r="Q46" s="401"/>
      <c r="R46" s="398"/>
      <c r="S46" s="54"/>
      <c r="T46" s="107"/>
      <c r="U46" s="54"/>
      <c r="V46" s="398"/>
      <c r="W46" s="398"/>
      <c r="X46" s="419"/>
      <c r="Y46" s="398"/>
      <c r="Z46" s="398"/>
      <c r="AA46" s="419"/>
      <c r="AB46" s="398"/>
      <c r="AC46" s="398"/>
      <c r="AD46" s="419"/>
      <c r="AE46" s="398"/>
      <c r="AF46" s="398"/>
      <c r="AG46" s="398"/>
      <c r="AH46" s="54"/>
      <c r="AI46" s="107"/>
      <c r="AJ46" s="54"/>
      <c r="AK46" s="398"/>
      <c r="AL46" s="394"/>
    </row>
    <row r="47" spans="1:38 16138:16138" ht="17.25" customHeight="1" x14ac:dyDescent="0.3">
      <c r="A47" s="410"/>
      <c r="B47" s="418"/>
      <c r="C47" s="399"/>
      <c r="D47" s="399"/>
      <c r="E47" s="54"/>
      <c r="F47" s="54"/>
      <c r="G47" s="107"/>
      <c r="H47" s="399"/>
      <c r="I47" s="399"/>
      <c r="J47" s="399"/>
      <c r="K47" s="419"/>
      <c r="L47" s="399"/>
      <c r="M47" s="54"/>
      <c r="N47" s="54"/>
      <c r="O47" s="107"/>
      <c r="Q47" s="402"/>
      <c r="R47" s="399"/>
      <c r="S47" s="54"/>
      <c r="T47" s="54"/>
      <c r="U47" s="107"/>
      <c r="V47" s="399"/>
      <c r="W47" s="399"/>
      <c r="X47" s="419"/>
      <c r="Y47" s="399"/>
      <c r="Z47" s="399"/>
      <c r="AA47" s="419"/>
      <c r="AB47" s="399"/>
      <c r="AC47" s="399"/>
      <c r="AD47" s="419"/>
      <c r="AE47" s="399"/>
      <c r="AF47" s="399"/>
      <c r="AG47" s="399"/>
      <c r="AH47" s="54"/>
      <c r="AI47" s="54"/>
      <c r="AJ47" s="107"/>
      <c r="AK47" s="399"/>
      <c r="AL47" s="393"/>
    </row>
    <row r="48" spans="1:38 16138:16138" ht="17.25" customHeight="1" x14ac:dyDescent="0.3">
      <c r="A48" s="30"/>
      <c r="B48" s="27" t="s">
        <v>348</v>
      </c>
      <c r="C48" s="22">
        <f>C39+C42+C45</f>
        <v>0</v>
      </c>
      <c r="D48" s="22">
        <f>D39+D42+D45</f>
        <v>0</v>
      </c>
      <c r="E48" s="55" t="e">
        <f>AVERAGE(E39,E42,E45)</f>
        <v>#DIV/0!</v>
      </c>
      <c r="F48" s="55" t="e">
        <f>AVERAGE(F40,F43,F46)</f>
        <v>#DIV/0!</v>
      </c>
      <c r="G48" s="55" t="e">
        <f>AVERAGE(G41,G44,G47)</f>
        <v>#DIV/0!</v>
      </c>
      <c r="H48" s="22">
        <f t="shared" ref="H48:J48" si="16">H39+H42+H45</f>
        <v>0</v>
      </c>
      <c r="I48" s="22">
        <f t="shared" si="16"/>
        <v>0</v>
      </c>
      <c r="J48" s="22">
        <f t="shared" si="16"/>
        <v>0</v>
      </c>
      <c r="K48" s="161"/>
      <c r="L48" s="22">
        <f>L39+L42+L45</f>
        <v>0</v>
      </c>
      <c r="M48" s="55" t="e">
        <f>AVERAGE(M39,M42,M45)</f>
        <v>#DIV/0!</v>
      </c>
      <c r="N48" s="55" t="e">
        <f>AVERAGE(N40,N43,N46)</f>
        <v>#DIV/0!</v>
      </c>
      <c r="O48" s="55" t="e">
        <f>AVERAGE(O41,O44,O47)</f>
        <v>#DIV/0!</v>
      </c>
      <c r="Q48" s="29">
        <f>Q39+Q42+Q45</f>
        <v>0</v>
      </c>
      <c r="R48" s="22">
        <f t="shared" ref="R48" si="17">R39+R42+R45</f>
        <v>0</v>
      </c>
      <c r="S48" s="55" t="e">
        <f>AVERAGE(S39,S42,S45)</f>
        <v>#DIV/0!</v>
      </c>
      <c r="T48" s="55" t="e">
        <f>AVERAGE(T40,T43,T46)</f>
        <v>#DIV/0!</v>
      </c>
      <c r="U48" s="55" t="e">
        <f>AVERAGE(U41,U44,U47)</f>
        <v>#DIV/0!</v>
      </c>
      <c r="V48" s="22">
        <f t="shared" ref="V48:W48" si="18">V39+V42+V45</f>
        <v>0</v>
      </c>
      <c r="W48" s="22">
        <f t="shared" si="18"/>
        <v>0</v>
      </c>
      <c r="X48" s="161"/>
      <c r="Y48" s="22">
        <f t="shared" ref="Y48:Z48" si="19">Y39+Y42+Y45</f>
        <v>0</v>
      </c>
      <c r="Z48" s="22">
        <f t="shared" si="19"/>
        <v>0</v>
      </c>
      <c r="AA48" s="161"/>
      <c r="AB48" s="22">
        <f t="shared" ref="AB48:AC48" si="20">AB39+AB42+AB45</f>
        <v>0</v>
      </c>
      <c r="AC48" s="22">
        <f t="shared" si="20"/>
        <v>0</v>
      </c>
      <c r="AD48" s="161"/>
      <c r="AE48" s="22">
        <f t="shared" ref="AE48:AG48" si="21">AE39+AE42+AE45</f>
        <v>0</v>
      </c>
      <c r="AF48" s="22">
        <f t="shared" si="21"/>
        <v>0</v>
      </c>
      <c r="AG48" s="22">
        <f t="shared" si="21"/>
        <v>0</v>
      </c>
      <c r="AH48" s="55" t="e">
        <f>AVERAGE(AH39,AH42,AH45)</f>
        <v>#DIV/0!</v>
      </c>
      <c r="AI48" s="55" t="e">
        <f>AVERAGE(AI40,AI43,AI46)</f>
        <v>#DIV/0!</v>
      </c>
      <c r="AJ48" s="55" t="e">
        <f>AVERAGE(AJ41,AJ44,AJ47)</f>
        <v>#DIV/0!</v>
      </c>
      <c r="AK48" s="22">
        <f>AK39+AK42+AK45</f>
        <v>0</v>
      </c>
      <c r="AL48" s="21">
        <f>C48+D48+H48+I48+L48-Q48-R48-V48-Y48-AB48-AE48-AF48-AG48-AK48</f>
        <v>0</v>
      </c>
      <c r="WVR48" s="127">
        <f>SUM(WVR39:XFD45)</f>
        <v>0</v>
      </c>
    </row>
    <row r="49" spans="1:38 16138:16138" ht="17.25" customHeight="1" x14ac:dyDescent="0.3">
      <c r="A49" s="30"/>
      <c r="B49" s="27" t="s">
        <v>349</v>
      </c>
      <c r="C49" s="22">
        <f>SUM(C48,C38)</f>
        <v>0</v>
      </c>
      <c r="D49" s="22">
        <f>SUM(D48,D38)</f>
        <v>0</v>
      </c>
      <c r="E49" s="55" t="e">
        <f>AVERAGE(E48,E38)</f>
        <v>#DIV/0!</v>
      </c>
      <c r="F49" s="55" t="e">
        <f t="shared" ref="F49:G49" si="22">AVERAGE(F48,F38)</f>
        <v>#DIV/0!</v>
      </c>
      <c r="G49" s="55" t="e">
        <f t="shared" si="22"/>
        <v>#DIV/0!</v>
      </c>
      <c r="H49" s="22">
        <f t="shared" ref="H49:J49" si="23">SUM(H48,H38)</f>
        <v>0</v>
      </c>
      <c r="I49" s="22">
        <f t="shared" si="23"/>
        <v>0</v>
      </c>
      <c r="J49" s="22">
        <f t="shared" si="23"/>
        <v>0</v>
      </c>
      <c r="K49" s="161"/>
      <c r="L49" s="22">
        <f>SUM(L48,L38)</f>
        <v>0</v>
      </c>
      <c r="M49" s="55" t="e">
        <f>AVERAGE(M48,M38)</f>
        <v>#DIV/0!</v>
      </c>
      <c r="N49" s="55" t="e">
        <f t="shared" ref="N49" si="24">AVERAGE(N48,N38)</f>
        <v>#DIV/0!</v>
      </c>
      <c r="O49" s="55" t="e">
        <f t="shared" ref="O49" si="25">AVERAGE(O48,O38)</f>
        <v>#DIV/0!</v>
      </c>
      <c r="Q49" s="29">
        <f>SUM(Q48,Q38)</f>
        <v>0</v>
      </c>
      <c r="R49" s="22">
        <f>SUM(R48,R38)</f>
        <v>0</v>
      </c>
      <c r="S49" s="55" t="e">
        <f>AVERAGE(S48,S38)</f>
        <v>#DIV/0!</v>
      </c>
      <c r="T49" s="55" t="e">
        <f t="shared" ref="T49" si="26">AVERAGE(T48,T38)</f>
        <v>#DIV/0!</v>
      </c>
      <c r="U49" s="55" t="e">
        <f t="shared" ref="U49" si="27">AVERAGE(U48,U38)</f>
        <v>#DIV/0!</v>
      </c>
      <c r="V49" s="22">
        <f t="shared" ref="V49" si="28">SUM(V48,V38)</f>
        <v>0</v>
      </c>
      <c r="W49" s="22">
        <f t="shared" ref="W49" si="29">SUM(W48,W38)</f>
        <v>0</v>
      </c>
      <c r="X49" s="161"/>
      <c r="Y49" s="22">
        <f t="shared" ref="Y49" si="30">SUM(Y48,Y38)</f>
        <v>0</v>
      </c>
      <c r="Z49" s="22">
        <f t="shared" ref="Z49" si="31">SUM(Z48,Z38)</f>
        <v>0</v>
      </c>
      <c r="AA49" s="161"/>
      <c r="AB49" s="22">
        <f t="shared" ref="AB49" si="32">SUM(AB48,AB38)</f>
        <v>0</v>
      </c>
      <c r="AC49" s="22">
        <f t="shared" ref="AC49" si="33">SUM(AC48,AC38)</f>
        <v>0</v>
      </c>
      <c r="AD49" s="161"/>
      <c r="AE49" s="22">
        <f t="shared" ref="AE49" si="34">SUM(AE48,AE38)</f>
        <v>0</v>
      </c>
      <c r="AF49" s="22">
        <f t="shared" ref="AF49" si="35">SUM(AF48,AF38)</f>
        <v>0</v>
      </c>
      <c r="AG49" s="22">
        <f t="shared" ref="AG49" si="36">SUM(AG48,AG38)</f>
        <v>0</v>
      </c>
      <c r="AH49" s="55" t="e">
        <f>AVERAGE(AH48,AH38)</f>
        <v>#DIV/0!</v>
      </c>
      <c r="AI49" s="55" t="e">
        <f t="shared" ref="AI49" si="37">AVERAGE(AI48,AI38)</f>
        <v>#DIV/0!</v>
      </c>
      <c r="AJ49" s="55" t="e">
        <f t="shared" ref="AJ49" si="38">AVERAGE(AJ48,AJ38)</f>
        <v>#DIV/0!</v>
      </c>
      <c r="AK49" s="22">
        <f t="shared" ref="AK49" si="39">SUM(AK48,AK38)</f>
        <v>0</v>
      </c>
      <c r="AL49" s="21">
        <f t="shared" si="7"/>
        <v>0</v>
      </c>
      <c r="WVR49" s="127">
        <f>SUM(WVR48,WVR38)</f>
        <v>0</v>
      </c>
    </row>
    <row r="50" spans="1:38 16138:16138" ht="17.25" customHeight="1" thickBot="1" x14ac:dyDescent="0.35">
      <c r="A50" s="121"/>
      <c r="B50" s="131"/>
      <c r="C50" s="30"/>
      <c r="D50" s="30"/>
      <c r="E50" s="163"/>
      <c r="F50" s="164"/>
      <c r="G50" s="164"/>
      <c r="H50" s="30"/>
      <c r="I50" s="30"/>
      <c r="J50" s="30"/>
      <c r="K50" s="165"/>
      <c r="L50" s="30"/>
      <c r="M50" s="164"/>
      <c r="N50" s="164"/>
      <c r="O50" s="164"/>
      <c r="Q50" s="30"/>
      <c r="R50" s="30"/>
      <c r="S50" s="164"/>
      <c r="T50" s="164"/>
      <c r="U50" s="164"/>
      <c r="V50" s="30"/>
      <c r="W50" s="30"/>
      <c r="X50" s="165"/>
      <c r="Y50" s="30"/>
      <c r="Z50" s="30"/>
      <c r="AA50" s="165"/>
      <c r="AB50" s="30"/>
      <c r="AC50" s="30"/>
      <c r="AD50" s="165"/>
      <c r="AE50" s="30"/>
      <c r="AF50" s="30"/>
      <c r="AG50" s="30"/>
      <c r="AH50" s="164"/>
      <c r="AI50" s="164"/>
      <c r="AJ50" s="164"/>
      <c r="AK50" s="30"/>
      <c r="AL50" s="166"/>
    </row>
    <row r="51" spans="1:38 16138:16138" ht="17.25" customHeight="1" thickBot="1" x14ac:dyDescent="0.35">
      <c r="A51" s="421" t="s">
        <v>350</v>
      </c>
      <c r="B51" s="261" t="s">
        <v>351</v>
      </c>
      <c r="C51" s="30"/>
      <c r="D51" s="30"/>
      <c r="E51" s="53" t="e">
        <f>E16</f>
        <v>#DIV/0!</v>
      </c>
      <c r="F51" s="53"/>
      <c r="G51" s="53"/>
      <c r="H51" s="30"/>
      <c r="I51" s="30"/>
      <c r="J51" s="30"/>
      <c r="K51" s="165"/>
      <c r="L51" s="30"/>
      <c r="M51" s="53" t="e">
        <f>M16</f>
        <v>#DIV/0!</v>
      </c>
      <c r="N51" s="53"/>
      <c r="O51" s="53"/>
      <c r="Q51" s="30"/>
      <c r="R51" s="30"/>
      <c r="S51" s="54" t="e">
        <f>S16</f>
        <v>#DIV/0!</v>
      </c>
      <c r="T51" s="54"/>
      <c r="U51" s="54"/>
      <c r="V51" s="30"/>
      <c r="W51" s="30"/>
      <c r="X51" s="165"/>
      <c r="Y51" s="30"/>
      <c r="Z51" s="30"/>
      <c r="AA51" s="165"/>
      <c r="AB51" s="30"/>
      <c r="AC51" s="30"/>
      <c r="AD51" s="165"/>
      <c r="AE51" s="30"/>
      <c r="AF51" s="30"/>
      <c r="AG51" s="30"/>
      <c r="AH51" s="29" t="e">
        <f>AH16</f>
        <v>#DIV/0!</v>
      </c>
      <c r="AI51" s="29"/>
      <c r="AJ51" s="29"/>
      <c r="AK51" s="30"/>
      <c r="AL51" s="166"/>
    </row>
    <row r="52" spans="1:38 16138:16138" ht="17.25" customHeight="1" thickBot="1" x14ac:dyDescent="0.35">
      <c r="A52" s="421"/>
      <c r="B52" s="262" t="s">
        <v>352</v>
      </c>
      <c r="C52" s="30"/>
      <c r="D52" s="30"/>
      <c r="E52" s="53" t="e">
        <f>AVERAGE(E28,E30,E32,E34,E39,E42,E45)</f>
        <v>#DIV/0!</v>
      </c>
      <c r="F52" s="53"/>
      <c r="G52" s="53"/>
      <c r="H52" s="30"/>
      <c r="I52" s="30"/>
      <c r="J52" s="30"/>
      <c r="K52" s="165"/>
      <c r="L52" s="30"/>
      <c r="M52" s="53" t="e">
        <f>AVERAGE(M28,M30,M32,M34,M39,M42,M45)</f>
        <v>#DIV/0!</v>
      </c>
      <c r="N52" s="53"/>
      <c r="O52" s="53"/>
      <c r="Q52" s="30"/>
      <c r="R52" s="30"/>
      <c r="S52" s="55" t="e">
        <f>AVERAGE(S28,S30,S32,S34,S39,S42,S45)</f>
        <v>#DIV/0!</v>
      </c>
      <c r="T52" s="54"/>
      <c r="U52" s="54"/>
      <c r="V52" s="30"/>
      <c r="W52" s="30"/>
      <c r="X52" s="165"/>
      <c r="Y52" s="30"/>
      <c r="Z52" s="30"/>
      <c r="AA52" s="165"/>
      <c r="AB52" s="30"/>
      <c r="AC52" s="30"/>
      <c r="AD52" s="165"/>
      <c r="AE52" s="30"/>
      <c r="AF52" s="30"/>
      <c r="AG52" s="30"/>
      <c r="AH52" s="29" t="e">
        <f>AVERAGE(AH28,AH30,AH32,AH34,AH39,AH42,AH45)</f>
        <v>#DIV/0!</v>
      </c>
      <c r="AI52" s="29"/>
      <c r="AJ52" s="29"/>
      <c r="AK52" s="30"/>
      <c r="AL52" s="166"/>
    </row>
    <row r="53" spans="1:38 16138:16138" ht="17.25" customHeight="1" thickBot="1" x14ac:dyDescent="0.35">
      <c r="A53" s="421"/>
      <c r="B53" s="262" t="s">
        <v>353</v>
      </c>
      <c r="C53" s="30"/>
      <c r="D53" s="30"/>
      <c r="E53" s="53"/>
      <c r="F53" s="53" t="e">
        <f>F22</f>
        <v>#DIV/0!</v>
      </c>
      <c r="G53" s="53"/>
      <c r="H53" s="30"/>
      <c r="I53" s="30"/>
      <c r="J53" s="30"/>
      <c r="K53" s="165"/>
      <c r="L53" s="30"/>
      <c r="M53" s="53"/>
      <c r="N53" s="53" t="e">
        <f>N22</f>
        <v>#DIV/0!</v>
      </c>
      <c r="O53" s="53"/>
      <c r="Q53" s="30"/>
      <c r="R53" s="30"/>
      <c r="S53" s="54"/>
      <c r="T53" s="54" t="e">
        <f>T22</f>
        <v>#DIV/0!</v>
      </c>
      <c r="U53" s="54"/>
      <c r="V53" s="30"/>
      <c r="W53" s="30"/>
      <c r="X53" s="165"/>
      <c r="Y53" s="30"/>
      <c r="Z53" s="30"/>
      <c r="AA53" s="165"/>
      <c r="AB53" s="30"/>
      <c r="AC53" s="30"/>
      <c r="AD53" s="165"/>
      <c r="AE53" s="30"/>
      <c r="AF53" s="30"/>
      <c r="AG53" s="30"/>
      <c r="AH53" s="29"/>
      <c r="AI53" s="29" t="e">
        <f>AI22</f>
        <v>#DIV/0!</v>
      </c>
      <c r="AJ53" s="29"/>
      <c r="AK53" s="30"/>
      <c r="AL53" s="166"/>
    </row>
    <row r="54" spans="1:38 16138:16138" ht="17.25" customHeight="1" thickBot="1" x14ac:dyDescent="0.35">
      <c r="A54" s="421"/>
      <c r="B54" s="262" t="s">
        <v>352</v>
      </c>
      <c r="C54" s="30"/>
      <c r="D54" s="30"/>
      <c r="E54" s="53"/>
      <c r="F54" s="53" t="e">
        <f>AVERAGE(F29,F31,F33,F36,F40,F43,F46)</f>
        <v>#DIV/0!</v>
      </c>
      <c r="G54" s="53"/>
      <c r="H54" s="30"/>
      <c r="I54" s="30"/>
      <c r="J54" s="30"/>
      <c r="K54" s="165"/>
      <c r="L54" s="30"/>
      <c r="M54" s="53"/>
      <c r="N54" s="53" t="e">
        <f>AVERAGE(N29,N31,N33,N36,N40,N43,N46)</f>
        <v>#DIV/0!</v>
      </c>
      <c r="O54" s="53"/>
      <c r="Q54" s="30"/>
      <c r="R54" s="30"/>
      <c r="S54" s="54"/>
      <c r="T54" s="55" t="e">
        <f>AVERAGE(T29,T31,T33,T36,T40,T43,T46)</f>
        <v>#DIV/0!</v>
      </c>
      <c r="U54" s="54"/>
      <c r="V54" s="30"/>
      <c r="W54" s="30"/>
      <c r="X54" s="165"/>
      <c r="Y54" s="30"/>
      <c r="Z54" s="30"/>
      <c r="AA54" s="165"/>
      <c r="AB54" s="30"/>
      <c r="AC54" s="30"/>
      <c r="AD54" s="165"/>
      <c r="AE54" s="30"/>
      <c r="AF54" s="30"/>
      <c r="AG54" s="30"/>
      <c r="AH54" s="29"/>
      <c r="AI54" s="29" t="e">
        <f>AVERAGE(AI29,AI31,AI33,AI36,AI40,AI43,AI46)</f>
        <v>#DIV/0!</v>
      </c>
      <c r="AJ54" s="29"/>
      <c r="AK54" s="30"/>
      <c r="AL54" s="166"/>
    </row>
    <row r="55" spans="1:38 16138:16138" s="121" customFormat="1" ht="17.25" customHeight="1" thickBot="1" x14ac:dyDescent="0.35">
      <c r="A55" s="421"/>
      <c r="B55" s="262" t="s">
        <v>354</v>
      </c>
      <c r="E55" s="53"/>
      <c r="F55" s="53"/>
      <c r="G55" s="53" t="e">
        <f>G27</f>
        <v>#DIV/0!</v>
      </c>
      <c r="M55" s="53"/>
      <c r="N55" s="53"/>
      <c r="O55" s="53" t="e">
        <f>O27</f>
        <v>#DIV/0!</v>
      </c>
      <c r="S55" s="54"/>
      <c r="T55" s="54"/>
      <c r="U55" s="54" t="e">
        <f>U27</f>
        <v>#DIV/0!</v>
      </c>
      <c r="X55" s="123"/>
      <c r="AA55" s="123"/>
      <c r="AD55" s="123"/>
      <c r="AH55" s="29"/>
      <c r="AI55" s="29"/>
      <c r="AJ55" s="29" t="e">
        <f>AJ27</f>
        <v>#DIV/0!</v>
      </c>
    </row>
    <row r="56" spans="1:38 16138:16138" s="121" customFormat="1" ht="13.5" customHeight="1" thickBot="1" x14ac:dyDescent="0.35">
      <c r="A56" s="421"/>
      <c r="B56" s="263" t="s">
        <v>352</v>
      </c>
      <c r="E56" s="53"/>
      <c r="F56" s="53"/>
      <c r="G56" s="53" t="e">
        <f>AVERAGE(G35,G37,G41,G44,G47)</f>
        <v>#DIV/0!</v>
      </c>
      <c r="M56" s="53"/>
      <c r="N56" s="53"/>
      <c r="O56" s="53" t="e">
        <f>AVERAGE(O35,O37,O41,O44,O47)</f>
        <v>#DIV/0!</v>
      </c>
      <c r="S56" s="53"/>
      <c r="T56" s="53"/>
      <c r="U56" s="53" t="e">
        <f>AVERAGE(U35,U37,U41,U44,U47)</f>
        <v>#DIV/0!</v>
      </c>
      <c r="AH56" s="29"/>
      <c r="AI56" s="29"/>
      <c r="AJ56" s="29" t="e">
        <f>AVERAGE(AJ35,AJ37,AJ41,AJ44,AJ47)</f>
        <v>#DIV/0!</v>
      </c>
    </row>
    <row r="57" spans="1:38 16138:16138" s="121" customFormat="1" ht="13.5" customHeight="1" x14ac:dyDescent="0.3"/>
    <row r="58" spans="1:38 16138:16138" ht="13.5" customHeight="1" x14ac:dyDescent="0.3">
      <c r="A58" s="86"/>
      <c r="B58" s="1" t="s">
        <v>355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</row>
    <row r="59" spans="1:38 16138:16138" ht="30" customHeight="1" x14ac:dyDescent="0.3">
      <c r="A59" s="1" t="s">
        <v>356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</row>
    <row r="60" spans="1:38 16138:16138" ht="16.5" customHeight="1" x14ac:dyDescent="0.3">
      <c r="A60" s="1" t="s">
        <v>357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</row>
    <row r="61" spans="1:38 16138:16138" ht="21.75" customHeight="1" x14ac:dyDescent="0.3">
      <c r="A61" s="1" t="s">
        <v>358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</row>
    <row r="62" spans="1:38 16138:16138" ht="18" customHeight="1" x14ac:dyDescent="0.3">
      <c r="A62" s="1" t="s">
        <v>359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</row>
    <row r="63" spans="1:38 16138:16138" ht="19.5" customHeight="1" x14ac:dyDescent="0.3">
      <c r="A63" s="1" t="s">
        <v>360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</row>
    <row r="64" spans="1:38 16138:16138" ht="19.5" customHeight="1" x14ac:dyDescent="0.3">
      <c r="A64" s="1" t="s">
        <v>361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</row>
    <row r="65" spans="1:1" s="121" customFormat="1" ht="19.5" customHeight="1" x14ac:dyDescent="0.3"/>
    <row r="66" spans="1:1" s="121" customFormat="1" ht="19.5" hidden="1" customHeight="1" x14ac:dyDescent="0.3"/>
    <row r="67" spans="1:1" s="121" customFormat="1" ht="19.5" hidden="1" customHeight="1" x14ac:dyDescent="0.3"/>
    <row r="68" spans="1:1" s="121" customFormat="1" ht="19.5" hidden="1" customHeight="1" x14ac:dyDescent="0.3"/>
    <row r="69" spans="1:1" s="121" customFormat="1" ht="19.5" hidden="1" customHeight="1" x14ac:dyDescent="0.3">
      <c r="A69" s="121" t="s">
        <v>146</v>
      </c>
    </row>
    <row r="70" spans="1:1" s="121" customFormat="1" ht="19.5" hidden="1" customHeight="1" x14ac:dyDescent="0.3">
      <c r="A70" s="121" t="s">
        <v>147</v>
      </c>
    </row>
    <row r="71" spans="1:1" s="121" customFormat="1" hidden="1" x14ac:dyDescent="0.3"/>
    <row r="72" spans="1:1" s="121" customFormat="1" hidden="1" x14ac:dyDescent="0.3"/>
    <row r="109" spans="1:1" hidden="1" x14ac:dyDescent="0.3">
      <c r="A109" s="1">
        <v>1</v>
      </c>
    </row>
  </sheetData>
  <sheetProtection algorithmName="SHA-512" hashValue="RZyYP/HRjjOd6BuCskcNb5Nqh4sRhDPd1VyDUuy9+A33DU5w669OdfrtLKQW8zTOyqBnTjd7lcwXUE9TXLAf9Q==" saltValue="MpWbHuuuPUMnpekdhe8PMg==" spinCount="100000" sheet="1" objects="1" scenarios="1"/>
  <mergeCells count="201">
    <mergeCell ref="AD45:AD47"/>
    <mergeCell ref="A51:A56"/>
    <mergeCell ref="X39:X41"/>
    <mergeCell ref="X42:X44"/>
    <mergeCell ref="X45:X47"/>
    <mergeCell ref="AA28:AA29"/>
    <mergeCell ref="AA30:AA31"/>
    <mergeCell ref="AA32:AA33"/>
    <mergeCell ref="AA34:AA35"/>
    <mergeCell ref="AA36:AA37"/>
    <mergeCell ref="AA39:AA41"/>
    <mergeCell ref="AA42:AA44"/>
    <mergeCell ref="AA45:AA47"/>
    <mergeCell ref="X28:X29"/>
    <mergeCell ref="X30:X31"/>
    <mergeCell ref="X32:X33"/>
    <mergeCell ref="X34:X35"/>
    <mergeCell ref="X36:X37"/>
    <mergeCell ref="Z42:Z44"/>
    <mergeCell ref="Y45:Y47"/>
    <mergeCell ref="Z45:Z47"/>
    <mergeCell ref="AB34:AB35"/>
    <mergeCell ref="AC34:AC35"/>
    <mergeCell ref="AB36:AB37"/>
    <mergeCell ref="AG42:AG44"/>
    <mergeCell ref="AE45:AE47"/>
    <mergeCell ref="AF45:AF47"/>
    <mergeCell ref="AG45:AG47"/>
    <mergeCell ref="AK28:AK29"/>
    <mergeCell ref="AK30:AK31"/>
    <mergeCell ref="AK32:AK33"/>
    <mergeCell ref="AK34:AK35"/>
    <mergeCell ref="AK36:AK37"/>
    <mergeCell ref="AK39:AK41"/>
    <mergeCell ref="AK42:AK44"/>
    <mergeCell ref="AK45:AK47"/>
    <mergeCell ref="AG34:AG35"/>
    <mergeCell ref="AE36:AE37"/>
    <mergeCell ref="AF36:AF37"/>
    <mergeCell ref="AG36:AG37"/>
    <mergeCell ref="AE39:AE41"/>
    <mergeCell ref="AF39:AF41"/>
    <mergeCell ref="AG39:AG41"/>
    <mergeCell ref="AG28:AG29"/>
    <mergeCell ref="AE30:AE31"/>
    <mergeCell ref="AF30:AF31"/>
    <mergeCell ref="AG30:AG31"/>
    <mergeCell ref="AE32:AE33"/>
    <mergeCell ref="AF32:AF33"/>
    <mergeCell ref="AG32:AG33"/>
    <mergeCell ref="AC42:AC44"/>
    <mergeCell ref="AB45:AB47"/>
    <mergeCell ref="AC45:AC47"/>
    <mergeCell ref="AE28:AE29"/>
    <mergeCell ref="AF28:AF29"/>
    <mergeCell ref="AE34:AE35"/>
    <mergeCell ref="AF34:AF35"/>
    <mergeCell ref="AE42:AE44"/>
    <mergeCell ref="AF42:AF44"/>
    <mergeCell ref="AD28:AD29"/>
    <mergeCell ref="AD30:AD31"/>
    <mergeCell ref="AD32:AD33"/>
    <mergeCell ref="AD34:AD35"/>
    <mergeCell ref="AD36:AD37"/>
    <mergeCell ref="AD39:AD41"/>
    <mergeCell ref="AD42:AD44"/>
    <mergeCell ref="AB28:AB29"/>
    <mergeCell ref="AC28:AC29"/>
    <mergeCell ref="AB30:AB31"/>
    <mergeCell ref="AC30:AC31"/>
    <mergeCell ref="AB32:AB33"/>
    <mergeCell ref="AC32:AC33"/>
    <mergeCell ref="AC39:AC41"/>
    <mergeCell ref="AB42:AB44"/>
    <mergeCell ref="W42:W44"/>
    <mergeCell ref="V45:V47"/>
    <mergeCell ref="W45:W47"/>
    <mergeCell ref="Y28:Y29"/>
    <mergeCell ref="Z28:Z29"/>
    <mergeCell ref="Y30:Y31"/>
    <mergeCell ref="Z30:Z31"/>
    <mergeCell ref="Y32:Y33"/>
    <mergeCell ref="Z32:Z33"/>
    <mergeCell ref="Y34:Y35"/>
    <mergeCell ref="Z34:Z35"/>
    <mergeCell ref="Y36:Y37"/>
    <mergeCell ref="Z36:Z37"/>
    <mergeCell ref="Y39:Y41"/>
    <mergeCell ref="Z39:Z41"/>
    <mergeCell ref="Y42:Y44"/>
    <mergeCell ref="W36:W37"/>
    <mergeCell ref="V39:V41"/>
    <mergeCell ref="W39:W41"/>
    <mergeCell ref="V42:V44"/>
    <mergeCell ref="R28:R29"/>
    <mergeCell ref="R30:R31"/>
    <mergeCell ref="R32:R33"/>
    <mergeCell ref="R34:R35"/>
    <mergeCell ref="R36:R37"/>
    <mergeCell ref="C42:C44"/>
    <mergeCell ref="C45:C47"/>
    <mergeCell ref="D42:D44"/>
    <mergeCell ref="D45:D47"/>
    <mergeCell ref="J45:J47"/>
    <mergeCell ref="B39:B41"/>
    <mergeCell ref="B42:B44"/>
    <mergeCell ref="B45:B47"/>
    <mergeCell ref="C39:C41"/>
    <mergeCell ref="H45:H47"/>
    <mergeCell ref="I45:I47"/>
    <mergeCell ref="L39:L41"/>
    <mergeCell ref="L42:L44"/>
    <mergeCell ref="L45:L47"/>
    <mergeCell ref="K39:K41"/>
    <mergeCell ref="K42:K44"/>
    <mergeCell ref="K45:K47"/>
    <mergeCell ref="H39:H41"/>
    <mergeCell ref="I39:I41"/>
    <mergeCell ref="J39:J41"/>
    <mergeCell ref="H42:H44"/>
    <mergeCell ref="I42:I44"/>
    <mergeCell ref="J42:J44"/>
    <mergeCell ref="A14:A15"/>
    <mergeCell ref="A6:A13"/>
    <mergeCell ref="A17:A20"/>
    <mergeCell ref="A23:A25"/>
    <mergeCell ref="B28:B29"/>
    <mergeCell ref="B30:B31"/>
    <mergeCell ref="B32:B33"/>
    <mergeCell ref="B34:B35"/>
    <mergeCell ref="C28:C29"/>
    <mergeCell ref="C32:C33"/>
    <mergeCell ref="C34:C35"/>
    <mergeCell ref="C30:C31"/>
    <mergeCell ref="A39:A47"/>
    <mergeCell ref="A28:A37"/>
    <mergeCell ref="K36:K37"/>
    <mergeCell ref="L32:L33"/>
    <mergeCell ref="L34:L35"/>
    <mergeCell ref="C36:C37"/>
    <mergeCell ref="D36:D37"/>
    <mergeCell ref="H36:H37"/>
    <mergeCell ref="I36:I37"/>
    <mergeCell ref="J36:J37"/>
    <mergeCell ref="L36:L37"/>
    <mergeCell ref="H34:H35"/>
    <mergeCell ref="I34:I35"/>
    <mergeCell ref="J34:J35"/>
    <mergeCell ref="H32:H33"/>
    <mergeCell ref="I32:I33"/>
    <mergeCell ref="D28:D29"/>
    <mergeCell ref="H28:H29"/>
    <mergeCell ref="H30:H31"/>
    <mergeCell ref="I30:I31"/>
    <mergeCell ref="J30:J31"/>
    <mergeCell ref="L30:L31"/>
    <mergeCell ref="K30:K31"/>
    <mergeCell ref="B36:B37"/>
    <mergeCell ref="D4:O4"/>
    <mergeCell ref="Q28:Q29"/>
    <mergeCell ref="Q30:Q31"/>
    <mergeCell ref="Q32:Q33"/>
    <mergeCell ref="Q34:Q35"/>
    <mergeCell ref="Q36:Q37"/>
    <mergeCell ref="Q39:Q41"/>
    <mergeCell ref="Q42:Q44"/>
    <mergeCell ref="K28:K29"/>
    <mergeCell ref="I28:I29"/>
    <mergeCell ref="J28:J29"/>
    <mergeCell ref="L28:L29"/>
    <mergeCell ref="K32:K33"/>
    <mergeCell ref="K34:K35"/>
    <mergeCell ref="J32:J33"/>
    <mergeCell ref="D32:D33"/>
    <mergeCell ref="D34:D35"/>
    <mergeCell ref="D39:D41"/>
    <mergeCell ref="D30:D31"/>
    <mergeCell ref="AL28:AL29"/>
    <mergeCell ref="AL30:AL31"/>
    <mergeCell ref="AL32:AL33"/>
    <mergeCell ref="AL34:AL35"/>
    <mergeCell ref="AL36:AL37"/>
    <mergeCell ref="AL39:AL41"/>
    <mergeCell ref="AL42:AL44"/>
    <mergeCell ref="AL45:AL47"/>
    <mergeCell ref="Q4:AJ4"/>
    <mergeCell ref="R39:R41"/>
    <mergeCell ref="R42:R44"/>
    <mergeCell ref="AC36:AC37"/>
    <mergeCell ref="AB39:AB41"/>
    <mergeCell ref="Q45:Q47"/>
    <mergeCell ref="R45:R47"/>
    <mergeCell ref="V28:V29"/>
    <mergeCell ref="W28:W29"/>
    <mergeCell ref="V30:V31"/>
    <mergeCell ref="W30:W31"/>
    <mergeCell ref="V32:V33"/>
    <mergeCell ref="W32:W33"/>
    <mergeCell ref="V34:V35"/>
    <mergeCell ref="W34:W35"/>
    <mergeCell ref="V36:V37"/>
  </mergeCells>
  <conditionalFormatting sqref="E6">
    <cfRule type="cellIs" dxfId="791" priority="1159" operator="greaterThan">
      <formula>21.5</formula>
    </cfRule>
    <cfRule type="cellIs" dxfId="790" priority="1158" operator="lessThan">
      <formula>19.7</formula>
    </cfRule>
    <cfRule type="cellIs" dxfId="789" priority="1145" operator="between">
      <formula>19.7</formula>
      <formula>21.5</formula>
    </cfRule>
  </conditionalFormatting>
  <conditionalFormatting sqref="E7">
    <cfRule type="cellIs" dxfId="788" priority="1157" operator="lessThan">
      <formula>25</formula>
    </cfRule>
    <cfRule type="cellIs" dxfId="787" priority="1144" operator="between">
      <formula>25</formula>
      <formula>28</formula>
    </cfRule>
  </conditionalFormatting>
  <conditionalFormatting sqref="E7:E8">
    <cfRule type="cellIs" dxfId="786" priority="708" operator="greaterThan">
      <formula>28</formula>
    </cfRule>
  </conditionalFormatting>
  <conditionalFormatting sqref="E8">
    <cfRule type="cellIs" dxfId="785" priority="1141" operator="lessThan">
      <formula>20</formula>
    </cfRule>
  </conditionalFormatting>
  <conditionalFormatting sqref="E8:E9">
    <cfRule type="cellIs" dxfId="784" priority="707" operator="between">
      <formula>20</formula>
      <formula>28</formula>
    </cfRule>
  </conditionalFormatting>
  <conditionalFormatting sqref="E9">
    <cfRule type="cellIs" dxfId="783" priority="1155" operator="lessThan">
      <formula>20</formula>
    </cfRule>
    <cfRule type="cellIs" dxfId="782" priority="1156" operator="greaterThan">
      <formula>28</formula>
    </cfRule>
  </conditionalFormatting>
  <conditionalFormatting sqref="E10">
    <cfRule type="cellIs" dxfId="781" priority="1154" operator="greaterThan">
      <formula>46.5</formula>
    </cfRule>
    <cfRule type="cellIs" dxfId="780" priority="1153" operator="lessThan">
      <formula>44</formula>
    </cfRule>
    <cfRule type="cellIs" dxfId="779" priority="1140" operator="between">
      <formula>44</formula>
      <formula>46.5</formula>
    </cfRule>
  </conditionalFormatting>
  <conditionalFormatting sqref="E11">
    <cfRule type="cellIs" dxfId="778" priority="1152" operator="greaterThan">
      <formula>28</formula>
    </cfRule>
    <cfRule type="cellIs" dxfId="777" priority="1151" operator="lessThan">
      <formula>15</formula>
    </cfRule>
    <cfRule type="cellIs" dxfId="776" priority="1139" operator="between">
      <formula>15</formula>
      <formula>28</formula>
    </cfRule>
  </conditionalFormatting>
  <conditionalFormatting sqref="E12">
    <cfRule type="cellIs" dxfId="775" priority="1138" operator="between">
      <formula>80</formula>
      <formula>80.2</formula>
    </cfRule>
    <cfRule type="cellIs" dxfId="774" priority="1149" operator="lessThan">
      <formula>80</formula>
    </cfRule>
    <cfRule type="cellIs" dxfId="773" priority="1150" operator="greaterThan">
      <formula>80.2</formula>
    </cfRule>
  </conditionalFormatting>
  <conditionalFormatting sqref="E13">
    <cfRule type="cellIs" dxfId="772" priority="1148" operator="lessThan">
      <formula>3</formula>
    </cfRule>
    <cfRule type="cellIs" dxfId="771" priority="1147" operator="greaterThan">
      <formula>46.5</formula>
    </cfRule>
    <cfRule type="cellIs" dxfId="770" priority="1137" operator="between">
      <formula>3</formula>
      <formula>46.5</formula>
    </cfRule>
  </conditionalFormatting>
  <conditionalFormatting sqref="E14">
    <cfRule type="cellIs" dxfId="769" priority="1135" operator="lessThan">
      <formula>1.5</formula>
    </cfRule>
    <cfRule type="cellIs" dxfId="768" priority="1133" operator="between">
      <formula>1.5</formula>
      <formula>46.5</formula>
    </cfRule>
  </conditionalFormatting>
  <conditionalFormatting sqref="E14:E15">
    <cfRule type="cellIs" dxfId="767" priority="706" operator="greaterThan">
      <formula>46.5</formula>
    </cfRule>
  </conditionalFormatting>
  <conditionalFormatting sqref="E15">
    <cfRule type="cellIs" dxfId="766" priority="1136" operator="between">
      <formula>2</formula>
      <formula>46.5</formula>
    </cfRule>
    <cfRule type="cellIs" dxfId="765" priority="1146" operator="lessThan">
      <formula>2</formula>
    </cfRule>
  </conditionalFormatting>
  <conditionalFormatting sqref="E28">
    <cfRule type="cellIs" dxfId="764" priority="951" operator="between">
      <formula>10</formula>
      <formula>12</formula>
    </cfRule>
    <cfRule type="cellIs" dxfId="763" priority="955" operator="greaterThan">
      <formula>12</formula>
    </cfRule>
    <cfRule type="cellIs" dxfId="762" priority="954" operator="lessThan">
      <formula>10</formula>
    </cfRule>
  </conditionalFormatting>
  <conditionalFormatting sqref="E30">
    <cfRule type="cellIs" dxfId="761" priority="948" operator="lessThan">
      <formula>16.5</formula>
    </cfRule>
    <cfRule type="cellIs" dxfId="760" priority="949" operator="greaterThan">
      <formula>19.5</formula>
    </cfRule>
    <cfRule type="cellIs" dxfId="759" priority="945" operator="between">
      <formula>16.5</formula>
      <formula>19.5</formula>
    </cfRule>
  </conditionalFormatting>
  <conditionalFormatting sqref="E32">
    <cfRule type="cellIs" dxfId="758" priority="931" operator="between">
      <formula>3</formula>
      <formula>47.5</formula>
    </cfRule>
    <cfRule type="cellIs" dxfId="757" priority="943" operator="greaterThan">
      <formula>47.5</formula>
    </cfRule>
    <cfRule type="cellIs" dxfId="756" priority="942" operator="lessThan">
      <formula>3</formula>
    </cfRule>
  </conditionalFormatting>
  <conditionalFormatting sqref="E34">
    <cfRule type="cellIs" dxfId="755" priority="939" operator="greaterThan">
      <formula>47.5</formula>
    </cfRule>
    <cfRule type="cellIs" dxfId="754" priority="929" operator="between">
      <formula>3</formula>
      <formula>47.5</formula>
    </cfRule>
    <cfRule type="cellIs" dxfId="753" priority="938" operator="lessThan">
      <formula>3</formula>
    </cfRule>
  </conditionalFormatting>
  <conditionalFormatting sqref="E39">
    <cfRule type="cellIs" dxfId="752" priority="877" operator="greaterThan">
      <formula>9</formula>
    </cfRule>
    <cfRule type="cellIs" dxfId="751" priority="859" operator="between">
      <formula>3</formula>
      <formula>9</formula>
    </cfRule>
    <cfRule type="cellIs" dxfId="750" priority="876" operator="lessThan">
      <formula>3</formula>
    </cfRule>
  </conditionalFormatting>
  <conditionalFormatting sqref="E42">
    <cfRule type="cellIs" dxfId="749" priority="856" operator="between">
      <formula>10</formula>
      <formula>17</formula>
    </cfRule>
    <cfRule type="cellIs" dxfId="748" priority="871" operator="greaterThan">
      <formula>17</formula>
    </cfRule>
    <cfRule type="cellIs" dxfId="747" priority="870" operator="lessThan">
      <formula>10</formula>
    </cfRule>
  </conditionalFormatting>
  <conditionalFormatting sqref="E45">
    <cfRule type="cellIs" dxfId="746" priority="853" operator="between">
      <formula>17</formula>
      <formula>47.5</formula>
    </cfRule>
    <cfRule type="cellIs" dxfId="745" priority="864" operator="lessThan">
      <formula>17</formula>
    </cfRule>
    <cfRule type="cellIs" dxfId="744" priority="865" operator="greaterThan">
      <formula>47.5</formula>
    </cfRule>
  </conditionalFormatting>
  <conditionalFormatting sqref="F17">
    <cfRule type="cellIs" dxfId="743" priority="1132" operator="greaterThan">
      <formula>18.5</formula>
    </cfRule>
    <cfRule type="cellIs" dxfId="742" priority="1131" operator="lessThan">
      <formula>16</formula>
    </cfRule>
    <cfRule type="cellIs" dxfId="741" priority="1125" operator="between">
      <formula>16</formula>
      <formula>18.5</formula>
    </cfRule>
  </conditionalFormatting>
  <conditionalFormatting sqref="F18">
    <cfRule type="cellIs" dxfId="740" priority="1124" operator="between">
      <formula>25</formula>
      <formula>48.5</formula>
    </cfRule>
    <cfRule type="cellIs" dxfId="739" priority="1129" operator="lessThan">
      <formula>25</formula>
    </cfRule>
    <cfRule type="cellIs" dxfId="738" priority="1130" operator="greaterThan">
      <formula>48.5</formula>
    </cfRule>
  </conditionalFormatting>
  <conditionalFormatting sqref="F19">
    <cfRule type="cellIs" dxfId="737" priority="1127" operator="greaterThan">
      <formula>52.5</formula>
    </cfRule>
    <cfRule type="cellIs" dxfId="736" priority="1128" operator="lessThan">
      <formula>40</formula>
    </cfRule>
  </conditionalFormatting>
  <conditionalFormatting sqref="F19:F21">
    <cfRule type="cellIs" dxfId="735" priority="704" operator="between">
      <formula>40</formula>
      <formula>52.5</formula>
    </cfRule>
  </conditionalFormatting>
  <conditionalFormatting sqref="F20">
    <cfRule type="cellIs" dxfId="734" priority="705" operator="lessThan">
      <formula>3</formula>
    </cfRule>
  </conditionalFormatting>
  <conditionalFormatting sqref="F20:F21">
    <cfRule type="cellIs" dxfId="733" priority="703" operator="greaterThan">
      <formula>52.5</formula>
    </cfRule>
  </conditionalFormatting>
  <conditionalFormatting sqref="F21">
    <cfRule type="cellIs" dxfId="732" priority="1126" operator="lessThan">
      <formula>3</formula>
    </cfRule>
  </conditionalFormatting>
  <conditionalFormatting sqref="F29">
    <cfRule type="cellIs" dxfId="731" priority="950" operator="between">
      <formula>48</formula>
      <formula>62.5</formula>
    </cfRule>
    <cfRule type="cellIs" dxfId="730" priority="952" operator="lessThan">
      <formula>48</formula>
    </cfRule>
    <cfRule type="cellIs" dxfId="729" priority="953" operator="greaterThan">
      <formula>62.5</formula>
    </cfRule>
  </conditionalFormatting>
  <conditionalFormatting sqref="F31">
    <cfRule type="cellIs" dxfId="728" priority="947" operator="greaterThan">
      <formula>47.5</formula>
    </cfRule>
    <cfRule type="cellIs" dxfId="727" priority="946" operator="lessThan">
      <formula>44.5</formula>
    </cfRule>
    <cfRule type="cellIs" dxfId="726" priority="944" operator="between">
      <formula>44.5</formula>
      <formula>47.5</formula>
    </cfRule>
  </conditionalFormatting>
  <conditionalFormatting sqref="F33">
    <cfRule type="cellIs" dxfId="725" priority="940" operator="lessThan">
      <formula>3</formula>
    </cfRule>
    <cfRule type="cellIs" dxfId="724" priority="941" operator="greaterThan">
      <formula>62.5</formula>
    </cfRule>
    <cfRule type="cellIs" dxfId="723" priority="930" operator="between">
      <formula>3</formula>
      <formula>62.5</formula>
    </cfRule>
  </conditionalFormatting>
  <conditionalFormatting sqref="F36">
    <cfRule type="cellIs" dxfId="722" priority="927" operator="between">
      <formula>3</formula>
      <formula>62.5</formula>
    </cfRule>
    <cfRule type="cellIs" dxfId="721" priority="934" operator="lessThan">
      <formula>3</formula>
    </cfRule>
    <cfRule type="cellIs" dxfId="720" priority="935" operator="greaterThan">
      <formula>62.5</formula>
    </cfRule>
  </conditionalFormatting>
  <conditionalFormatting sqref="F40">
    <cfRule type="cellIs" dxfId="719" priority="858" operator="between">
      <formula>3</formula>
      <formula>62.5</formula>
    </cfRule>
    <cfRule type="cellIs" dxfId="718" priority="875" operator="greaterThan">
      <formula>62.5</formula>
    </cfRule>
    <cfRule type="cellIs" dxfId="717" priority="874" operator="lessThan">
      <formula>3</formula>
    </cfRule>
  </conditionalFormatting>
  <conditionalFormatting sqref="F43">
    <cfRule type="cellIs" dxfId="716" priority="855" operator="between">
      <formula>3</formula>
      <formula>62.5</formula>
    </cfRule>
    <cfRule type="cellIs" dxfId="715" priority="868" operator="lessThan">
      <formula>3</formula>
    </cfRule>
    <cfRule type="cellIs" dxfId="714" priority="869" operator="greaterThan">
      <formula>62.5</formula>
    </cfRule>
  </conditionalFormatting>
  <conditionalFormatting sqref="F46">
    <cfRule type="cellIs" dxfId="713" priority="862" operator="lessThan">
      <formula>3</formula>
    </cfRule>
    <cfRule type="cellIs" dxfId="712" priority="863" operator="greaterThan">
      <formula>62.5</formula>
    </cfRule>
    <cfRule type="cellIs" dxfId="711" priority="852" operator="between">
      <formula>3</formula>
      <formula>62.5</formula>
    </cfRule>
  </conditionalFormatting>
  <conditionalFormatting sqref="G23">
    <cfRule type="cellIs" dxfId="710" priority="1119" operator="lessThan">
      <formula>37</formula>
    </cfRule>
    <cfRule type="cellIs" dxfId="709" priority="1114" operator="between">
      <formula>37</formula>
      <formula>60.5</formula>
    </cfRule>
    <cfRule type="cellIs" dxfId="708" priority="1120" operator="greaterThan">
      <formula>60.5</formula>
    </cfRule>
  </conditionalFormatting>
  <conditionalFormatting sqref="G24">
    <cfRule type="cellIs" dxfId="707" priority="1113" operator="between">
      <formula>47</formula>
      <formula>50.5</formula>
    </cfRule>
    <cfRule type="cellIs" dxfId="706" priority="1117" operator="lessThan">
      <formula>47</formula>
    </cfRule>
    <cfRule type="cellIs" dxfId="705" priority="1118" operator="greaterThan">
      <formula>50.5</formula>
    </cfRule>
  </conditionalFormatting>
  <conditionalFormatting sqref="G25">
    <cfRule type="cellIs" dxfId="704" priority="1112" operator="between">
      <formula>3</formula>
      <formula>60.5</formula>
    </cfRule>
    <cfRule type="cellIs" dxfId="703" priority="1115" operator="lessThan">
      <formula>3</formula>
    </cfRule>
    <cfRule type="cellIs" dxfId="702" priority="1116" operator="greaterThan">
      <formula>60.5</formula>
    </cfRule>
  </conditionalFormatting>
  <conditionalFormatting sqref="G26">
    <cfRule type="cellIs" dxfId="701" priority="1110" operator="greaterThan">
      <formula>70</formula>
    </cfRule>
    <cfRule type="cellIs" dxfId="700" priority="1111" operator="lessThan">
      <formula>1.5</formula>
    </cfRule>
    <cfRule type="cellIs" dxfId="699" priority="1109" operator="between">
      <formula>1.5</formula>
      <formula>70</formula>
    </cfRule>
  </conditionalFormatting>
  <conditionalFormatting sqref="G35">
    <cfRule type="cellIs" dxfId="698" priority="936" operator="lessThan">
      <formula>3</formula>
    </cfRule>
    <cfRule type="cellIs" dxfId="697" priority="928" operator="between">
      <formula>3</formula>
      <formula>60.5</formula>
    </cfRule>
    <cfRule type="cellIs" dxfId="696" priority="937" operator="greaterThan">
      <formula>60.5</formula>
    </cfRule>
  </conditionalFormatting>
  <conditionalFormatting sqref="G37">
    <cfRule type="cellIs" dxfId="695" priority="933" operator="greaterThan">
      <formula>60.5</formula>
    </cfRule>
    <cfRule type="cellIs" dxfId="694" priority="932" operator="lessThan">
      <formula>3</formula>
    </cfRule>
    <cfRule type="cellIs" dxfId="693" priority="926" operator="between">
      <formula>3</formula>
      <formula>60.5</formula>
    </cfRule>
  </conditionalFormatting>
  <conditionalFormatting sqref="G41">
    <cfRule type="cellIs" dxfId="692" priority="857" operator="between">
      <formula>3</formula>
      <formula>60.5</formula>
    </cfRule>
    <cfRule type="cellIs" dxfId="691" priority="872" operator="lessThan">
      <formula>3</formula>
    </cfRule>
    <cfRule type="cellIs" dxfId="690" priority="873" operator="greaterThan">
      <formula>60.5</formula>
    </cfRule>
  </conditionalFormatting>
  <conditionalFormatting sqref="G44">
    <cfRule type="cellIs" dxfId="689" priority="854" operator="between">
      <formula>3</formula>
      <formula>60.5</formula>
    </cfRule>
    <cfRule type="cellIs" dxfId="688" priority="867" operator="greaterThan">
      <formula>60.5</formula>
    </cfRule>
    <cfRule type="cellIs" dxfId="687" priority="866" operator="lessThan">
      <formula>3</formula>
    </cfRule>
  </conditionalFormatting>
  <conditionalFormatting sqref="G47">
    <cfRule type="cellIs" dxfId="686" priority="861" operator="greaterThan">
      <formula>60.5</formula>
    </cfRule>
    <cfRule type="cellIs" dxfId="685" priority="860" operator="lessThan">
      <formula>3</formula>
    </cfRule>
    <cfRule type="cellIs" dxfId="684" priority="851" operator="between">
      <formula>3</formula>
      <formula>60.5</formula>
    </cfRule>
  </conditionalFormatting>
  <conditionalFormatting sqref="M6">
    <cfRule type="cellIs" dxfId="683" priority="343" operator="between">
      <formula>19.7</formula>
      <formula>21.5</formula>
    </cfRule>
    <cfRule type="cellIs" dxfId="682" priority="357" operator="greaterThan">
      <formula>21.5</formula>
    </cfRule>
    <cfRule type="cellIs" dxfId="681" priority="356" operator="lessThan">
      <formula>19.7</formula>
    </cfRule>
  </conditionalFormatting>
  <conditionalFormatting sqref="M7">
    <cfRule type="cellIs" dxfId="680" priority="342" operator="between">
      <formula>25</formula>
      <formula>28</formula>
    </cfRule>
    <cfRule type="cellIs" dxfId="679" priority="355" operator="lessThan">
      <formula>25</formula>
    </cfRule>
  </conditionalFormatting>
  <conditionalFormatting sqref="M7:M8">
    <cfRule type="cellIs" dxfId="678" priority="331" operator="greaterThan">
      <formula>28</formula>
    </cfRule>
  </conditionalFormatting>
  <conditionalFormatting sqref="M8">
    <cfRule type="cellIs" dxfId="677" priority="340" operator="lessThan">
      <formula>20</formula>
    </cfRule>
  </conditionalFormatting>
  <conditionalFormatting sqref="M8:M9">
    <cfRule type="cellIs" dxfId="676" priority="330" operator="between">
      <formula>20</formula>
      <formula>28</formula>
    </cfRule>
  </conditionalFormatting>
  <conditionalFormatting sqref="M9">
    <cfRule type="cellIs" dxfId="675" priority="354" operator="greaterThan">
      <formula>28</formula>
    </cfRule>
    <cfRule type="cellIs" dxfId="674" priority="353" operator="lessThan">
      <formula>20</formula>
    </cfRule>
  </conditionalFormatting>
  <conditionalFormatting sqref="M10">
    <cfRule type="cellIs" dxfId="673" priority="339" operator="between">
      <formula>44</formula>
      <formula>46.5</formula>
    </cfRule>
    <cfRule type="cellIs" dxfId="672" priority="351" operator="lessThan">
      <formula>44</formula>
    </cfRule>
    <cfRule type="cellIs" dxfId="671" priority="352" operator="greaterThan">
      <formula>46.5</formula>
    </cfRule>
  </conditionalFormatting>
  <conditionalFormatting sqref="M11">
    <cfRule type="cellIs" dxfId="670" priority="350" operator="greaterThan">
      <formula>28</formula>
    </cfRule>
    <cfRule type="cellIs" dxfId="669" priority="349" operator="lessThan">
      <formula>15</formula>
    </cfRule>
    <cfRule type="cellIs" dxfId="668" priority="338" operator="between">
      <formula>15</formula>
      <formula>28</formula>
    </cfRule>
  </conditionalFormatting>
  <conditionalFormatting sqref="M12">
    <cfRule type="cellIs" dxfId="667" priority="337" operator="between">
      <formula>80</formula>
      <formula>80.2</formula>
    </cfRule>
    <cfRule type="cellIs" dxfId="666" priority="348" operator="greaterThan">
      <formula>80.2</formula>
    </cfRule>
    <cfRule type="cellIs" dxfId="665" priority="347" operator="lessThan">
      <formula>80</formula>
    </cfRule>
  </conditionalFormatting>
  <conditionalFormatting sqref="M13">
    <cfRule type="cellIs" dxfId="664" priority="336" operator="between">
      <formula>3</formula>
      <formula>46.5</formula>
    </cfRule>
    <cfRule type="cellIs" dxfId="663" priority="346" operator="lessThan">
      <formula>3</formula>
    </cfRule>
    <cfRule type="cellIs" dxfId="662" priority="345" operator="greaterThan">
      <formula>46.5</formula>
    </cfRule>
  </conditionalFormatting>
  <conditionalFormatting sqref="M14">
    <cfRule type="cellIs" dxfId="661" priority="334" operator="lessThan">
      <formula>1.5</formula>
    </cfRule>
    <cfRule type="cellIs" dxfId="660" priority="333" operator="between">
      <formula>1.5</formula>
      <formula>46.5</formula>
    </cfRule>
  </conditionalFormatting>
  <conditionalFormatting sqref="M14:M15">
    <cfRule type="cellIs" dxfId="659" priority="329" operator="greaterThan">
      <formula>46.5</formula>
    </cfRule>
  </conditionalFormatting>
  <conditionalFormatting sqref="M15">
    <cfRule type="cellIs" dxfId="658" priority="335" operator="between">
      <formula>2</formula>
      <formula>46.5</formula>
    </cfRule>
    <cfRule type="cellIs" dxfId="657" priority="344" operator="lessThan">
      <formula>2</formula>
    </cfRule>
  </conditionalFormatting>
  <conditionalFormatting sqref="M28">
    <cfRule type="cellIs" dxfId="656" priority="170" operator="lessThan">
      <formula>10</formula>
    </cfRule>
    <cfRule type="cellIs" dxfId="655" priority="171" operator="greaterThan">
      <formula>12</formula>
    </cfRule>
    <cfRule type="cellIs" dxfId="654" priority="167" operator="between">
      <formula>10</formula>
      <formula>12</formula>
    </cfRule>
  </conditionalFormatting>
  <conditionalFormatting sqref="M30">
    <cfRule type="cellIs" dxfId="653" priority="161" operator="between">
      <formula>16.5</formula>
      <formula>19.5</formula>
    </cfRule>
    <cfRule type="cellIs" dxfId="652" priority="164" operator="lessThan">
      <formula>16.5</formula>
    </cfRule>
    <cfRule type="cellIs" dxfId="651" priority="165" operator="greaterThan">
      <formula>19.5</formula>
    </cfRule>
  </conditionalFormatting>
  <conditionalFormatting sqref="M32">
    <cfRule type="cellIs" dxfId="650" priority="159" operator="greaterThan">
      <formula>47.5</formula>
    </cfRule>
    <cfRule type="cellIs" dxfId="649" priority="147" operator="between">
      <formula>3</formula>
      <formula>47.5</formula>
    </cfRule>
    <cfRule type="cellIs" dxfId="648" priority="158" operator="lessThan">
      <formula>3</formula>
    </cfRule>
  </conditionalFormatting>
  <conditionalFormatting sqref="M34">
    <cfRule type="cellIs" dxfId="647" priority="145" operator="between">
      <formula>3</formula>
      <formula>47.5</formula>
    </cfRule>
    <cfRule type="cellIs" dxfId="646" priority="155" operator="greaterThan">
      <formula>47.5</formula>
    </cfRule>
    <cfRule type="cellIs" dxfId="645" priority="154" operator="lessThan">
      <formula>3</formula>
    </cfRule>
  </conditionalFormatting>
  <conditionalFormatting sqref="M39">
    <cfRule type="cellIs" dxfId="644" priority="81" operator="greaterThan">
      <formula>9</formula>
    </cfRule>
    <cfRule type="cellIs" dxfId="643" priority="63" operator="between">
      <formula>3</formula>
      <formula>9</formula>
    </cfRule>
    <cfRule type="cellIs" dxfId="642" priority="80" operator="lessThan">
      <formula>3</formula>
    </cfRule>
  </conditionalFormatting>
  <conditionalFormatting sqref="M42">
    <cfRule type="cellIs" dxfId="641" priority="60" operator="between">
      <formula>10</formula>
      <formula>17</formula>
    </cfRule>
    <cfRule type="cellIs" dxfId="640" priority="74" operator="lessThan">
      <formula>10</formula>
    </cfRule>
    <cfRule type="cellIs" dxfId="639" priority="75" operator="greaterThan">
      <formula>17</formula>
    </cfRule>
  </conditionalFormatting>
  <conditionalFormatting sqref="M45">
    <cfRule type="cellIs" dxfId="638" priority="68" operator="lessThan">
      <formula>17</formula>
    </cfRule>
    <cfRule type="cellIs" dxfId="637" priority="57" operator="between">
      <formula>17</formula>
      <formula>47.5</formula>
    </cfRule>
    <cfRule type="cellIs" dxfId="636" priority="69" operator="greaterThan">
      <formula>47.5</formula>
    </cfRule>
  </conditionalFormatting>
  <conditionalFormatting sqref="N17">
    <cfRule type="cellIs" dxfId="635" priority="270" operator="greaterThan">
      <formula>18.5</formula>
    </cfRule>
    <cfRule type="cellIs" dxfId="634" priority="269" operator="lessThan">
      <formula>16</formula>
    </cfRule>
    <cfRule type="cellIs" dxfId="633" priority="263" operator="between">
      <formula>16</formula>
      <formula>18.5</formula>
    </cfRule>
  </conditionalFormatting>
  <conditionalFormatting sqref="N18">
    <cfRule type="cellIs" dxfId="632" priority="268" operator="greaterThan">
      <formula>48.5</formula>
    </cfRule>
    <cfRule type="cellIs" dxfId="631" priority="267" operator="lessThan">
      <formula>25</formula>
    </cfRule>
    <cfRule type="cellIs" dxfId="630" priority="262" operator="between">
      <formula>25</formula>
      <formula>48.5</formula>
    </cfRule>
  </conditionalFormatting>
  <conditionalFormatting sqref="N19">
    <cfRule type="cellIs" dxfId="629" priority="266" operator="lessThan">
      <formula>40</formula>
    </cfRule>
    <cfRule type="cellIs" dxfId="628" priority="265" operator="greaterThan">
      <formula>52.5</formula>
    </cfRule>
  </conditionalFormatting>
  <conditionalFormatting sqref="N19:N21">
    <cfRule type="cellIs" dxfId="627" priority="259" operator="between">
      <formula>40</formula>
      <formula>52.5</formula>
    </cfRule>
  </conditionalFormatting>
  <conditionalFormatting sqref="N20">
    <cfRule type="cellIs" dxfId="626" priority="260" operator="lessThan">
      <formula>3</formula>
    </cfRule>
  </conditionalFormatting>
  <conditionalFormatting sqref="N20:N21">
    <cfRule type="cellIs" dxfId="625" priority="258" operator="greaterThan">
      <formula>52.5</formula>
    </cfRule>
  </conditionalFormatting>
  <conditionalFormatting sqref="N21">
    <cfRule type="cellIs" dxfId="624" priority="264" operator="lessThan">
      <formula>3</formula>
    </cfRule>
  </conditionalFormatting>
  <conditionalFormatting sqref="N29">
    <cfRule type="cellIs" dxfId="623" priority="166" operator="between">
      <formula>48</formula>
      <formula>62.5</formula>
    </cfRule>
    <cfRule type="cellIs" dxfId="622" priority="168" operator="lessThan">
      <formula>48</formula>
    </cfRule>
    <cfRule type="cellIs" dxfId="621" priority="169" operator="greaterThan">
      <formula>62.5</formula>
    </cfRule>
  </conditionalFormatting>
  <conditionalFormatting sqref="N31">
    <cfRule type="cellIs" dxfId="620" priority="163" operator="greaterThan">
      <formula>47.5</formula>
    </cfRule>
    <cfRule type="cellIs" dxfId="619" priority="162" operator="lessThan">
      <formula>44.5</formula>
    </cfRule>
    <cfRule type="cellIs" dxfId="618" priority="160" operator="between">
      <formula>44.5</formula>
      <formula>47.5</formula>
    </cfRule>
  </conditionalFormatting>
  <conditionalFormatting sqref="N33">
    <cfRule type="cellIs" dxfId="617" priority="157" operator="greaterThan">
      <formula>62.5</formula>
    </cfRule>
    <cfRule type="cellIs" dxfId="616" priority="156" operator="lessThan">
      <formula>3</formula>
    </cfRule>
    <cfRule type="cellIs" dxfId="615" priority="146" operator="between">
      <formula>3</formula>
      <formula>62.5</formula>
    </cfRule>
  </conditionalFormatting>
  <conditionalFormatting sqref="N36">
    <cfRule type="cellIs" dxfId="614" priority="151" operator="greaterThan">
      <formula>62.5</formula>
    </cfRule>
    <cfRule type="cellIs" dxfId="613" priority="150" operator="lessThan">
      <formula>3</formula>
    </cfRule>
    <cfRule type="cellIs" dxfId="612" priority="143" operator="between">
      <formula>3</formula>
      <formula>62.5</formula>
    </cfRule>
  </conditionalFormatting>
  <conditionalFormatting sqref="N40">
    <cfRule type="cellIs" dxfId="611" priority="78" operator="lessThan">
      <formula>3</formula>
    </cfRule>
    <cfRule type="cellIs" dxfId="610" priority="62" operator="between">
      <formula>3</formula>
      <formula>62.5</formula>
    </cfRule>
    <cfRule type="cellIs" dxfId="609" priority="79" operator="greaterThan">
      <formula>62.5</formula>
    </cfRule>
  </conditionalFormatting>
  <conditionalFormatting sqref="N43">
    <cfRule type="cellIs" dxfId="608" priority="72" operator="lessThan">
      <formula>3</formula>
    </cfRule>
    <cfRule type="cellIs" dxfId="607" priority="73" operator="greaterThan">
      <formula>62.5</formula>
    </cfRule>
    <cfRule type="cellIs" dxfId="606" priority="59" operator="between">
      <formula>3</formula>
      <formula>62.5</formula>
    </cfRule>
  </conditionalFormatting>
  <conditionalFormatting sqref="N46">
    <cfRule type="cellIs" dxfId="605" priority="67" operator="greaterThan">
      <formula>62.5</formula>
    </cfRule>
    <cfRule type="cellIs" dxfId="604" priority="66" operator="lessThan">
      <formula>3</formula>
    </cfRule>
    <cfRule type="cellIs" dxfId="603" priority="56" operator="between">
      <formula>3</formula>
      <formula>62.5</formula>
    </cfRule>
  </conditionalFormatting>
  <conditionalFormatting sqref="O23">
    <cfRule type="cellIs" dxfId="602" priority="206" operator="lessThan">
      <formula>37</formula>
    </cfRule>
    <cfRule type="cellIs" dxfId="601" priority="201" operator="between">
      <formula>37</formula>
      <formula>60.5</formula>
    </cfRule>
    <cfRule type="cellIs" dxfId="600" priority="207" operator="greaterThan">
      <formula>60.5</formula>
    </cfRule>
  </conditionalFormatting>
  <conditionalFormatting sqref="O24">
    <cfRule type="cellIs" dxfId="599" priority="205" operator="greaterThan">
      <formula>50.5</formula>
    </cfRule>
    <cfRule type="cellIs" dxfId="598" priority="204" operator="lessThan">
      <formula>47</formula>
    </cfRule>
    <cfRule type="cellIs" dxfId="597" priority="200" operator="between">
      <formula>47</formula>
      <formula>50.5</formula>
    </cfRule>
  </conditionalFormatting>
  <conditionalFormatting sqref="O25">
    <cfRule type="cellIs" dxfId="596" priority="202" operator="lessThan">
      <formula>3</formula>
    </cfRule>
    <cfRule type="cellIs" dxfId="595" priority="203" operator="greaterThan">
      <formula>60.5</formula>
    </cfRule>
    <cfRule type="cellIs" dxfId="594" priority="199" operator="between">
      <formula>3</formula>
      <formula>60.5</formula>
    </cfRule>
  </conditionalFormatting>
  <conditionalFormatting sqref="O26">
    <cfRule type="cellIs" dxfId="593" priority="198" operator="lessThan">
      <formula>1.5</formula>
    </cfRule>
    <cfRule type="cellIs" dxfId="592" priority="197" operator="greaterThan">
      <formula>70</formula>
    </cfRule>
    <cfRule type="cellIs" dxfId="591" priority="196" operator="between">
      <formula>1.5</formula>
      <formula>70</formula>
    </cfRule>
  </conditionalFormatting>
  <conditionalFormatting sqref="O35">
    <cfRule type="cellIs" dxfId="590" priority="152" operator="lessThan">
      <formula>3</formula>
    </cfRule>
    <cfRule type="cellIs" dxfId="589" priority="144" operator="between">
      <formula>3</formula>
      <formula>60.5</formula>
    </cfRule>
    <cfRule type="cellIs" dxfId="588" priority="153" operator="greaterThan">
      <formula>60.5</formula>
    </cfRule>
  </conditionalFormatting>
  <conditionalFormatting sqref="O37">
    <cfRule type="cellIs" dxfId="587" priority="149" operator="greaterThan">
      <formula>60.5</formula>
    </cfRule>
    <cfRule type="cellIs" dxfId="586" priority="148" operator="lessThan">
      <formula>3</formula>
    </cfRule>
    <cfRule type="cellIs" dxfId="585" priority="142" operator="between">
      <formula>3</formula>
      <formula>60.5</formula>
    </cfRule>
  </conditionalFormatting>
  <conditionalFormatting sqref="O41">
    <cfRule type="cellIs" dxfId="584" priority="76" operator="lessThan">
      <formula>3</formula>
    </cfRule>
    <cfRule type="cellIs" dxfId="583" priority="77" operator="greaterThan">
      <formula>60.5</formula>
    </cfRule>
    <cfRule type="cellIs" dxfId="582" priority="61" operator="between">
      <formula>3</formula>
      <formula>60.5</formula>
    </cfRule>
  </conditionalFormatting>
  <conditionalFormatting sqref="O44">
    <cfRule type="cellIs" dxfId="581" priority="71" operator="greaterThan">
      <formula>60.5</formula>
    </cfRule>
    <cfRule type="cellIs" dxfId="580" priority="58" operator="between">
      <formula>3</formula>
      <formula>60.5</formula>
    </cfRule>
    <cfRule type="cellIs" dxfId="579" priority="70" operator="lessThan">
      <formula>3</formula>
    </cfRule>
  </conditionalFormatting>
  <conditionalFormatting sqref="O47">
    <cfRule type="cellIs" dxfId="578" priority="64" operator="lessThan">
      <formula>3</formula>
    </cfRule>
    <cfRule type="cellIs" dxfId="577" priority="55" operator="between">
      <formula>3</formula>
      <formula>60.5</formula>
    </cfRule>
    <cfRule type="cellIs" dxfId="576" priority="65" operator="greaterThan">
      <formula>60.5</formula>
    </cfRule>
  </conditionalFormatting>
  <conditionalFormatting sqref="S6">
    <cfRule type="cellIs" dxfId="575" priority="327" operator="lessThan">
      <formula>19.7</formula>
    </cfRule>
    <cfRule type="cellIs" dxfId="574" priority="328" operator="greaterThan">
      <formula>21.5</formula>
    </cfRule>
    <cfRule type="cellIs" dxfId="573" priority="314" operator="between">
      <formula>19.7</formula>
      <formula>21.5</formula>
    </cfRule>
  </conditionalFormatting>
  <conditionalFormatting sqref="S7">
    <cfRule type="cellIs" dxfId="572" priority="326" operator="lessThan">
      <formula>25</formula>
    </cfRule>
    <cfRule type="cellIs" dxfId="571" priority="313" operator="between">
      <formula>25</formula>
      <formula>28</formula>
    </cfRule>
  </conditionalFormatting>
  <conditionalFormatting sqref="S7:S8">
    <cfRule type="cellIs" dxfId="570" priority="302" operator="greaterThan">
      <formula>28</formula>
    </cfRule>
  </conditionalFormatting>
  <conditionalFormatting sqref="S8">
    <cfRule type="cellIs" dxfId="569" priority="311" operator="lessThan">
      <formula>20</formula>
    </cfRule>
  </conditionalFormatting>
  <conditionalFormatting sqref="S8:S9">
    <cfRule type="cellIs" dxfId="568" priority="301" operator="between">
      <formula>20</formula>
      <formula>28</formula>
    </cfRule>
  </conditionalFormatting>
  <conditionalFormatting sqref="S9">
    <cfRule type="cellIs" dxfId="567" priority="325" operator="greaterThan">
      <formula>28</formula>
    </cfRule>
    <cfRule type="cellIs" dxfId="566" priority="324" operator="lessThan">
      <formula>20</formula>
    </cfRule>
  </conditionalFormatting>
  <conditionalFormatting sqref="S10">
    <cfRule type="cellIs" dxfId="565" priority="322" operator="lessThan">
      <formula>44</formula>
    </cfRule>
    <cfRule type="cellIs" dxfId="564" priority="323" operator="greaterThan">
      <formula>46.5</formula>
    </cfRule>
    <cfRule type="cellIs" dxfId="563" priority="310" operator="between">
      <formula>44</formula>
      <formula>46.5</formula>
    </cfRule>
  </conditionalFormatting>
  <conditionalFormatting sqref="S11">
    <cfRule type="cellIs" dxfId="562" priority="309" operator="between">
      <formula>15</formula>
      <formula>28</formula>
    </cfRule>
    <cfRule type="cellIs" dxfId="561" priority="320" operator="lessThan">
      <formula>15</formula>
    </cfRule>
    <cfRule type="cellIs" dxfId="560" priority="321" operator="greaterThan">
      <formula>28</formula>
    </cfRule>
  </conditionalFormatting>
  <conditionalFormatting sqref="S12">
    <cfRule type="cellIs" dxfId="559" priority="318" operator="lessThan">
      <formula>80</formula>
    </cfRule>
    <cfRule type="cellIs" dxfId="558" priority="319" operator="greaterThan">
      <formula>80.2</formula>
    </cfRule>
    <cfRule type="cellIs" dxfId="557" priority="308" operator="between">
      <formula>80</formula>
      <formula>80.2</formula>
    </cfRule>
  </conditionalFormatting>
  <conditionalFormatting sqref="S13">
    <cfRule type="cellIs" dxfId="556" priority="307" operator="between">
      <formula>3</formula>
      <formula>46.5</formula>
    </cfRule>
    <cfRule type="cellIs" dxfId="555" priority="316" operator="greaterThan">
      <formula>46.5</formula>
    </cfRule>
    <cfRule type="cellIs" dxfId="554" priority="317" operator="lessThan">
      <formula>3</formula>
    </cfRule>
  </conditionalFormatting>
  <conditionalFormatting sqref="S14">
    <cfRule type="cellIs" dxfId="553" priority="305" operator="lessThan">
      <formula>1.5</formula>
    </cfRule>
    <cfRule type="cellIs" dxfId="552" priority="304" operator="between">
      <formula>1.5</formula>
      <formula>46.5</formula>
    </cfRule>
  </conditionalFormatting>
  <conditionalFormatting sqref="S14:S15">
    <cfRule type="cellIs" dxfId="551" priority="300" operator="greaterThan">
      <formula>46.5</formula>
    </cfRule>
  </conditionalFormatting>
  <conditionalFormatting sqref="S15">
    <cfRule type="cellIs" dxfId="550" priority="306" operator="between">
      <formula>2</formula>
      <formula>46.5</formula>
    </cfRule>
    <cfRule type="cellIs" dxfId="549" priority="315" operator="lessThan">
      <formula>2</formula>
    </cfRule>
  </conditionalFormatting>
  <conditionalFormatting sqref="S28">
    <cfRule type="cellIs" dxfId="548" priority="141" operator="greaterThan">
      <formula>12</formula>
    </cfRule>
    <cfRule type="cellIs" dxfId="547" priority="137" operator="between">
      <formula>10</formula>
      <formula>12</formula>
    </cfRule>
    <cfRule type="cellIs" dxfId="546" priority="140" operator="lessThan">
      <formula>10</formula>
    </cfRule>
  </conditionalFormatting>
  <conditionalFormatting sqref="S30">
    <cfRule type="cellIs" dxfId="545" priority="131" operator="between">
      <formula>16.5</formula>
      <formula>19.5</formula>
    </cfRule>
    <cfRule type="cellIs" dxfId="544" priority="134" operator="lessThan">
      <formula>16.5</formula>
    </cfRule>
    <cfRule type="cellIs" dxfId="543" priority="135" operator="greaterThan">
      <formula>19.5</formula>
    </cfRule>
  </conditionalFormatting>
  <conditionalFormatting sqref="S32">
    <cfRule type="cellIs" dxfId="542" priority="128" operator="lessThan">
      <formula>3</formula>
    </cfRule>
    <cfRule type="cellIs" dxfId="541" priority="129" operator="greaterThan">
      <formula>47.5</formula>
    </cfRule>
    <cfRule type="cellIs" dxfId="540" priority="117" operator="between">
      <formula>3</formula>
      <formula>47.5</formula>
    </cfRule>
  </conditionalFormatting>
  <conditionalFormatting sqref="S34">
    <cfRule type="cellIs" dxfId="539" priority="124" operator="lessThan">
      <formula>3</formula>
    </cfRule>
    <cfRule type="cellIs" dxfId="538" priority="125" operator="greaterThan">
      <formula>47.5</formula>
    </cfRule>
    <cfRule type="cellIs" dxfId="537" priority="115" operator="between">
      <formula>3</formula>
      <formula>47.5</formula>
    </cfRule>
  </conditionalFormatting>
  <conditionalFormatting sqref="S39">
    <cfRule type="cellIs" dxfId="536" priority="53" operator="lessThan">
      <formula>3</formula>
    </cfRule>
    <cfRule type="cellIs" dxfId="535" priority="54" operator="greaterThan">
      <formula>9</formula>
    </cfRule>
    <cfRule type="cellIs" dxfId="534" priority="36" operator="between">
      <formula>3</formula>
      <formula>9</formula>
    </cfRule>
  </conditionalFormatting>
  <conditionalFormatting sqref="S42">
    <cfRule type="cellIs" dxfId="533" priority="33" operator="between">
      <formula>10</formula>
      <formula>17</formula>
    </cfRule>
    <cfRule type="cellIs" dxfId="532" priority="47" operator="lessThan">
      <formula>10</formula>
    </cfRule>
    <cfRule type="cellIs" dxfId="531" priority="48" operator="greaterThan">
      <formula>17</formula>
    </cfRule>
  </conditionalFormatting>
  <conditionalFormatting sqref="S45">
    <cfRule type="cellIs" dxfId="530" priority="41" operator="lessThan">
      <formula>17</formula>
    </cfRule>
    <cfRule type="cellIs" dxfId="529" priority="42" operator="greaterThan">
      <formula>47.5</formula>
    </cfRule>
    <cfRule type="cellIs" dxfId="528" priority="30" operator="between">
      <formula>17</formula>
      <formula>47.5</formula>
    </cfRule>
  </conditionalFormatting>
  <conditionalFormatting sqref="T17">
    <cfRule type="cellIs" dxfId="527" priority="219" operator="lessThan">
      <formula>16</formula>
    </cfRule>
    <cfRule type="cellIs" dxfId="526" priority="213" operator="between">
      <formula>16</formula>
      <formula>18.5</formula>
    </cfRule>
    <cfRule type="cellIs" dxfId="525" priority="220" operator="greaterThan">
      <formula>18.5</formula>
    </cfRule>
  </conditionalFormatting>
  <conditionalFormatting sqref="T18">
    <cfRule type="cellIs" dxfId="524" priority="212" operator="between">
      <formula>25</formula>
      <formula>48.5</formula>
    </cfRule>
    <cfRule type="cellIs" dxfId="523" priority="218" operator="greaterThan">
      <formula>48.5</formula>
    </cfRule>
    <cfRule type="cellIs" dxfId="522" priority="217" operator="lessThan">
      <formula>25</formula>
    </cfRule>
  </conditionalFormatting>
  <conditionalFormatting sqref="T19">
    <cfRule type="cellIs" dxfId="521" priority="216" operator="lessThan">
      <formula>40</formula>
    </cfRule>
    <cfRule type="cellIs" dxfId="520" priority="215" operator="greaterThan">
      <formula>52.5</formula>
    </cfRule>
  </conditionalFormatting>
  <conditionalFormatting sqref="T19:T21">
    <cfRule type="cellIs" dxfId="519" priority="209" operator="between">
      <formula>40</formula>
      <formula>52.5</formula>
    </cfRule>
  </conditionalFormatting>
  <conditionalFormatting sqref="T20">
    <cfRule type="cellIs" dxfId="518" priority="210" operator="lessThan">
      <formula>3</formula>
    </cfRule>
  </conditionalFormatting>
  <conditionalFormatting sqref="T20:T21">
    <cfRule type="cellIs" dxfId="517" priority="208" operator="greaterThan">
      <formula>52.5</formula>
    </cfRule>
  </conditionalFormatting>
  <conditionalFormatting sqref="T21">
    <cfRule type="cellIs" dxfId="516" priority="214" operator="lessThan">
      <formula>3</formula>
    </cfRule>
  </conditionalFormatting>
  <conditionalFormatting sqref="T29">
    <cfRule type="cellIs" dxfId="515" priority="136" operator="between">
      <formula>48</formula>
      <formula>62.5</formula>
    </cfRule>
    <cfRule type="cellIs" dxfId="514" priority="138" operator="lessThan">
      <formula>48</formula>
    </cfRule>
    <cfRule type="cellIs" dxfId="513" priority="139" operator="greaterThan">
      <formula>62.5</formula>
    </cfRule>
  </conditionalFormatting>
  <conditionalFormatting sqref="T31">
    <cfRule type="cellIs" dxfId="512" priority="133" operator="greaterThan">
      <formula>47.5</formula>
    </cfRule>
    <cfRule type="cellIs" dxfId="511" priority="132" operator="lessThan">
      <formula>44.5</formula>
    </cfRule>
    <cfRule type="cellIs" dxfId="510" priority="130" operator="between">
      <formula>44.5</formula>
      <formula>47.5</formula>
    </cfRule>
  </conditionalFormatting>
  <conditionalFormatting sqref="T33">
    <cfRule type="cellIs" dxfId="509" priority="116" operator="between">
      <formula>3</formula>
      <formula>62.5</formula>
    </cfRule>
    <cfRule type="cellIs" dxfId="508" priority="126" operator="lessThan">
      <formula>3</formula>
    </cfRule>
    <cfRule type="cellIs" dxfId="507" priority="127" operator="greaterThan">
      <formula>62.5</formula>
    </cfRule>
  </conditionalFormatting>
  <conditionalFormatting sqref="T36">
    <cfRule type="cellIs" dxfId="506" priority="121" operator="greaterThan">
      <formula>62.5</formula>
    </cfRule>
    <cfRule type="cellIs" dxfId="505" priority="120" operator="lessThan">
      <formula>3</formula>
    </cfRule>
    <cfRule type="cellIs" dxfId="504" priority="113" operator="between">
      <formula>3</formula>
      <formula>62.5</formula>
    </cfRule>
  </conditionalFormatting>
  <conditionalFormatting sqref="T40">
    <cfRule type="cellIs" dxfId="503" priority="52" operator="greaterThan">
      <formula>62.5</formula>
    </cfRule>
    <cfRule type="cellIs" dxfId="502" priority="35" operator="between">
      <formula>3</formula>
      <formula>62.5</formula>
    </cfRule>
    <cfRule type="cellIs" dxfId="501" priority="51" operator="lessThan">
      <formula>3</formula>
    </cfRule>
  </conditionalFormatting>
  <conditionalFormatting sqref="T43">
    <cfRule type="cellIs" dxfId="500" priority="46" operator="greaterThan">
      <formula>62.5</formula>
    </cfRule>
    <cfRule type="cellIs" dxfId="499" priority="45" operator="lessThan">
      <formula>3</formula>
    </cfRule>
    <cfRule type="cellIs" dxfId="498" priority="32" operator="between">
      <formula>3</formula>
      <formula>62.5</formula>
    </cfRule>
  </conditionalFormatting>
  <conditionalFormatting sqref="T46">
    <cfRule type="cellIs" dxfId="497" priority="40" operator="greaterThan">
      <formula>62.5</formula>
    </cfRule>
    <cfRule type="cellIs" dxfId="496" priority="39" operator="lessThan">
      <formula>3</formula>
    </cfRule>
    <cfRule type="cellIs" dxfId="495" priority="29" operator="between">
      <formula>3</formula>
      <formula>62.5</formula>
    </cfRule>
  </conditionalFormatting>
  <conditionalFormatting sqref="U23">
    <cfRule type="cellIs" dxfId="494" priority="189" operator="between">
      <formula>37</formula>
      <formula>60.5</formula>
    </cfRule>
    <cfRule type="cellIs" dxfId="493" priority="194" operator="lessThan">
      <formula>37</formula>
    </cfRule>
    <cfRule type="cellIs" dxfId="492" priority="195" operator="greaterThan">
      <formula>60.5</formula>
    </cfRule>
  </conditionalFormatting>
  <conditionalFormatting sqref="U24">
    <cfRule type="cellIs" dxfId="491" priority="192" operator="lessThan">
      <formula>47</formula>
    </cfRule>
    <cfRule type="cellIs" dxfId="490" priority="193" operator="greaterThan">
      <formula>50.5</formula>
    </cfRule>
    <cfRule type="cellIs" dxfId="489" priority="188" operator="between">
      <formula>47</formula>
      <formula>50.5</formula>
    </cfRule>
  </conditionalFormatting>
  <conditionalFormatting sqref="U25">
    <cfRule type="cellIs" dxfId="488" priority="190" operator="lessThan">
      <formula>3</formula>
    </cfRule>
    <cfRule type="cellIs" dxfId="487" priority="191" operator="greaterThan">
      <formula>60.5</formula>
    </cfRule>
    <cfRule type="cellIs" dxfId="486" priority="187" operator="between">
      <formula>3</formula>
      <formula>60.5</formula>
    </cfRule>
  </conditionalFormatting>
  <conditionalFormatting sqref="U26">
    <cfRule type="cellIs" dxfId="485" priority="185" operator="greaterThan">
      <formula>70</formula>
    </cfRule>
    <cfRule type="cellIs" dxfId="484" priority="184" operator="between">
      <formula>1.5</formula>
      <formula>70</formula>
    </cfRule>
    <cfRule type="cellIs" dxfId="483" priority="186" operator="lessThan">
      <formula>1.5</formula>
    </cfRule>
  </conditionalFormatting>
  <conditionalFormatting sqref="U35">
    <cfRule type="cellIs" dxfId="482" priority="114" operator="between">
      <formula>3</formula>
      <formula>60.5</formula>
    </cfRule>
    <cfRule type="cellIs" dxfId="481" priority="123" operator="greaterThan">
      <formula>60.5</formula>
    </cfRule>
    <cfRule type="cellIs" dxfId="480" priority="122" operator="lessThan">
      <formula>3</formula>
    </cfRule>
  </conditionalFormatting>
  <conditionalFormatting sqref="U37">
    <cfRule type="cellIs" dxfId="479" priority="112" operator="between">
      <formula>3</formula>
      <formula>60.5</formula>
    </cfRule>
    <cfRule type="cellIs" dxfId="478" priority="118" operator="lessThan">
      <formula>3</formula>
    </cfRule>
    <cfRule type="cellIs" dxfId="477" priority="119" operator="greaterThan">
      <formula>60.5</formula>
    </cfRule>
  </conditionalFormatting>
  <conditionalFormatting sqref="U41">
    <cfRule type="cellIs" dxfId="476" priority="49" operator="lessThan">
      <formula>3</formula>
    </cfRule>
    <cfRule type="cellIs" dxfId="475" priority="50" operator="greaterThan">
      <formula>60.5</formula>
    </cfRule>
    <cfRule type="cellIs" dxfId="474" priority="34" operator="between">
      <formula>3</formula>
      <formula>60.5</formula>
    </cfRule>
  </conditionalFormatting>
  <conditionalFormatting sqref="U44">
    <cfRule type="cellIs" dxfId="473" priority="43" operator="lessThan">
      <formula>3</formula>
    </cfRule>
    <cfRule type="cellIs" dxfId="472" priority="31" operator="between">
      <formula>3</formula>
      <formula>60.5</formula>
    </cfRule>
    <cfRule type="cellIs" dxfId="471" priority="44" operator="greaterThan">
      <formula>60.5</formula>
    </cfRule>
  </conditionalFormatting>
  <conditionalFormatting sqref="U47">
    <cfRule type="cellIs" dxfId="470" priority="37" operator="lessThan">
      <formula>3</formula>
    </cfRule>
    <cfRule type="cellIs" dxfId="469" priority="38" operator="greaterThan">
      <formula>60.5</formula>
    </cfRule>
    <cfRule type="cellIs" dxfId="468" priority="28" operator="between">
      <formula>3</formula>
      <formula>60.5</formula>
    </cfRule>
  </conditionalFormatting>
  <conditionalFormatting sqref="AH6">
    <cfRule type="cellIs" dxfId="467" priority="285" operator="between">
      <formula>19.7</formula>
      <formula>21.5</formula>
    </cfRule>
    <cfRule type="cellIs" dxfId="466" priority="298" operator="lessThan">
      <formula>19.7</formula>
    </cfRule>
    <cfRule type="cellIs" dxfId="465" priority="299" operator="greaterThan">
      <formula>21.5</formula>
    </cfRule>
  </conditionalFormatting>
  <conditionalFormatting sqref="AH7">
    <cfRule type="cellIs" dxfId="464" priority="297" operator="lessThan">
      <formula>25</formula>
    </cfRule>
    <cfRule type="cellIs" dxfId="463" priority="284" operator="between">
      <formula>25</formula>
      <formula>28</formula>
    </cfRule>
  </conditionalFormatting>
  <conditionalFormatting sqref="AH7:AH8">
    <cfRule type="cellIs" dxfId="462" priority="273" operator="greaterThan">
      <formula>28</formula>
    </cfRule>
  </conditionalFormatting>
  <conditionalFormatting sqref="AH8">
    <cfRule type="cellIs" dxfId="461" priority="282" operator="lessThan">
      <formula>20</formula>
    </cfRule>
  </conditionalFormatting>
  <conditionalFormatting sqref="AH8:AH9">
    <cfRule type="cellIs" dxfId="460" priority="272" operator="between">
      <formula>20</formula>
      <formula>28</formula>
    </cfRule>
  </conditionalFormatting>
  <conditionalFormatting sqref="AH9">
    <cfRule type="cellIs" dxfId="459" priority="296" operator="greaterThan">
      <formula>28</formula>
    </cfRule>
    <cfRule type="cellIs" dxfId="458" priority="295" operator="lessThan">
      <formula>20</formula>
    </cfRule>
  </conditionalFormatting>
  <conditionalFormatting sqref="AH10">
    <cfRule type="cellIs" dxfId="457" priority="281" operator="between">
      <formula>44</formula>
      <formula>46.5</formula>
    </cfRule>
    <cfRule type="cellIs" dxfId="456" priority="293" operator="lessThan">
      <formula>44</formula>
    </cfRule>
    <cfRule type="cellIs" dxfId="455" priority="294" operator="greaterThan">
      <formula>46.5</formula>
    </cfRule>
  </conditionalFormatting>
  <conditionalFormatting sqref="AH11">
    <cfRule type="cellIs" dxfId="454" priority="280" operator="between">
      <formula>15</formula>
      <formula>28</formula>
    </cfRule>
    <cfRule type="cellIs" dxfId="453" priority="291" operator="lessThan">
      <formula>15</formula>
    </cfRule>
    <cfRule type="cellIs" dxfId="452" priority="292" operator="greaterThan">
      <formula>28</formula>
    </cfRule>
  </conditionalFormatting>
  <conditionalFormatting sqref="AH12">
    <cfRule type="cellIs" dxfId="451" priority="279" operator="between">
      <formula>80</formula>
      <formula>80.2</formula>
    </cfRule>
    <cfRule type="cellIs" dxfId="450" priority="289" operator="lessThan">
      <formula>80</formula>
    </cfRule>
    <cfRule type="cellIs" dxfId="449" priority="290" operator="greaterThan">
      <formula>80.2</formula>
    </cfRule>
  </conditionalFormatting>
  <conditionalFormatting sqref="AH13">
    <cfRule type="cellIs" dxfId="448" priority="278" operator="between">
      <formula>3</formula>
      <formula>46.5</formula>
    </cfRule>
    <cfRule type="cellIs" dxfId="447" priority="288" operator="lessThan">
      <formula>3</formula>
    </cfRule>
    <cfRule type="cellIs" dxfId="446" priority="287" operator="greaterThan">
      <formula>46.5</formula>
    </cfRule>
  </conditionalFormatting>
  <conditionalFormatting sqref="AH14">
    <cfRule type="cellIs" dxfId="445" priority="276" operator="lessThan">
      <formula>1.5</formula>
    </cfRule>
    <cfRule type="cellIs" dxfId="444" priority="275" operator="between">
      <formula>1.5</formula>
      <formula>46.5</formula>
    </cfRule>
  </conditionalFormatting>
  <conditionalFormatting sqref="AH14:AH15">
    <cfRule type="cellIs" dxfId="443" priority="271" operator="greaterThan">
      <formula>46.5</formula>
    </cfRule>
  </conditionalFormatting>
  <conditionalFormatting sqref="AH15">
    <cfRule type="cellIs" dxfId="442" priority="286" operator="lessThan">
      <formula>2</formula>
    </cfRule>
    <cfRule type="cellIs" dxfId="441" priority="277" operator="between">
      <formula>2</formula>
      <formula>46.5</formula>
    </cfRule>
  </conditionalFormatting>
  <conditionalFormatting sqref="AH28">
    <cfRule type="cellIs" dxfId="440" priority="110" operator="lessThan">
      <formula>10</formula>
    </cfRule>
    <cfRule type="cellIs" dxfId="439" priority="111" operator="greaterThan">
      <formula>12</formula>
    </cfRule>
    <cfRule type="cellIs" dxfId="438" priority="107" operator="between">
      <formula>10</formula>
      <formula>12</formula>
    </cfRule>
  </conditionalFormatting>
  <conditionalFormatting sqref="AH30">
    <cfRule type="cellIs" dxfId="437" priority="101" operator="between">
      <formula>16.5</formula>
      <formula>19.5</formula>
    </cfRule>
    <cfRule type="cellIs" dxfId="436" priority="104" operator="lessThan">
      <formula>16.5</formula>
    </cfRule>
    <cfRule type="cellIs" dxfId="435" priority="105" operator="greaterThan">
      <formula>19.5</formula>
    </cfRule>
  </conditionalFormatting>
  <conditionalFormatting sqref="AH32">
    <cfRule type="cellIs" dxfId="434" priority="98" operator="lessThan">
      <formula>3</formula>
    </cfRule>
    <cfRule type="cellIs" dxfId="433" priority="87" operator="between">
      <formula>3</formula>
      <formula>47.5</formula>
    </cfRule>
    <cfRule type="cellIs" dxfId="432" priority="99" operator="greaterThan">
      <formula>47.5</formula>
    </cfRule>
  </conditionalFormatting>
  <conditionalFormatting sqref="AH34">
    <cfRule type="cellIs" dxfId="431" priority="95" operator="greaterThan">
      <formula>47.5</formula>
    </cfRule>
    <cfRule type="cellIs" dxfId="430" priority="85" operator="between">
      <formula>3</formula>
      <formula>47.5</formula>
    </cfRule>
    <cfRule type="cellIs" dxfId="429" priority="94" operator="lessThan">
      <formula>3</formula>
    </cfRule>
  </conditionalFormatting>
  <conditionalFormatting sqref="AH39">
    <cfRule type="cellIs" dxfId="428" priority="27" operator="greaterThan">
      <formula>9</formula>
    </cfRule>
    <cfRule type="cellIs" dxfId="427" priority="26" operator="lessThan">
      <formula>3</formula>
    </cfRule>
    <cfRule type="cellIs" dxfId="426" priority="9" operator="between">
      <formula>3</formula>
      <formula>9</formula>
    </cfRule>
  </conditionalFormatting>
  <conditionalFormatting sqref="AH42">
    <cfRule type="cellIs" dxfId="425" priority="20" operator="lessThan">
      <formula>10</formula>
    </cfRule>
    <cfRule type="cellIs" dxfId="424" priority="21" operator="greaterThan">
      <formula>17</formula>
    </cfRule>
    <cfRule type="cellIs" dxfId="423" priority="6" operator="between">
      <formula>10</formula>
      <formula>17</formula>
    </cfRule>
  </conditionalFormatting>
  <conditionalFormatting sqref="AH45">
    <cfRule type="cellIs" dxfId="422" priority="3" operator="between">
      <formula>17</formula>
      <formula>47.5</formula>
    </cfRule>
    <cfRule type="cellIs" dxfId="421" priority="15" operator="greaterThan">
      <formula>47.5</formula>
    </cfRule>
    <cfRule type="cellIs" dxfId="420" priority="14" operator="lessThan">
      <formula>17</formula>
    </cfRule>
  </conditionalFormatting>
  <conditionalFormatting sqref="AI17">
    <cfRule type="cellIs" dxfId="419" priority="233" operator="greaterThan">
      <formula>18.5</formula>
    </cfRule>
    <cfRule type="cellIs" dxfId="418" priority="232" operator="lessThan">
      <formula>16</formula>
    </cfRule>
    <cfRule type="cellIs" dxfId="417" priority="226" operator="between">
      <formula>16</formula>
      <formula>18.5</formula>
    </cfRule>
  </conditionalFormatting>
  <conditionalFormatting sqref="AI18">
    <cfRule type="cellIs" dxfId="416" priority="231" operator="greaterThan">
      <formula>48.5</formula>
    </cfRule>
    <cfRule type="cellIs" dxfId="415" priority="230" operator="lessThan">
      <formula>25</formula>
    </cfRule>
    <cfRule type="cellIs" dxfId="414" priority="225" operator="between">
      <formula>25</formula>
      <formula>48.5</formula>
    </cfRule>
  </conditionalFormatting>
  <conditionalFormatting sqref="AI19">
    <cfRule type="cellIs" dxfId="413" priority="229" operator="lessThan">
      <formula>40</formula>
    </cfRule>
    <cfRule type="cellIs" dxfId="412" priority="228" operator="greaterThan">
      <formula>52.5</formula>
    </cfRule>
  </conditionalFormatting>
  <conditionalFormatting sqref="AI19:AI21">
    <cfRule type="cellIs" dxfId="411" priority="222" operator="between">
      <formula>40</formula>
      <formula>52.5</formula>
    </cfRule>
  </conditionalFormatting>
  <conditionalFormatting sqref="AI20">
    <cfRule type="cellIs" dxfId="410" priority="223" operator="lessThan">
      <formula>3</formula>
    </cfRule>
  </conditionalFormatting>
  <conditionalFormatting sqref="AI20:AI21">
    <cfRule type="cellIs" dxfId="409" priority="221" operator="greaterThan">
      <formula>52.5</formula>
    </cfRule>
  </conditionalFormatting>
  <conditionalFormatting sqref="AI21">
    <cfRule type="cellIs" dxfId="408" priority="227" operator="lessThan">
      <formula>3</formula>
    </cfRule>
  </conditionalFormatting>
  <conditionalFormatting sqref="AI29">
    <cfRule type="cellIs" dxfId="407" priority="106" operator="between">
      <formula>48</formula>
      <formula>62.5</formula>
    </cfRule>
    <cfRule type="cellIs" dxfId="406" priority="109" operator="greaterThan">
      <formula>62.5</formula>
    </cfRule>
    <cfRule type="cellIs" dxfId="405" priority="108" operator="lessThan">
      <formula>48</formula>
    </cfRule>
  </conditionalFormatting>
  <conditionalFormatting sqref="AI31">
    <cfRule type="cellIs" dxfId="404" priority="100" operator="between">
      <formula>44.5</formula>
      <formula>47.5</formula>
    </cfRule>
    <cfRule type="cellIs" dxfId="403" priority="102" operator="lessThan">
      <formula>44.5</formula>
    </cfRule>
    <cfRule type="cellIs" dxfId="402" priority="103" operator="greaterThan">
      <formula>47.5</formula>
    </cfRule>
  </conditionalFormatting>
  <conditionalFormatting sqref="AI33">
    <cfRule type="cellIs" dxfId="401" priority="96" operator="lessThan">
      <formula>3</formula>
    </cfRule>
    <cfRule type="cellIs" dxfId="400" priority="86" operator="between">
      <formula>3</formula>
      <formula>62.5</formula>
    </cfRule>
    <cfRule type="cellIs" dxfId="399" priority="97" operator="greaterThan">
      <formula>62.5</formula>
    </cfRule>
  </conditionalFormatting>
  <conditionalFormatting sqref="AI36">
    <cfRule type="cellIs" dxfId="398" priority="91" operator="greaterThan">
      <formula>62.5</formula>
    </cfRule>
    <cfRule type="cellIs" dxfId="397" priority="90" operator="lessThan">
      <formula>3</formula>
    </cfRule>
    <cfRule type="cellIs" dxfId="396" priority="83" operator="between">
      <formula>3</formula>
      <formula>62.5</formula>
    </cfRule>
  </conditionalFormatting>
  <conditionalFormatting sqref="AI40">
    <cfRule type="cellIs" dxfId="395" priority="25" operator="greaterThan">
      <formula>62.5</formula>
    </cfRule>
    <cfRule type="cellIs" dxfId="394" priority="24" operator="lessThan">
      <formula>3</formula>
    </cfRule>
    <cfRule type="cellIs" dxfId="393" priority="8" operator="between">
      <formula>3</formula>
      <formula>62.5</formula>
    </cfRule>
  </conditionalFormatting>
  <conditionalFormatting sqref="AI43">
    <cfRule type="cellIs" dxfId="392" priority="18" operator="lessThan">
      <formula>3</formula>
    </cfRule>
    <cfRule type="cellIs" dxfId="391" priority="19" operator="greaterThan">
      <formula>62.5</formula>
    </cfRule>
    <cfRule type="cellIs" dxfId="390" priority="5" operator="between">
      <formula>3</formula>
      <formula>62.5</formula>
    </cfRule>
  </conditionalFormatting>
  <conditionalFormatting sqref="AI46">
    <cfRule type="cellIs" dxfId="389" priority="2" operator="between">
      <formula>3</formula>
      <formula>62.5</formula>
    </cfRule>
    <cfRule type="cellIs" dxfId="388" priority="12" operator="lessThan">
      <formula>3</formula>
    </cfRule>
    <cfRule type="cellIs" dxfId="387" priority="13" operator="greaterThan">
      <formula>62.5</formula>
    </cfRule>
  </conditionalFormatting>
  <conditionalFormatting sqref="AJ23">
    <cfRule type="cellIs" dxfId="386" priority="182" operator="lessThan">
      <formula>37</formula>
    </cfRule>
    <cfRule type="cellIs" dxfId="385" priority="177" operator="between">
      <formula>37</formula>
      <formula>60.5</formula>
    </cfRule>
    <cfRule type="cellIs" dxfId="384" priority="183" operator="greaterThan">
      <formula>60.5</formula>
    </cfRule>
  </conditionalFormatting>
  <conditionalFormatting sqref="AJ24">
    <cfRule type="cellIs" dxfId="383" priority="181" operator="greaterThan">
      <formula>50.5</formula>
    </cfRule>
    <cfRule type="cellIs" dxfId="382" priority="176" operator="between">
      <formula>47</formula>
      <formula>50.5</formula>
    </cfRule>
    <cfRule type="cellIs" dxfId="381" priority="180" operator="lessThan">
      <formula>47</formula>
    </cfRule>
  </conditionalFormatting>
  <conditionalFormatting sqref="AJ25">
    <cfRule type="cellIs" dxfId="380" priority="179" operator="greaterThan">
      <formula>60.5</formula>
    </cfRule>
    <cfRule type="cellIs" dxfId="379" priority="175" operator="between">
      <formula>3</formula>
      <formula>60.5</formula>
    </cfRule>
    <cfRule type="cellIs" dxfId="378" priority="178" operator="lessThan">
      <formula>3</formula>
    </cfRule>
  </conditionalFormatting>
  <conditionalFormatting sqref="AJ26">
    <cfRule type="cellIs" dxfId="377" priority="172" operator="between">
      <formula>1.5</formula>
      <formula>70</formula>
    </cfRule>
    <cfRule type="cellIs" dxfId="376" priority="173" operator="greaterThan">
      <formula>70</formula>
    </cfRule>
    <cfRule type="cellIs" dxfId="375" priority="174" operator="lessThan">
      <formula>1.5</formula>
    </cfRule>
  </conditionalFormatting>
  <conditionalFormatting sqref="AJ35">
    <cfRule type="cellIs" dxfId="374" priority="92" operator="lessThan">
      <formula>3</formula>
    </cfRule>
    <cfRule type="cellIs" dxfId="373" priority="84" operator="between">
      <formula>3</formula>
      <formula>60.5</formula>
    </cfRule>
    <cfRule type="cellIs" dxfId="372" priority="93" operator="greaterThan">
      <formula>60.5</formula>
    </cfRule>
  </conditionalFormatting>
  <conditionalFormatting sqref="AJ37">
    <cfRule type="cellIs" dxfId="371" priority="89" operator="greaterThan">
      <formula>60.5</formula>
    </cfRule>
    <cfRule type="cellIs" dxfId="370" priority="82" operator="between">
      <formula>3</formula>
      <formula>60.5</formula>
    </cfRule>
    <cfRule type="cellIs" dxfId="369" priority="88" operator="lessThan">
      <formula>3</formula>
    </cfRule>
  </conditionalFormatting>
  <conditionalFormatting sqref="AJ41">
    <cfRule type="cellIs" dxfId="368" priority="7" operator="between">
      <formula>3</formula>
      <formula>60.5</formula>
    </cfRule>
    <cfRule type="cellIs" dxfId="367" priority="23" operator="greaterThan">
      <formula>60.5</formula>
    </cfRule>
    <cfRule type="cellIs" dxfId="366" priority="22" operator="lessThan">
      <formula>3</formula>
    </cfRule>
  </conditionalFormatting>
  <conditionalFormatting sqref="AJ44">
    <cfRule type="cellIs" dxfId="365" priority="17" operator="greaterThan">
      <formula>60.5</formula>
    </cfRule>
    <cfRule type="cellIs" dxfId="364" priority="16" operator="lessThan">
      <formula>3</formula>
    </cfRule>
    <cfRule type="cellIs" dxfId="363" priority="4" operator="between">
      <formula>3</formula>
      <formula>60.5</formula>
    </cfRule>
  </conditionalFormatting>
  <conditionalFormatting sqref="AJ47">
    <cfRule type="cellIs" dxfId="362" priority="1" operator="between">
      <formula>3</formula>
      <formula>60.5</formula>
    </cfRule>
    <cfRule type="cellIs" dxfId="361" priority="11" operator="greaterThan">
      <formula>60.5</formula>
    </cfRule>
    <cfRule type="cellIs" dxfId="360" priority="10" operator="lessThan">
      <formula>3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79998168889431442"/>
  </sheetPr>
  <dimension ref="A1:WVM74"/>
  <sheetViews>
    <sheetView showGridLines="0" zoomScale="80" zoomScaleNormal="80" workbookViewId="0">
      <pane xSplit="1" ySplit="5" topLeftCell="T6" activePane="bottomRight" state="frozen"/>
      <selection pane="topRight" activeCell="B1" sqref="B1"/>
      <selection pane="bottomLeft" activeCell="A6" sqref="A6"/>
      <selection pane="bottomRight" activeCell="Z16" sqref="Z16:Z18"/>
    </sheetView>
  </sheetViews>
  <sheetFormatPr baseColWidth="10" defaultColWidth="0" defaultRowHeight="14.4" zeroHeight="1" x14ac:dyDescent="0.3"/>
  <cols>
    <col min="1" max="1" width="54.109375" style="8" customWidth="1"/>
    <col min="2" max="2" width="15.44140625" style="8" customWidth="1"/>
    <col min="3" max="6" width="15" style="8" customWidth="1"/>
    <col min="7" max="7" width="23.44140625" style="8" customWidth="1"/>
    <col min="8" max="8" width="16.44140625" style="8" customWidth="1"/>
    <col min="9" max="9" width="18.44140625" style="8" customWidth="1"/>
    <col min="10" max="13" width="13.88671875" style="8" customWidth="1"/>
    <col min="14" max="14" width="5.44140625" style="121" customWidth="1"/>
    <col min="15" max="15" width="14.5546875" style="8" customWidth="1"/>
    <col min="16" max="19" width="13.88671875" style="8" customWidth="1"/>
    <col min="20" max="20" width="22.44140625" style="8" customWidth="1"/>
    <col min="21" max="21" width="24.109375" style="8" customWidth="1"/>
    <col min="22" max="24" width="22.44140625" style="8" customWidth="1"/>
    <col min="25" max="25" width="19.88671875" style="8" customWidth="1"/>
    <col min="26" max="26" width="15.44140625" style="8" customWidth="1"/>
    <col min="27" max="31" width="16" style="8" customWidth="1"/>
    <col min="32" max="32" width="15.5546875" style="8" customWidth="1"/>
    <col min="33" max="33" width="27.5546875" style="8" customWidth="1"/>
    <col min="34" max="16132" width="11.44140625" style="8" hidden="1"/>
    <col min="16133" max="16133" width="4.5546875" style="8" hidden="1"/>
    <col min="16134" max="16384" width="22.109375" style="8" hidden="1"/>
  </cols>
  <sheetData>
    <row r="1" spans="1:33 16133:16133" s="134" customFormat="1" ht="19.350000000000001" customHeight="1" x14ac:dyDescent="0.3">
      <c r="A1" s="177" t="s">
        <v>362</v>
      </c>
      <c r="B1" s="1"/>
      <c r="C1" s="8"/>
      <c r="D1" s="8"/>
      <c r="E1" s="8"/>
      <c r="F1" s="7"/>
      <c r="G1" s="7"/>
      <c r="H1" s="7"/>
      <c r="I1" s="7"/>
      <c r="J1" s="7"/>
      <c r="K1" s="7"/>
      <c r="L1" s="7"/>
      <c r="M1" s="7"/>
      <c r="N1" s="158"/>
      <c r="O1" s="7"/>
      <c r="P1" s="7"/>
      <c r="Q1" s="7"/>
      <c r="R1" s="7"/>
      <c r="S1" s="7"/>
      <c r="T1" s="7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</row>
    <row r="2" spans="1:33 16133:16133" s="134" customFormat="1" ht="18" customHeight="1" x14ac:dyDescent="0.3">
      <c r="A2" s="117" t="s">
        <v>149</v>
      </c>
      <c r="B2" s="8"/>
      <c r="D2" s="207" t="s">
        <v>363</v>
      </c>
      <c r="E2" s="8"/>
      <c r="F2" s="7"/>
      <c r="G2" s="7"/>
      <c r="H2" s="7"/>
      <c r="I2" s="7"/>
      <c r="J2" s="7"/>
      <c r="K2" s="7"/>
      <c r="L2" s="7"/>
      <c r="M2" s="7"/>
      <c r="N2" s="158"/>
      <c r="O2" s="7"/>
      <c r="P2" s="7"/>
      <c r="Q2" s="7"/>
      <c r="R2" s="7"/>
      <c r="S2" s="7"/>
      <c r="T2" s="7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</row>
    <row r="3" spans="1:33 16133:16133" s="134" customFormat="1" ht="17.100000000000001" customHeight="1" thickBot="1" x14ac:dyDescent="0.35">
      <c r="A3" s="178" t="s">
        <v>364</v>
      </c>
      <c r="B3" s="8"/>
      <c r="C3" s="8"/>
      <c r="D3" s="8"/>
      <c r="E3" s="8"/>
      <c r="F3" s="7"/>
      <c r="G3" s="7"/>
      <c r="H3" s="7"/>
      <c r="I3" s="7"/>
      <c r="J3" s="7"/>
      <c r="K3" s="7"/>
      <c r="L3" s="7"/>
      <c r="M3" s="7"/>
      <c r="N3" s="158"/>
      <c r="O3" s="7"/>
      <c r="P3" s="7"/>
      <c r="Q3" s="7"/>
      <c r="R3" s="7"/>
      <c r="S3" s="7"/>
      <c r="T3" s="7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</row>
    <row r="4" spans="1:33 16133:16133" ht="21" customHeight="1" thickBot="1" x14ac:dyDescent="0.35">
      <c r="A4" s="133"/>
      <c r="B4" s="196"/>
      <c r="C4" s="422" t="s">
        <v>286</v>
      </c>
      <c r="D4" s="423"/>
      <c r="E4" s="423"/>
      <c r="F4" s="423"/>
      <c r="G4" s="423"/>
      <c r="H4" s="423"/>
      <c r="I4" s="423"/>
      <c r="J4" s="423"/>
      <c r="K4" s="423"/>
      <c r="L4" s="423"/>
      <c r="M4" s="424"/>
      <c r="N4" s="134"/>
      <c r="O4" s="425" t="s">
        <v>287</v>
      </c>
      <c r="P4" s="426"/>
      <c r="Q4" s="426"/>
      <c r="R4" s="426"/>
      <c r="S4" s="426"/>
      <c r="T4" s="426"/>
      <c r="U4" s="426"/>
      <c r="V4" s="426"/>
      <c r="W4" s="426"/>
      <c r="X4" s="426"/>
      <c r="Y4" s="426"/>
      <c r="Z4" s="426"/>
      <c r="AA4" s="426"/>
      <c r="AB4" s="426"/>
      <c r="AC4" s="426"/>
      <c r="AD4" s="426"/>
      <c r="AE4" s="427"/>
      <c r="AF4" s="121"/>
      <c r="AG4" s="197" t="s">
        <v>288</v>
      </c>
    </row>
    <row r="5" spans="1:33 16133:16133" ht="81.75" customHeight="1" x14ac:dyDescent="0.3">
      <c r="A5" s="277">
        <v>2025</v>
      </c>
      <c r="B5" s="288" t="s">
        <v>289</v>
      </c>
      <c r="C5" s="264" t="s">
        <v>290</v>
      </c>
      <c r="D5" s="59" t="s">
        <v>365</v>
      </c>
      <c r="E5" s="59" t="s">
        <v>366</v>
      </c>
      <c r="F5" s="59" t="s">
        <v>367</v>
      </c>
      <c r="G5" s="265" t="s">
        <v>294</v>
      </c>
      <c r="H5" s="266" t="s">
        <v>295</v>
      </c>
      <c r="I5" s="214" t="s">
        <v>368</v>
      </c>
      <c r="J5" s="267" t="s">
        <v>298</v>
      </c>
      <c r="K5" s="60" t="s">
        <v>299</v>
      </c>
      <c r="L5" s="60" t="s">
        <v>369</v>
      </c>
      <c r="M5" s="60" t="s">
        <v>370</v>
      </c>
      <c r="N5" s="122"/>
      <c r="O5" s="268" t="s">
        <v>371</v>
      </c>
      <c r="P5" s="269" t="s">
        <v>372</v>
      </c>
      <c r="Q5" s="58" t="s">
        <v>373</v>
      </c>
      <c r="R5" s="58" t="s">
        <v>374</v>
      </c>
      <c r="S5" s="58" t="s">
        <v>375</v>
      </c>
      <c r="T5" s="265" t="s">
        <v>307</v>
      </c>
      <c r="U5" s="171" t="s">
        <v>376</v>
      </c>
      <c r="V5" s="264" t="s">
        <v>310</v>
      </c>
      <c r="W5" s="172" t="s">
        <v>377</v>
      </c>
      <c r="X5" s="270" t="s">
        <v>313</v>
      </c>
      <c r="Y5" s="173" t="s">
        <v>315</v>
      </c>
      <c r="Z5" s="269" t="s">
        <v>316</v>
      </c>
      <c r="AA5" s="271" t="s">
        <v>317</v>
      </c>
      <c r="AB5" s="174" t="s">
        <v>318</v>
      </c>
      <c r="AC5" s="175" t="s">
        <v>378</v>
      </c>
      <c r="AD5" s="175" t="s">
        <v>379</v>
      </c>
      <c r="AE5" s="198" t="s">
        <v>380</v>
      </c>
      <c r="AF5" s="291" t="s">
        <v>322</v>
      </c>
      <c r="AG5" s="106" t="s">
        <v>323</v>
      </c>
    </row>
    <row r="6" spans="1:33 16133:16133" ht="17.25" customHeight="1" x14ac:dyDescent="0.3">
      <c r="A6" s="431" t="s">
        <v>381</v>
      </c>
      <c r="B6" s="397"/>
      <c r="C6" s="397"/>
      <c r="D6" s="116"/>
      <c r="E6" s="54"/>
      <c r="F6" s="54"/>
      <c r="G6" s="397"/>
      <c r="H6" s="397"/>
      <c r="I6" s="406"/>
      <c r="J6" s="397"/>
      <c r="K6" s="116"/>
      <c r="L6" s="54"/>
      <c r="M6" s="54"/>
      <c r="O6" s="400">
        <f>'T4 BIS COMPLEJOS LÍQUIDOS'!B85</f>
        <v>0</v>
      </c>
      <c r="P6" s="397"/>
      <c r="Q6" s="116"/>
      <c r="R6" s="54"/>
      <c r="S6" s="54"/>
      <c r="T6" s="397"/>
      <c r="U6" s="406"/>
      <c r="V6" s="397"/>
      <c r="W6" s="406"/>
      <c r="X6" s="397"/>
      <c r="Y6" s="406"/>
      <c r="Z6" s="397"/>
      <c r="AA6" s="397"/>
      <c r="AB6" s="398"/>
      <c r="AC6" s="116"/>
      <c r="AD6" s="54"/>
      <c r="AE6" s="54"/>
      <c r="AF6" s="397"/>
      <c r="AG6" s="429">
        <f>B6+C6+G6+H6+J6-O6-P6-T6-V6-X6-Z6-AA6-AB6-AF6</f>
        <v>0</v>
      </c>
    </row>
    <row r="7" spans="1:33 16133:16133" ht="17.25" customHeight="1" x14ac:dyDescent="0.3">
      <c r="A7" s="431"/>
      <c r="B7" s="399"/>
      <c r="C7" s="399"/>
      <c r="D7" s="54"/>
      <c r="E7" s="116"/>
      <c r="F7" s="54"/>
      <c r="G7" s="399"/>
      <c r="H7" s="399"/>
      <c r="I7" s="407"/>
      <c r="J7" s="399"/>
      <c r="K7" s="54"/>
      <c r="L7" s="116"/>
      <c r="M7" s="54"/>
      <c r="O7" s="402"/>
      <c r="P7" s="399"/>
      <c r="Q7" s="54"/>
      <c r="R7" s="116"/>
      <c r="S7" s="54"/>
      <c r="T7" s="399"/>
      <c r="U7" s="407"/>
      <c r="V7" s="399"/>
      <c r="W7" s="407"/>
      <c r="X7" s="399"/>
      <c r="Y7" s="407"/>
      <c r="Z7" s="399"/>
      <c r="AA7" s="399"/>
      <c r="AB7" s="399"/>
      <c r="AC7" s="54"/>
      <c r="AD7" s="116"/>
      <c r="AE7" s="54"/>
      <c r="AF7" s="399"/>
      <c r="AG7" s="430"/>
    </row>
    <row r="8" spans="1:33 16133:16133" ht="17.25" customHeight="1" x14ac:dyDescent="0.3">
      <c r="A8" s="431" t="s">
        <v>382</v>
      </c>
      <c r="B8" s="397"/>
      <c r="C8" s="397"/>
      <c r="D8" s="116"/>
      <c r="E8" s="54"/>
      <c r="F8" s="54"/>
      <c r="G8" s="397"/>
      <c r="H8" s="397"/>
      <c r="I8" s="419"/>
      <c r="J8" s="397"/>
      <c r="K8" s="116"/>
      <c r="L8" s="54"/>
      <c r="M8" s="54"/>
      <c r="O8" s="400">
        <f>'T4 BIS COMPLEJOS LÍQUIDOS'!E85</f>
        <v>0</v>
      </c>
      <c r="P8" s="397"/>
      <c r="Q8" s="116"/>
      <c r="R8" s="54"/>
      <c r="S8" s="54"/>
      <c r="T8" s="397"/>
      <c r="U8" s="419"/>
      <c r="V8" s="397"/>
      <c r="W8" s="419"/>
      <c r="X8" s="397"/>
      <c r="Y8" s="419"/>
      <c r="Z8" s="397"/>
      <c r="AA8" s="397"/>
      <c r="AB8" s="397"/>
      <c r="AC8" s="116"/>
      <c r="AD8" s="54"/>
      <c r="AE8" s="54"/>
      <c r="AF8" s="397"/>
      <c r="AG8" s="429">
        <f t="shared" ref="AG8" si="0">B8+C8+G8+H8+J8-O8-P8-T8-V8-X8-Z8-AA8-AB8-AF8</f>
        <v>0</v>
      </c>
    </row>
    <row r="9" spans="1:33 16133:16133" ht="17.25" customHeight="1" x14ac:dyDescent="0.3">
      <c r="A9" s="431"/>
      <c r="B9" s="399"/>
      <c r="C9" s="399"/>
      <c r="D9" s="54"/>
      <c r="E9" s="54"/>
      <c r="F9" s="116"/>
      <c r="G9" s="399"/>
      <c r="H9" s="399"/>
      <c r="I9" s="419"/>
      <c r="J9" s="399"/>
      <c r="K9" s="54"/>
      <c r="L9" s="54"/>
      <c r="M9" s="116"/>
      <c r="O9" s="402"/>
      <c r="P9" s="399"/>
      <c r="Q9" s="54"/>
      <c r="R9" s="54"/>
      <c r="S9" s="116"/>
      <c r="T9" s="399"/>
      <c r="U9" s="419"/>
      <c r="V9" s="399"/>
      <c r="W9" s="419"/>
      <c r="X9" s="399"/>
      <c r="Y9" s="419"/>
      <c r="Z9" s="399"/>
      <c r="AA9" s="399"/>
      <c r="AB9" s="399"/>
      <c r="AC9" s="54"/>
      <c r="AD9" s="54"/>
      <c r="AE9" s="116"/>
      <c r="AF9" s="399"/>
      <c r="AG9" s="430"/>
    </row>
    <row r="10" spans="1:33 16133:16133" ht="17.25" customHeight="1" x14ac:dyDescent="0.3">
      <c r="A10" s="431" t="s">
        <v>383</v>
      </c>
      <c r="B10" s="397"/>
      <c r="C10" s="397"/>
      <c r="D10" s="54"/>
      <c r="E10" s="116"/>
      <c r="F10" s="54"/>
      <c r="G10" s="397"/>
      <c r="H10" s="397"/>
      <c r="I10" s="406"/>
      <c r="J10" s="397"/>
      <c r="K10" s="54"/>
      <c r="L10" s="116"/>
      <c r="M10" s="54"/>
      <c r="O10" s="400">
        <f>'T4 BIS COMPLEJOS LÍQUIDOS'!H85</f>
        <v>0</v>
      </c>
      <c r="P10" s="397"/>
      <c r="Q10" s="54"/>
      <c r="R10" s="116"/>
      <c r="S10" s="54"/>
      <c r="T10" s="397"/>
      <c r="U10" s="406"/>
      <c r="V10" s="397"/>
      <c r="W10" s="406"/>
      <c r="X10" s="397"/>
      <c r="Y10" s="406"/>
      <c r="Z10" s="397"/>
      <c r="AA10" s="397"/>
      <c r="AB10" s="397"/>
      <c r="AC10" s="54"/>
      <c r="AD10" s="116"/>
      <c r="AE10" s="54"/>
      <c r="AF10" s="397"/>
      <c r="AG10" s="429">
        <f t="shared" ref="AG10" si="1">B10+C10+G10+H10+J10-O10-P10-T10-V10-X10-Z10-AA10-AB10-AF10</f>
        <v>0</v>
      </c>
    </row>
    <row r="11" spans="1:33 16133:16133" ht="17.25" customHeight="1" x14ac:dyDescent="0.3">
      <c r="A11" s="431"/>
      <c r="B11" s="399"/>
      <c r="C11" s="399"/>
      <c r="D11" s="54"/>
      <c r="E11" s="54"/>
      <c r="F11" s="116"/>
      <c r="G11" s="399"/>
      <c r="H11" s="399"/>
      <c r="I11" s="407"/>
      <c r="J11" s="399"/>
      <c r="K11" s="54"/>
      <c r="L11" s="54"/>
      <c r="M11" s="116"/>
      <c r="O11" s="402"/>
      <c r="P11" s="399"/>
      <c r="Q11" s="54"/>
      <c r="R11" s="54"/>
      <c r="S11" s="116"/>
      <c r="T11" s="399"/>
      <c r="U11" s="407"/>
      <c r="V11" s="399"/>
      <c r="W11" s="407"/>
      <c r="X11" s="399"/>
      <c r="Y11" s="407"/>
      <c r="Z11" s="399"/>
      <c r="AA11" s="399"/>
      <c r="AB11" s="399"/>
      <c r="AC11" s="54"/>
      <c r="AD11" s="54"/>
      <c r="AE11" s="116"/>
      <c r="AF11" s="399"/>
      <c r="AG11" s="430"/>
    </row>
    <row r="12" spans="1:33 16133:16133" ht="17.25" customHeight="1" x14ac:dyDescent="0.3">
      <c r="A12" s="27" t="s">
        <v>384</v>
      </c>
      <c r="B12" s="22">
        <f>B6+B8+B10</f>
        <v>0</v>
      </c>
      <c r="C12" s="22">
        <f>C6+C8+C10</f>
        <v>0</v>
      </c>
      <c r="D12" s="53" t="e">
        <f>AVERAGE(D6,D8)</f>
        <v>#DIV/0!</v>
      </c>
      <c r="E12" s="53" t="e">
        <f>AVERAGE(E7,E10)</f>
        <v>#DIV/0!</v>
      </c>
      <c r="F12" s="53" t="e">
        <f>AVERAGE(F9,F11)</f>
        <v>#DIV/0!</v>
      </c>
      <c r="G12" s="22">
        <f t="shared" ref="G12:H12" si="2">G6+G8+G10</f>
        <v>0</v>
      </c>
      <c r="H12" s="22">
        <f t="shared" si="2"/>
        <v>0</v>
      </c>
      <c r="I12" s="161"/>
      <c r="J12" s="22">
        <f>J6+J8+J10</f>
        <v>0</v>
      </c>
      <c r="K12" s="53" t="e">
        <f>AVERAGE(K6,K8)</f>
        <v>#DIV/0!</v>
      </c>
      <c r="L12" s="53" t="e">
        <f>AVERAGE(L7,L10)</f>
        <v>#DIV/0!</v>
      </c>
      <c r="M12" s="53" t="e">
        <f>AVERAGE(M9,M11)</f>
        <v>#DIV/0!</v>
      </c>
      <c r="O12" s="29">
        <f>O6+O8+O10</f>
        <v>0</v>
      </c>
      <c r="P12" s="22">
        <f t="shared" ref="P12" si="3">P6+P8+P10</f>
        <v>0</v>
      </c>
      <c r="Q12" s="53" t="e">
        <f>AVERAGE(Q6,Q8)</f>
        <v>#DIV/0!</v>
      </c>
      <c r="R12" s="53" t="e">
        <f>AVERAGE(R7,R10)</f>
        <v>#DIV/0!</v>
      </c>
      <c r="S12" s="53" t="e">
        <f>AVERAGE(S9,S11)</f>
        <v>#DIV/0!</v>
      </c>
      <c r="T12" s="22">
        <f>T6+T8+T10</f>
        <v>0</v>
      </c>
      <c r="U12" s="161"/>
      <c r="V12" s="22">
        <f>V6+V8+V10</f>
        <v>0</v>
      </c>
      <c r="W12" s="161"/>
      <c r="X12" s="22">
        <f>X6+X8+X10</f>
        <v>0</v>
      </c>
      <c r="Y12" s="161"/>
      <c r="Z12" s="22">
        <f t="shared" ref="Z12:AA12" si="4">Z6+Z8+Z10</f>
        <v>0</v>
      </c>
      <c r="AA12" s="22">
        <f t="shared" si="4"/>
        <v>0</v>
      </c>
      <c r="AB12" s="22">
        <f>AB6+AB8+AB10</f>
        <v>0</v>
      </c>
      <c r="AC12" s="53" t="e">
        <f>AVERAGE(AC6,AC8)</f>
        <v>#DIV/0!</v>
      </c>
      <c r="AD12" s="53" t="e">
        <f>AVERAGE(AD7,AD10)</f>
        <v>#DIV/0!</v>
      </c>
      <c r="AE12" s="53" t="e">
        <f>AVERAGE(AE9,AE11)</f>
        <v>#DIV/0!</v>
      </c>
      <c r="AF12" s="22">
        <f>AF6+AF8+AF10</f>
        <v>0</v>
      </c>
      <c r="AG12" s="21">
        <f>B12+C12+G12+H12+J12-O12-P12-T12-V12-X12-Z12-AA12-AB12-AF12</f>
        <v>0</v>
      </c>
      <c r="WVM12" s="8">
        <f>SUM(WVM6:XFD10)</f>
        <v>0</v>
      </c>
    </row>
    <row r="13" spans="1:33 16133:16133" ht="16.350000000000001" customHeight="1" x14ac:dyDescent="0.3">
      <c r="A13" s="433" t="s">
        <v>385</v>
      </c>
      <c r="B13" s="397"/>
      <c r="C13" s="397"/>
      <c r="D13" s="116"/>
      <c r="E13" s="57"/>
      <c r="F13" s="57"/>
      <c r="G13" s="397"/>
      <c r="H13" s="397"/>
      <c r="I13" s="419"/>
      <c r="J13" s="397"/>
      <c r="K13" s="116"/>
      <c r="L13" s="57"/>
      <c r="M13" s="57"/>
      <c r="O13" s="435">
        <f>'T4 BIS COMPLEJOS LÍQUIDOS'!K85</f>
        <v>0</v>
      </c>
      <c r="P13" s="397"/>
      <c r="Q13" s="116"/>
      <c r="R13" s="57"/>
      <c r="S13" s="57"/>
      <c r="T13" s="397"/>
      <c r="U13" s="419"/>
      <c r="V13" s="397"/>
      <c r="W13" s="419"/>
      <c r="X13" s="397"/>
      <c r="Y13" s="419"/>
      <c r="Z13" s="397"/>
      <c r="AA13" s="397"/>
      <c r="AB13" s="397"/>
      <c r="AC13" s="116"/>
      <c r="AD13" s="57"/>
      <c r="AE13" s="57"/>
      <c r="AF13" s="397"/>
      <c r="AG13" s="428">
        <f>B13+C13+G13+H13+J13-O13-P13-T13-V13-X13-Z13-AA13-AB13-AF13</f>
        <v>0</v>
      </c>
    </row>
    <row r="14" spans="1:33 16133:16133" ht="16.350000000000001" customHeight="1" x14ac:dyDescent="0.3">
      <c r="A14" s="433"/>
      <c r="B14" s="398"/>
      <c r="C14" s="398"/>
      <c r="D14" s="57"/>
      <c r="E14" s="116"/>
      <c r="F14" s="57"/>
      <c r="G14" s="398"/>
      <c r="H14" s="398"/>
      <c r="I14" s="419"/>
      <c r="J14" s="398"/>
      <c r="K14" s="57"/>
      <c r="L14" s="116"/>
      <c r="M14" s="57"/>
      <c r="O14" s="435"/>
      <c r="P14" s="398"/>
      <c r="Q14" s="57"/>
      <c r="R14" s="116"/>
      <c r="S14" s="57"/>
      <c r="T14" s="398"/>
      <c r="U14" s="419"/>
      <c r="V14" s="398"/>
      <c r="W14" s="419"/>
      <c r="X14" s="398"/>
      <c r="Y14" s="419"/>
      <c r="Z14" s="398"/>
      <c r="AA14" s="398"/>
      <c r="AB14" s="398"/>
      <c r="AC14" s="57"/>
      <c r="AD14" s="116"/>
      <c r="AE14" s="57"/>
      <c r="AF14" s="398"/>
      <c r="AG14" s="428"/>
    </row>
    <row r="15" spans="1:33 16133:16133" ht="16.350000000000001" customHeight="1" x14ac:dyDescent="0.3">
      <c r="A15" s="433"/>
      <c r="B15" s="399"/>
      <c r="C15" s="399"/>
      <c r="D15" s="57"/>
      <c r="E15" s="57"/>
      <c r="F15" s="116"/>
      <c r="G15" s="399"/>
      <c r="H15" s="399"/>
      <c r="I15" s="419"/>
      <c r="J15" s="399"/>
      <c r="K15" s="57"/>
      <c r="L15" s="57"/>
      <c r="M15" s="116"/>
      <c r="O15" s="435"/>
      <c r="P15" s="399"/>
      <c r="Q15" s="57"/>
      <c r="R15" s="57"/>
      <c r="S15" s="116"/>
      <c r="T15" s="399"/>
      <c r="U15" s="419"/>
      <c r="V15" s="399"/>
      <c r="W15" s="419"/>
      <c r="X15" s="399"/>
      <c r="Y15" s="419"/>
      <c r="Z15" s="399"/>
      <c r="AA15" s="399"/>
      <c r="AB15" s="399"/>
      <c r="AC15" s="57"/>
      <c r="AD15" s="57"/>
      <c r="AE15" s="116"/>
      <c r="AF15" s="399"/>
      <c r="AG15" s="428"/>
    </row>
    <row r="16" spans="1:33 16133:16133" ht="17.25" customHeight="1" x14ac:dyDescent="0.3">
      <c r="A16" s="433" t="s">
        <v>386</v>
      </c>
      <c r="B16" s="397"/>
      <c r="C16" s="397"/>
      <c r="D16" s="116"/>
      <c r="E16" s="57"/>
      <c r="F16" s="57"/>
      <c r="G16" s="397"/>
      <c r="H16" s="397"/>
      <c r="I16" s="420"/>
      <c r="J16" s="397"/>
      <c r="K16" s="116"/>
      <c r="L16" s="57"/>
      <c r="M16" s="57"/>
      <c r="O16" s="435">
        <f>'T4 BIS COMPLEJOS LÍQUIDOS'!O85</f>
        <v>0</v>
      </c>
      <c r="P16" s="397"/>
      <c r="Q16" s="116"/>
      <c r="R16" s="57"/>
      <c r="S16" s="57"/>
      <c r="T16" s="397"/>
      <c r="U16" s="420"/>
      <c r="V16" s="397"/>
      <c r="W16" s="420"/>
      <c r="X16" s="397"/>
      <c r="Y16" s="420"/>
      <c r="Z16" s="397"/>
      <c r="AA16" s="397"/>
      <c r="AB16" s="397"/>
      <c r="AC16" s="116"/>
      <c r="AD16" s="57"/>
      <c r="AE16" s="57"/>
      <c r="AF16" s="397"/>
      <c r="AG16" s="428">
        <f>B16+C16+G16+H16+J16-O16-P16-T16-V16-X16-Z16-AA16-AB16-AF16</f>
        <v>0</v>
      </c>
    </row>
    <row r="17" spans="1:33 16133:16133" ht="17.25" customHeight="1" x14ac:dyDescent="0.3">
      <c r="A17" s="433"/>
      <c r="B17" s="398"/>
      <c r="C17" s="398"/>
      <c r="D17" s="57"/>
      <c r="E17" s="116"/>
      <c r="F17" s="57"/>
      <c r="G17" s="398"/>
      <c r="H17" s="398"/>
      <c r="I17" s="420"/>
      <c r="J17" s="398"/>
      <c r="K17" s="57"/>
      <c r="L17" s="116"/>
      <c r="M17" s="57"/>
      <c r="O17" s="435"/>
      <c r="P17" s="398"/>
      <c r="Q17" s="57"/>
      <c r="R17" s="116"/>
      <c r="S17" s="57"/>
      <c r="T17" s="398"/>
      <c r="U17" s="420"/>
      <c r="V17" s="398"/>
      <c r="W17" s="420"/>
      <c r="X17" s="398"/>
      <c r="Y17" s="420"/>
      <c r="Z17" s="398"/>
      <c r="AA17" s="398"/>
      <c r="AB17" s="398"/>
      <c r="AC17" s="57"/>
      <c r="AD17" s="116"/>
      <c r="AE17" s="57"/>
      <c r="AF17" s="398"/>
      <c r="AG17" s="428"/>
    </row>
    <row r="18" spans="1:33 16133:16133" ht="17.25" customHeight="1" x14ac:dyDescent="0.3">
      <c r="A18" s="433"/>
      <c r="B18" s="399"/>
      <c r="C18" s="399"/>
      <c r="D18" s="57"/>
      <c r="E18" s="57"/>
      <c r="F18" s="116"/>
      <c r="G18" s="399"/>
      <c r="H18" s="399"/>
      <c r="I18" s="420"/>
      <c r="J18" s="399"/>
      <c r="K18" s="57"/>
      <c r="L18" s="57"/>
      <c r="M18" s="116"/>
      <c r="O18" s="435"/>
      <c r="P18" s="399"/>
      <c r="Q18" s="57"/>
      <c r="R18" s="57"/>
      <c r="S18" s="116"/>
      <c r="T18" s="399"/>
      <c r="U18" s="420"/>
      <c r="V18" s="399"/>
      <c r="W18" s="420"/>
      <c r="X18" s="399"/>
      <c r="Y18" s="420"/>
      <c r="Z18" s="399"/>
      <c r="AA18" s="399"/>
      <c r="AB18" s="399"/>
      <c r="AC18" s="57"/>
      <c r="AD18" s="57"/>
      <c r="AE18" s="116"/>
      <c r="AF18" s="399"/>
      <c r="AG18" s="428"/>
    </row>
    <row r="19" spans="1:33 16133:16133" ht="17.25" customHeight="1" x14ac:dyDescent="0.3">
      <c r="A19" s="433" t="s">
        <v>387</v>
      </c>
      <c r="B19" s="397"/>
      <c r="C19" s="397"/>
      <c r="D19" s="116"/>
      <c r="E19" s="57"/>
      <c r="F19" s="57"/>
      <c r="G19" s="397"/>
      <c r="H19" s="397"/>
      <c r="I19" s="406"/>
      <c r="J19" s="397"/>
      <c r="K19" s="116"/>
      <c r="L19" s="57"/>
      <c r="M19" s="57"/>
      <c r="O19" s="435">
        <f>'T4 BIS COMPLEJOS LÍQUIDOS'!S85</f>
        <v>0</v>
      </c>
      <c r="P19" s="397"/>
      <c r="Q19" s="116"/>
      <c r="R19" s="57"/>
      <c r="S19" s="57"/>
      <c r="T19" s="397"/>
      <c r="U19" s="406"/>
      <c r="V19" s="397"/>
      <c r="W19" s="406"/>
      <c r="X19" s="397"/>
      <c r="Y19" s="406"/>
      <c r="Z19" s="397"/>
      <c r="AA19" s="397"/>
      <c r="AB19" s="397"/>
      <c r="AC19" s="116"/>
      <c r="AD19" s="57"/>
      <c r="AE19" s="57"/>
      <c r="AF19" s="397"/>
      <c r="AG19" s="428">
        <f>B19+C19+G19+H19+J19-O19-P19-T19-V19-X19-Z19-AA19-AB19-AF19</f>
        <v>0</v>
      </c>
    </row>
    <row r="20" spans="1:33 16133:16133" ht="17.25" customHeight="1" x14ac:dyDescent="0.3">
      <c r="A20" s="433"/>
      <c r="B20" s="398"/>
      <c r="C20" s="398"/>
      <c r="D20" s="57"/>
      <c r="E20" s="116"/>
      <c r="F20" s="57"/>
      <c r="G20" s="398"/>
      <c r="H20" s="398"/>
      <c r="I20" s="419"/>
      <c r="J20" s="398"/>
      <c r="K20" s="57"/>
      <c r="L20" s="116"/>
      <c r="M20" s="57"/>
      <c r="O20" s="435"/>
      <c r="P20" s="398"/>
      <c r="Q20" s="57"/>
      <c r="R20" s="116"/>
      <c r="S20" s="57"/>
      <c r="T20" s="398"/>
      <c r="U20" s="419"/>
      <c r="V20" s="398"/>
      <c r="W20" s="419"/>
      <c r="X20" s="398"/>
      <c r="Y20" s="419"/>
      <c r="Z20" s="398"/>
      <c r="AA20" s="398"/>
      <c r="AB20" s="398"/>
      <c r="AC20" s="57"/>
      <c r="AD20" s="116"/>
      <c r="AE20" s="57"/>
      <c r="AF20" s="398"/>
      <c r="AG20" s="428"/>
    </row>
    <row r="21" spans="1:33 16133:16133" ht="17.25" customHeight="1" x14ac:dyDescent="0.3">
      <c r="A21" s="433"/>
      <c r="B21" s="399"/>
      <c r="C21" s="399"/>
      <c r="D21" s="57"/>
      <c r="E21" s="57"/>
      <c r="F21" s="116"/>
      <c r="G21" s="399"/>
      <c r="H21" s="399"/>
      <c r="I21" s="407"/>
      <c r="J21" s="399"/>
      <c r="K21" s="57"/>
      <c r="L21" s="57"/>
      <c r="M21" s="116"/>
      <c r="O21" s="435"/>
      <c r="P21" s="399"/>
      <c r="Q21" s="57"/>
      <c r="R21" s="57"/>
      <c r="S21" s="116"/>
      <c r="T21" s="399"/>
      <c r="U21" s="407"/>
      <c r="V21" s="399"/>
      <c r="W21" s="407"/>
      <c r="X21" s="399"/>
      <c r="Y21" s="407"/>
      <c r="Z21" s="399"/>
      <c r="AA21" s="399"/>
      <c r="AB21" s="399"/>
      <c r="AC21" s="57"/>
      <c r="AD21" s="57"/>
      <c r="AE21" s="116"/>
      <c r="AF21" s="399"/>
      <c r="AG21" s="428"/>
    </row>
    <row r="22" spans="1:33 16133:16133" ht="17.25" customHeight="1" x14ac:dyDescent="0.3">
      <c r="A22" s="27" t="s">
        <v>388</v>
      </c>
      <c r="B22" s="22">
        <f>B13+B16+B19</f>
        <v>0</v>
      </c>
      <c r="C22" s="22">
        <f>C13+C16+C19</f>
        <v>0</v>
      </c>
      <c r="D22" s="34" t="e">
        <f>AVERAGE(D13,D16,D19)</f>
        <v>#DIV/0!</v>
      </c>
      <c r="E22" s="34" t="e">
        <f>AVERAGE(E14,E17,E20)</f>
        <v>#DIV/0!</v>
      </c>
      <c r="F22" s="34" t="e">
        <f>AVERAGE(F15,F18,F21)</f>
        <v>#DIV/0!</v>
      </c>
      <c r="G22" s="22">
        <f t="shared" ref="G22:H22" si="5">G13+G16+G19</f>
        <v>0</v>
      </c>
      <c r="H22" s="22">
        <f t="shared" si="5"/>
        <v>0</v>
      </c>
      <c r="I22" s="162"/>
      <c r="J22" s="22">
        <f>J13+J16+J19</f>
        <v>0</v>
      </c>
      <c r="K22" s="34" t="e">
        <f>AVERAGE(K13,K16,K19)</f>
        <v>#DIV/0!</v>
      </c>
      <c r="L22" s="34" t="e">
        <f>AVERAGE(L14,L17,L20)</f>
        <v>#DIV/0!</v>
      </c>
      <c r="M22" s="34" t="e">
        <f>AVERAGE(M15,M18,M21)</f>
        <v>#DIV/0!</v>
      </c>
      <c r="O22" s="29">
        <f>O13+O16+O19</f>
        <v>0</v>
      </c>
      <c r="P22" s="22">
        <f t="shared" ref="P22" si="6">P13+P16+P19</f>
        <v>0</v>
      </c>
      <c r="Q22" s="34" t="e">
        <f>AVERAGE(Q13,Q16,Q19)</f>
        <v>#DIV/0!</v>
      </c>
      <c r="R22" s="34" t="e">
        <f>AVERAGE(R14,R17,R20)</f>
        <v>#DIV/0!</v>
      </c>
      <c r="S22" s="34" t="e">
        <f>AVERAGE(S15,S18,S21)</f>
        <v>#DIV/0!</v>
      </c>
      <c r="T22" s="22">
        <f>T13+T16+T19</f>
        <v>0</v>
      </c>
      <c r="U22" s="162"/>
      <c r="V22" s="22">
        <f>V13+V16+V19</f>
        <v>0</v>
      </c>
      <c r="W22" s="162"/>
      <c r="X22" s="22">
        <f>X13+X16+X19</f>
        <v>0</v>
      </c>
      <c r="Y22" s="162"/>
      <c r="Z22" s="22">
        <f t="shared" ref="Z22:AB22" si="7">Z13+Z16+Z19</f>
        <v>0</v>
      </c>
      <c r="AA22" s="22">
        <f t="shared" si="7"/>
        <v>0</v>
      </c>
      <c r="AB22" s="22">
        <f t="shared" si="7"/>
        <v>0</v>
      </c>
      <c r="AC22" s="34" t="e">
        <f>AVERAGE(AC13,AC16,AC19)</f>
        <v>#DIV/0!</v>
      </c>
      <c r="AD22" s="34" t="e">
        <f>AVERAGE(AD14,AD17,AD20)</f>
        <v>#DIV/0!</v>
      </c>
      <c r="AE22" s="34" t="e">
        <f>AVERAGE(AE15,AE18,AE21)</f>
        <v>#DIV/0!</v>
      </c>
      <c r="AF22" s="22">
        <f>AF13+AF16+AF19</f>
        <v>0</v>
      </c>
      <c r="AG22" s="21">
        <f>B22+C22+G22+H22+J22-O22-P22-T22-V22-X22-Z22-AA22-AB22-AF22</f>
        <v>0</v>
      </c>
      <c r="WVM22" s="8" t="e">
        <f>SUM(#REF!)</f>
        <v>#REF!</v>
      </c>
    </row>
    <row r="23" spans="1:33 16133:16133" ht="17.25" customHeight="1" x14ac:dyDescent="0.3">
      <c r="A23" s="432" t="s">
        <v>389</v>
      </c>
      <c r="B23" s="397"/>
      <c r="C23" s="397"/>
      <c r="D23" s="116"/>
      <c r="E23" s="54"/>
      <c r="F23" s="54"/>
      <c r="G23" s="397"/>
      <c r="H23" s="397"/>
      <c r="I23" s="406"/>
      <c r="J23" s="397"/>
      <c r="K23" s="116"/>
      <c r="L23" s="54"/>
      <c r="M23" s="54"/>
      <c r="O23" s="400">
        <f>'T4 BIS COMPLEJOS LÍQUIDOS'!W85</f>
        <v>0</v>
      </c>
      <c r="P23" s="397"/>
      <c r="Q23" s="116"/>
      <c r="R23" s="54"/>
      <c r="S23" s="54"/>
      <c r="T23" s="397"/>
      <c r="U23" s="406"/>
      <c r="V23" s="397"/>
      <c r="W23" s="406"/>
      <c r="X23" s="397"/>
      <c r="Y23" s="406"/>
      <c r="Z23" s="397"/>
      <c r="AA23" s="397"/>
      <c r="AB23" s="397"/>
      <c r="AC23" s="116"/>
      <c r="AD23" s="54"/>
      <c r="AE23" s="54"/>
      <c r="AF23" s="397"/>
      <c r="AG23" s="429">
        <f>B23+C23+G23+H23+J23-O23-P23-T23-V23-X23-Z23-AA23-AB23-AF23</f>
        <v>0</v>
      </c>
    </row>
    <row r="24" spans="1:33 16133:16133" ht="17.25" customHeight="1" x14ac:dyDescent="0.3">
      <c r="A24" s="432"/>
      <c r="B24" s="399"/>
      <c r="C24" s="399"/>
      <c r="D24" s="54"/>
      <c r="E24" s="116"/>
      <c r="F24" s="54"/>
      <c r="G24" s="399"/>
      <c r="H24" s="399"/>
      <c r="I24" s="407"/>
      <c r="J24" s="399"/>
      <c r="K24" s="54"/>
      <c r="L24" s="116"/>
      <c r="M24" s="54"/>
      <c r="O24" s="402"/>
      <c r="P24" s="399"/>
      <c r="Q24" s="54"/>
      <c r="R24" s="116"/>
      <c r="S24" s="54"/>
      <c r="T24" s="399"/>
      <c r="U24" s="407"/>
      <c r="V24" s="399"/>
      <c r="W24" s="407"/>
      <c r="X24" s="399"/>
      <c r="Y24" s="407"/>
      <c r="Z24" s="399"/>
      <c r="AA24" s="399"/>
      <c r="AB24" s="399"/>
      <c r="AC24" s="54"/>
      <c r="AD24" s="116"/>
      <c r="AE24" s="54"/>
      <c r="AF24" s="399"/>
      <c r="AG24" s="430"/>
    </row>
    <row r="25" spans="1:33 16133:16133" ht="17.25" customHeight="1" x14ac:dyDescent="0.3">
      <c r="A25" s="432" t="s">
        <v>390</v>
      </c>
      <c r="B25" s="397"/>
      <c r="C25" s="397"/>
      <c r="D25" s="116"/>
      <c r="E25" s="54"/>
      <c r="F25" s="54"/>
      <c r="G25" s="397"/>
      <c r="H25" s="397"/>
      <c r="I25" s="406"/>
      <c r="J25" s="397"/>
      <c r="K25" s="116"/>
      <c r="L25" s="54"/>
      <c r="M25" s="54"/>
      <c r="O25" s="400">
        <f>'T4 BIS COMPLEJOS LÍQUIDOS'!Z85</f>
        <v>0</v>
      </c>
      <c r="P25" s="397"/>
      <c r="Q25" s="116"/>
      <c r="R25" s="54"/>
      <c r="S25" s="54"/>
      <c r="T25" s="397"/>
      <c r="U25" s="406"/>
      <c r="V25" s="397"/>
      <c r="W25" s="406"/>
      <c r="X25" s="397"/>
      <c r="Y25" s="406"/>
      <c r="Z25" s="397"/>
      <c r="AA25" s="397"/>
      <c r="AB25" s="397"/>
      <c r="AC25" s="116"/>
      <c r="AD25" s="54"/>
      <c r="AE25" s="54"/>
      <c r="AF25" s="397"/>
      <c r="AG25" s="429">
        <f>B25+C25+G25+H25+J25-O25-P25-T25-V25-X25-Z25-AA25-AB25-AF25</f>
        <v>0</v>
      </c>
    </row>
    <row r="26" spans="1:33 16133:16133" ht="17.25" customHeight="1" x14ac:dyDescent="0.3">
      <c r="A26" s="432"/>
      <c r="B26" s="399"/>
      <c r="C26" s="399"/>
      <c r="D26" s="54"/>
      <c r="E26" s="54"/>
      <c r="F26" s="116"/>
      <c r="G26" s="399"/>
      <c r="H26" s="399"/>
      <c r="I26" s="407"/>
      <c r="J26" s="399"/>
      <c r="K26" s="54"/>
      <c r="L26" s="54"/>
      <c r="M26" s="116"/>
      <c r="O26" s="402"/>
      <c r="P26" s="399"/>
      <c r="Q26" s="54"/>
      <c r="R26" s="54"/>
      <c r="S26" s="116"/>
      <c r="T26" s="399"/>
      <c r="U26" s="407"/>
      <c r="V26" s="399"/>
      <c r="W26" s="407"/>
      <c r="X26" s="399"/>
      <c r="Y26" s="407"/>
      <c r="Z26" s="399"/>
      <c r="AA26" s="399"/>
      <c r="AB26" s="399"/>
      <c r="AC26" s="54"/>
      <c r="AD26" s="54"/>
      <c r="AE26" s="116"/>
      <c r="AF26" s="399"/>
      <c r="AG26" s="430"/>
    </row>
    <row r="27" spans="1:33 16133:16133" ht="17.25" customHeight="1" x14ac:dyDescent="0.3">
      <c r="A27" s="432" t="s">
        <v>391</v>
      </c>
      <c r="B27" s="397"/>
      <c r="C27" s="397"/>
      <c r="D27" s="54"/>
      <c r="E27" s="116"/>
      <c r="F27" s="54"/>
      <c r="G27" s="397"/>
      <c r="H27" s="397"/>
      <c r="I27" s="406"/>
      <c r="J27" s="397"/>
      <c r="K27" s="54"/>
      <c r="L27" s="116"/>
      <c r="M27" s="54"/>
      <c r="O27" s="400">
        <f>'T4 BIS COMPLEJOS LÍQUIDOS'!AC85</f>
        <v>0</v>
      </c>
      <c r="P27" s="397"/>
      <c r="Q27" s="54"/>
      <c r="R27" s="116"/>
      <c r="S27" s="54"/>
      <c r="T27" s="397"/>
      <c r="U27" s="406"/>
      <c r="V27" s="397"/>
      <c r="W27" s="406"/>
      <c r="X27" s="397"/>
      <c r="Y27" s="406"/>
      <c r="Z27" s="397"/>
      <c r="AA27" s="397"/>
      <c r="AB27" s="397"/>
      <c r="AC27" s="54"/>
      <c r="AD27" s="116"/>
      <c r="AE27" s="54"/>
      <c r="AF27" s="397"/>
      <c r="AG27" s="429">
        <f>B27+C27+G27+H27+J27-O27-P27-T27-V27-X27-Z27-AA27-AB27-AF27</f>
        <v>0</v>
      </c>
    </row>
    <row r="28" spans="1:33 16133:16133" ht="17.25" customHeight="1" x14ac:dyDescent="0.3">
      <c r="A28" s="432"/>
      <c r="B28" s="399"/>
      <c r="C28" s="399"/>
      <c r="D28" s="54"/>
      <c r="E28" s="54"/>
      <c r="F28" s="116"/>
      <c r="G28" s="399"/>
      <c r="H28" s="399"/>
      <c r="I28" s="407"/>
      <c r="J28" s="399"/>
      <c r="K28" s="54"/>
      <c r="L28" s="54"/>
      <c r="M28" s="116"/>
      <c r="O28" s="402"/>
      <c r="P28" s="399"/>
      <c r="Q28" s="54"/>
      <c r="R28" s="54"/>
      <c r="S28" s="116"/>
      <c r="T28" s="399"/>
      <c r="U28" s="407"/>
      <c r="V28" s="399"/>
      <c r="W28" s="407"/>
      <c r="X28" s="399"/>
      <c r="Y28" s="407"/>
      <c r="Z28" s="399"/>
      <c r="AA28" s="399"/>
      <c r="AB28" s="399"/>
      <c r="AC28" s="54"/>
      <c r="AD28" s="54"/>
      <c r="AE28" s="116"/>
      <c r="AF28" s="399"/>
      <c r="AG28" s="430"/>
    </row>
    <row r="29" spans="1:33 16133:16133" ht="17.25" customHeight="1" x14ac:dyDescent="0.3">
      <c r="A29" s="27" t="s">
        <v>392</v>
      </c>
      <c r="B29" s="22">
        <f>B23+B25+B27</f>
        <v>0</v>
      </c>
      <c r="C29" s="22">
        <f>C23+C25+C27</f>
        <v>0</v>
      </c>
      <c r="D29" s="53" t="e">
        <f>AVERAGE(D23,D25)</f>
        <v>#DIV/0!</v>
      </c>
      <c r="E29" s="53" t="e">
        <f>AVERAGE(E24,E27)</f>
        <v>#DIV/0!</v>
      </c>
      <c r="F29" s="53" t="e">
        <f>AVERAGE(F26,F28)</f>
        <v>#DIV/0!</v>
      </c>
      <c r="G29" s="22">
        <f t="shared" ref="G29:H29" si="8">G23+G25+G27</f>
        <v>0</v>
      </c>
      <c r="H29" s="22">
        <f t="shared" si="8"/>
        <v>0</v>
      </c>
      <c r="I29" s="162"/>
      <c r="J29" s="22">
        <f>J23+J25+J27</f>
        <v>0</v>
      </c>
      <c r="K29" s="53" t="e">
        <f>AVERAGE(K23,K25)</f>
        <v>#DIV/0!</v>
      </c>
      <c r="L29" s="53" t="e">
        <f>AVERAGE(L24,L27)</f>
        <v>#DIV/0!</v>
      </c>
      <c r="M29" s="53" t="e">
        <f>AVERAGE(M26,M28)</f>
        <v>#DIV/0!</v>
      </c>
      <c r="O29" s="29">
        <f>O23+O25+O27</f>
        <v>0</v>
      </c>
      <c r="P29" s="22">
        <f t="shared" ref="P29" si="9">P23+P25+P27</f>
        <v>0</v>
      </c>
      <c r="Q29" s="53" t="e">
        <f>AVERAGE(Q23,Q25)</f>
        <v>#DIV/0!</v>
      </c>
      <c r="R29" s="53" t="e">
        <f>AVERAGE(R24,R27)</f>
        <v>#DIV/0!</v>
      </c>
      <c r="S29" s="53" t="e">
        <f>AVERAGE(S26,S28)</f>
        <v>#DIV/0!</v>
      </c>
      <c r="T29" s="22">
        <f>T23+T25+T27</f>
        <v>0</v>
      </c>
      <c r="U29" s="162"/>
      <c r="V29" s="22">
        <f>V23+V25+V27</f>
        <v>0</v>
      </c>
      <c r="W29" s="162"/>
      <c r="X29" s="22">
        <f>X23+X25+X27</f>
        <v>0</v>
      </c>
      <c r="Y29" s="162"/>
      <c r="Z29" s="22">
        <f t="shared" ref="Z29:AB29" si="10">Z23+Z25+Z27</f>
        <v>0</v>
      </c>
      <c r="AA29" s="22">
        <f t="shared" si="10"/>
        <v>0</v>
      </c>
      <c r="AB29" s="22">
        <f t="shared" si="10"/>
        <v>0</v>
      </c>
      <c r="AC29" s="53" t="e">
        <f>AVERAGE(AC23,AC25)</f>
        <v>#DIV/0!</v>
      </c>
      <c r="AD29" s="53" t="e">
        <f>AVERAGE(AD24,AD27)</f>
        <v>#DIV/0!</v>
      </c>
      <c r="AE29" s="53" t="e">
        <f>AVERAGE(AE26,AE28)</f>
        <v>#DIV/0!</v>
      </c>
      <c r="AF29" s="22">
        <f>AF23+AF25+AF27</f>
        <v>0</v>
      </c>
      <c r="AG29" s="21">
        <f>B29+C29+G29+H29+J29-O29-P29-T29-V29-X29-Z29-AA29-AB29-AF29</f>
        <v>0</v>
      </c>
      <c r="WVM29" s="8">
        <f>SUM(WVM23:XFD27)</f>
        <v>0</v>
      </c>
    </row>
    <row r="30" spans="1:33 16133:16133" ht="17.25" customHeight="1" x14ac:dyDescent="0.3">
      <c r="A30" s="434" t="s">
        <v>393</v>
      </c>
      <c r="B30" s="397"/>
      <c r="C30" s="397"/>
      <c r="D30" s="116"/>
      <c r="E30" s="57"/>
      <c r="F30" s="57"/>
      <c r="G30" s="397"/>
      <c r="H30" s="397"/>
      <c r="I30" s="406"/>
      <c r="J30" s="397"/>
      <c r="K30" s="116"/>
      <c r="L30" s="57"/>
      <c r="M30" s="57"/>
      <c r="O30" s="400">
        <f>'T4 BIS COMPLEJOS LÍQUIDOS'!AF85</f>
        <v>0</v>
      </c>
      <c r="P30" s="397"/>
      <c r="Q30" s="116"/>
      <c r="R30" s="57"/>
      <c r="S30" s="57"/>
      <c r="T30" s="397"/>
      <c r="U30" s="406"/>
      <c r="V30" s="397"/>
      <c r="W30" s="406"/>
      <c r="X30" s="397"/>
      <c r="Y30" s="406"/>
      <c r="Z30" s="397"/>
      <c r="AA30" s="397"/>
      <c r="AB30" s="397"/>
      <c r="AC30" s="116"/>
      <c r="AD30" s="57"/>
      <c r="AE30" s="57"/>
      <c r="AF30" s="397"/>
      <c r="AG30" s="428">
        <f>B30+C30+G30+H30+J30-O30-P30-T30-V30-X30-Z30-AA30-AB30-AF30</f>
        <v>0</v>
      </c>
    </row>
    <row r="31" spans="1:33 16133:16133" ht="17.25" customHeight="1" x14ac:dyDescent="0.3">
      <c r="A31" s="434"/>
      <c r="B31" s="398"/>
      <c r="C31" s="398"/>
      <c r="D31" s="57"/>
      <c r="E31" s="116"/>
      <c r="F31" s="57"/>
      <c r="G31" s="398"/>
      <c r="H31" s="398"/>
      <c r="I31" s="419"/>
      <c r="J31" s="398"/>
      <c r="K31" s="57"/>
      <c r="L31" s="116"/>
      <c r="M31" s="57"/>
      <c r="O31" s="401"/>
      <c r="P31" s="398"/>
      <c r="Q31" s="57"/>
      <c r="R31" s="116"/>
      <c r="S31" s="57"/>
      <c r="T31" s="398"/>
      <c r="U31" s="419"/>
      <c r="V31" s="398"/>
      <c r="W31" s="419"/>
      <c r="X31" s="398"/>
      <c r="Y31" s="419"/>
      <c r="Z31" s="398"/>
      <c r="AA31" s="398"/>
      <c r="AB31" s="398"/>
      <c r="AC31" s="57"/>
      <c r="AD31" s="116"/>
      <c r="AE31" s="57"/>
      <c r="AF31" s="398"/>
      <c r="AG31" s="428"/>
    </row>
    <row r="32" spans="1:33 16133:16133" ht="17.25" customHeight="1" x14ac:dyDescent="0.3">
      <c r="A32" s="434"/>
      <c r="B32" s="399"/>
      <c r="C32" s="399"/>
      <c r="D32" s="57"/>
      <c r="E32" s="57"/>
      <c r="F32" s="116"/>
      <c r="G32" s="399"/>
      <c r="H32" s="399"/>
      <c r="I32" s="407"/>
      <c r="J32" s="399"/>
      <c r="K32" s="57"/>
      <c r="L32" s="57"/>
      <c r="M32" s="116"/>
      <c r="O32" s="402"/>
      <c r="P32" s="399"/>
      <c r="Q32" s="57"/>
      <c r="R32" s="57"/>
      <c r="S32" s="116"/>
      <c r="T32" s="399"/>
      <c r="U32" s="407"/>
      <c r="V32" s="399"/>
      <c r="W32" s="407"/>
      <c r="X32" s="399"/>
      <c r="Y32" s="407"/>
      <c r="Z32" s="399"/>
      <c r="AA32" s="399"/>
      <c r="AB32" s="399"/>
      <c r="AC32" s="57"/>
      <c r="AD32" s="57"/>
      <c r="AE32" s="116"/>
      <c r="AF32" s="399"/>
      <c r="AG32" s="428"/>
    </row>
    <row r="33" spans="1:33 16133:16133" ht="17.25" customHeight="1" x14ac:dyDescent="0.3">
      <c r="A33" s="434" t="s">
        <v>394</v>
      </c>
      <c r="B33" s="397"/>
      <c r="C33" s="397"/>
      <c r="D33" s="116"/>
      <c r="E33" s="57"/>
      <c r="F33" s="57"/>
      <c r="G33" s="397"/>
      <c r="H33" s="397"/>
      <c r="I33" s="419"/>
      <c r="J33" s="397"/>
      <c r="K33" s="116"/>
      <c r="L33" s="57"/>
      <c r="M33" s="57"/>
      <c r="O33" s="400">
        <f>'T4 BIS COMPLEJOS LÍQUIDOS'!AJ85</f>
        <v>0</v>
      </c>
      <c r="P33" s="397"/>
      <c r="Q33" s="116"/>
      <c r="R33" s="57"/>
      <c r="S33" s="57"/>
      <c r="T33" s="397"/>
      <c r="U33" s="419"/>
      <c r="V33" s="397"/>
      <c r="W33" s="419"/>
      <c r="X33" s="397"/>
      <c r="Y33" s="419"/>
      <c r="Z33" s="397"/>
      <c r="AA33" s="397"/>
      <c r="AB33" s="397"/>
      <c r="AC33" s="116"/>
      <c r="AD33" s="57"/>
      <c r="AE33" s="57"/>
      <c r="AF33" s="397"/>
      <c r="AG33" s="428">
        <f>B33+C33+G33+H33+J33-O33-P33-T33-V33-X33-Z33-AA33-AB33-AF33</f>
        <v>0</v>
      </c>
    </row>
    <row r="34" spans="1:33 16133:16133" ht="17.25" customHeight="1" x14ac:dyDescent="0.3">
      <c r="A34" s="434"/>
      <c r="B34" s="398"/>
      <c r="C34" s="398"/>
      <c r="D34" s="57"/>
      <c r="E34" s="116"/>
      <c r="F34" s="57"/>
      <c r="G34" s="398"/>
      <c r="H34" s="398"/>
      <c r="I34" s="419"/>
      <c r="J34" s="398"/>
      <c r="K34" s="57"/>
      <c r="L34" s="116"/>
      <c r="M34" s="57"/>
      <c r="O34" s="401"/>
      <c r="P34" s="398"/>
      <c r="Q34" s="57"/>
      <c r="R34" s="116"/>
      <c r="S34" s="57"/>
      <c r="T34" s="398"/>
      <c r="U34" s="419"/>
      <c r="V34" s="398"/>
      <c r="W34" s="419"/>
      <c r="X34" s="398"/>
      <c r="Y34" s="419"/>
      <c r="Z34" s="398"/>
      <c r="AA34" s="398"/>
      <c r="AB34" s="398"/>
      <c r="AC34" s="57"/>
      <c r="AD34" s="116"/>
      <c r="AE34" s="57"/>
      <c r="AF34" s="398"/>
      <c r="AG34" s="428"/>
    </row>
    <row r="35" spans="1:33 16133:16133" ht="17.25" customHeight="1" x14ac:dyDescent="0.3">
      <c r="A35" s="434"/>
      <c r="B35" s="399"/>
      <c r="C35" s="399"/>
      <c r="D35" s="57"/>
      <c r="E35" s="57"/>
      <c r="F35" s="116"/>
      <c r="G35" s="399"/>
      <c r="H35" s="399"/>
      <c r="I35" s="419"/>
      <c r="J35" s="399"/>
      <c r="K35" s="57"/>
      <c r="L35" s="57"/>
      <c r="M35" s="116"/>
      <c r="O35" s="402"/>
      <c r="P35" s="399"/>
      <c r="Q35" s="57"/>
      <c r="R35" s="57"/>
      <c r="S35" s="116"/>
      <c r="T35" s="399"/>
      <c r="U35" s="419"/>
      <c r="V35" s="399"/>
      <c r="W35" s="419"/>
      <c r="X35" s="399"/>
      <c r="Y35" s="419"/>
      <c r="Z35" s="399"/>
      <c r="AA35" s="399"/>
      <c r="AB35" s="399"/>
      <c r="AC35" s="57"/>
      <c r="AD35" s="57"/>
      <c r="AE35" s="116"/>
      <c r="AF35" s="399"/>
      <c r="AG35" s="428"/>
    </row>
    <row r="36" spans="1:33 16133:16133" ht="17.25" customHeight="1" x14ac:dyDescent="0.3">
      <c r="A36" s="434" t="s">
        <v>395</v>
      </c>
      <c r="B36" s="397"/>
      <c r="C36" s="397"/>
      <c r="D36" s="116"/>
      <c r="E36" s="57"/>
      <c r="F36" s="57"/>
      <c r="G36" s="397"/>
      <c r="H36" s="397"/>
      <c r="I36" s="406"/>
      <c r="J36" s="397"/>
      <c r="K36" s="116"/>
      <c r="L36" s="57"/>
      <c r="M36" s="57"/>
      <c r="O36" s="400">
        <f>'T4 BIS COMPLEJOS LÍQUIDOS'!AN85</f>
        <v>0</v>
      </c>
      <c r="P36" s="397"/>
      <c r="Q36" s="116"/>
      <c r="R36" s="57"/>
      <c r="S36" s="57"/>
      <c r="T36" s="397"/>
      <c r="U36" s="406"/>
      <c r="V36" s="397"/>
      <c r="W36" s="406"/>
      <c r="X36" s="397"/>
      <c r="Y36" s="406"/>
      <c r="Z36" s="397"/>
      <c r="AA36" s="397"/>
      <c r="AB36" s="397"/>
      <c r="AC36" s="116"/>
      <c r="AD36" s="57"/>
      <c r="AE36" s="57"/>
      <c r="AF36" s="397"/>
      <c r="AG36" s="428">
        <f>B36+C36+G36+H36+J36-O36-P36-T36-V36-X36-Z36-AA36-AB36-AF36</f>
        <v>0</v>
      </c>
    </row>
    <row r="37" spans="1:33 16133:16133" ht="17.25" customHeight="1" x14ac:dyDescent="0.3">
      <c r="A37" s="434"/>
      <c r="B37" s="398"/>
      <c r="C37" s="398"/>
      <c r="D37" s="57"/>
      <c r="E37" s="116"/>
      <c r="F37" s="57"/>
      <c r="G37" s="398"/>
      <c r="H37" s="398"/>
      <c r="I37" s="419"/>
      <c r="J37" s="398"/>
      <c r="K37" s="57"/>
      <c r="L37" s="116"/>
      <c r="M37" s="57"/>
      <c r="O37" s="401"/>
      <c r="P37" s="398"/>
      <c r="Q37" s="57"/>
      <c r="R37" s="116"/>
      <c r="S37" s="57"/>
      <c r="T37" s="398"/>
      <c r="U37" s="419"/>
      <c r="V37" s="398"/>
      <c r="W37" s="419"/>
      <c r="X37" s="398"/>
      <c r="Y37" s="419"/>
      <c r="Z37" s="398"/>
      <c r="AA37" s="398"/>
      <c r="AB37" s="398"/>
      <c r="AC37" s="57"/>
      <c r="AD37" s="116"/>
      <c r="AE37" s="57"/>
      <c r="AF37" s="398"/>
      <c r="AG37" s="428"/>
    </row>
    <row r="38" spans="1:33 16133:16133" ht="17.25" customHeight="1" x14ac:dyDescent="0.3">
      <c r="A38" s="434"/>
      <c r="B38" s="399"/>
      <c r="C38" s="399"/>
      <c r="D38" s="57"/>
      <c r="E38" s="57"/>
      <c r="F38" s="116"/>
      <c r="G38" s="399"/>
      <c r="H38" s="399"/>
      <c r="I38" s="407"/>
      <c r="J38" s="399"/>
      <c r="K38" s="57"/>
      <c r="L38" s="57"/>
      <c r="M38" s="116"/>
      <c r="O38" s="402"/>
      <c r="P38" s="399"/>
      <c r="Q38" s="57"/>
      <c r="R38" s="57"/>
      <c r="S38" s="116"/>
      <c r="T38" s="399"/>
      <c r="U38" s="407"/>
      <c r="V38" s="399"/>
      <c r="W38" s="407"/>
      <c r="X38" s="399"/>
      <c r="Y38" s="407"/>
      <c r="Z38" s="399"/>
      <c r="AA38" s="399"/>
      <c r="AB38" s="399"/>
      <c r="AC38" s="57"/>
      <c r="AD38" s="57"/>
      <c r="AE38" s="116"/>
      <c r="AF38" s="399"/>
      <c r="AG38" s="428"/>
    </row>
    <row r="39" spans="1:33 16133:16133" ht="17.25" customHeight="1" x14ac:dyDescent="0.3">
      <c r="A39" s="27" t="s">
        <v>396</v>
      </c>
      <c r="B39" s="22">
        <f>B30+B33+B36</f>
        <v>0</v>
      </c>
      <c r="C39" s="22">
        <f>C30+C33+C36</f>
        <v>0</v>
      </c>
      <c r="D39" s="34" t="e">
        <f>AVERAGE(D30,D33,D36)</f>
        <v>#DIV/0!</v>
      </c>
      <c r="E39" s="34" t="e">
        <f>AVERAGE(E31,E34,E37)</f>
        <v>#DIV/0!</v>
      </c>
      <c r="F39" s="34" t="e">
        <f>AVERAGE(F32,F35,F38)</f>
        <v>#DIV/0!</v>
      </c>
      <c r="G39" s="22">
        <f>G30+G33+G36</f>
        <v>0</v>
      </c>
      <c r="H39" s="22">
        <f>H30+H33+H36</f>
        <v>0</v>
      </c>
      <c r="I39" s="161"/>
      <c r="J39" s="22">
        <f>J30+J33+J36</f>
        <v>0</v>
      </c>
      <c r="K39" s="34" t="e">
        <f>AVERAGE(K30,K33,K36)</f>
        <v>#DIV/0!</v>
      </c>
      <c r="L39" s="34" t="e">
        <f>AVERAGE(L31,L34,L37)</f>
        <v>#DIV/0!</v>
      </c>
      <c r="M39" s="34" t="e">
        <f>AVERAGE(M32,M35,M38)</f>
        <v>#DIV/0!</v>
      </c>
      <c r="O39" s="29">
        <f>O30+O33+O36</f>
        <v>0</v>
      </c>
      <c r="P39" s="22">
        <f t="shared" ref="P39" si="11">P30+P33+P36</f>
        <v>0</v>
      </c>
      <c r="Q39" s="34" t="e">
        <f>AVERAGE(Q30,Q33,Q36)</f>
        <v>#DIV/0!</v>
      </c>
      <c r="R39" s="34" t="e">
        <f>AVERAGE(R31,R34,R37)</f>
        <v>#DIV/0!</v>
      </c>
      <c r="S39" s="34" t="e">
        <f>AVERAGE(S32,S35,S38)</f>
        <v>#DIV/0!</v>
      </c>
      <c r="T39" s="22">
        <f>T30+T33+T36</f>
        <v>0</v>
      </c>
      <c r="U39" s="161"/>
      <c r="V39" s="22">
        <f>V30+V33+V36</f>
        <v>0</v>
      </c>
      <c r="W39" s="161"/>
      <c r="X39" s="22">
        <f>X30+X33+X36</f>
        <v>0</v>
      </c>
      <c r="Y39" s="161"/>
      <c r="Z39" s="22">
        <f>Z30+Z33+Z36</f>
        <v>0</v>
      </c>
      <c r="AA39" s="22">
        <f t="shared" ref="AA39:AB39" si="12">AA30+AA33+AA36</f>
        <v>0</v>
      </c>
      <c r="AB39" s="22">
        <f t="shared" si="12"/>
        <v>0</v>
      </c>
      <c r="AC39" s="34" t="e">
        <f>AVERAGE(AC30,AC33,AC36)</f>
        <v>#DIV/0!</v>
      </c>
      <c r="AD39" s="34" t="e">
        <f>AVERAGE(AD31,AD34,AD37)</f>
        <v>#DIV/0!</v>
      </c>
      <c r="AE39" s="34" t="e">
        <f>AVERAGE(AE32,AE35,AE38)</f>
        <v>#DIV/0!</v>
      </c>
      <c r="AF39" s="22">
        <f>AF30+AF33+AF36</f>
        <v>0</v>
      </c>
      <c r="AG39" s="21">
        <f>B39+C39+G39+H39+J39-O39-P39-T39-V39-X39-Z39-AA39-AB39-AF39</f>
        <v>0</v>
      </c>
      <c r="WVM39" s="8">
        <f>SUM(WVM36:XFD36)</f>
        <v>0</v>
      </c>
    </row>
    <row r="40" spans="1:33 16133:16133" ht="17.25" customHeight="1" x14ac:dyDescent="0.3">
      <c r="A40" s="169" t="s">
        <v>397</v>
      </c>
      <c r="B40" s="22">
        <f t="shared" ref="B40:H40" si="13">B12+B22</f>
        <v>0</v>
      </c>
      <c r="C40" s="22">
        <f t="shared" si="13"/>
        <v>0</v>
      </c>
      <c r="D40" s="34" t="e">
        <f>AVERAGE(D12,D22)</f>
        <v>#DIV/0!</v>
      </c>
      <c r="E40" s="34" t="e">
        <f t="shared" ref="E40" si="14">AVERAGE(E12,E22)</f>
        <v>#DIV/0!</v>
      </c>
      <c r="F40" s="34" t="e">
        <f>AVERAGE(F12,F22)</f>
        <v>#DIV/0!</v>
      </c>
      <c r="G40" s="22">
        <f t="shared" si="13"/>
        <v>0</v>
      </c>
      <c r="H40" s="22">
        <f t="shared" si="13"/>
        <v>0</v>
      </c>
      <c r="I40" s="161"/>
      <c r="J40" s="22">
        <f>J12+J22</f>
        <v>0</v>
      </c>
      <c r="K40" s="34" t="e">
        <f>AVERAGE(K12,K22)</f>
        <v>#DIV/0!</v>
      </c>
      <c r="L40" s="34" t="e">
        <f t="shared" ref="L40" si="15">AVERAGE(L12,L22)</f>
        <v>#DIV/0!</v>
      </c>
      <c r="M40" s="34" t="e">
        <f>AVERAGE(M12,M22)</f>
        <v>#DIV/0!</v>
      </c>
      <c r="O40" s="29">
        <f>O12+O22</f>
        <v>0</v>
      </c>
      <c r="P40" s="22">
        <f t="shared" ref="P40" si="16">P12+P22</f>
        <v>0</v>
      </c>
      <c r="Q40" s="34" t="e">
        <f>AVERAGE(Q12,Q22)</f>
        <v>#DIV/0!</v>
      </c>
      <c r="R40" s="34" t="e">
        <f t="shared" ref="R40" si="17">AVERAGE(R12,R22)</f>
        <v>#DIV/0!</v>
      </c>
      <c r="S40" s="34" t="e">
        <f>AVERAGE(S12,S22)</f>
        <v>#DIV/0!</v>
      </c>
      <c r="T40" s="22">
        <f>T12+T22</f>
        <v>0</v>
      </c>
      <c r="U40" s="161"/>
      <c r="V40" s="22">
        <f>V12+V22</f>
        <v>0</v>
      </c>
      <c r="W40" s="161"/>
      <c r="X40" s="22">
        <f>X12+X22</f>
        <v>0</v>
      </c>
      <c r="Y40" s="161"/>
      <c r="Z40" s="22">
        <f>Z12+Z22</f>
        <v>0</v>
      </c>
      <c r="AA40" s="22">
        <f t="shared" ref="AA40:AB40" si="18">AA12+AA22</f>
        <v>0</v>
      </c>
      <c r="AB40" s="22">
        <f t="shared" si="18"/>
        <v>0</v>
      </c>
      <c r="AC40" s="34" t="e">
        <f>AVERAGE(AC12,AC22)</f>
        <v>#DIV/0!</v>
      </c>
      <c r="AD40" s="34" t="e">
        <f t="shared" ref="AD40" si="19">AVERAGE(AD12,AD22)</f>
        <v>#DIV/0!</v>
      </c>
      <c r="AE40" s="34" t="e">
        <f>AVERAGE(AE12,AE22)</f>
        <v>#DIV/0!</v>
      </c>
      <c r="AF40" s="22">
        <f>AF12+AF22</f>
        <v>0</v>
      </c>
      <c r="AG40" s="21">
        <f>B40+C40+G40+H40+J40-O40-P40-T40-V40-X40-Z40-AA40-AB40-AF40</f>
        <v>0</v>
      </c>
    </row>
    <row r="41" spans="1:33 16133:16133" ht="17.25" customHeight="1" x14ac:dyDescent="0.3">
      <c r="A41" s="169" t="s">
        <v>398</v>
      </c>
      <c r="B41" s="22">
        <f t="shared" ref="B41:H41" si="20">B29+B39</f>
        <v>0</v>
      </c>
      <c r="C41" s="22">
        <f t="shared" si="20"/>
        <v>0</v>
      </c>
      <c r="D41" s="34" t="e">
        <f>AVERAGE(D29,D39)</f>
        <v>#DIV/0!</v>
      </c>
      <c r="E41" s="34" t="e">
        <f t="shared" ref="E41:F41" si="21">AVERAGE(E29,E39)</f>
        <v>#DIV/0!</v>
      </c>
      <c r="F41" s="34" t="e">
        <f t="shared" si="21"/>
        <v>#DIV/0!</v>
      </c>
      <c r="G41" s="22">
        <f t="shared" si="20"/>
        <v>0</v>
      </c>
      <c r="H41" s="22">
        <f t="shared" si="20"/>
        <v>0</v>
      </c>
      <c r="I41" s="161"/>
      <c r="J41" s="22">
        <f>J29+J39</f>
        <v>0</v>
      </c>
      <c r="K41" s="34" t="e">
        <f>AVERAGE(K29,K39)</f>
        <v>#DIV/0!</v>
      </c>
      <c r="L41" s="34" t="e">
        <f t="shared" ref="L41:M41" si="22">AVERAGE(L29,L39)</f>
        <v>#DIV/0!</v>
      </c>
      <c r="M41" s="34" t="e">
        <f t="shared" si="22"/>
        <v>#DIV/0!</v>
      </c>
      <c r="O41" s="29">
        <f>O29+O39</f>
        <v>0</v>
      </c>
      <c r="P41" s="22">
        <f t="shared" ref="P41" si="23">P29+P39</f>
        <v>0</v>
      </c>
      <c r="Q41" s="34" t="e">
        <f>AVERAGE(Q29,Q39)</f>
        <v>#DIV/0!</v>
      </c>
      <c r="R41" s="34" t="e">
        <f t="shared" ref="R41:S41" si="24">AVERAGE(R29,R39)</f>
        <v>#DIV/0!</v>
      </c>
      <c r="S41" s="34" t="e">
        <f t="shared" si="24"/>
        <v>#DIV/0!</v>
      </c>
      <c r="T41" s="22">
        <f>T29+T39</f>
        <v>0</v>
      </c>
      <c r="U41" s="161"/>
      <c r="V41" s="22">
        <f>V29+V39</f>
        <v>0</v>
      </c>
      <c r="W41" s="161"/>
      <c r="X41" s="22">
        <f>X29+X39</f>
        <v>0</v>
      </c>
      <c r="Y41" s="161"/>
      <c r="Z41" s="22">
        <f>Z29+Z39</f>
        <v>0</v>
      </c>
      <c r="AA41" s="22">
        <f t="shared" ref="AA41:AB41" si="25">AA29+AA39</f>
        <v>0</v>
      </c>
      <c r="AB41" s="22">
        <f t="shared" si="25"/>
        <v>0</v>
      </c>
      <c r="AC41" s="34" t="e">
        <f>AVERAGE(AC29,AC39)</f>
        <v>#DIV/0!</v>
      </c>
      <c r="AD41" s="34" t="e">
        <f t="shared" ref="AD41:AE41" si="26">AVERAGE(AD29,AD39)</f>
        <v>#DIV/0!</v>
      </c>
      <c r="AE41" s="34" t="e">
        <f t="shared" si="26"/>
        <v>#DIV/0!</v>
      </c>
      <c r="AF41" s="22">
        <f>AF29+AF39</f>
        <v>0</v>
      </c>
      <c r="AG41" s="21">
        <f>B41+C41+G41+H41+J41-O41-P41-T41-V41-X41-Z41-AA41-AB41-AF41</f>
        <v>0</v>
      </c>
    </row>
    <row r="42" spans="1:33 16133:16133" ht="18" customHeight="1" x14ac:dyDescent="0.3">
      <c r="A42" s="170" t="s">
        <v>399</v>
      </c>
      <c r="B42" s="22">
        <f t="shared" ref="B42:H42" si="27">B40+B41</f>
        <v>0</v>
      </c>
      <c r="C42" s="22">
        <f t="shared" si="27"/>
        <v>0</v>
      </c>
      <c r="D42" s="34" t="e">
        <f>AVERAGE(D40,D41)</f>
        <v>#DIV/0!</v>
      </c>
      <c r="E42" s="34" t="e">
        <f t="shared" ref="E42:F42" si="28">AVERAGE(E40,E41)</f>
        <v>#DIV/0!</v>
      </c>
      <c r="F42" s="34" t="e">
        <f t="shared" si="28"/>
        <v>#DIV/0!</v>
      </c>
      <c r="G42" s="22">
        <f t="shared" si="27"/>
        <v>0</v>
      </c>
      <c r="H42" s="22">
        <f t="shared" si="27"/>
        <v>0</v>
      </c>
      <c r="I42" s="161"/>
      <c r="J42" s="22">
        <f>J40+J41</f>
        <v>0</v>
      </c>
      <c r="K42" s="34" t="e">
        <f>AVERAGE(K40,K41)</f>
        <v>#DIV/0!</v>
      </c>
      <c r="L42" s="34" t="e">
        <f t="shared" ref="L42" si="29">AVERAGE(L40,L41)</f>
        <v>#DIV/0!</v>
      </c>
      <c r="M42" s="34" t="e">
        <f t="shared" ref="M42" si="30">AVERAGE(M40,M41)</f>
        <v>#DIV/0!</v>
      </c>
      <c r="O42" s="29">
        <f>O40+O41</f>
        <v>0</v>
      </c>
      <c r="P42" s="22">
        <f t="shared" ref="P42" si="31">P40+P41</f>
        <v>0</v>
      </c>
      <c r="Q42" s="34" t="e">
        <f>AVERAGE(Q40,Q41)</f>
        <v>#DIV/0!</v>
      </c>
      <c r="R42" s="34" t="e">
        <f t="shared" ref="R42" si="32">AVERAGE(R40,R41)</f>
        <v>#DIV/0!</v>
      </c>
      <c r="S42" s="34" t="e">
        <f t="shared" ref="S42" si="33">AVERAGE(S40,S41)</f>
        <v>#DIV/0!</v>
      </c>
      <c r="T42" s="22">
        <f>T40+T41</f>
        <v>0</v>
      </c>
      <c r="U42" s="161"/>
      <c r="V42" s="22">
        <f>V40+V41</f>
        <v>0</v>
      </c>
      <c r="W42" s="161"/>
      <c r="X42" s="22">
        <f>X40+X41</f>
        <v>0</v>
      </c>
      <c r="Y42" s="161"/>
      <c r="Z42" s="22">
        <f>Z40+Z41</f>
        <v>0</v>
      </c>
      <c r="AA42" s="22">
        <f t="shared" ref="AA42:AB42" si="34">AA40+AA41</f>
        <v>0</v>
      </c>
      <c r="AB42" s="22">
        <f t="shared" si="34"/>
        <v>0</v>
      </c>
      <c r="AC42" s="34" t="e">
        <f>AVERAGE(AC40,AC41)</f>
        <v>#DIV/0!</v>
      </c>
      <c r="AD42" s="34" t="e">
        <f t="shared" ref="AD42" si="35">AVERAGE(AD40,AD41)</f>
        <v>#DIV/0!</v>
      </c>
      <c r="AE42" s="34" t="e">
        <f t="shared" ref="AE42" si="36">AVERAGE(AE40,AE41)</f>
        <v>#DIV/0!</v>
      </c>
      <c r="AF42" s="22">
        <f>AF40+AF41</f>
        <v>0</v>
      </c>
      <c r="AG42" s="21">
        <f>B42+C42+G42+H42+J42-O42-P42-T42-V42-X42-Z42-AA42-AB42-AF42</f>
        <v>0</v>
      </c>
    </row>
    <row r="43" spans="1:33 16133:16133" s="127" customFormat="1" ht="13.5" customHeight="1" x14ac:dyDescent="0.3"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</row>
    <row r="44" spans="1:33 16133:16133" s="127" customFormat="1" ht="12" customHeight="1" x14ac:dyDescent="0.3">
      <c r="A44" s="176" t="s">
        <v>351</v>
      </c>
      <c r="D44" s="34"/>
      <c r="E44" s="34"/>
      <c r="F44" s="34"/>
      <c r="J44" s="121"/>
      <c r="K44" s="34"/>
      <c r="L44" s="34"/>
      <c r="M44" s="34"/>
      <c r="N44" s="121"/>
      <c r="O44" s="121"/>
      <c r="P44" s="121"/>
      <c r="Q44" s="34"/>
      <c r="R44" s="34"/>
      <c r="S44" s="34"/>
      <c r="T44" s="121"/>
      <c r="U44" s="121"/>
      <c r="V44" s="121"/>
      <c r="W44" s="121"/>
      <c r="X44" s="121"/>
      <c r="Y44" s="121"/>
      <c r="Z44" s="121"/>
      <c r="AA44" s="121"/>
      <c r="AB44" s="121"/>
      <c r="AC44" s="34"/>
      <c r="AD44" s="34"/>
      <c r="AE44" s="34"/>
      <c r="AF44" s="121"/>
      <c r="AG44" s="121"/>
    </row>
    <row r="45" spans="1:33 16133:16133" s="127" customFormat="1" ht="12" customHeight="1" x14ac:dyDescent="0.3">
      <c r="A45" s="176" t="s">
        <v>352</v>
      </c>
      <c r="D45" s="34" t="e">
        <f>D42</f>
        <v>#DIV/0!</v>
      </c>
      <c r="E45" s="34"/>
      <c r="F45" s="34"/>
      <c r="J45" s="121"/>
      <c r="K45" s="34" t="e">
        <f>K42</f>
        <v>#DIV/0!</v>
      </c>
      <c r="L45" s="34"/>
      <c r="M45" s="34"/>
      <c r="N45" s="121"/>
      <c r="O45" s="121"/>
      <c r="P45" s="121"/>
      <c r="Q45" s="34" t="e">
        <f>Q42</f>
        <v>#DIV/0!</v>
      </c>
      <c r="R45" s="34"/>
      <c r="S45" s="34"/>
      <c r="T45" s="121"/>
      <c r="U45" s="121"/>
      <c r="V45" s="121"/>
      <c r="W45" s="121"/>
      <c r="X45" s="121"/>
      <c r="Y45" s="121"/>
      <c r="Z45" s="121"/>
      <c r="AA45" s="121"/>
      <c r="AB45" s="121"/>
      <c r="AC45" s="34" t="e">
        <f>AC42</f>
        <v>#DIV/0!</v>
      </c>
      <c r="AD45" s="34"/>
      <c r="AE45" s="34"/>
      <c r="AF45" s="121"/>
      <c r="AG45" s="121"/>
    </row>
    <row r="46" spans="1:33 16133:16133" s="127" customFormat="1" ht="12" customHeight="1" x14ac:dyDescent="0.3">
      <c r="A46" s="176" t="s">
        <v>353</v>
      </c>
      <c r="D46" s="34"/>
      <c r="E46" s="34"/>
      <c r="F46" s="34"/>
      <c r="J46" s="121"/>
      <c r="K46" s="34"/>
      <c r="L46" s="34"/>
      <c r="M46" s="34"/>
      <c r="N46" s="121"/>
      <c r="O46" s="121"/>
      <c r="P46" s="121"/>
      <c r="Q46" s="34"/>
      <c r="R46" s="34"/>
      <c r="S46" s="34"/>
      <c r="T46" s="121"/>
      <c r="U46" s="121"/>
      <c r="V46" s="121"/>
      <c r="W46" s="121"/>
      <c r="X46" s="121"/>
      <c r="Y46" s="121"/>
      <c r="Z46" s="121"/>
      <c r="AA46" s="121"/>
      <c r="AB46" s="121"/>
      <c r="AC46" s="34"/>
      <c r="AD46" s="34"/>
      <c r="AE46" s="34"/>
      <c r="AF46" s="121"/>
      <c r="AG46" s="121"/>
    </row>
    <row r="47" spans="1:33 16133:16133" s="127" customFormat="1" ht="12" customHeight="1" x14ac:dyDescent="0.3">
      <c r="A47" s="176" t="s">
        <v>352</v>
      </c>
      <c r="D47" s="34"/>
      <c r="E47" s="34" t="e">
        <f>E42</f>
        <v>#DIV/0!</v>
      </c>
      <c r="F47" s="34"/>
      <c r="J47" s="121"/>
      <c r="K47" s="34"/>
      <c r="L47" s="34" t="e">
        <f>L42</f>
        <v>#DIV/0!</v>
      </c>
      <c r="M47" s="34"/>
      <c r="N47" s="121"/>
      <c r="O47" s="121"/>
      <c r="P47" s="121"/>
      <c r="Q47" s="34"/>
      <c r="R47" s="34" t="e">
        <f>R42</f>
        <v>#DIV/0!</v>
      </c>
      <c r="S47" s="34"/>
      <c r="T47" s="121"/>
      <c r="U47" s="121"/>
      <c r="V47" s="121"/>
      <c r="W47" s="121"/>
      <c r="X47" s="121"/>
      <c r="Y47" s="121"/>
      <c r="Z47" s="121"/>
      <c r="AA47" s="121"/>
      <c r="AB47" s="121"/>
      <c r="AC47" s="34"/>
      <c r="AD47" s="34" t="e">
        <f>AD42</f>
        <v>#DIV/0!</v>
      </c>
      <c r="AE47" s="34"/>
      <c r="AF47" s="121"/>
      <c r="AG47" s="121"/>
    </row>
    <row r="48" spans="1:33 16133:16133" s="127" customFormat="1" ht="13.5" customHeight="1" x14ac:dyDescent="0.3">
      <c r="A48" s="176" t="s">
        <v>354</v>
      </c>
      <c r="D48" s="34"/>
      <c r="E48" s="34"/>
      <c r="F48" s="34"/>
      <c r="J48" s="121"/>
      <c r="K48" s="34"/>
      <c r="L48" s="34"/>
      <c r="M48" s="34"/>
      <c r="N48" s="121"/>
      <c r="O48" s="121"/>
      <c r="P48" s="121"/>
      <c r="Q48" s="34"/>
      <c r="R48" s="34"/>
      <c r="S48" s="34"/>
      <c r="T48" s="121"/>
      <c r="U48" s="121"/>
      <c r="V48" s="121"/>
      <c r="W48" s="121"/>
      <c r="X48" s="121"/>
      <c r="Y48" s="121"/>
      <c r="Z48" s="121"/>
      <c r="AA48" s="121"/>
      <c r="AB48" s="121"/>
      <c r="AC48" s="34"/>
      <c r="AD48" s="34"/>
      <c r="AE48" s="34"/>
      <c r="AF48" s="121"/>
      <c r="AG48" s="121"/>
    </row>
    <row r="49" spans="1:33" s="127" customFormat="1" ht="13.5" customHeight="1" x14ac:dyDescent="0.3">
      <c r="A49" s="176" t="s">
        <v>352</v>
      </c>
      <c r="D49" s="34"/>
      <c r="E49" s="34"/>
      <c r="F49" s="34" t="e">
        <f>SUM(F42)</f>
        <v>#DIV/0!</v>
      </c>
      <c r="J49" s="121"/>
      <c r="K49" s="34"/>
      <c r="L49" s="34"/>
      <c r="M49" s="34" t="e">
        <f>SUM(M42)</f>
        <v>#DIV/0!</v>
      </c>
      <c r="N49" s="121"/>
      <c r="O49" s="121"/>
      <c r="P49" s="121"/>
      <c r="Q49" s="34"/>
      <c r="R49" s="34"/>
      <c r="S49" s="34" t="e">
        <f>SUM(S42)</f>
        <v>#DIV/0!</v>
      </c>
      <c r="T49" s="121"/>
      <c r="U49" s="121"/>
      <c r="V49" s="121"/>
      <c r="W49" s="121"/>
      <c r="X49" s="121"/>
      <c r="Y49" s="121"/>
      <c r="Z49" s="121"/>
      <c r="AA49" s="121"/>
      <c r="AB49" s="121"/>
      <c r="AC49" s="34"/>
      <c r="AD49" s="34"/>
      <c r="AE49" s="34" t="e">
        <f>SUM(AE42)</f>
        <v>#DIV/0!</v>
      </c>
      <c r="AF49" s="121"/>
      <c r="AG49" s="121"/>
    </row>
    <row r="50" spans="1:33" ht="13.5" customHeight="1" x14ac:dyDescent="0.3">
      <c r="I50" s="1"/>
      <c r="J50" s="121"/>
      <c r="K50" s="121"/>
      <c r="L50" s="121"/>
      <c r="M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</row>
    <row r="51" spans="1:33" ht="13.5" customHeight="1" x14ac:dyDescent="0.3">
      <c r="A51" s="86"/>
      <c r="B51" s="1" t="s">
        <v>400</v>
      </c>
      <c r="C51" s="1"/>
      <c r="D51" s="1"/>
      <c r="E51" s="1"/>
      <c r="F51" s="1"/>
      <c r="G51" s="1"/>
      <c r="H51" s="1"/>
      <c r="I51" s="1"/>
      <c r="J51" s="121"/>
      <c r="K51" s="121"/>
      <c r="L51" s="121"/>
      <c r="M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</row>
    <row r="52" spans="1:33" ht="18" customHeight="1" x14ac:dyDescent="0.3">
      <c r="A52" s="1" t="s">
        <v>356</v>
      </c>
      <c r="B52" s="1"/>
      <c r="C52" s="1"/>
      <c r="D52" s="1"/>
      <c r="E52" s="1"/>
      <c r="F52" s="1"/>
      <c r="G52" s="1"/>
      <c r="H52" s="1"/>
      <c r="I52" s="1"/>
      <c r="J52" s="121"/>
      <c r="K52" s="121"/>
      <c r="L52" s="121"/>
      <c r="M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</row>
    <row r="53" spans="1:33" ht="19.5" customHeight="1" x14ac:dyDescent="0.3">
      <c r="A53" s="1" t="s">
        <v>401</v>
      </c>
      <c r="B53" s="1"/>
      <c r="C53" s="1"/>
      <c r="D53" s="1"/>
      <c r="E53" s="1"/>
      <c r="F53" s="1"/>
      <c r="G53" s="1"/>
      <c r="H53" s="1"/>
      <c r="I53" s="1"/>
      <c r="J53" s="121"/>
      <c r="K53" s="121"/>
      <c r="L53" s="121"/>
      <c r="M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</row>
    <row r="54" spans="1:33" ht="21.75" customHeight="1" x14ac:dyDescent="0.3">
      <c r="A54" s="1" t="s">
        <v>402</v>
      </c>
      <c r="B54" s="1"/>
      <c r="C54" s="1"/>
      <c r="D54" s="1"/>
      <c r="E54" s="1"/>
      <c r="F54" s="1"/>
      <c r="G54" s="1"/>
      <c r="H54" s="1"/>
      <c r="I54" s="1"/>
      <c r="J54" s="121"/>
      <c r="K54" s="121"/>
      <c r="L54" s="121"/>
      <c r="M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</row>
    <row r="55" spans="1:33" ht="18" customHeight="1" x14ac:dyDescent="0.3">
      <c r="A55" s="1" t="s">
        <v>403</v>
      </c>
      <c r="B55" s="1"/>
      <c r="C55" s="1"/>
      <c r="D55" s="1"/>
      <c r="E55" s="1"/>
      <c r="F55" s="1"/>
      <c r="G55" s="1"/>
      <c r="H55" s="1"/>
      <c r="I55" s="1"/>
      <c r="J55" s="121"/>
      <c r="K55" s="121"/>
      <c r="L55" s="121"/>
      <c r="M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</row>
    <row r="56" spans="1:33" ht="19.5" customHeight="1" x14ac:dyDescent="0.3">
      <c r="A56" s="1" t="s">
        <v>404</v>
      </c>
      <c r="B56" s="1"/>
      <c r="C56" s="1"/>
      <c r="D56" s="1"/>
      <c r="E56" s="1"/>
      <c r="F56" s="1"/>
      <c r="G56" s="1"/>
      <c r="H56" s="1"/>
      <c r="I56" s="1"/>
      <c r="J56" s="121"/>
      <c r="K56" s="121"/>
      <c r="L56" s="121"/>
      <c r="M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</row>
    <row r="57" spans="1:33" ht="19.5" customHeight="1" x14ac:dyDescent="0.3">
      <c r="A57" s="1" t="s">
        <v>361</v>
      </c>
      <c r="B57" s="1"/>
      <c r="C57" s="1"/>
      <c r="D57" s="1"/>
      <c r="E57" s="1"/>
      <c r="F57" s="1"/>
      <c r="G57" s="1"/>
      <c r="H57" s="1"/>
      <c r="J57" s="121"/>
      <c r="K57" s="121"/>
      <c r="L57" s="121"/>
      <c r="M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</row>
    <row r="58" spans="1:33" s="121" customFormat="1" ht="19.5" customHeight="1" x14ac:dyDescent="0.3"/>
    <row r="59" spans="1:33" s="121" customFormat="1" ht="19.5" customHeight="1" x14ac:dyDescent="0.3"/>
    <row r="60" spans="1:33" s="121" customFormat="1" ht="19.5" customHeight="1" x14ac:dyDescent="0.3"/>
    <row r="61" spans="1:33" s="121" customFormat="1" ht="19.5" hidden="1" customHeight="1" x14ac:dyDescent="0.3">
      <c r="A61" s="2" t="s">
        <v>146</v>
      </c>
    </row>
    <row r="62" spans="1:33" s="121" customFormat="1" ht="19.5" hidden="1" customHeight="1" x14ac:dyDescent="0.3">
      <c r="A62" s="2" t="s">
        <v>147</v>
      </c>
    </row>
    <row r="63" spans="1:33" s="121" customFormat="1" hidden="1" x14ac:dyDescent="0.3">
      <c r="A63" s="7">
        <v>1</v>
      </c>
    </row>
    <row r="64" spans="1:33" s="121" customFormat="1" hidden="1" x14ac:dyDescent="0.3"/>
    <row r="65" spans="14:14" s="121" customFormat="1" hidden="1" x14ac:dyDescent="0.3"/>
    <row r="66" spans="14:14" s="121" customFormat="1" hidden="1" x14ac:dyDescent="0.3"/>
    <row r="67" spans="14:14" hidden="1" x14ac:dyDescent="0.3">
      <c r="N67" s="132"/>
    </row>
    <row r="68" spans="14:14" hidden="1" x14ac:dyDescent="0.3">
      <c r="N68" s="132"/>
    </row>
    <row r="69" spans="14:14" hidden="1" x14ac:dyDescent="0.3">
      <c r="N69" s="132"/>
    </row>
    <row r="70" spans="14:14" hidden="1" x14ac:dyDescent="0.3">
      <c r="N70" s="132"/>
    </row>
    <row r="71" spans="14:14" hidden="1" x14ac:dyDescent="0.3">
      <c r="N71" s="132"/>
    </row>
    <row r="72" spans="14:14" hidden="1" x14ac:dyDescent="0.3">
      <c r="N72" s="132"/>
    </row>
    <row r="73" spans="14:14" hidden="1" x14ac:dyDescent="0.3">
      <c r="N73" s="132"/>
    </row>
    <row r="74" spans="14:14" hidden="1" x14ac:dyDescent="0.3">
      <c r="N74" s="132"/>
    </row>
  </sheetData>
  <sheetProtection algorithmName="SHA-512" hashValue="hVrASfifyGAUD8ObvJZkOk0Hh1SZjOGTBXl23VgKpQtwfirKefGnTo6fpzOvBZ008J5HUHYknp1d4InUyZ1Hyw==" saltValue="Vf6MUKofoUMCKyygh+cH7Q==" spinCount="100000" sheet="1" objects="1" scenarios="1"/>
  <mergeCells count="242">
    <mergeCell ref="AF19:AF21"/>
    <mergeCell ref="AF23:AF24"/>
    <mergeCell ref="AF25:AF26"/>
    <mergeCell ref="AF27:AF28"/>
    <mergeCell ref="AF30:AF32"/>
    <mergeCell ref="AF6:AF7"/>
    <mergeCell ref="AF8:AF9"/>
    <mergeCell ref="AF10:AF11"/>
    <mergeCell ref="AF13:AF15"/>
    <mergeCell ref="AF16:AF18"/>
    <mergeCell ref="AA19:AA21"/>
    <mergeCell ref="AA23:AA24"/>
    <mergeCell ref="AA25:AA26"/>
    <mergeCell ref="AA27:AA28"/>
    <mergeCell ref="AA30:AA32"/>
    <mergeCell ref="AA6:AA7"/>
    <mergeCell ref="AA8:AA9"/>
    <mergeCell ref="AA10:AA11"/>
    <mergeCell ref="AA13:AA15"/>
    <mergeCell ref="AA16:AA18"/>
    <mergeCell ref="X19:X21"/>
    <mergeCell ref="X23:X24"/>
    <mergeCell ref="X25:X26"/>
    <mergeCell ref="X27:X28"/>
    <mergeCell ref="X30:X32"/>
    <mergeCell ref="Z19:Z21"/>
    <mergeCell ref="Z23:Z24"/>
    <mergeCell ref="Z25:Z26"/>
    <mergeCell ref="Z27:Z28"/>
    <mergeCell ref="Y30:Y32"/>
    <mergeCell ref="X6:X7"/>
    <mergeCell ref="X8:X9"/>
    <mergeCell ref="X10:X11"/>
    <mergeCell ref="X13:X15"/>
    <mergeCell ref="X16:X18"/>
    <mergeCell ref="Z6:Z7"/>
    <mergeCell ref="Z8:Z9"/>
    <mergeCell ref="Z10:Z11"/>
    <mergeCell ref="Z13:Z15"/>
    <mergeCell ref="Z16:Z18"/>
    <mergeCell ref="T36:T38"/>
    <mergeCell ref="V6:V7"/>
    <mergeCell ref="V8:V9"/>
    <mergeCell ref="V10:V11"/>
    <mergeCell ref="V13:V15"/>
    <mergeCell ref="V16:V18"/>
    <mergeCell ref="V19:V21"/>
    <mergeCell ref="V23:V24"/>
    <mergeCell ref="V25:V26"/>
    <mergeCell ref="V27:V28"/>
    <mergeCell ref="V30:V32"/>
    <mergeCell ref="V33:V35"/>
    <mergeCell ref="V36:V38"/>
    <mergeCell ref="T19:T21"/>
    <mergeCell ref="T23:T24"/>
    <mergeCell ref="T25:T26"/>
    <mergeCell ref="T27:T28"/>
    <mergeCell ref="T30:T32"/>
    <mergeCell ref="T6:T7"/>
    <mergeCell ref="T8:T9"/>
    <mergeCell ref="T10:T11"/>
    <mergeCell ref="T13:T15"/>
    <mergeCell ref="T16:T18"/>
    <mergeCell ref="U36:U38"/>
    <mergeCell ref="U33:U35"/>
    <mergeCell ref="J13:J15"/>
    <mergeCell ref="J16:J18"/>
    <mergeCell ref="J19:J21"/>
    <mergeCell ref="O16:O18"/>
    <mergeCell ref="O19:O21"/>
    <mergeCell ref="O23:O24"/>
    <mergeCell ref="I10:I11"/>
    <mergeCell ref="O13:O15"/>
    <mergeCell ref="T33:T35"/>
    <mergeCell ref="O30:O32"/>
    <mergeCell ref="O33:O35"/>
    <mergeCell ref="U30:U32"/>
    <mergeCell ref="J36:J38"/>
    <mergeCell ref="P6:P7"/>
    <mergeCell ref="P8:P9"/>
    <mergeCell ref="P10:P11"/>
    <mergeCell ref="P13:P15"/>
    <mergeCell ref="P16:P18"/>
    <mergeCell ref="P19:P21"/>
    <mergeCell ref="P23:P24"/>
    <mergeCell ref="P25:P26"/>
    <mergeCell ref="P27:P28"/>
    <mergeCell ref="P30:P32"/>
    <mergeCell ref="P33:P35"/>
    <mergeCell ref="P36:P38"/>
    <mergeCell ref="J23:J24"/>
    <mergeCell ref="J25:J26"/>
    <mergeCell ref="J27:J28"/>
    <mergeCell ref="J30:J32"/>
    <mergeCell ref="J33:J35"/>
    <mergeCell ref="J6:J7"/>
    <mergeCell ref="O36:O38"/>
    <mergeCell ref="G19:G21"/>
    <mergeCell ref="I23:I24"/>
    <mergeCell ref="I25:I26"/>
    <mergeCell ref="I27:I28"/>
    <mergeCell ref="C23:C24"/>
    <mergeCell ref="C25:C26"/>
    <mergeCell ref="C27:C28"/>
    <mergeCell ref="H16:H18"/>
    <mergeCell ref="H19:H21"/>
    <mergeCell ref="G23:G24"/>
    <mergeCell ref="G25:G26"/>
    <mergeCell ref="G27:G28"/>
    <mergeCell ref="H23:H24"/>
    <mergeCell ref="H25:H26"/>
    <mergeCell ref="H27:H28"/>
    <mergeCell ref="C16:C18"/>
    <mergeCell ref="C19:C21"/>
    <mergeCell ref="G36:G38"/>
    <mergeCell ref="I36:I38"/>
    <mergeCell ref="H36:H38"/>
    <mergeCell ref="I30:I32"/>
    <mergeCell ref="I33:I35"/>
    <mergeCell ref="H30:H32"/>
    <mergeCell ref="H33:H35"/>
    <mergeCell ref="A30:A32"/>
    <mergeCell ref="A33:A35"/>
    <mergeCell ref="G30:G32"/>
    <mergeCell ref="G33:G35"/>
    <mergeCell ref="A36:A38"/>
    <mergeCell ref="B30:B32"/>
    <mergeCell ref="B33:B35"/>
    <mergeCell ref="B36:B38"/>
    <mergeCell ref="C30:C32"/>
    <mergeCell ref="C33:C35"/>
    <mergeCell ref="C36:C38"/>
    <mergeCell ref="A23:A24"/>
    <mergeCell ref="A25:A26"/>
    <mergeCell ref="A27:A28"/>
    <mergeCell ref="B23:B24"/>
    <mergeCell ref="B25:B26"/>
    <mergeCell ref="B27:B28"/>
    <mergeCell ref="O8:O9"/>
    <mergeCell ref="O10:O11"/>
    <mergeCell ref="A16:A18"/>
    <mergeCell ref="A19:A21"/>
    <mergeCell ref="B13:B15"/>
    <mergeCell ref="B16:B18"/>
    <mergeCell ref="B19:B21"/>
    <mergeCell ref="H10:H11"/>
    <mergeCell ref="J8:J9"/>
    <mergeCell ref="J10:J11"/>
    <mergeCell ref="A13:A15"/>
    <mergeCell ref="C13:C15"/>
    <mergeCell ref="H13:H15"/>
    <mergeCell ref="I13:I15"/>
    <mergeCell ref="I19:I21"/>
    <mergeCell ref="I16:I18"/>
    <mergeCell ref="G13:G15"/>
    <mergeCell ref="G16:G18"/>
    <mergeCell ref="G10:G11"/>
    <mergeCell ref="H6:H7"/>
    <mergeCell ref="H8:H9"/>
    <mergeCell ref="I6:I7"/>
    <mergeCell ref="I8:I9"/>
    <mergeCell ref="A6:A7"/>
    <mergeCell ref="A8:A9"/>
    <mergeCell ref="A10:A11"/>
    <mergeCell ref="B6:B7"/>
    <mergeCell ref="B8:B9"/>
    <mergeCell ref="B10:B11"/>
    <mergeCell ref="C6:C7"/>
    <mergeCell ref="C8:C9"/>
    <mergeCell ref="C10:C11"/>
    <mergeCell ref="AG6:AG7"/>
    <mergeCell ref="AG8:AG9"/>
    <mergeCell ref="AG10:AG11"/>
    <mergeCell ref="AG13:AG15"/>
    <mergeCell ref="AG16:AG18"/>
    <mergeCell ref="AG19:AG21"/>
    <mergeCell ref="AG23:AG24"/>
    <mergeCell ref="AG25:AG26"/>
    <mergeCell ref="Y6:Y7"/>
    <mergeCell ref="Y8:Y9"/>
    <mergeCell ref="Y10:Y11"/>
    <mergeCell ref="Y13:Y15"/>
    <mergeCell ref="Y16:Y18"/>
    <mergeCell ref="Y19:Y21"/>
    <mergeCell ref="Y23:Y24"/>
    <mergeCell ref="Y25:Y26"/>
    <mergeCell ref="AB6:AB7"/>
    <mergeCell ref="AB8:AB9"/>
    <mergeCell ref="AB10:AB11"/>
    <mergeCell ref="AB13:AB15"/>
    <mergeCell ref="AB16:AB18"/>
    <mergeCell ref="AB19:AB21"/>
    <mergeCell ref="AB23:AB24"/>
    <mergeCell ref="AB25:AB26"/>
    <mergeCell ref="AG30:AG32"/>
    <mergeCell ref="AG33:AG35"/>
    <mergeCell ref="AG36:AG38"/>
    <mergeCell ref="AG27:AG28"/>
    <mergeCell ref="W36:W38"/>
    <mergeCell ref="Y27:Y28"/>
    <mergeCell ref="Y36:Y38"/>
    <mergeCell ref="W27:W28"/>
    <mergeCell ref="W30:W32"/>
    <mergeCell ref="W33:W35"/>
    <mergeCell ref="X33:X35"/>
    <mergeCell ref="X36:X38"/>
    <mergeCell ref="Y33:Y35"/>
    <mergeCell ref="Z30:Z32"/>
    <mergeCell ref="Z33:Z35"/>
    <mergeCell ref="Z36:Z38"/>
    <mergeCell ref="AA33:AA35"/>
    <mergeCell ref="AA36:AA38"/>
    <mergeCell ref="AB27:AB28"/>
    <mergeCell ref="AB30:AB32"/>
    <mergeCell ref="AB33:AB35"/>
    <mergeCell ref="AB36:AB38"/>
    <mergeCell ref="AF33:AF35"/>
    <mergeCell ref="AF36:AF38"/>
    <mergeCell ref="C4:M4"/>
    <mergeCell ref="O4:AE4"/>
    <mergeCell ref="O25:O26"/>
    <mergeCell ref="O27:O28"/>
    <mergeCell ref="U16:U18"/>
    <mergeCell ref="U19:U21"/>
    <mergeCell ref="U23:U24"/>
    <mergeCell ref="U25:U26"/>
    <mergeCell ref="U27:U28"/>
    <mergeCell ref="W10:W11"/>
    <mergeCell ref="W13:W15"/>
    <mergeCell ref="W16:W18"/>
    <mergeCell ref="W19:W21"/>
    <mergeCell ref="W23:W24"/>
    <mergeCell ref="W25:W26"/>
    <mergeCell ref="U13:U15"/>
    <mergeCell ref="U6:U7"/>
    <mergeCell ref="U8:U9"/>
    <mergeCell ref="U10:U11"/>
    <mergeCell ref="W6:W7"/>
    <mergeCell ref="W8:W9"/>
    <mergeCell ref="O6:O7"/>
    <mergeCell ref="G6:G7"/>
    <mergeCell ref="G8:G9"/>
  </mergeCells>
  <conditionalFormatting sqref="D6">
    <cfRule type="cellIs" dxfId="359" priority="1061" operator="lessThan">
      <formula>1</formula>
    </cfRule>
    <cfRule type="cellIs" dxfId="358" priority="1062" operator="greaterThan">
      <formula>46.5</formula>
    </cfRule>
    <cfRule type="cellIs" dxfId="357" priority="1050" operator="between">
      <formula>1</formula>
      <formula>46.5</formula>
    </cfRule>
  </conditionalFormatting>
  <conditionalFormatting sqref="D8">
    <cfRule type="cellIs" dxfId="356" priority="1057" operator="lessThan">
      <formula>1</formula>
    </cfRule>
    <cfRule type="cellIs" dxfId="355" priority="1048" operator="between">
      <formula>1</formula>
      <formula>46.5</formula>
    </cfRule>
    <cfRule type="cellIs" dxfId="354" priority="1058" operator="greaterThan">
      <formula>46.5</formula>
    </cfRule>
  </conditionalFormatting>
  <conditionalFormatting sqref="D13">
    <cfRule type="cellIs" dxfId="353" priority="917" operator="lessThan">
      <formula>1</formula>
    </cfRule>
    <cfRule type="cellIs" dxfId="352" priority="912" operator="between">
      <formula>1</formula>
      <formula>9</formula>
    </cfRule>
    <cfRule type="cellIs" dxfId="351" priority="918" operator="greaterThan">
      <formula>9</formula>
    </cfRule>
  </conditionalFormatting>
  <conditionalFormatting sqref="D16">
    <cfRule type="cellIs" dxfId="350" priority="909" operator="greaterThan">
      <formula>17</formula>
    </cfRule>
    <cfRule type="cellIs" dxfId="349" priority="908" operator="lessThan">
      <formula>10</formula>
    </cfRule>
    <cfRule type="cellIs" dxfId="348" priority="903" operator="between">
      <formula>10</formula>
      <formula>17</formula>
    </cfRule>
  </conditionalFormatting>
  <conditionalFormatting sqref="D19">
    <cfRule type="cellIs" dxfId="347" priority="900" operator="greaterThan">
      <formula>46.5</formula>
    </cfRule>
    <cfRule type="cellIs" dxfId="346" priority="894" operator="between">
      <formula>17</formula>
      <formula>46.5</formula>
    </cfRule>
    <cfRule type="cellIs" dxfId="345" priority="899" operator="lessThan">
      <formula>17</formula>
    </cfRule>
  </conditionalFormatting>
  <conditionalFormatting sqref="D23">
    <cfRule type="cellIs" dxfId="344" priority="990" operator="greaterThan">
      <formula>46.5</formula>
    </cfRule>
    <cfRule type="cellIs" dxfId="343" priority="989" operator="lessThan">
      <formula>1.5</formula>
    </cfRule>
    <cfRule type="cellIs" dxfId="342" priority="978" operator="between">
      <formula>1.5</formula>
      <formula>46.5</formula>
    </cfRule>
  </conditionalFormatting>
  <conditionalFormatting sqref="D25">
    <cfRule type="cellIs" dxfId="341" priority="976" operator="between">
      <formula>1.5</formula>
      <formula>46.5</formula>
    </cfRule>
    <cfRule type="cellIs" dxfId="340" priority="985" operator="lessThan">
      <formula>1.5</formula>
    </cfRule>
    <cfRule type="cellIs" dxfId="339" priority="986" operator="greaterThan">
      <formula>46.5</formula>
    </cfRule>
  </conditionalFormatting>
  <conditionalFormatting sqref="D30">
    <cfRule type="cellIs" dxfId="338" priority="864" operator="greaterThan">
      <formula>9</formula>
    </cfRule>
    <cfRule type="cellIs" dxfId="337" priority="863" operator="lessThan">
      <formula>1.5</formula>
    </cfRule>
    <cfRule type="cellIs" dxfId="336" priority="858" operator="between">
      <formula>1.5</formula>
      <formula>9</formula>
    </cfRule>
  </conditionalFormatting>
  <conditionalFormatting sqref="D33">
    <cfRule type="cellIs" dxfId="335" priority="854" operator="lessThan">
      <formula>10</formula>
    </cfRule>
    <cfRule type="cellIs" dxfId="334" priority="849" operator="between">
      <formula>10</formula>
      <formula>17</formula>
    </cfRule>
    <cfRule type="cellIs" dxfId="333" priority="855" operator="greaterThan">
      <formula>17</formula>
    </cfRule>
  </conditionalFormatting>
  <conditionalFormatting sqref="D36">
    <cfRule type="cellIs" dxfId="332" priority="840" operator="between">
      <formula>17</formula>
      <formula>46.5</formula>
    </cfRule>
    <cfRule type="cellIs" dxfId="331" priority="845" operator="lessThan">
      <formula>17</formula>
    </cfRule>
    <cfRule type="cellIs" dxfId="330" priority="846" operator="greaterThan">
      <formula>46.5</formula>
    </cfRule>
  </conditionalFormatting>
  <conditionalFormatting sqref="E7">
    <cfRule type="cellIs" dxfId="329" priority="1060" operator="greaterThan">
      <formula>52.5</formula>
    </cfRule>
    <cfRule type="cellIs" dxfId="328" priority="1059" operator="lessThan">
      <formula>1</formula>
    </cfRule>
    <cfRule type="cellIs" dxfId="327" priority="1049" operator="between">
      <formula>1</formula>
      <formula>52.5</formula>
    </cfRule>
  </conditionalFormatting>
  <conditionalFormatting sqref="E10">
    <cfRule type="cellIs" dxfId="326" priority="1046" operator="between">
      <formula>1</formula>
      <formula>52.5</formula>
    </cfRule>
    <cfRule type="cellIs" dxfId="325" priority="1053" operator="lessThan">
      <formula>1</formula>
    </cfRule>
    <cfRule type="cellIs" dxfId="324" priority="1054" operator="greaterThan">
      <formula>52.5</formula>
    </cfRule>
  </conditionalFormatting>
  <conditionalFormatting sqref="E14">
    <cfRule type="cellIs" dxfId="323" priority="911" operator="between">
      <formula>1</formula>
      <formula>52.5</formula>
    </cfRule>
    <cfRule type="cellIs" dxfId="322" priority="915" operator="lessThan">
      <formula>1</formula>
    </cfRule>
    <cfRule type="cellIs" dxfId="321" priority="916" operator="greaterThan">
      <formula>52.5</formula>
    </cfRule>
  </conditionalFormatting>
  <conditionalFormatting sqref="E17">
    <cfRule type="cellIs" dxfId="320" priority="902" operator="between">
      <formula>1</formula>
      <formula>52.5</formula>
    </cfRule>
    <cfRule type="cellIs" dxfId="319" priority="907" operator="greaterThan">
      <formula>52.5</formula>
    </cfRule>
    <cfRule type="cellIs" dxfId="318" priority="906" operator="lessThan">
      <formula>1</formula>
    </cfRule>
  </conditionalFormatting>
  <conditionalFormatting sqref="E20">
    <cfRule type="cellIs" dxfId="317" priority="893" operator="between">
      <formula>1</formula>
      <formula>52.5</formula>
    </cfRule>
    <cfRule type="cellIs" dxfId="316" priority="898" operator="greaterThan">
      <formula>52.5</formula>
    </cfRule>
    <cfRule type="cellIs" dxfId="315" priority="897" operator="lessThan">
      <formula>1</formula>
    </cfRule>
  </conditionalFormatting>
  <conditionalFormatting sqref="E24">
    <cfRule type="cellIs" dxfId="314" priority="988" operator="greaterThan">
      <formula>52.5</formula>
    </cfRule>
    <cfRule type="cellIs" dxfId="313" priority="987" operator="lessThan">
      <formula>1.5</formula>
    </cfRule>
    <cfRule type="cellIs" dxfId="312" priority="977" operator="between">
      <formula>1.5</formula>
      <formula>52.5</formula>
    </cfRule>
  </conditionalFormatting>
  <conditionalFormatting sqref="E27">
    <cfRule type="cellIs" dxfId="311" priority="982" operator="greaterThan">
      <formula>52.5</formula>
    </cfRule>
    <cfRule type="cellIs" dxfId="310" priority="981" operator="lessThan">
      <formula>1.5</formula>
    </cfRule>
    <cfRule type="cellIs" dxfId="309" priority="974" operator="between">
      <formula>1.5</formula>
      <formula>52.5</formula>
    </cfRule>
  </conditionalFormatting>
  <conditionalFormatting sqref="E31">
    <cfRule type="cellIs" dxfId="308" priority="857" operator="between">
      <formula>1.5</formula>
      <formula>52.5</formula>
    </cfRule>
    <cfRule type="cellIs" dxfId="307" priority="861" operator="lessThan">
      <formula>1.5</formula>
    </cfRule>
    <cfRule type="cellIs" dxfId="306" priority="862" operator="greaterThan">
      <formula>52.5</formula>
    </cfRule>
  </conditionalFormatting>
  <conditionalFormatting sqref="E34">
    <cfRule type="cellIs" dxfId="305" priority="852" operator="lessThan">
      <formula>1.5</formula>
    </cfRule>
    <cfRule type="cellIs" dxfId="304" priority="848" operator="between">
      <formula>1.5</formula>
      <formula>52.5</formula>
    </cfRule>
    <cfRule type="cellIs" dxfId="303" priority="853" operator="greaterThan">
      <formula>52.5</formula>
    </cfRule>
  </conditionalFormatting>
  <conditionalFormatting sqref="E37">
    <cfRule type="cellIs" dxfId="302" priority="839" operator="between">
      <formula>1.5</formula>
      <formula>52.5</formula>
    </cfRule>
    <cfRule type="cellIs" dxfId="301" priority="844" operator="greaterThan">
      <formula>52.5</formula>
    </cfRule>
    <cfRule type="cellIs" dxfId="300" priority="843" operator="lessThan">
      <formula>1.5</formula>
    </cfRule>
  </conditionalFormatting>
  <conditionalFormatting sqref="F9">
    <cfRule type="cellIs" dxfId="299" priority="1056" operator="greaterThan">
      <formula>70</formula>
    </cfRule>
    <cfRule type="cellIs" dxfId="298" priority="1055" operator="lessThan">
      <formula>1</formula>
    </cfRule>
    <cfRule type="cellIs" dxfId="297" priority="1047" operator="between">
      <formula>1</formula>
      <formula>70</formula>
    </cfRule>
  </conditionalFormatting>
  <conditionalFormatting sqref="F11">
    <cfRule type="cellIs" dxfId="296" priority="1045" operator="between">
      <formula>1</formula>
      <formula>70</formula>
    </cfRule>
    <cfRule type="cellIs" dxfId="295" priority="1052" operator="greaterThan">
      <formula>70</formula>
    </cfRule>
    <cfRule type="cellIs" dxfId="294" priority="1051" operator="lessThan">
      <formula>1</formula>
    </cfRule>
  </conditionalFormatting>
  <conditionalFormatting sqref="F15">
    <cfRule type="cellIs" dxfId="293" priority="910" operator="between">
      <formula>1</formula>
      <formula>70</formula>
    </cfRule>
    <cfRule type="cellIs" dxfId="292" priority="914" operator="greaterThan">
      <formula>70</formula>
    </cfRule>
    <cfRule type="cellIs" dxfId="291" priority="913" operator="lessThan">
      <formula>1</formula>
    </cfRule>
  </conditionalFormatting>
  <conditionalFormatting sqref="F18">
    <cfRule type="cellIs" dxfId="290" priority="901" operator="between">
      <formula>1</formula>
      <formula>70</formula>
    </cfRule>
    <cfRule type="cellIs" dxfId="289" priority="904" operator="lessThan">
      <formula>1</formula>
    </cfRule>
    <cfRule type="cellIs" dxfId="288" priority="905" operator="greaterThan">
      <formula>70</formula>
    </cfRule>
  </conditionalFormatting>
  <conditionalFormatting sqref="F21">
    <cfRule type="cellIs" dxfId="287" priority="895" operator="lessThan">
      <formula>1</formula>
    </cfRule>
    <cfRule type="cellIs" dxfId="286" priority="896" operator="greaterThan">
      <formula>70</formula>
    </cfRule>
    <cfRule type="cellIs" dxfId="285" priority="892" operator="between">
      <formula>1</formula>
      <formula>70</formula>
    </cfRule>
  </conditionalFormatting>
  <conditionalFormatting sqref="F26">
    <cfRule type="cellIs" dxfId="284" priority="984" operator="greaterThan">
      <formula>70</formula>
    </cfRule>
    <cfRule type="cellIs" dxfId="283" priority="975" operator="between">
      <formula>1.5</formula>
      <formula>70</formula>
    </cfRule>
    <cfRule type="cellIs" dxfId="282" priority="983" operator="lessThan">
      <formula>1.5</formula>
    </cfRule>
  </conditionalFormatting>
  <conditionalFormatting sqref="F28">
    <cfRule type="cellIs" dxfId="281" priority="973" operator="between">
      <formula>1.5</formula>
      <formula>70</formula>
    </cfRule>
    <cfRule type="cellIs" dxfId="280" priority="979" operator="lessThan">
      <formula>1.5</formula>
    </cfRule>
    <cfRule type="cellIs" dxfId="279" priority="980" operator="greaterThan">
      <formula>70</formula>
    </cfRule>
  </conditionalFormatting>
  <conditionalFormatting sqref="F32">
    <cfRule type="cellIs" dxfId="278" priority="856" operator="between">
      <formula>1.5</formula>
      <formula>70</formula>
    </cfRule>
    <cfRule type="cellIs" dxfId="277" priority="859" operator="lessThan">
      <formula>1.5</formula>
    </cfRule>
    <cfRule type="cellIs" dxfId="276" priority="860" operator="greaterThan">
      <formula>70</formula>
    </cfRule>
  </conditionalFormatting>
  <conditionalFormatting sqref="F35">
    <cfRule type="cellIs" dxfId="275" priority="850" operator="lessThan">
      <formula>1.5</formula>
    </cfRule>
    <cfRule type="cellIs" dxfId="274" priority="851" operator="greaterThan">
      <formula>70</formula>
    </cfRule>
    <cfRule type="cellIs" dxfId="273" priority="847" operator="between">
      <formula>1.5</formula>
      <formula>70</formula>
    </cfRule>
  </conditionalFormatting>
  <conditionalFormatting sqref="F38">
    <cfRule type="cellIs" dxfId="272" priority="842" operator="greaterThan">
      <formula>70</formula>
    </cfRule>
    <cfRule type="cellIs" dxfId="271" priority="838" operator="between">
      <formula>1.5</formula>
      <formula>70</formula>
    </cfRule>
    <cfRule type="cellIs" dxfId="270" priority="841" operator="lessThan">
      <formula>1.5</formula>
    </cfRule>
  </conditionalFormatting>
  <conditionalFormatting sqref="K6">
    <cfRule type="cellIs" dxfId="269" priority="258" operator="between">
      <formula>1</formula>
      <formula>46.5</formula>
    </cfRule>
    <cfRule type="cellIs" dxfId="268" priority="269" operator="lessThan">
      <formula>1</formula>
    </cfRule>
    <cfRule type="cellIs" dxfId="267" priority="270" operator="greaterThan">
      <formula>46.5</formula>
    </cfRule>
  </conditionalFormatting>
  <conditionalFormatting sqref="K8">
    <cfRule type="cellIs" dxfId="266" priority="256" operator="between">
      <formula>1</formula>
      <formula>46.5</formula>
    </cfRule>
    <cfRule type="cellIs" dxfId="265" priority="265" operator="lessThan">
      <formula>1</formula>
    </cfRule>
    <cfRule type="cellIs" dxfId="264" priority="266" operator="greaterThan">
      <formula>46.5</formula>
    </cfRule>
  </conditionalFormatting>
  <conditionalFormatting sqref="K13">
    <cfRule type="cellIs" dxfId="263" priority="210" operator="between">
      <formula>1</formula>
      <formula>9</formula>
    </cfRule>
    <cfRule type="cellIs" dxfId="262" priority="215" operator="lessThan">
      <formula>1</formula>
    </cfRule>
    <cfRule type="cellIs" dxfId="261" priority="216" operator="greaterThan">
      <formula>9</formula>
    </cfRule>
  </conditionalFormatting>
  <conditionalFormatting sqref="K16">
    <cfRule type="cellIs" dxfId="260" priority="207" operator="greaterThan">
      <formula>17</formula>
    </cfRule>
    <cfRule type="cellIs" dxfId="259" priority="206" operator="lessThan">
      <formula>10</formula>
    </cfRule>
    <cfRule type="cellIs" dxfId="258" priority="201" operator="between">
      <formula>10</formula>
      <formula>17</formula>
    </cfRule>
  </conditionalFormatting>
  <conditionalFormatting sqref="K19">
    <cfRule type="cellIs" dxfId="257" priority="192" operator="between">
      <formula>17</formula>
      <formula>46.5</formula>
    </cfRule>
    <cfRule type="cellIs" dxfId="256" priority="197" operator="lessThan">
      <formula>17</formula>
    </cfRule>
    <cfRule type="cellIs" dxfId="255" priority="198" operator="greaterThan">
      <formula>46.5</formula>
    </cfRule>
  </conditionalFormatting>
  <conditionalFormatting sqref="K23">
    <cfRule type="cellIs" dxfId="254" priority="123" operator="between">
      <formula>1.5</formula>
      <formula>46.5</formula>
    </cfRule>
    <cfRule type="cellIs" dxfId="253" priority="135" operator="greaterThan">
      <formula>46.5</formula>
    </cfRule>
    <cfRule type="cellIs" dxfId="252" priority="134" operator="lessThan">
      <formula>1.5</formula>
    </cfRule>
  </conditionalFormatting>
  <conditionalFormatting sqref="K25">
    <cfRule type="cellIs" dxfId="251" priority="121" operator="between">
      <formula>1.5</formula>
      <formula>46.5</formula>
    </cfRule>
    <cfRule type="cellIs" dxfId="250" priority="130" operator="lessThan">
      <formula>1.5</formula>
    </cfRule>
    <cfRule type="cellIs" dxfId="249" priority="131" operator="greaterThan">
      <formula>46.5</formula>
    </cfRule>
  </conditionalFormatting>
  <conditionalFormatting sqref="K30">
    <cfRule type="cellIs" dxfId="248" priority="75" operator="between">
      <formula>1.5</formula>
      <formula>9</formula>
    </cfRule>
    <cfRule type="cellIs" dxfId="247" priority="80" operator="lessThan">
      <formula>1.5</formula>
    </cfRule>
    <cfRule type="cellIs" dxfId="246" priority="81" operator="greaterThan">
      <formula>9</formula>
    </cfRule>
  </conditionalFormatting>
  <conditionalFormatting sqref="K33">
    <cfRule type="cellIs" dxfId="245" priority="66" operator="between">
      <formula>10</formula>
      <formula>17</formula>
    </cfRule>
    <cfRule type="cellIs" dxfId="244" priority="71" operator="lessThan">
      <formula>10</formula>
    </cfRule>
    <cfRule type="cellIs" dxfId="243" priority="72" operator="greaterThan">
      <formula>17</formula>
    </cfRule>
  </conditionalFormatting>
  <conditionalFormatting sqref="K36">
    <cfRule type="cellIs" dxfId="242" priority="63" operator="greaterThan">
      <formula>46.5</formula>
    </cfRule>
    <cfRule type="cellIs" dxfId="241" priority="62" operator="lessThan">
      <formula>17</formula>
    </cfRule>
    <cfRule type="cellIs" dxfId="240" priority="57" operator="between">
      <formula>17</formula>
      <formula>46.5</formula>
    </cfRule>
  </conditionalFormatting>
  <conditionalFormatting sqref="L7">
    <cfRule type="cellIs" dxfId="239" priority="257" operator="between">
      <formula>1</formula>
      <formula>52.5</formula>
    </cfRule>
    <cfRule type="cellIs" dxfId="238" priority="268" operator="greaterThan">
      <formula>52.5</formula>
    </cfRule>
    <cfRule type="cellIs" dxfId="237" priority="267" operator="lessThan">
      <formula>1</formula>
    </cfRule>
  </conditionalFormatting>
  <conditionalFormatting sqref="L10">
    <cfRule type="cellIs" dxfId="236" priority="254" operator="between">
      <formula>1</formula>
      <formula>52.5</formula>
    </cfRule>
    <cfRule type="cellIs" dxfId="235" priority="262" operator="greaterThan">
      <formula>52.5</formula>
    </cfRule>
    <cfRule type="cellIs" dxfId="234" priority="261" operator="lessThan">
      <formula>1</formula>
    </cfRule>
  </conditionalFormatting>
  <conditionalFormatting sqref="L14">
    <cfRule type="cellIs" dxfId="233" priority="214" operator="greaterThan">
      <formula>52.5</formula>
    </cfRule>
    <cfRule type="cellIs" dxfId="232" priority="213" operator="lessThan">
      <formula>1</formula>
    </cfRule>
    <cfRule type="cellIs" dxfId="231" priority="209" operator="between">
      <formula>1</formula>
      <formula>52.5</formula>
    </cfRule>
  </conditionalFormatting>
  <conditionalFormatting sqref="L17">
    <cfRule type="cellIs" dxfId="230" priority="200" operator="between">
      <formula>1</formula>
      <formula>52.5</formula>
    </cfRule>
    <cfRule type="cellIs" dxfId="229" priority="205" operator="greaterThan">
      <formula>52.5</formula>
    </cfRule>
    <cfRule type="cellIs" dxfId="228" priority="204" operator="lessThan">
      <formula>1</formula>
    </cfRule>
  </conditionalFormatting>
  <conditionalFormatting sqref="L20">
    <cfRule type="cellIs" dxfId="227" priority="195" operator="lessThan">
      <formula>1</formula>
    </cfRule>
    <cfRule type="cellIs" dxfId="226" priority="196" operator="greaterThan">
      <formula>52.5</formula>
    </cfRule>
    <cfRule type="cellIs" dxfId="225" priority="191" operator="between">
      <formula>1</formula>
      <formula>52.5</formula>
    </cfRule>
  </conditionalFormatting>
  <conditionalFormatting sqref="L24">
    <cfRule type="cellIs" dxfId="224" priority="122" operator="between">
      <formula>1.5</formula>
      <formula>52.5</formula>
    </cfRule>
    <cfRule type="cellIs" dxfId="223" priority="132" operator="lessThan">
      <formula>1.5</formula>
    </cfRule>
    <cfRule type="cellIs" dxfId="222" priority="133" operator="greaterThan">
      <formula>52.5</formula>
    </cfRule>
  </conditionalFormatting>
  <conditionalFormatting sqref="L27">
    <cfRule type="cellIs" dxfId="221" priority="119" operator="between">
      <formula>1.5</formula>
      <formula>52.5</formula>
    </cfRule>
    <cfRule type="cellIs" dxfId="220" priority="127" operator="greaterThan">
      <formula>52.5</formula>
    </cfRule>
    <cfRule type="cellIs" dxfId="219" priority="126" operator="lessThan">
      <formula>1.5</formula>
    </cfRule>
  </conditionalFormatting>
  <conditionalFormatting sqref="L31">
    <cfRule type="cellIs" dxfId="218" priority="79" operator="greaterThan">
      <formula>52.5</formula>
    </cfRule>
    <cfRule type="cellIs" dxfId="217" priority="74" operator="between">
      <formula>1.5</formula>
      <formula>52.5</formula>
    </cfRule>
    <cfRule type="cellIs" dxfId="216" priority="78" operator="lessThan">
      <formula>1.5</formula>
    </cfRule>
  </conditionalFormatting>
  <conditionalFormatting sqref="L34">
    <cfRule type="cellIs" dxfId="215" priority="70" operator="greaterThan">
      <formula>52.5</formula>
    </cfRule>
    <cfRule type="cellIs" dxfId="214" priority="69" operator="lessThan">
      <formula>1.5</formula>
    </cfRule>
    <cfRule type="cellIs" dxfId="213" priority="65" operator="between">
      <formula>1.5</formula>
      <formula>52.5</formula>
    </cfRule>
  </conditionalFormatting>
  <conditionalFormatting sqref="L37">
    <cfRule type="cellIs" dxfId="212" priority="61" operator="greaterThan">
      <formula>52.5</formula>
    </cfRule>
    <cfRule type="cellIs" dxfId="211" priority="60" operator="lessThan">
      <formula>1.5</formula>
    </cfRule>
    <cfRule type="cellIs" dxfId="210" priority="56" operator="between">
      <formula>1.5</formula>
      <formula>52.5</formula>
    </cfRule>
  </conditionalFormatting>
  <conditionalFormatting sqref="M9">
    <cfRule type="cellIs" dxfId="209" priority="255" operator="between">
      <formula>1</formula>
      <formula>70</formula>
    </cfRule>
    <cfRule type="cellIs" dxfId="208" priority="264" operator="greaterThan">
      <formula>70</formula>
    </cfRule>
    <cfRule type="cellIs" dxfId="207" priority="263" operator="lessThan">
      <formula>1</formula>
    </cfRule>
  </conditionalFormatting>
  <conditionalFormatting sqref="M11">
    <cfRule type="cellIs" dxfId="206" priority="253" operator="between">
      <formula>1</formula>
      <formula>70</formula>
    </cfRule>
    <cfRule type="cellIs" dxfId="205" priority="259" operator="lessThan">
      <formula>1</formula>
    </cfRule>
    <cfRule type="cellIs" dxfId="204" priority="260" operator="greaterThan">
      <formula>70</formula>
    </cfRule>
  </conditionalFormatting>
  <conditionalFormatting sqref="M15">
    <cfRule type="cellIs" dxfId="203" priority="212" operator="greaterThan">
      <formula>70</formula>
    </cfRule>
    <cfRule type="cellIs" dxfId="202" priority="211" operator="lessThan">
      <formula>1</formula>
    </cfRule>
    <cfRule type="cellIs" dxfId="201" priority="208" operator="between">
      <formula>1</formula>
      <formula>70</formula>
    </cfRule>
  </conditionalFormatting>
  <conditionalFormatting sqref="M18">
    <cfRule type="cellIs" dxfId="200" priority="199" operator="between">
      <formula>1</formula>
      <formula>70</formula>
    </cfRule>
    <cfRule type="cellIs" dxfId="199" priority="202" operator="lessThan">
      <formula>1</formula>
    </cfRule>
    <cfRule type="cellIs" dxfId="198" priority="203" operator="greaterThan">
      <formula>70</formula>
    </cfRule>
  </conditionalFormatting>
  <conditionalFormatting sqref="M21">
    <cfRule type="cellIs" dxfId="197" priority="193" operator="lessThan">
      <formula>1</formula>
    </cfRule>
    <cfRule type="cellIs" dxfId="196" priority="190" operator="between">
      <formula>1</formula>
      <formula>70</formula>
    </cfRule>
    <cfRule type="cellIs" dxfId="195" priority="194" operator="greaterThan">
      <formula>70</formula>
    </cfRule>
  </conditionalFormatting>
  <conditionalFormatting sqref="M26">
    <cfRule type="cellIs" dxfId="194" priority="129" operator="greaterThan">
      <formula>70</formula>
    </cfRule>
    <cfRule type="cellIs" dxfId="193" priority="128" operator="lessThan">
      <formula>1.5</formula>
    </cfRule>
    <cfRule type="cellIs" dxfId="192" priority="120" operator="between">
      <formula>1.5</formula>
      <formula>70</formula>
    </cfRule>
  </conditionalFormatting>
  <conditionalFormatting sqref="M28">
    <cfRule type="cellIs" dxfId="191" priority="118" operator="between">
      <formula>1.5</formula>
      <formula>70</formula>
    </cfRule>
    <cfRule type="cellIs" dxfId="190" priority="124" operator="lessThan">
      <formula>1.5</formula>
    </cfRule>
    <cfRule type="cellIs" dxfId="189" priority="125" operator="greaterThan">
      <formula>70</formula>
    </cfRule>
  </conditionalFormatting>
  <conditionalFormatting sqref="M32">
    <cfRule type="cellIs" dxfId="188" priority="76" operator="lessThan">
      <formula>1.5</formula>
    </cfRule>
    <cfRule type="cellIs" dxfId="187" priority="73" operator="between">
      <formula>1.5</formula>
      <formula>70</formula>
    </cfRule>
    <cfRule type="cellIs" dxfId="186" priority="77" operator="greaterThan">
      <formula>70</formula>
    </cfRule>
  </conditionalFormatting>
  <conditionalFormatting sqref="M35">
    <cfRule type="cellIs" dxfId="185" priority="64" operator="between">
      <formula>1.5</formula>
      <formula>70</formula>
    </cfRule>
    <cfRule type="cellIs" dxfId="184" priority="67" operator="lessThan">
      <formula>1.5</formula>
    </cfRule>
    <cfRule type="cellIs" dxfId="183" priority="68" operator="greaterThan">
      <formula>70</formula>
    </cfRule>
  </conditionalFormatting>
  <conditionalFormatting sqref="M38">
    <cfRule type="cellIs" dxfId="182" priority="59" operator="greaterThan">
      <formula>70</formula>
    </cfRule>
    <cfRule type="cellIs" dxfId="181" priority="58" operator="lessThan">
      <formula>1.5</formula>
    </cfRule>
    <cfRule type="cellIs" dxfId="180" priority="55" operator="between">
      <formula>1.5</formula>
      <formula>70</formula>
    </cfRule>
  </conditionalFormatting>
  <conditionalFormatting sqref="Q6">
    <cfRule type="cellIs" dxfId="179" priority="251" operator="lessThan">
      <formula>1</formula>
    </cfRule>
    <cfRule type="cellIs" dxfId="178" priority="252" operator="greaterThan">
      <formula>46.5</formula>
    </cfRule>
    <cfRule type="cellIs" dxfId="177" priority="240" operator="between">
      <formula>1</formula>
      <formula>46.5</formula>
    </cfRule>
  </conditionalFormatting>
  <conditionalFormatting sqref="Q8">
    <cfRule type="cellIs" dxfId="176" priority="247" operator="lessThan">
      <formula>1</formula>
    </cfRule>
    <cfRule type="cellIs" dxfId="175" priority="248" operator="greaterThan">
      <formula>46.5</formula>
    </cfRule>
    <cfRule type="cellIs" dxfId="174" priority="238" operator="between">
      <formula>1</formula>
      <formula>46.5</formula>
    </cfRule>
  </conditionalFormatting>
  <conditionalFormatting sqref="Q13">
    <cfRule type="cellIs" dxfId="173" priority="189" operator="greaterThan">
      <formula>9</formula>
    </cfRule>
    <cfRule type="cellIs" dxfId="172" priority="183" operator="between">
      <formula>1</formula>
      <formula>9</formula>
    </cfRule>
    <cfRule type="cellIs" dxfId="171" priority="188" operator="lessThan">
      <formula>1</formula>
    </cfRule>
  </conditionalFormatting>
  <conditionalFormatting sqref="Q16">
    <cfRule type="cellIs" dxfId="170" priority="180" operator="greaterThan">
      <formula>17</formula>
    </cfRule>
    <cfRule type="cellIs" dxfId="169" priority="174" operator="between">
      <formula>10</formula>
      <formula>17</formula>
    </cfRule>
    <cfRule type="cellIs" dxfId="168" priority="179" operator="lessThan">
      <formula>10</formula>
    </cfRule>
  </conditionalFormatting>
  <conditionalFormatting sqref="Q19">
    <cfRule type="cellIs" dxfId="167" priority="170" operator="lessThan">
      <formula>17</formula>
    </cfRule>
    <cfRule type="cellIs" dxfId="166" priority="165" operator="between">
      <formula>17</formula>
      <formula>46.5</formula>
    </cfRule>
    <cfRule type="cellIs" dxfId="165" priority="171" operator="greaterThan">
      <formula>46.5</formula>
    </cfRule>
  </conditionalFormatting>
  <conditionalFormatting sqref="Q23">
    <cfRule type="cellIs" dxfId="164" priority="116" operator="lessThan">
      <formula>1.5</formula>
    </cfRule>
    <cfRule type="cellIs" dxfId="163" priority="117" operator="greaterThan">
      <formula>46.5</formula>
    </cfRule>
    <cfRule type="cellIs" dxfId="162" priority="105" operator="between">
      <formula>1.5</formula>
      <formula>46.5</formula>
    </cfRule>
  </conditionalFormatting>
  <conditionalFormatting sqref="Q25">
    <cfRule type="cellIs" dxfId="161" priority="113" operator="greaterThan">
      <formula>46.5</formula>
    </cfRule>
    <cfRule type="cellIs" dxfId="160" priority="112" operator="lessThan">
      <formula>1.5</formula>
    </cfRule>
    <cfRule type="cellIs" dxfId="159" priority="103" operator="between">
      <formula>1.5</formula>
      <formula>46.5</formula>
    </cfRule>
  </conditionalFormatting>
  <conditionalFormatting sqref="Q30">
    <cfRule type="cellIs" dxfId="158" priority="54" operator="greaterThan">
      <formula>9</formula>
    </cfRule>
    <cfRule type="cellIs" dxfId="157" priority="53" operator="lessThan">
      <formula>1.5</formula>
    </cfRule>
    <cfRule type="cellIs" dxfId="156" priority="48" operator="between">
      <formula>1.5</formula>
      <formula>9</formula>
    </cfRule>
  </conditionalFormatting>
  <conditionalFormatting sqref="Q33">
    <cfRule type="cellIs" dxfId="155" priority="45" operator="greaterThan">
      <formula>17</formula>
    </cfRule>
    <cfRule type="cellIs" dxfId="154" priority="44" operator="lessThan">
      <formula>10</formula>
    </cfRule>
    <cfRule type="cellIs" dxfId="153" priority="39" operator="between">
      <formula>10</formula>
      <formula>17</formula>
    </cfRule>
  </conditionalFormatting>
  <conditionalFormatting sqref="Q36">
    <cfRule type="cellIs" dxfId="152" priority="35" operator="lessThan">
      <formula>17</formula>
    </cfRule>
    <cfRule type="cellIs" dxfId="151" priority="36" operator="greaterThan">
      <formula>46.5</formula>
    </cfRule>
    <cfRule type="cellIs" dxfId="150" priority="30" operator="between">
      <formula>17</formula>
      <formula>46.5</formula>
    </cfRule>
  </conditionalFormatting>
  <conditionalFormatting sqref="R7">
    <cfRule type="cellIs" dxfId="149" priority="249" operator="lessThan">
      <formula>1</formula>
    </cfRule>
    <cfRule type="cellIs" dxfId="148" priority="250" operator="greaterThan">
      <formula>52.5</formula>
    </cfRule>
    <cfRule type="cellIs" dxfId="147" priority="239" operator="between">
      <formula>1</formula>
      <formula>52.5</formula>
    </cfRule>
  </conditionalFormatting>
  <conditionalFormatting sqref="R10">
    <cfRule type="cellIs" dxfId="146" priority="244" operator="greaterThan">
      <formula>52.5</formula>
    </cfRule>
    <cfRule type="cellIs" dxfId="145" priority="236" operator="between">
      <formula>1</formula>
      <formula>52.5</formula>
    </cfRule>
    <cfRule type="cellIs" dxfId="144" priority="243" operator="lessThan">
      <formula>1</formula>
    </cfRule>
  </conditionalFormatting>
  <conditionalFormatting sqref="R14">
    <cfRule type="cellIs" dxfId="143" priority="186" operator="lessThan">
      <formula>1</formula>
    </cfRule>
    <cfRule type="cellIs" dxfId="142" priority="187" operator="greaterThan">
      <formula>52.5</formula>
    </cfRule>
    <cfRule type="cellIs" dxfId="141" priority="182" operator="between">
      <formula>1</formula>
      <formula>52.5</formula>
    </cfRule>
  </conditionalFormatting>
  <conditionalFormatting sqref="R17">
    <cfRule type="cellIs" dxfId="140" priority="177" operator="lessThan">
      <formula>1</formula>
    </cfRule>
    <cfRule type="cellIs" dxfId="139" priority="173" operator="between">
      <formula>1</formula>
      <formula>52.5</formula>
    </cfRule>
    <cfRule type="cellIs" dxfId="138" priority="178" operator="greaterThan">
      <formula>52.5</formula>
    </cfRule>
  </conditionalFormatting>
  <conditionalFormatting sqref="R20">
    <cfRule type="cellIs" dxfId="137" priority="168" operator="lessThan">
      <formula>1</formula>
    </cfRule>
    <cfRule type="cellIs" dxfId="136" priority="164" operator="between">
      <formula>1</formula>
      <formula>52.5</formula>
    </cfRule>
    <cfRule type="cellIs" dxfId="135" priority="169" operator="greaterThan">
      <formula>52.5</formula>
    </cfRule>
  </conditionalFormatting>
  <conditionalFormatting sqref="R24">
    <cfRule type="cellIs" dxfId="134" priority="114" operator="lessThan">
      <formula>1.5</formula>
    </cfRule>
    <cfRule type="cellIs" dxfId="133" priority="115" operator="greaterThan">
      <formula>52.5</formula>
    </cfRule>
    <cfRule type="cellIs" dxfId="132" priority="104" operator="between">
      <formula>1.5</formula>
      <formula>52.5</formula>
    </cfRule>
  </conditionalFormatting>
  <conditionalFormatting sqref="R27">
    <cfRule type="cellIs" dxfId="131" priority="109" operator="greaterThan">
      <formula>52.5</formula>
    </cfRule>
    <cfRule type="cellIs" dxfId="130" priority="101" operator="between">
      <formula>1.5</formula>
      <formula>52.5</formula>
    </cfRule>
    <cfRule type="cellIs" dxfId="129" priority="108" operator="lessThan">
      <formula>1.5</formula>
    </cfRule>
  </conditionalFormatting>
  <conditionalFormatting sqref="R31">
    <cfRule type="cellIs" dxfId="128" priority="52" operator="greaterThan">
      <formula>52.5</formula>
    </cfRule>
    <cfRule type="cellIs" dxfId="127" priority="51" operator="lessThan">
      <formula>1.5</formula>
    </cfRule>
    <cfRule type="cellIs" dxfId="126" priority="47" operator="between">
      <formula>1.5</formula>
      <formula>52.5</formula>
    </cfRule>
  </conditionalFormatting>
  <conditionalFormatting sqref="R34">
    <cfRule type="cellIs" dxfId="125" priority="43" operator="greaterThan">
      <formula>52.5</formula>
    </cfRule>
    <cfRule type="cellIs" dxfId="124" priority="38" operator="between">
      <formula>1.5</formula>
      <formula>52.5</formula>
    </cfRule>
    <cfRule type="cellIs" dxfId="123" priority="42" operator="lessThan">
      <formula>1.5</formula>
    </cfRule>
  </conditionalFormatting>
  <conditionalFormatting sqref="R37">
    <cfRule type="cellIs" dxfId="122" priority="33" operator="lessThan">
      <formula>1.5</formula>
    </cfRule>
    <cfRule type="cellIs" dxfId="121" priority="29" operator="between">
      <formula>1.5</formula>
      <formula>52.5</formula>
    </cfRule>
    <cfRule type="cellIs" dxfId="120" priority="34" operator="greaterThan">
      <formula>52.5</formula>
    </cfRule>
  </conditionalFormatting>
  <conditionalFormatting sqref="S9">
    <cfRule type="cellIs" dxfId="119" priority="237" operator="between">
      <formula>1</formula>
      <formula>70</formula>
    </cfRule>
    <cfRule type="cellIs" dxfId="118" priority="245" operator="lessThan">
      <formula>1</formula>
    </cfRule>
    <cfRule type="cellIs" dxfId="117" priority="246" operator="greaterThan">
      <formula>70</formula>
    </cfRule>
  </conditionalFormatting>
  <conditionalFormatting sqref="S11">
    <cfRule type="cellIs" dxfId="116" priority="241" operator="lessThan">
      <formula>1</formula>
    </cfRule>
    <cfRule type="cellIs" dxfId="115" priority="242" operator="greaterThan">
      <formula>70</formula>
    </cfRule>
    <cfRule type="cellIs" dxfId="114" priority="235" operator="between">
      <formula>1</formula>
      <formula>70</formula>
    </cfRule>
  </conditionalFormatting>
  <conditionalFormatting sqref="S15">
    <cfRule type="cellIs" dxfId="113" priority="184" operator="lessThan">
      <formula>1</formula>
    </cfRule>
    <cfRule type="cellIs" dxfId="112" priority="185" operator="greaterThan">
      <formula>70</formula>
    </cfRule>
    <cfRule type="cellIs" dxfId="111" priority="181" operator="between">
      <formula>1</formula>
      <formula>70</formula>
    </cfRule>
  </conditionalFormatting>
  <conditionalFormatting sqref="S18">
    <cfRule type="cellIs" dxfId="110" priority="175" operator="lessThan">
      <formula>1</formula>
    </cfRule>
    <cfRule type="cellIs" dxfId="109" priority="176" operator="greaterThan">
      <formula>70</formula>
    </cfRule>
    <cfRule type="cellIs" dxfId="108" priority="172" operator="between">
      <formula>1</formula>
      <formula>70</formula>
    </cfRule>
  </conditionalFormatting>
  <conditionalFormatting sqref="S21">
    <cfRule type="cellIs" dxfId="107" priority="167" operator="greaterThan">
      <formula>70</formula>
    </cfRule>
    <cfRule type="cellIs" dxfId="106" priority="166" operator="lessThan">
      <formula>1</formula>
    </cfRule>
    <cfRule type="cellIs" dxfId="105" priority="163" operator="between">
      <formula>1</formula>
      <formula>70</formula>
    </cfRule>
  </conditionalFormatting>
  <conditionalFormatting sqref="S26">
    <cfRule type="cellIs" dxfId="104" priority="110" operator="lessThan">
      <formula>1.5</formula>
    </cfRule>
    <cfRule type="cellIs" dxfId="103" priority="111" operator="greaterThan">
      <formula>70</formula>
    </cfRule>
    <cfRule type="cellIs" dxfId="102" priority="102" operator="between">
      <formula>1.5</formula>
      <formula>70</formula>
    </cfRule>
  </conditionalFormatting>
  <conditionalFormatting sqref="S28">
    <cfRule type="cellIs" dxfId="101" priority="100" operator="between">
      <formula>1.5</formula>
      <formula>70</formula>
    </cfRule>
    <cfRule type="cellIs" dxfId="100" priority="107" operator="greaterThan">
      <formula>70</formula>
    </cfRule>
    <cfRule type="cellIs" dxfId="99" priority="106" operator="lessThan">
      <formula>1.5</formula>
    </cfRule>
  </conditionalFormatting>
  <conditionalFormatting sqref="S32">
    <cfRule type="cellIs" dxfId="98" priority="46" operator="between">
      <formula>1.5</formula>
      <formula>70</formula>
    </cfRule>
    <cfRule type="cellIs" dxfId="97" priority="50" operator="greaterThan">
      <formula>70</formula>
    </cfRule>
    <cfRule type="cellIs" dxfId="96" priority="49" operator="lessThan">
      <formula>1.5</formula>
    </cfRule>
  </conditionalFormatting>
  <conditionalFormatting sqref="S35">
    <cfRule type="cellIs" dxfId="95" priority="41" operator="greaterThan">
      <formula>70</formula>
    </cfRule>
    <cfRule type="cellIs" dxfId="94" priority="40" operator="lessThan">
      <formula>1.5</formula>
    </cfRule>
    <cfRule type="cellIs" dxfId="93" priority="37" operator="between">
      <formula>1.5</formula>
      <formula>70</formula>
    </cfRule>
  </conditionalFormatting>
  <conditionalFormatting sqref="S38">
    <cfRule type="cellIs" dxfId="92" priority="28" operator="between">
      <formula>1.5</formula>
      <formula>70</formula>
    </cfRule>
    <cfRule type="cellIs" dxfId="91" priority="31" operator="lessThan">
      <formula>1.5</formula>
    </cfRule>
    <cfRule type="cellIs" dxfId="90" priority="32" operator="greaterThan">
      <formula>70</formula>
    </cfRule>
  </conditionalFormatting>
  <conditionalFormatting sqref="AC6">
    <cfRule type="cellIs" dxfId="89" priority="234" operator="greaterThan">
      <formula>46.5</formula>
    </cfRule>
    <cfRule type="cellIs" dxfId="88" priority="233" operator="lessThan">
      <formula>1</formula>
    </cfRule>
    <cfRule type="cellIs" dxfId="87" priority="222" operator="between">
      <formula>1</formula>
      <formula>46.5</formula>
    </cfRule>
  </conditionalFormatting>
  <conditionalFormatting sqref="AC8">
    <cfRule type="cellIs" dxfId="86" priority="220" operator="between">
      <formula>1</formula>
      <formula>46.5</formula>
    </cfRule>
    <cfRule type="cellIs" dxfId="85" priority="230" operator="greaterThan">
      <formula>46.5</formula>
    </cfRule>
    <cfRule type="cellIs" dxfId="84" priority="229" operator="lessThan">
      <formula>1</formula>
    </cfRule>
  </conditionalFormatting>
  <conditionalFormatting sqref="AC13">
    <cfRule type="cellIs" dxfId="83" priority="162" operator="greaterThan">
      <formula>9</formula>
    </cfRule>
    <cfRule type="cellIs" dxfId="82" priority="161" operator="lessThan">
      <formula>1</formula>
    </cfRule>
    <cfRule type="cellIs" dxfId="81" priority="156" operator="between">
      <formula>1</formula>
      <formula>9</formula>
    </cfRule>
  </conditionalFormatting>
  <conditionalFormatting sqref="AC16">
    <cfRule type="cellIs" dxfId="80" priority="152" operator="lessThan">
      <formula>10</formula>
    </cfRule>
    <cfRule type="cellIs" dxfId="79" priority="147" operator="between">
      <formula>10</formula>
      <formula>17</formula>
    </cfRule>
    <cfRule type="cellIs" dxfId="78" priority="153" operator="greaterThan">
      <formula>17</formula>
    </cfRule>
  </conditionalFormatting>
  <conditionalFormatting sqref="AC19">
    <cfRule type="cellIs" dxfId="77" priority="138" operator="between">
      <formula>17</formula>
      <formula>46.5</formula>
    </cfRule>
    <cfRule type="cellIs" dxfId="76" priority="143" operator="lessThan">
      <formula>17</formula>
    </cfRule>
    <cfRule type="cellIs" dxfId="75" priority="144" operator="greaterThan">
      <formula>46.5</formula>
    </cfRule>
  </conditionalFormatting>
  <conditionalFormatting sqref="AC23">
    <cfRule type="cellIs" dxfId="74" priority="99" operator="greaterThan">
      <formula>46.5</formula>
    </cfRule>
    <cfRule type="cellIs" dxfId="73" priority="98" operator="lessThan">
      <formula>1.5</formula>
    </cfRule>
    <cfRule type="cellIs" dxfId="72" priority="87" operator="between">
      <formula>1.5</formula>
      <formula>46.5</formula>
    </cfRule>
  </conditionalFormatting>
  <conditionalFormatting sqref="AC25">
    <cfRule type="cellIs" dxfId="71" priority="85" operator="between">
      <formula>1.5</formula>
      <formula>46.5</formula>
    </cfRule>
    <cfRule type="cellIs" dxfId="70" priority="94" operator="lessThan">
      <formula>1.5</formula>
    </cfRule>
    <cfRule type="cellIs" dxfId="69" priority="95" operator="greaterThan">
      <formula>46.5</formula>
    </cfRule>
  </conditionalFormatting>
  <conditionalFormatting sqref="AC30">
    <cfRule type="cellIs" dxfId="68" priority="21" operator="between">
      <formula>1.5</formula>
      <formula>9</formula>
    </cfRule>
    <cfRule type="cellIs" dxfId="67" priority="26" operator="lessThan">
      <formula>1.5</formula>
    </cfRule>
    <cfRule type="cellIs" dxfId="66" priority="27" operator="greaterThan">
      <formula>9</formula>
    </cfRule>
  </conditionalFormatting>
  <conditionalFormatting sqref="AC33">
    <cfRule type="cellIs" dxfId="65" priority="12" operator="between">
      <formula>10</formula>
      <formula>17</formula>
    </cfRule>
    <cfRule type="cellIs" dxfId="64" priority="18" operator="greaterThan">
      <formula>17</formula>
    </cfRule>
    <cfRule type="cellIs" dxfId="63" priority="17" operator="lessThan">
      <formula>10</formula>
    </cfRule>
  </conditionalFormatting>
  <conditionalFormatting sqref="AC36">
    <cfRule type="cellIs" dxfId="62" priority="8" operator="lessThan">
      <formula>17</formula>
    </cfRule>
    <cfRule type="cellIs" dxfId="61" priority="9" operator="greaterThan">
      <formula>46.5</formula>
    </cfRule>
    <cfRule type="cellIs" dxfId="60" priority="3" operator="between">
      <formula>17</formula>
      <formula>46.5</formula>
    </cfRule>
  </conditionalFormatting>
  <conditionalFormatting sqref="AD7">
    <cfRule type="cellIs" dxfId="59" priority="231" operator="lessThan">
      <formula>1</formula>
    </cfRule>
    <cfRule type="cellIs" dxfId="58" priority="221" operator="between">
      <formula>1</formula>
      <formula>52.5</formula>
    </cfRule>
    <cfRule type="cellIs" dxfId="57" priority="232" operator="greaterThan">
      <formula>52.5</formula>
    </cfRule>
  </conditionalFormatting>
  <conditionalFormatting sqref="AD10">
    <cfRule type="cellIs" dxfId="56" priority="226" operator="greaterThan">
      <formula>52.5</formula>
    </cfRule>
    <cfRule type="cellIs" dxfId="55" priority="218" operator="between">
      <formula>1</formula>
      <formula>52.5</formula>
    </cfRule>
    <cfRule type="cellIs" dxfId="54" priority="225" operator="lessThan">
      <formula>1</formula>
    </cfRule>
  </conditionalFormatting>
  <conditionalFormatting sqref="AD14">
    <cfRule type="cellIs" dxfId="53" priority="159" operator="lessThan">
      <formula>1</formula>
    </cfRule>
    <cfRule type="cellIs" dxfId="52" priority="155" operator="between">
      <formula>1</formula>
      <formula>52.5</formula>
    </cfRule>
    <cfRule type="cellIs" dxfId="51" priority="160" operator="greaterThan">
      <formula>52.5</formula>
    </cfRule>
  </conditionalFormatting>
  <conditionalFormatting sqref="AD17">
    <cfRule type="cellIs" dxfId="50" priority="146" operator="between">
      <formula>1</formula>
      <formula>52.5</formula>
    </cfRule>
    <cfRule type="cellIs" dxfId="49" priority="150" operator="lessThan">
      <formula>1</formula>
    </cfRule>
    <cfRule type="cellIs" dxfId="48" priority="151" operator="greaterThan">
      <formula>52.5</formula>
    </cfRule>
  </conditionalFormatting>
  <conditionalFormatting sqref="AD20">
    <cfRule type="cellIs" dxfId="47" priority="142" operator="greaterThan">
      <formula>52.5</formula>
    </cfRule>
    <cfRule type="cellIs" dxfId="46" priority="137" operator="between">
      <formula>1</formula>
      <formula>52.5</formula>
    </cfRule>
    <cfRule type="cellIs" dxfId="45" priority="141" operator="lessThan">
      <formula>1</formula>
    </cfRule>
  </conditionalFormatting>
  <conditionalFormatting sqref="AD24">
    <cfRule type="cellIs" dxfId="44" priority="86" operator="between">
      <formula>1.5</formula>
      <formula>52.5</formula>
    </cfRule>
    <cfRule type="cellIs" dxfId="43" priority="96" operator="lessThan">
      <formula>1.5</formula>
    </cfRule>
    <cfRule type="cellIs" dxfId="42" priority="97" operator="greaterThan">
      <formula>52.5</formula>
    </cfRule>
  </conditionalFormatting>
  <conditionalFormatting sqref="AD27">
    <cfRule type="cellIs" dxfId="41" priority="90" operator="lessThan">
      <formula>1.5</formula>
    </cfRule>
    <cfRule type="cellIs" dxfId="40" priority="91" operator="greaterThan">
      <formula>52.5</formula>
    </cfRule>
    <cfRule type="cellIs" dxfId="39" priority="83" operator="between">
      <formula>1.5</formula>
      <formula>52.5</formula>
    </cfRule>
  </conditionalFormatting>
  <conditionalFormatting sqref="AD31">
    <cfRule type="cellIs" dxfId="38" priority="25" operator="greaterThan">
      <formula>52.5</formula>
    </cfRule>
    <cfRule type="cellIs" dxfId="37" priority="24" operator="lessThan">
      <formula>1.5</formula>
    </cfRule>
    <cfRule type="cellIs" dxfId="36" priority="20" operator="between">
      <formula>1.5</formula>
      <formula>52.5</formula>
    </cfRule>
  </conditionalFormatting>
  <conditionalFormatting sqref="AD34">
    <cfRule type="cellIs" dxfId="35" priority="11" operator="between">
      <formula>1.5</formula>
      <formula>52.5</formula>
    </cfRule>
    <cfRule type="cellIs" dxfId="34" priority="16" operator="greaterThan">
      <formula>52.5</formula>
    </cfRule>
    <cfRule type="cellIs" dxfId="33" priority="15" operator="lessThan">
      <formula>1.5</formula>
    </cfRule>
  </conditionalFormatting>
  <conditionalFormatting sqref="AD37">
    <cfRule type="cellIs" dxfId="32" priority="2" operator="between">
      <formula>1.5</formula>
      <formula>52.5</formula>
    </cfRule>
    <cfRule type="cellIs" dxfId="31" priority="6" operator="lessThan">
      <formula>1.5</formula>
    </cfRule>
    <cfRule type="cellIs" dxfId="30" priority="7" operator="greaterThan">
      <formula>52.5</formula>
    </cfRule>
  </conditionalFormatting>
  <conditionalFormatting sqref="AE9">
    <cfRule type="cellIs" dxfId="29" priority="228" operator="greaterThan">
      <formula>70</formula>
    </cfRule>
    <cfRule type="cellIs" dxfId="28" priority="219" operator="between">
      <formula>1</formula>
      <formula>70</formula>
    </cfRule>
    <cfRule type="cellIs" dxfId="27" priority="227" operator="lessThan">
      <formula>1</formula>
    </cfRule>
  </conditionalFormatting>
  <conditionalFormatting sqref="AE11">
    <cfRule type="cellIs" dxfId="26" priority="217" operator="between">
      <formula>1</formula>
      <formula>70</formula>
    </cfRule>
    <cfRule type="cellIs" dxfId="25" priority="224" operator="greaterThan">
      <formula>70</formula>
    </cfRule>
    <cfRule type="cellIs" dxfId="24" priority="223" operator="lessThan">
      <formula>1</formula>
    </cfRule>
  </conditionalFormatting>
  <conditionalFormatting sqref="AE15">
    <cfRule type="cellIs" dxfId="23" priority="154" operator="between">
      <formula>1</formula>
      <formula>70</formula>
    </cfRule>
    <cfRule type="cellIs" dxfId="22" priority="158" operator="greaterThan">
      <formula>70</formula>
    </cfRule>
    <cfRule type="cellIs" dxfId="21" priority="157" operator="lessThan">
      <formula>1</formula>
    </cfRule>
  </conditionalFormatting>
  <conditionalFormatting sqref="AE18">
    <cfRule type="cellIs" dxfId="20" priority="149" operator="greaterThan">
      <formula>70</formula>
    </cfRule>
    <cfRule type="cellIs" dxfId="19" priority="148" operator="lessThan">
      <formula>1</formula>
    </cfRule>
    <cfRule type="cellIs" dxfId="18" priority="145" operator="between">
      <formula>1</formula>
      <formula>70</formula>
    </cfRule>
  </conditionalFormatting>
  <conditionalFormatting sqref="AE21">
    <cfRule type="cellIs" dxfId="17" priority="136" operator="between">
      <formula>1</formula>
      <formula>70</formula>
    </cfRule>
    <cfRule type="cellIs" dxfId="16" priority="140" operator="greaterThan">
      <formula>70</formula>
    </cfRule>
    <cfRule type="cellIs" dxfId="15" priority="139" operator="lessThan">
      <formula>1</formula>
    </cfRule>
  </conditionalFormatting>
  <conditionalFormatting sqref="AE26">
    <cfRule type="cellIs" dxfId="14" priority="84" operator="between">
      <formula>1.5</formula>
      <formula>70</formula>
    </cfRule>
    <cfRule type="cellIs" dxfId="13" priority="93" operator="greaterThan">
      <formula>70</formula>
    </cfRule>
    <cfRule type="cellIs" dxfId="12" priority="92" operator="lessThan">
      <formula>1.5</formula>
    </cfRule>
  </conditionalFormatting>
  <conditionalFormatting sqref="AE28">
    <cfRule type="cellIs" dxfId="11" priority="89" operator="greaterThan">
      <formula>70</formula>
    </cfRule>
    <cfRule type="cellIs" dxfId="10" priority="88" operator="lessThan">
      <formula>1.5</formula>
    </cfRule>
    <cfRule type="cellIs" dxfId="9" priority="82" operator="between">
      <formula>1.5</formula>
      <formula>70</formula>
    </cfRule>
  </conditionalFormatting>
  <conditionalFormatting sqref="AE32">
    <cfRule type="cellIs" dxfId="8" priority="23" operator="greaterThan">
      <formula>70</formula>
    </cfRule>
    <cfRule type="cellIs" dxfId="7" priority="22" operator="lessThan">
      <formula>1.5</formula>
    </cfRule>
    <cfRule type="cellIs" dxfId="6" priority="19" operator="between">
      <formula>1.5</formula>
      <formula>70</formula>
    </cfRule>
  </conditionalFormatting>
  <conditionalFormatting sqref="AE35">
    <cfRule type="cellIs" dxfId="5" priority="14" operator="greaterThan">
      <formula>70</formula>
    </cfRule>
    <cfRule type="cellIs" dxfId="4" priority="10" operator="between">
      <formula>1.5</formula>
      <formula>70</formula>
    </cfRule>
    <cfRule type="cellIs" dxfId="3" priority="13" operator="lessThan">
      <formula>1.5</formula>
    </cfRule>
  </conditionalFormatting>
  <conditionalFormatting sqref="AE38">
    <cfRule type="cellIs" dxfId="2" priority="1" operator="between">
      <formula>1.5</formula>
      <formula>70</formula>
    </cfRule>
    <cfRule type="cellIs" dxfId="1" priority="4" operator="lessThan">
      <formula>1.5</formula>
    </cfRule>
    <cfRule type="cellIs" dxfId="0" priority="5" operator="greaterThan">
      <formula>70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showGridLines="0" workbookViewId="0">
      <selection activeCell="F9" sqref="F9"/>
    </sheetView>
  </sheetViews>
  <sheetFormatPr baseColWidth="10" defaultColWidth="11.44140625" defaultRowHeight="14.4" x14ac:dyDescent="0.3"/>
  <cols>
    <col min="1" max="1" width="43.109375" customWidth="1"/>
  </cols>
  <sheetData>
    <row r="1" spans="1:1" ht="30" customHeight="1" x14ac:dyDescent="0.3"/>
    <row r="3" spans="1:1" ht="23.4" x14ac:dyDescent="0.45">
      <c r="A3" s="138" t="s">
        <v>32</v>
      </c>
    </row>
    <row r="4" spans="1:1" ht="23.4" x14ac:dyDescent="0.45">
      <c r="A4" s="138"/>
    </row>
    <row r="5" spans="1:1" x14ac:dyDescent="0.3">
      <c r="A5" s="293" t="s">
        <v>40</v>
      </c>
    </row>
    <row r="6" spans="1:1" x14ac:dyDescent="0.3">
      <c r="A6" s="293"/>
    </row>
    <row r="7" spans="1:1" x14ac:dyDescent="0.3">
      <c r="A7" s="140" t="s">
        <v>33</v>
      </c>
    </row>
    <row r="8" spans="1:1" x14ac:dyDescent="0.3">
      <c r="A8" s="140"/>
    </row>
    <row r="9" spans="1:1" x14ac:dyDescent="0.3">
      <c r="A9" s="139" t="s">
        <v>34</v>
      </c>
    </row>
    <row r="10" spans="1:1" x14ac:dyDescent="0.3">
      <c r="A10" s="139"/>
    </row>
    <row r="11" spans="1:1" x14ac:dyDescent="0.3">
      <c r="A11" s="139" t="s">
        <v>35</v>
      </c>
    </row>
    <row r="12" spans="1:1" x14ac:dyDescent="0.3">
      <c r="A12" s="139"/>
    </row>
    <row r="13" spans="1:1" x14ac:dyDescent="0.3">
      <c r="A13" s="139" t="s">
        <v>36</v>
      </c>
    </row>
    <row r="14" spans="1:1" x14ac:dyDescent="0.3">
      <c r="A14" s="139"/>
    </row>
    <row r="15" spans="1:1" x14ac:dyDescent="0.3">
      <c r="A15" s="139" t="s">
        <v>37</v>
      </c>
    </row>
    <row r="16" spans="1:1" x14ac:dyDescent="0.3">
      <c r="A16" s="140"/>
    </row>
    <row r="17" spans="1:1" x14ac:dyDescent="0.3">
      <c r="A17" s="140" t="s">
        <v>38</v>
      </c>
    </row>
    <row r="18" spans="1:1" x14ac:dyDescent="0.3">
      <c r="A18" s="140"/>
    </row>
    <row r="19" spans="1:1" x14ac:dyDescent="0.3">
      <c r="A19" s="140" t="s">
        <v>39</v>
      </c>
    </row>
    <row r="20" spans="1:1" x14ac:dyDescent="0.3">
      <c r="A20" s="140"/>
    </row>
  </sheetData>
  <sheetProtection algorithmName="SHA-512" hashValue="D+gx/pMGROt0LBMzwqlQAYoGYyTYuCrzso+sIIznZftjPj8JLR07Asbm2BxlC4DksIqQj3fRg1nutCSBLvpZDQ==" saltValue="WdJBU3Q7zFQiNRII1u2F0g==" spinCount="100000" sheet="1" objects="1" scenarios="1"/>
  <hyperlinks>
    <hyperlink ref="A7" location="'T1 NITROGENADOS SIMPLES'!A1" display="T1 FERTILIZANTES NITROGENADOS SIMPLES" xr:uid="{00000000-0004-0000-0100-000000000000}"/>
    <hyperlink ref="A9" location="'T2 FOSFATADOS SIMPLES'!A1" display="T2 FERTILIZANTES FOSFATADOS SIMPLES" xr:uid="{00000000-0004-0000-0100-000001000000}"/>
    <hyperlink ref="A11" location="'T3 POTÁSICOS SIMPLES'!A1" display="T3 FERTILIZANTES POTÁSICOS SIMPLES" xr:uid="{00000000-0004-0000-0100-000002000000}"/>
    <hyperlink ref="A13" location="'T4 COMPLEJOS SÓLIDOS'!A1" display="T4 FERTILIZANTES COMPUESTOS SÓLIDOS" xr:uid="{00000000-0004-0000-0100-000003000000}"/>
    <hyperlink ref="A15" location="'T4 BIS COMPLEJOS LÍQUIDOS'!A1" display="T5 FERTILIZANTES COMPUESTOS LÍQUIDOS" xr:uid="{00000000-0004-0000-0100-000004000000}"/>
    <hyperlink ref="A17" location="'T BALANCE simple-complejo solid'!A1" display="T BALANCE PRODUCTO-NUTRIENTES FERTILIZANTES SIMPLES Y FERTILIZANTES COMPLEJOS SÓLIDOS" xr:uid="{00000000-0004-0000-0100-000005000000}"/>
    <hyperlink ref="A19" location="'T BALANCE COMPLEJOS líquidos'!A1" display="T BALANCE PRODUCTO-NUTRIENTES FERTILIZANTES COMPLEJOS LÍQUIDOS" xr:uid="{00000000-0004-0000-0100-000006000000}"/>
    <hyperlink ref="A5" location="'T PRECIOS'!A1" display="T PRECIOS" xr:uid="{00000000-0004-0000-0100-000007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5"/>
  <sheetViews>
    <sheetView topLeftCell="A61" zoomScale="85" zoomScaleNormal="85" workbookViewId="0">
      <selection activeCell="H11" sqref="H11"/>
    </sheetView>
  </sheetViews>
  <sheetFormatPr baseColWidth="10" defaultColWidth="0" defaultRowHeight="14.4" zeroHeight="1" x14ac:dyDescent="0.3"/>
  <cols>
    <col min="1" max="1" width="42.5546875" style="1" customWidth="1"/>
    <col min="2" max="4" width="11.44140625" style="1" customWidth="1"/>
    <col min="5" max="5" width="13.88671875" style="1" customWidth="1"/>
    <col min="6" max="6" width="11.44140625" style="1" customWidth="1"/>
    <col min="7" max="7" width="14.109375" style="1" customWidth="1"/>
    <col min="8" max="10" width="11.44140625" style="1" customWidth="1"/>
    <col min="11" max="11" width="19.5546875" style="1" customWidth="1"/>
    <col min="12" max="12" width="11.44140625" style="1" customWidth="1"/>
    <col min="13" max="13" width="0" style="1" hidden="1" customWidth="1"/>
    <col min="14" max="16384" width="0" style="1" hidden="1"/>
  </cols>
  <sheetData>
    <row r="1" spans="1:11" x14ac:dyDescent="0.3"/>
    <row r="2" spans="1:11" x14ac:dyDescent="0.3">
      <c r="A2" s="320" t="s">
        <v>406</v>
      </c>
      <c r="B2" s="320"/>
      <c r="C2" s="320"/>
      <c r="D2" s="320"/>
      <c r="E2" s="320"/>
      <c r="F2" s="320"/>
      <c r="G2" s="320"/>
      <c r="H2" s="320"/>
      <c r="I2" s="320"/>
      <c r="J2" s="320"/>
      <c r="K2" s="6"/>
    </row>
    <row r="3" spans="1:11" x14ac:dyDescent="0.3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6"/>
    </row>
    <row r="4" spans="1:11" x14ac:dyDescent="0.3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6"/>
    </row>
    <row r="5" spans="1:11" x14ac:dyDescent="0.3">
      <c r="A5" s="320"/>
      <c r="B5" s="320"/>
      <c r="C5" s="320"/>
      <c r="D5" s="320"/>
      <c r="E5" s="320"/>
      <c r="F5" s="320"/>
      <c r="G5" s="320"/>
      <c r="H5" s="320"/>
      <c r="I5" s="320"/>
      <c r="J5" s="320"/>
      <c r="K5" s="6"/>
    </row>
    <row r="6" spans="1:11" x14ac:dyDescent="0.3">
      <c r="A6" s="320"/>
      <c r="B6" s="320"/>
      <c r="C6" s="320"/>
      <c r="D6" s="320"/>
      <c r="E6" s="320"/>
      <c r="F6" s="320"/>
      <c r="G6" s="320"/>
      <c r="H6" s="320"/>
      <c r="I6" s="320"/>
      <c r="J6" s="320"/>
      <c r="K6" s="6"/>
    </row>
    <row r="7" spans="1:11" x14ac:dyDescent="0.3">
      <c r="A7" s="320"/>
      <c r="B7" s="320"/>
      <c r="C7" s="320"/>
      <c r="D7" s="320"/>
      <c r="E7" s="320"/>
      <c r="F7" s="320"/>
      <c r="G7" s="320"/>
      <c r="H7" s="320"/>
      <c r="I7" s="320"/>
      <c r="J7" s="320"/>
      <c r="K7" s="6"/>
    </row>
    <row r="8" spans="1:11" ht="27.9" customHeight="1" x14ac:dyDescent="0.3">
      <c r="A8" s="1" t="s">
        <v>41</v>
      </c>
    </row>
    <row r="9" spans="1:11" ht="27.6" customHeight="1" x14ac:dyDescent="0.3"/>
    <row r="10" spans="1:11" x14ac:dyDescent="0.3">
      <c r="A10" s="6" t="s">
        <v>40</v>
      </c>
      <c r="B10" s="1" t="s">
        <v>408</v>
      </c>
    </row>
    <row r="11" spans="1:11" ht="31.2" customHeight="1" x14ac:dyDescent="0.3">
      <c r="A11" s="72" t="s">
        <v>42</v>
      </c>
      <c r="B11" s="1" t="s">
        <v>43</v>
      </c>
    </row>
    <row r="12" spans="1:11" ht="24" customHeight="1" x14ac:dyDescent="0.3">
      <c r="B12" s="321" t="s">
        <v>44</v>
      </c>
      <c r="C12" s="321"/>
      <c r="D12" s="321"/>
      <c r="E12" s="321"/>
      <c r="F12" s="321"/>
      <c r="G12" s="321"/>
      <c r="H12" s="321"/>
      <c r="I12" s="321"/>
      <c r="J12" s="321"/>
      <c r="K12" s="3"/>
    </row>
    <row r="13" spans="1:11" ht="56.4" customHeight="1" x14ac:dyDescent="0.3">
      <c r="B13" s="321"/>
      <c r="C13" s="321"/>
      <c r="D13" s="321"/>
      <c r="E13" s="321"/>
      <c r="F13" s="321"/>
      <c r="G13" s="321"/>
      <c r="H13" s="321"/>
      <c r="I13" s="321"/>
      <c r="J13" s="321"/>
      <c r="K13" s="3"/>
    </row>
    <row r="14" spans="1:11" x14ac:dyDescent="0.3"/>
    <row r="15" spans="1:11" x14ac:dyDescent="0.3">
      <c r="B15" s="1" t="s">
        <v>45</v>
      </c>
    </row>
    <row r="16" spans="1:11" x14ac:dyDescent="0.3"/>
    <row r="17" spans="1:11" x14ac:dyDescent="0.3"/>
    <row r="18" spans="1:11" x14ac:dyDescent="0.3"/>
    <row r="19" spans="1:11" x14ac:dyDescent="0.3"/>
    <row r="20" spans="1:11" x14ac:dyDescent="0.3"/>
    <row r="21" spans="1:11" x14ac:dyDescent="0.3"/>
    <row r="22" spans="1:11" x14ac:dyDescent="0.3"/>
    <row r="23" spans="1:11" x14ac:dyDescent="0.3"/>
    <row r="24" spans="1:11" x14ac:dyDescent="0.3"/>
    <row r="25" spans="1:11" x14ac:dyDescent="0.3"/>
    <row r="26" spans="1:11" x14ac:dyDescent="0.3"/>
    <row r="27" spans="1:11" x14ac:dyDescent="0.3">
      <c r="B27" s="322" t="s">
        <v>46</v>
      </c>
      <c r="C27" s="322"/>
      <c r="D27" s="322"/>
      <c r="E27" s="322"/>
      <c r="F27" s="322"/>
      <c r="G27" s="322"/>
      <c r="H27" s="322"/>
      <c r="I27" s="322"/>
      <c r="J27" s="322"/>
      <c r="K27" s="4"/>
    </row>
    <row r="28" spans="1:11" ht="28.5" customHeight="1" x14ac:dyDescent="0.3">
      <c r="B28" s="322"/>
      <c r="C28" s="322"/>
      <c r="D28" s="322"/>
      <c r="E28" s="322"/>
      <c r="F28" s="322"/>
      <c r="G28" s="322"/>
      <c r="H28" s="322"/>
      <c r="I28" s="322"/>
      <c r="J28" s="322"/>
      <c r="K28" s="4"/>
    </row>
    <row r="29" spans="1:11" x14ac:dyDescent="0.3"/>
    <row r="30" spans="1:11" x14ac:dyDescent="0.3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43.35" customHeight="1" x14ac:dyDescent="0.3">
      <c r="A31" s="6" t="s">
        <v>47</v>
      </c>
      <c r="B31" s="324" t="s">
        <v>48</v>
      </c>
      <c r="C31" s="324"/>
      <c r="D31" s="324"/>
      <c r="E31" s="324"/>
      <c r="F31" s="324"/>
      <c r="G31" s="324"/>
      <c r="H31" s="324"/>
      <c r="I31" s="324"/>
      <c r="J31" s="324"/>
      <c r="K31" s="5"/>
    </row>
    <row r="32" spans="1:11" ht="57" customHeight="1" x14ac:dyDescent="0.3">
      <c r="A32" s="137"/>
      <c r="B32" s="323" t="s">
        <v>49</v>
      </c>
      <c r="C32" s="323"/>
      <c r="D32" s="323"/>
      <c r="E32" s="323"/>
      <c r="F32" s="323"/>
      <c r="G32" s="323"/>
      <c r="H32" s="323"/>
      <c r="I32" s="323"/>
      <c r="J32" s="323"/>
      <c r="K32" s="5"/>
    </row>
    <row r="33" spans="1:11" ht="28.35" customHeight="1" x14ac:dyDescent="0.3">
      <c r="A33" s="137"/>
      <c r="B33" s="324" t="s">
        <v>50</v>
      </c>
      <c r="C33" s="324"/>
      <c r="D33" s="324"/>
      <c r="E33" s="324"/>
      <c r="F33" s="324"/>
      <c r="G33" s="324"/>
      <c r="H33" s="324"/>
      <c r="I33" s="324"/>
      <c r="J33" s="324"/>
      <c r="K33" s="5"/>
    </row>
    <row r="34" spans="1:11" ht="30.6" customHeight="1" x14ac:dyDescent="0.3">
      <c r="B34" s="324"/>
      <c r="C34" s="324"/>
      <c r="D34" s="324"/>
      <c r="E34" s="324"/>
      <c r="F34" s="324"/>
      <c r="G34" s="324"/>
      <c r="H34" s="324"/>
      <c r="I34" s="324"/>
      <c r="J34" s="324"/>
      <c r="K34" s="5"/>
    </row>
    <row r="35" spans="1:11" ht="22.5" customHeight="1" x14ac:dyDescent="0.3">
      <c r="B35" s="119"/>
      <c r="C35" s="119"/>
      <c r="D35" s="119"/>
      <c r="E35" s="119"/>
      <c r="F35" s="119"/>
      <c r="G35" s="119"/>
      <c r="H35" s="119"/>
      <c r="I35" s="119"/>
      <c r="J35" s="119"/>
      <c r="K35" s="5"/>
    </row>
    <row r="36" spans="1:11" ht="22.5" customHeight="1" x14ac:dyDescent="0.3">
      <c r="B36" s="119"/>
      <c r="C36" s="119"/>
      <c r="D36" s="119"/>
      <c r="E36" s="119"/>
      <c r="F36" s="119"/>
      <c r="G36" s="119"/>
      <c r="H36" s="119"/>
      <c r="I36" s="119"/>
      <c r="J36" s="119"/>
      <c r="K36" s="5"/>
    </row>
    <row r="37" spans="1:11" ht="22.5" customHeight="1" x14ac:dyDescent="0.3">
      <c r="B37" s="119"/>
      <c r="C37" s="119"/>
      <c r="D37" s="119"/>
      <c r="E37" s="119"/>
      <c r="F37" s="119"/>
      <c r="G37" s="119"/>
      <c r="H37" s="119"/>
      <c r="I37" s="119"/>
      <c r="J37" s="119"/>
      <c r="K37" s="5"/>
    </row>
    <row r="38" spans="1:11" ht="22.5" customHeight="1" x14ac:dyDescent="0.3">
      <c r="B38" s="119"/>
      <c r="C38" s="119"/>
      <c r="D38" s="119"/>
      <c r="E38" s="119"/>
      <c r="F38" s="119"/>
      <c r="G38" s="119"/>
      <c r="H38" s="119"/>
      <c r="I38" s="119"/>
      <c r="J38" s="119"/>
      <c r="K38" s="5"/>
    </row>
    <row r="39" spans="1:11" ht="22.5" customHeight="1" x14ac:dyDescent="0.3">
      <c r="B39" s="119"/>
      <c r="C39" s="119"/>
      <c r="D39" s="119"/>
      <c r="E39" s="119"/>
      <c r="F39" s="119"/>
      <c r="G39" s="119"/>
      <c r="H39" s="119"/>
      <c r="I39" s="119"/>
      <c r="J39" s="119"/>
      <c r="K39" s="5"/>
    </row>
    <row r="40" spans="1:11" ht="22.5" customHeight="1" x14ac:dyDescent="0.3">
      <c r="B40" s="119"/>
      <c r="C40" s="119"/>
      <c r="D40" s="119"/>
      <c r="E40" s="119"/>
      <c r="F40" s="119"/>
      <c r="G40" s="119"/>
      <c r="H40" s="119"/>
      <c r="I40" s="119"/>
      <c r="J40" s="119"/>
      <c r="K40" s="5"/>
    </row>
    <row r="41" spans="1:11" ht="22.5" customHeight="1" x14ac:dyDescent="0.3">
      <c r="B41" s="119"/>
      <c r="C41" s="119"/>
      <c r="D41" s="119"/>
      <c r="E41" s="119"/>
      <c r="F41" s="119"/>
      <c r="G41" s="119"/>
      <c r="H41" s="119"/>
      <c r="I41" s="119"/>
      <c r="J41" s="119"/>
      <c r="K41" s="5"/>
    </row>
    <row r="42" spans="1:11" ht="22.5" customHeight="1" x14ac:dyDescent="0.3">
      <c r="B42" s="119"/>
      <c r="C42" s="119"/>
      <c r="D42" s="119"/>
      <c r="E42" s="119"/>
      <c r="F42" s="119"/>
      <c r="G42" s="119"/>
      <c r="H42" s="119"/>
      <c r="I42" s="119"/>
      <c r="J42" s="119"/>
      <c r="K42" s="5"/>
    </row>
    <row r="43" spans="1:11" ht="22.5" customHeight="1" x14ac:dyDescent="0.3">
      <c r="B43" s="119"/>
      <c r="C43" s="119"/>
      <c r="D43" s="119"/>
      <c r="E43" s="119"/>
      <c r="F43" s="119"/>
      <c r="G43" s="119"/>
      <c r="H43" s="119"/>
      <c r="I43" s="119"/>
      <c r="J43" s="119"/>
      <c r="K43" s="5"/>
    </row>
    <row r="44" spans="1:11" ht="22.5" customHeight="1" x14ac:dyDescent="0.3">
      <c r="B44" s="119"/>
      <c r="C44" s="119"/>
      <c r="D44" s="119"/>
      <c r="E44" s="119"/>
      <c r="F44" s="119"/>
      <c r="G44" s="119"/>
      <c r="H44" s="119"/>
      <c r="I44" s="119"/>
      <c r="J44" s="119"/>
      <c r="K44" s="5"/>
    </row>
    <row r="45" spans="1:11" ht="22.5" customHeight="1" x14ac:dyDescent="0.3">
      <c r="B45" s="119"/>
      <c r="C45" s="119"/>
      <c r="D45" s="119"/>
      <c r="E45" s="119"/>
      <c r="F45" s="119"/>
      <c r="G45" s="119"/>
      <c r="H45" s="119"/>
      <c r="I45" s="119"/>
      <c r="J45" s="119"/>
      <c r="K45" s="5"/>
    </row>
    <row r="46" spans="1:11" ht="22.5" customHeight="1" x14ac:dyDescent="0.3">
      <c r="B46" s="322" t="s">
        <v>51</v>
      </c>
      <c r="C46" s="322"/>
      <c r="D46" s="322"/>
      <c r="E46" s="322"/>
      <c r="F46" s="322"/>
      <c r="G46" s="322"/>
      <c r="H46" s="322"/>
      <c r="I46" s="322"/>
      <c r="J46" s="322"/>
      <c r="K46" s="5"/>
    </row>
    <row r="47" spans="1:11" ht="22.5" customHeight="1" x14ac:dyDescent="0.3">
      <c r="B47" s="322"/>
      <c r="C47" s="322"/>
      <c r="D47" s="322"/>
      <c r="E47" s="322"/>
      <c r="F47" s="322"/>
      <c r="G47" s="322"/>
      <c r="H47" s="322"/>
      <c r="I47" s="322"/>
      <c r="J47" s="322"/>
      <c r="K47" s="5"/>
    </row>
    <row r="48" spans="1:11" ht="22.5" customHeight="1" x14ac:dyDescent="0.3">
      <c r="B48" s="322" t="s">
        <v>52</v>
      </c>
      <c r="C48" s="322"/>
      <c r="D48" s="322"/>
      <c r="E48" s="322"/>
      <c r="F48" s="322"/>
      <c r="G48" s="322"/>
      <c r="H48" s="322"/>
      <c r="I48" s="322"/>
      <c r="J48" s="322"/>
      <c r="K48" s="5"/>
    </row>
    <row r="49" spans="1:12" ht="22.5" customHeight="1" x14ac:dyDescent="0.3">
      <c r="B49" s="322"/>
      <c r="C49" s="322"/>
      <c r="D49" s="322"/>
      <c r="E49" s="322"/>
      <c r="F49" s="322"/>
      <c r="G49" s="322"/>
      <c r="H49" s="322"/>
      <c r="I49" s="322"/>
      <c r="J49" s="322"/>
      <c r="K49" s="5"/>
    </row>
    <row r="50" spans="1:12" ht="22.2" customHeight="1" x14ac:dyDescent="0.3">
      <c r="B50" s="324"/>
      <c r="C50" s="324"/>
      <c r="D50" s="324"/>
      <c r="E50" s="324"/>
      <c r="F50" s="324"/>
      <c r="G50" s="324"/>
      <c r="H50" s="324"/>
      <c r="I50" s="324"/>
      <c r="J50" s="324"/>
      <c r="K50" s="5"/>
    </row>
    <row r="51" spans="1:12" x14ac:dyDescent="0.3"/>
    <row r="52" spans="1:12" x14ac:dyDescent="0.3"/>
    <row r="53" spans="1:12" x14ac:dyDescent="0.3"/>
    <row r="54" spans="1:12" x14ac:dyDescent="0.3">
      <c r="A54" s="1" t="s">
        <v>53</v>
      </c>
      <c r="F54" s="73"/>
    </row>
    <row r="55" spans="1:12" x14ac:dyDescent="0.3"/>
    <row r="56" spans="1:12" x14ac:dyDescent="0.3">
      <c r="A56" s="1" t="s">
        <v>54</v>
      </c>
      <c r="E56" s="74"/>
    </row>
    <row r="57" spans="1:12" x14ac:dyDescent="0.3"/>
    <row r="58" spans="1:12" x14ac:dyDescent="0.3">
      <c r="A58" s="1" t="s">
        <v>55</v>
      </c>
      <c r="K58" s="75"/>
    </row>
    <row r="59" spans="1:12" x14ac:dyDescent="0.3"/>
    <row r="60" spans="1:12" x14ac:dyDescent="0.3">
      <c r="A60" s="51" t="s">
        <v>56</v>
      </c>
    </row>
    <row r="61" spans="1:12" ht="30.75" customHeight="1" x14ac:dyDescent="0.3">
      <c r="A61" s="325" t="s">
        <v>57</v>
      </c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</row>
    <row r="62" spans="1:12" ht="27" customHeight="1" x14ac:dyDescent="0.3">
      <c r="A62" s="325" t="s">
        <v>58</v>
      </c>
      <c r="B62" s="325"/>
      <c r="C62" s="325"/>
      <c r="D62" s="325"/>
      <c r="E62" s="325"/>
      <c r="F62" s="325"/>
      <c r="G62" s="325"/>
      <c r="H62" s="325"/>
      <c r="I62" s="325"/>
      <c r="J62" s="325"/>
      <c r="K62" s="325"/>
      <c r="L62" s="325"/>
    </row>
    <row r="63" spans="1:12" ht="25.5" customHeight="1" thickBot="1" x14ac:dyDescent="0.35"/>
    <row r="64" spans="1:12" ht="15" thickBot="1" x14ac:dyDescent="0.35">
      <c r="A64" s="317" t="s">
        <v>59</v>
      </c>
      <c r="B64" s="318"/>
      <c r="C64" s="318"/>
      <c r="D64" s="318"/>
      <c r="E64" s="318"/>
      <c r="F64" s="318"/>
      <c r="G64" s="319"/>
    </row>
    <row r="65" spans="1:7" ht="28.8" x14ac:dyDescent="0.3">
      <c r="A65" s="97" t="s">
        <v>60</v>
      </c>
      <c r="B65" s="98" t="s">
        <v>61</v>
      </c>
      <c r="C65" s="99" t="s">
        <v>62</v>
      </c>
      <c r="D65" s="100" t="s">
        <v>63</v>
      </c>
      <c r="E65" s="101" t="s">
        <v>64</v>
      </c>
      <c r="F65" s="102" t="s">
        <v>65</v>
      </c>
      <c r="G65" s="103" t="s">
        <v>66</v>
      </c>
    </row>
    <row r="66" spans="1:7" x14ac:dyDescent="0.3">
      <c r="A66" s="76" t="s">
        <v>67</v>
      </c>
      <c r="B66" s="38"/>
      <c r="C66" s="39"/>
      <c r="D66" s="38"/>
      <c r="E66" s="39"/>
      <c r="F66" s="38"/>
      <c r="G66" s="39"/>
    </row>
    <row r="67" spans="1:7" x14ac:dyDescent="0.3">
      <c r="A67" s="77" t="s">
        <v>68</v>
      </c>
      <c r="B67" s="78">
        <v>19.7</v>
      </c>
      <c r="C67" s="79">
        <v>21.5</v>
      </c>
      <c r="D67" s="38"/>
      <c r="E67" s="39"/>
      <c r="F67" s="38"/>
      <c r="G67" s="39"/>
    </row>
    <row r="68" spans="1:7" x14ac:dyDescent="0.3">
      <c r="A68" s="77" t="s">
        <v>69</v>
      </c>
      <c r="B68" s="78">
        <v>25</v>
      </c>
      <c r="C68" s="79">
        <v>28</v>
      </c>
      <c r="D68" s="38"/>
      <c r="E68" s="39"/>
      <c r="F68" s="38"/>
      <c r="G68" s="39"/>
    </row>
    <row r="69" spans="1:7" x14ac:dyDescent="0.3">
      <c r="A69" s="77" t="s">
        <v>70</v>
      </c>
      <c r="B69" s="78">
        <v>20</v>
      </c>
      <c r="C69" s="79">
        <v>28</v>
      </c>
      <c r="D69" s="38"/>
      <c r="E69" s="39"/>
      <c r="F69" s="38"/>
      <c r="G69" s="39"/>
    </row>
    <row r="70" spans="1:7" x14ac:dyDescent="0.3">
      <c r="A70" s="77" t="s">
        <v>71</v>
      </c>
      <c r="B70" s="78">
        <v>20</v>
      </c>
      <c r="C70" s="79">
        <v>28</v>
      </c>
      <c r="D70" s="38"/>
      <c r="E70" s="39"/>
      <c r="F70" s="38"/>
      <c r="G70" s="39"/>
    </row>
    <row r="71" spans="1:7" x14ac:dyDescent="0.3">
      <c r="A71" s="77" t="s">
        <v>72</v>
      </c>
      <c r="B71" s="78">
        <v>44</v>
      </c>
      <c r="C71" s="79">
        <v>46.5</v>
      </c>
      <c r="D71" s="38"/>
      <c r="E71" s="39"/>
      <c r="F71" s="38"/>
      <c r="G71" s="39"/>
    </row>
    <row r="72" spans="1:7" x14ac:dyDescent="0.3">
      <c r="A72" s="77" t="s">
        <v>73</v>
      </c>
      <c r="B72" s="78">
        <v>15</v>
      </c>
      <c r="C72" s="79">
        <v>28</v>
      </c>
      <c r="D72" s="38"/>
      <c r="E72" s="39"/>
      <c r="F72" s="38"/>
      <c r="G72" s="39"/>
    </row>
    <row r="73" spans="1:7" x14ac:dyDescent="0.3">
      <c r="A73" s="77" t="s">
        <v>74</v>
      </c>
      <c r="B73" s="78">
        <v>80</v>
      </c>
      <c r="C73" s="79">
        <v>80.2</v>
      </c>
      <c r="D73" s="38"/>
      <c r="E73" s="39"/>
      <c r="F73" s="38"/>
      <c r="G73" s="39"/>
    </row>
    <row r="74" spans="1:7" x14ac:dyDescent="0.3">
      <c r="A74" s="77" t="s">
        <v>75</v>
      </c>
      <c r="B74" s="78">
        <v>3</v>
      </c>
      <c r="C74" s="79">
        <v>46.5</v>
      </c>
      <c r="D74" s="38"/>
      <c r="E74" s="39"/>
      <c r="F74" s="38"/>
      <c r="G74" s="39"/>
    </row>
    <row r="75" spans="1:7" x14ac:dyDescent="0.3">
      <c r="A75" s="77"/>
      <c r="B75" s="38"/>
      <c r="C75" s="39"/>
      <c r="D75" s="38"/>
      <c r="E75" s="39"/>
      <c r="F75" s="38"/>
      <c r="G75" s="39"/>
    </row>
    <row r="76" spans="1:7" x14ac:dyDescent="0.3">
      <c r="A76" s="76" t="s">
        <v>76</v>
      </c>
      <c r="B76" s="38"/>
      <c r="C76" s="39"/>
      <c r="D76" s="38"/>
      <c r="E76" s="39"/>
      <c r="F76" s="38"/>
      <c r="G76" s="39"/>
    </row>
    <row r="77" spans="1:7" x14ac:dyDescent="0.3">
      <c r="A77" s="76"/>
      <c r="B77" s="38"/>
      <c r="C77" s="39"/>
      <c r="D77" s="38"/>
      <c r="E77" s="39"/>
      <c r="F77" s="38"/>
      <c r="G77" s="39"/>
    </row>
    <row r="78" spans="1:7" x14ac:dyDescent="0.3">
      <c r="A78" s="77" t="s">
        <v>77</v>
      </c>
      <c r="B78" s="38"/>
      <c r="C78" s="39"/>
      <c r="D78" s="80">
        <v>16</v>
      </c>
      <c r="E78" s="40">
        <v>18.5</v>
      </c>
      <c r="F78" s="38"/>
      <c r="G78" s="39"/>
    </row>
    <row r="79" spans="1:7" x14ac:dyDescent="0.3">
      <c r="A79" s="77" t="s">
        <v>78</v>
      </c>
      <c r="B79" s="38"/>
      <c r="C79" s="39"/>
      <c r="D79" s="80">
        <v>25</v>
      </c>
      <c r="E79" s="40">
        <v>48.5</v>
      </c>
      <c r="F79" s="38"/>
      <c r="G79" s="39"/>
    </row>
    <row r="80" spans="1:7" x14ac:dyDescent="0.3">
      <c r="A80" s="77" t="s">
        <v>79</v>
      </c>
      <c r="B80" s="81"/>
      <c r="C80" s="39"/>
      <c r="D80" s="41">
        <v>40</v>
      </c>
      <c r="E80" s="40">
        <v>52.5</v>
      </c>
      <c r="F80" s="38"/>
      <c r="G80" s="39"/>
    </row>
    <row r="81" spans="1:7" x14ac:dyDescent="0.3">
      <c r="A81" s="77" t="s">
        <v>80</v>
      </c>
      <c r="B81" s="38"/>
      <c r="C81" s="39"/>
      <c r="D81" s="41">
        <v>3</v>
      </c>
      <c r="E81" s="40">
        <v>52.5</v>
      </c>
      <c r="F81" s="38"/>
      <c r="G81" s="39"/>
    </row>
    <row r="82" spans="1:7" x14ac:dyDescent="0.3">
      <c r="A82" s="82"/>
      <c r="B82" s="38"/>
      <c r="C82" s="39"/>
      <c r="D82" s="38"/>
      <c r="E82" s="39"/>
      <c r="F82" s="38"/>
      <c r="G82" s="39"/>
    </row>
    <row r="83" spans="1:7" x14ac:dyDescent="0.3">
      <c r="A83" s="76" t="s">
        <v>81</v>
      </c>
      <c r="B83" s="38"/>
      <c r="C83" s="39"/>
      <c r="D83" s="38"/>
      <c r="E83" s="39"/>
      <c r="F83" s="38"/>
      <c r="G83" s="39"/>
    </row>
    <row r="84" spans="1:7" x14ac:dyDescent="0.3">
      <c r="A84" s="82"/>
      <c r="B84" s="38"/>
      <c r="C84" s="39"/>
      <c r="D84" s="38"/>
      <c r="E84" s="39"/>
      <c r="F84" s="38"/>
      <c r="G84" s="39"/>
    </row>
    <row r="85" spans="1:7" x14ac:dyDescent="0.3">
      <c r="A85" s="77" t="s">
        <v>82</v>
      </c>
      <c r="B85" s="38"/>
      <c r="C85" s="39"/>
      <c r="D85" s="38"/>
      <c r="E85" s="39"/>
      <c r="F85" s="83">
        <v>37</v>
      </c>
      <c r="G85" s="42">
        <v>60.5</v>
      </c>
    </row>
    <row r="86" spans="1:7" x14ac:dyDescent="0.3">
      <c r="A86" s="77" t="s">
        <v>83</v>
      </c>
      <c r="B86" s="38"/>
      <c r="C86" s="39"/>
      <c r="D86" s="38"/>
      <c r="E86" s="39"/>
      <c r="F86" s="83">
        <v>47</v>
      </c>
      <c r="G86" s="42">
        <v>50.5</v>
      </c>
    </row>
    <row r="87" spans="1:7" x14ac:dyDescent="0.3">
      <c r="A87" s="77" t="s">
        <v>84</v>
      </c>
      <c r="B87" s="38"/>
      <c r="C87" s="39"/>
      <c r="D87" s="38"/>
      <c r="E87" s="39"/>
      <c r="F87" s="43">
        <v>3</v>
      </c>
      <c r="G87" s="42">
        <v>60.5</v>
      </c>
    </row>
    <row r="88" spans="1:7" x14ac:dyDescent="0.3">
      <c r="A88" s="82"/>
      <c r="B88" s="38"/>
      <c r="C88" s="39"/>
      <c r="D88" s="38"/>
      <c r="E88" s="39"/>
      <c r="F88" s="38"/>
      <c r="G88" s="39"/>
    </row>
    <row r="89" spans="1:7" x14ac:dyDescent="0.3">
      <c r="A89" s="76" t="s">
        <v>85</v>
      </c>
      <c r="B89" s="38"/>
      <c r="C89" s="39"/>
      <c r="D89" s="38"/>
      <c r="E89" s="39"/>
      <c r="F89" s="38"/>
      <c r="G89" s="39"/>
    </row>
    <row r="90" spans="1:7" x14ac:dyDescent="0.3">
      <c r="A90" s="76"/>
      <c r="B90" s="38"/>
      <c r="C90" s="39"/>
      <c r="D90" s="38"/>
      <c r="E90" s="39"/>
      <c r="F90" s="38"/>
      <c r="G90" s="39"/>
    </row>
    <row r="91" spans="1:7" x14ac:dyDescent="0.3">
      <c r="A91" s="77" t="s">
        <v>86</v>
      </c>
      <c r="B91" s="44">
        <v>10</v>
      </c>
      <c r="C91" s="45">
        <v>12</v>
      </c>
      <c r="D91" s="41">
        <v>48</v>
      </c>
      <c r="E91" s="40">
        <v>62.5</v>
      </c>
      <c r="F91" s="38"/>
      <c r="G91" s="39"/>
    </row>
    <row r="92" spans="1:7" x14ac:dyDescent="0.3">
      <c r="A92" s="77" t="s">
        <v>87</v>
      </c>
      <c r="B92" s="44">
        <v>16.5</v>
      </c>
      <c r="C92" s="45">
        <v>19.5</v>
      </c>
      <c r="D92" s="41">
        <v>44.5</v>
      </c>
      <c r="E92" s="40">
        <v>47.5</v>
      </c>
      <c r="F92" s="38"/>
      <c r="G92" s="39"/>
    </row>
    <row r="93" spans="1:7" x14ac:dyDescent="0.3">
      <c r="A93" s="77"/>
      <c r="B93" s="38"/>
      <c r="C93" s="39"/>
      <c r="D93" s="38"/>
      <c r="E93" s="39"/>
      <c r="F93" s="38"/>
      <c r="G93" s="39"/>
    </row>
    <row r="94" spans="1:7" x14ac:dyDescent="0.3">
      <c r="A94" s="77" t="s">
        <v>88</v>
      </c>
      <c r="B94" s="44">
        <v>3</v>
      </c>
      <c r="C94" s="45">
        <v>47.5</v>
      </c>
      <c r="D94" s="41">
        <v>3</v>
      </c>
      <c r="E94" s="40">
        <v>62.5</v>
      </c>
      <c r="F94" s="38"/>
      <c r="G94" s="39"/>
    </row>
    <row r="95" spans="1:7" x14ac:dyDescent="0.3">
      <c r="A95" s="77" t="s">
        <v>89</v>
      </c>
      <c r="B95" s="44">
        <v>3</v>
      </c>
      <c r="C95" s="45">
        <v>47.5</v>
      </c>
      <c r="D95" s="38"/>
      <c r="E95" s="39"/>
      <c r="F95" s="43">
        <v>3</v>
      </c>
      <c r="G95" s="42">
        <v>60.5</v>
      </c>
    </row>
    <row r="96" spans="1:7" x14ac:dyDescent="0.3">
      <c r="A96" s="77" t="s">
        <v>90</v>
      </c>
      <c r="B96" s="38"/>
      <c r="C96" s="39"/>
      <c r="D96" s="41">
        <v>3</v>
      </c>
      <c r="E96" s="40">
        <v>62.5</v>
      </c>
      <c r="F96" s="43">
        <v>3</v>
      </c>
      <c r="G96" s="42">
        <v>60.5</v>
      </c>
    </row>
    <row r="97" spans="1:7" x14ac:dyDescent="0.3">
      <c r="A97" s="77"/>
      <c r="B97" s="38"/>
      <c r="C97" s="39"/>
      <c r="D97" s="38"/>
      <c r="E97" s="39"/>
      <c r="F97" s="38"/>
      <c r="G97" s="39"/>
    </row>
    <row r="98" spans="1:7" x14ac:dyDescent="0.3">
      <c r="A98" s="84" t="s">
        <v>91</v>
      </c>
      <c r="B98" s="44">
        <v>3</v>
      </c>
      <c r="C98" s="45">
        <v>9</v>
      </c>
      <c r="D98" s="41">
        <v>3</v>
      </c>
      <c r="E98" s="40">
        <v>62.5</v>
      </c>
      <c r="F98" s="43">
        <v>3</v>
      </c>
      <c r="G98" s="42">
        <v>60.5</v>
      </c>
    </row>
    <row r="99" spans="1:7" x14ac:dyDescent="0.3">
      <c r="A99" s="77" t="s">
        <v>92</v>
      </c>
      <c r="B99" s="44">
        <v>10</v>
      </c>
      <c r="C99" s="45">
        <v>17</v>
      </c>
      <c r="D99" s="41">
        <v>3</v>
      </c>
      <c r="E99" s="40">
        <v>62.5</v>
      </c>
      <c r="F99" s="43">
        <v>3</v>
      </c>
      <c r="G99" s="42">
        <v>60.5</v>
      </c>
    </row>
    <row r="100" spans="1:7" ht="15" thickBot="1" x14ac:dyDescent="0.35">
      <c r="A100" s="84" t="s">
        <v>93</v>
      </c>
      <c r="B100" s="46">
        <v>17</v>
      </c>
      <c r="C100" s="47">
        <v>47.5</v>
      </c>
      <c r="D100" s="48">
        <v>3</v>
      </c>
      <c r="E100" s="49">
        <v>62.5</v>
      </c>
      <c r="F100" s="85">
        <v>3</v>
      </c>
      <c r="G100" s="50">
        <v>60.5</v>
      </c>
    </row>
    <row r="101" spans="1:7" ht="14.25" customHeight="1" x14ac:dyDescent="0.3"/>
    <row r="102" spans="1:7" ht="14.25" customHeight="1" thickBot="1" x14ac:dyDescent="0.35"/>
    <row r="103" spans="1:7" ht="14.25" customHeight="1" thickBot="1" x14ac:dyDescent="0.35">
      <c r="A103" s="317" t="s">
        <v>94</v>
      </c>
      <c r="B103" s="318"/>
      <c r="C103" s="318"/>
      <c r="D103" s="318"/>
      <c r="E103" s="318"/>
      <c r="F103" s="318"/>
      <c r="G103" s="319"/>
    </row>
    <row r="104" spans="1:7" ht="33" customHeight="1" x14ac:dyDescent="0.3">
      <c r="A104" s="87" t="s">
        <v>95</v>
      </c>
      <c r="B104" s="88" t="s">
        <v>61</v>
      </c>
      <c r="C104" s="89" t="s">
        <v>62</v>
      </c>
      <c r="D104" s="90" t="s">
        <v>63</v>
      </c>
      <c r="E104" s="91" t="s">
        <v>64</v>
      </c>
      <c r="F104" s="92" t="s">
        <v>65</v>
      </c>
      <c r="G104" s="93" t="s">
        <v>66</v>
      </c>
    </row>
    <row r="105" spans="1:7" ht="14.25" customHeight="1" x14ac:dyDescent="0.3">
      <c r="A105" s="94" t="s">
        <v>67</v>
      </c>
      <c r="B105" s="38"/>
      <c r="C105" s="39"/>
      <c r="D105" s="38"/>
      <c r="E105" s="39"/>
      <c r="F105" s="38"/>
      <c r="G105" s="39"/>
    </row>
    <row r="106" spans="1:7" ht="14.25" customHeight="1" x14ac:dyDescent="0.3">
      <c r="A106" s="94"/>
      <c r="B106" s="38"/>
      <c r="C106" s="39"/>
      <c r="D106" s="38"/>
      <c r="E106" s="39"/>
      <c r="F106" s="38"/>
      <c r="G106" s="39"/>
    </row>
    <row r="107" spans="1:7" ht="14.25" customHeight="1" x14ac:dyDescent="0.3">
      <c r="A107" s="95" t="s">
        <v>96</v>
      </c>
      <c r="B107" s="44">
        <v>1.5</v>
      </c>
      <c r="C107" s="45">
        <v>46.5</v>
      </c>
      <c r="D107" s="38"/>
      <c r="E107" s="39"/>
      <c r="F107" s="38"/>
      <c r="G107" s="39"/>
    </row>
    <row r="108" spans="1:7" ht="14.25" customHeight="1" x14ac:dyDescent="0.3">
      <c r="A108" s="95"/>
      <c r="B108" s="38"/>
      <c r="C108" s="39"/>
      <c r="D108" s="38"/>
      <c r="E108" s="39"/>
      <c r="F108" s="38"/>
      <c r="G108" s="39"/>
    </row>
    <row r="109" spans="1:7" ht="14.25" customHeight="1" x14ac:dyDescent="0.3">
      <c r="A109" s="95" t="s">
        <v>97</v>
      </c>
      <c r="B109" s="96">
        <v>1.5</v>
      </c>
      <c r="C109" s="45">
        <v>46.5</v>
      </c>
      <c r="D109" s="38"/>
      <c r="E109" s="39"/>
      <c r="F109" s="38"/>
      <c r="G109" s="39"/>
    </row>
    <row r="110" spans="1:7" s="145" customFormat="1" ht="14.25" customHeight="1" x14ac:dyDescent="0.3">
      <c r="A110" s="141"/>
      <c r="B110" s="142"/>
      <c r="C110" s="143"/>
      <c r="D110" s="144"/>
      <c r="E110" s="143"/>
      <c r="F110" s="144"/>
      <c r="G110" s="143"/>
    </row>
    <row r="111" spans="1:7" ht="14.25" customHeight="1" x14ac:dyDescent="0.3">
      <c r="A111" s="94" t="s">
        <v>76</v>
      </c>
      <c r="B111" s="38"/>
      <c r="C111" s="39"/>
      <c r="D111" s="38"/>
      <c r="E111" s="39"/>
      <c r="F111" s="38"/>
      <c r="G111" s="39"/>
    </row>
    <row r="112" spans="1:7" ht="14.25" customHeight="1" x14ac:dyDescent="0.3">
      <c r="A112" s="95"/>
      <c r="B112" s="38"/>
      <c r="C112" s="39"/>
      <c r="D112" s="38"/>
      <c r="E112" s="39"/>
      <c r="F112" s="38"/>
      <c r="G112" s="39"/>
    </row>
    <row r="113" spans="1:7" x14ac:dyDescent="0.3">
      <c r="A113" s="77" t="s">
        <v>98</v>
      </c>
      <c r="B113" s="38"/>
      <c r="C113" s="39"/>
      <c r="D113" s="41">
        <v>3</v>
      </c>
      <c r="E113" s="40">
        <v>52.5</v>
      </c>
      <c r="F113" s="38"/>
      <c r="G113" s="39"/>
    </row>
    <row r="114" spans="1:7" ht="14.25" customHeight="1" x14ac:dyDescent="0.3">
      <c r="A114" s="95"/>
      <c r="B114" s="38"/>
      <c r="C114" s="39"/>
      <c r="D114" s="38"/>
      <c r="E114" s="39"/>
      <c r="F114" s="38"/>
      <c r="G114" s="39"/>
    </row>
    <row r="115" spans="1:7" ht="14.25" customHeight="1" x14ac:dyDescent="0.3">
      <c r="A115" s="94" t="s">
        <v>81</v>
      </c>
      <c r="B115" s="38"/>
      <c r="C115" s="39"/>
      <c r="D115" s="38"/>
      <c r="E115" s="39"/>
      <c r="F115" s="38"/>
      <c r="G115" s="39"/>
    </row>
    <row r="116" spans="1:7" ht="14.25" customHeight="1" x14ac:dyDescent="0.3">
      <c r="A116" s="94"/>
      <c r="B116" s="38"/>
      <c r="C116" s="39"/>
      <c r="D116" s="38"/>
      <c r="E116" s="39"/>
      <c r="F116" s="38"/>
      <c r="G116" s="39"/>
    </row>
    <row r="117" spans="1:7" ht="14.25" customHeight="1" x14ac:dyDescent="0.3">
      <c r="A117" s="77" t="s">
        <v>99</v>
      </c>
      <c r="B117" s="38"/>
      <c r="C117" s="39"/>
      <c r="D117" s="38"/>
      <c r="E117" s="39"/>
      <c r="F117" s="43">
        <v>1.5</v>
      </c>
      <c r="G117" s="42">
        <v>70</v>
      </c>
    </row>
    <row r="118" spans="1:7" ht="14.25" customHeight="1" x14ac:dyDescent="0.3">
      <c r="A118" s="95"/>
      <c r="B118" s="38"/>
      <c r="C118" s="39"/>
      <c r="D118" s="38"/>
      <c r="E118" s="39"/>
      <c r="F118" s="38"/>
      <c r="G118" s="39"/>
    </row>
    <row r="119" spans="1:7" ht="14.25" customHeight="1" x14ac:dyDescent="0.3">
      <c r="A119" s="94" t="s">
        <v>85</v>
      </c>
      <c r="B119" s="38"/>
      <c r="C119" s="39"/>
      <c r="D119" s="38"/>
      <c r="E119" s="39"/>
      <c r="F119" s="38"/>
      <c r="G119" s="39"/>
    </row>
    <row r="120" spans="1:7" ht="14.25" customHeight="1" x14ac:dyDescent="0.3">
      <c r="A120" s="94"/>
      <c r="B120" s="38"/>
      <c r="C120" s="39"/>
      <c r="D120" s="38"/>
      <c r="E120" s="39"/>
      <c r="F120" s="38"/>
      <c r="G120" s="39"/>
    </row>
    <row r="121" spans="1:7" ht="14.25" customHeight="1" x14ac:dyDescent="0.3">
      <c r="A121" s="95" t="s">
        <v>100</v>
      </c>
      <c r="B121" s="44">
        <v>1</v>
      </c>
      <c r="C121" s="45">
        <v>46.5</v>
      </c>
      <c r="D121" s="41">
        <v>1</v>
      </c>
      <c r="E121" s="40">
        <v>52.5</v>
      </c>
      <c r="F121" s="38"/>
      <c r="G121" s="39"/>
    </row>
    <row r="122" spans="1:7" ht="14.25" customHeight="1" x14ac:dyDescent="0.3">
      <c r="A122" s="95" t="s">
        <v>101</v>
      </c>
      <c r="B122" s="44">
        <v>1</v>
      </c>
      <c r="C122" s="45">
        <v>46.5</v>
      </c>
      <c r="D122" s="38"/>
      <c r="E122" s="39"/>
      <c r="F122" s="83">
        <v>1</v>
      </c>
      <c r="G122" s="42">
        <v>70</v>
      </c>
    </row>
    <row r="123" spans="1:7" ht="14.25" customHeight="1" x14ac:dyDescent="0.3">
      <c r="A123" s="95" t="s">
        <v>102</v>
      </c>
      <c r="B123" s="38"/>
      <c r="C123" s="39"/>
      <c r="D123" s="41">
        <v>1</v>
      </c>
      <c r="E123" s="40">
        <v>52.5</v>
      </c>
      <c r="F123" s="83">
        <v>1</v>
      </c>
      <c r="G123" s="42">
        <v>70</v>
      </c>
    </row>
    <row r="124" spans="1:7" ht="14.25" customHeight="1" x14ac:dyDescent="0.3">
      <c r="A124" s="94"/>
      <c r="B124" s="38"/>
      <c r="C124" s="39"/>
      <c r="D124" s="38"/>
      <c r="E124" s="39"/>
      <c r="F124" s="38"/>
      <c r="G124" s="39"/>
    </row>
    <row r="125" spans="1:7" ht="14.25" customHeight="1" x14ac:dyDescent="0.3">
      <c r="A125" s="95" t="s">
        <v>103</v>
      </c>
      <c r="B125" s="44">
        <v>1.5</v>
      </c>
      <c r="C125" s="45">
        <v>46.5</v>
      </c>
      <c r="D125" s="41">
        <v>1.5</v>
      </c>
      <c r="E125" s="40">
        <v>52.5</v>
      </c>
      <c r="F125" s="38"/>
      <c r="G125" s="39"/>
    </row>
    <row r="126" spans="1:7" ht="14.25" customHeight="1" x14ac:dyDescent="0.3">
      <c r="A126" s="95" t="s">
        <v>104</v>
      </c>
      <c r="B126" s="44">
        <v>1.5</v>
      </c>
      <c r="C126" s="45">
        <v>46.5</v>
      </c>
      <c r="D126" s="38"/>
      <c r="E126" s="39"/>
      <c r="F126" s="83">
        <v>1.5</v>
      </c>
      <c r="G126" s="42">
        <v>70</v>
      </c>
    </row>
    <row r="127" spans="1:7" ht="14.25" customHeight="1" x14ac:dyDescent="0.3">
      <c r="A127" s="95" t="s">
        <v>105</v>
      </c>
      <c r="B127" s="38"/>
      <c r="C127" s="39"/>
      <c r="D127" s="41">
        <v>1.5</v>
      </c>
      <c r="E127" s="40">
        <v>52.5</v>
      </c>
      <c r="F127" s="83">
        <v>1.5</v>
      </c>
      <c r="G127" s="42">
        <v>70</v>
      </c>
    </row>
    <row r="128" spans="1:7" ht="14.25" customHeight="1" thickBot="1" x14ac:dyDescent="0.35">
      <c r="A128" s="152"/>
      <c r="B128" s="38"/>
      <c r="C128" s="39"/>
      <c r="D128" s="38"/>
      <c r="E128" s="39"/>
      <c r="F128" s="38"/>
      <c r="G128" s="39"/>
    </row>
    <row r="129" spans="1:7" ht="14.25" customHeight="1" x14ac:dyDescent="0.3">
      <c r="A129" s="153" t="s">
        <v>106</v>
      </c>
      <c r="B129" s="149"/>
      <c r="C129" s="220"/>
      <c r="D129" s="149"/>
      <c r="E129" s="220"/>
      <c r="F129" s="149"/>
      <c r="G129" s="39"/>
    </row>
    <row r="130" spans="1:7" x14ac:dyDescent="0.3">
      <c r="A130" s="154" t="s">
        <v>91</v>
      </c>
      <c r="B130" s="150">
        <v>1</v>
      </c>
      <c r="C130" s="45">
        <v>9</v>
      </c>
      <c r="D130" s="216">
        <v>1</v>
      </c>
      <c r="E130" s="40">
        <v>52.5</v>
      </c>
      <c r="F130" s="218">
        <v>1</v>
      </c>
      <c r="G130" s="42">
        <v>70</v>
      </c>
    </row>
    <row r="131" spans="1:7" x14ac:dyDescent="0.3">
      <c r="A131" s="155" t="s">
        <v>92</v>
      </c>
      <c r="B131" s="150">
        <v>10</v>
      </c>
      <c r="C131" s="45">
        <v>17</v>
      </c>
      <c r="D131" s="216">
        <v>1</v>
      </c>
      <c r="E131" s="40">
        <v>52.5</v>
      </c>
      <c r="F131" s="218">
        <v>1</v>
      </c>
      <c r="G131" s="42">
        <v>70</v>
      </c>
    </row>
    <row r="132" spans="1:7" ht="15" thickBot="1" x14ac:dyDescent="0.35">
      <c r="A132" s="156" t="s">
        <v>93</v>
      </c>
      <c r="B132" s="151">
        <v>17</v>
      </c>
      <c r="C132" s="146">
        <v>46.5</v>
      </c>
      <c r="D132" s="217">
        <v>1</v>
      </c>
      <c r="E132" s="147">
        <v>52.5</v>
      </c>
      <c r="F132" s="219">
        <v>1</v>
      </c>
      <c r="G132" s="148">
        <v>70</v>
      </c>
    </row>
    <row r="133" spans="1:7" ht="15" thickBot="1" x14ac:dyDescent="0.35">
      <c r="B133" s="73"/>
      <c r="C133" s="220"/>
      <c r="D133" s="149"/>
      <c r="E133" s="220"/>
      <c r="F133" s="149"/>
      <c r="G133" s="220"/>
    </row>
    <row r="134" spans="1:7" ht="14.25" customHeight="1" x14ac:dyDescent="0.3">
      <c r="A134" s="153" t="s">
        <v>107</v>
      </c>
      <c r="B134" s="149"/>
      <c r="C134" s="220"/>
      <c r="D134" s="149"/>
      <c r="E134" s="220"/>
      <c r="F134" s="149"/>
      <c r="G134" s="220"/>
    </row>
    <row r="135" spans="1:7" x14ac:dyDescent="0.3">
      <c r="A135" s="154" t="s">
        <v>91</v>
      </c>
      <c r="B135" s="150">
        <v>1.5</v>
      </c>
      <c r="C135" s="45">
        <v>9</v>
      </c>
      <c r="D135" s="41">
        <v>1.5</v>
      </c>
      <c r="E135" s="40">
        <v>52.5</v>
      </c>
      <c r="F135" s="43">
        <v>1.5</v>
      </c>
      <c r="G135" s="42">
        <v>70</v>
      </c>
    </row>
    <row r="136" spans="1:7" x14ac:dyDescent="0.3">
      <c r="A136" s="155" t="s">
        <v>92</v>
      </c>
      <c r="B136" s="150">
        <v>10</v>
      </c>
      <c r="C136" s="45">
        <v>17</v>
      </c>
      <c r="D136" s="41">
        <v>1.5</v>
      </c>
      <c r="E136" s="40">
        <v>52.5</v>
      </c>
      <c r="F136" s="43">
        <v>1.5</v>
      </c>
      <c r="G136" s="42">
        <v>70</v>
      </c>
    </row>
    <row r="137" spans="1:7" ht="15" thickBot="1" x14ac:dyDescent="0.35">
      <c r="A137" s="156" t="s">
        <v>93</v>
      </c>
      <c r="B137" s="157">
        <v>17</v>
      </c>
      <c r="C137" s="47">
        <v>46.5</v>
      </c>
      <c r="D137" s="48">
        <v>1.5</v>
      </c>
      <c r="E137" s="49">
        <v>52.5</v>
      </c>
      <c r="F137" s="85">
        <v>1.5</v>
      </c>
      <c r="G137" s="50">
        <v>70</v>
      </c>
    </row>
    <row r="138" spans="1:7" x14ac:dyDescent="0.3"/>
    <row r="139" spans="1:7" x14ac:dyDescent="0.3"/>
    <row r="140" spans="1:7" x14ac:dyDescent="0.3"/>
    <row r="141" spans="1:7" x14ac:dyDescent="0.3"/>
    <row r="142" spans="1:7" ht="11.1" hidden="1" customHeight="1" x14ac:dyDescent="0.3"/>
    <row r="143" spans="1:7" x14ac:dyDescent="0.3"/>
    <row r="144" spans="1:7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</sheetData>
  <sheetProtection algorithmName="SHA-512" hashValue="mBEn2AboRdJvygUK1VKKDJKSNst1P//LlTN36gcq00uqdUn9ISqquicN7OqxoGL9G+rcy5MKLBMkUEQfttrsjA==" saltValue="S8R8ogoSx/43qPvtQ+UTHw==" spinCount="100000" sheet="1" objects="1" scenarios="1"/>
  <mergeCells count="13">
    <mergeCell ref="A103:G103"/>
    <mergeCell ref="A64:G64"/>
    <mergeCell ref="A2:J7"/>
    <mergeCell ref="B12:J13"/>
    <mergeCell ref="B27:J28"/>
    <mergeCell ref="B32:J32"/>
    <mergeCell ref="B31:J31"/>
    <mergeCell ref="B33:J34"/>
    <mergeCell ref="A61:L61"/>
    <mergeCell ref="A62:L62"/>
    <mergeCell ref="B46:J47"/>
    <mergeCell ref="B48:J49"/>
    <mergeCell ref="B50:J50"/>
  </mergeCells>
  <pageMargins left="0.7" right="0.7" top="0.75" bottom="0.75" header="0.3" footer="0.3"/>
  <pageSetup paperSize="9" scale="62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  <pageSetUpPr fitToPage="1"/>
  </sheetPr>
  <dimension ref="A1:CD49"/>
  <sheetViews>
    <sheetView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20" sqref="E20"/>
    </sheetView>
  </sheetViews>
  <sheetFormatPr baseColWidth="10" defaultColWidth="0" defaultRowHeight="0" customHeight="1" zeroHeight="1" x14ac:dyDescent="0.3"/>
  <cols>
    <col min="1" max="1" width="18" style="7" customWidth="1"/>
    <col min="2" max="15" width="21.88671875" style="8" customWidth="1"/>
    <col min="16" max="16" width="19" style="8" customWidth="1"/>
    <col min="17" max="17" width="18" style="8" customWidth="1"/>
    <col min="18" max="18" width="21" style="8" customWidth="1"/>
    <col min="19" max="22" width="18" style="8" customWidth="1"/>
    <col min="23" max="23" width="18" style="121" customWidth="1"/>
    <col min="24" max="82" width="18" style="8" hidden="1" customWidth="1"/>
    <col min="83" max="16384" width="11.44140625" style="8" hidden="1"/>
  </cols>
  <sheetData>
    <row r="1" spans="1:44" ht="14.4" x14ac:dyDescent="0.3">
      <c r="A1" s="120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21"/>
      <c r="U1" s="121"/>
      <c r="V1" s="121"/>
    </row>
    <row r="2" spans="1:44" ht="14.4" x14ac:dyDescent="0.3">
      <c r="A2" s="120"/>
      <c r="B2" s="2" t="s">
        <v>407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37"/>
      <c r="S2" s="134"/>
      <c r="T2" s="121"/>
      <c r="U2" s="121"/>
      <c r="V2" s="121"/>
    </row>
    <row r="3" spans="1:44" ht="14.4" x14ac:dyDescent="0.3">
      <c r="A3" s="120"/>
      <c r="B3" s="309" t="s">
        <v>410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S3" s="134"/>
      <c r="T3" s="121"/>
      <c r="U3" s="121"/>
      <c r="V3" s="121"/>
    </row>
    <row r="4" spans="1:44" ht="15" thickBot="1" x14ac:dyDescent="0.35">
      <c r="A4" s="120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S4" s="134"/>
      <c r="T4" s="121"/>
      <c r="U4" s="121"/>
      <c r="V4" s="121"/>
    </row>
    <row r="5" spans="1:44" s="9" customFormat="1" ht="29.4" thickBot="1" x14ac:dyDescent="0.35">
      <c r="A5" s="221">
        <v>2025</v>
      </c>
      <c r="B5" s="230" t="s">
        <v>108</v>
      </c>
      <c r="C5" s="283" t="s">
        <v>109</v>
      </c>
      <c r="D5" s="278" t="s">
        <v>110</v>
      </c>
      <c r="E5" s="284" t="s">
        <v>111</v>
      </c>
      <c r="F5" s="280" t="s">
        <v>112</v>
      </c>
      <c r="G5" s="292" t="s">
        <v>113</v>
      </c>
      <c r="H5" s="285" t="s">
        <v>114</v>
      </c>
      <c r="I5" s="281" t="s">
        <v>115</v>
      </c>
      <c r="J5" s="286" t="s">
        <v>116</v>
      </c>
      <c r="K5" s="282" t="s">
        <v>117</v>
      </c>
      <c r="L5" s="283" t="s">
        <v>118</v>
      </c>
      <c r="M5" s="279" t="s">
        <v>119</v>
      </c>
      <c r="N5" s="287" t="s">
        <v>120</v>
      </c>
      <c r="O5" s="228" t="s">
        <v>121</v>
      </c>
      <c r="P5" s="229" t="s">
        <v>122</v>
      </c>
      <c r="Q5" s="230" t="s">
        <v>123</v>
      </c>
      <c r="R5" s="231" t="s">
        <v>124</v>
      </c>
      <c r="S5" s="232" t="s">
        <v>125</v>
      </c>
      <c r="T5" s="233" t="s">
        <v>126</v>
      </c>
      <c r="U5" s="234" t="s">
        <v>127</v>
      </c>
      <c r="V5" s="235" t="s">
        <v>128</v>
      </c>
      <c r="W5" s="122"/>
    </row>
    <row r="6" spans="1:44" s="121" customFormat="1" ht="14.4" x14ac:dyDescent="0.3">
      <c r="A6" s="2" t="s">
        <v>129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1"/>
      <c r="P6" s="11"/>
      <c r="Q6" s="11"/>
      <c r="R6" s="10"/>
      <c r="S6" s="10"/>
      <c r="T6" s="10"/>
      <c r="U6" s="10"/>
      <c r="V6" s="11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pans="1:44" s="121" customFormat="1" ht="14.4" x14ac:dyDescent="0.3">
      <c r="A7" s="120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</row>
    <row r="8" spans="1:44" s="121" customFormat="1" ht="14.4" x14ac:dyDescent="0.3">
      <c r="A8" s="2" t="s">
        <v>411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0"/>
      <c r="S8" s="10"/>
      <c r="T8" s="10"/>
      <c r="U8" s="10"/>
      <c r="V8" s="11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</row>
    <row r="9" spans="1:44" s="121" customFormat="1" ht="14.4" x14ac:dyDescent="0.3">
      <c r="A9" s="120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</row>
    <row r="10" spans="1:44" s="121" customFormat="1" ht="14.4" x14ac:dyDescent="0.3">
      <c r="A10" s="2" t="s">
        <v>130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0"/>
      <c r="U10" s="10"/>
      <c r="V10" s="11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</row>
    <row r="11" spans="1:44" s="121" customFormat="1" ht="14.4" x14ac:dyDescent="0.3">
      <c r="A11" s="120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</row>
    <row r="12" spans="1:44" s="121" customFormat="1" ht="14.4" x14ac:dyDescent="0.3">
      <c r="A12" s="2" t="s">
        <v>131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0"/>
      <c r="S12" s="10"/>
      <c r="T12" s="10"/>
      <c r="U12" s="10"/>
      <c r="V12" s="11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</row>
    <row r="13" spans="1:44" s="121" customFormat="1" ht="14.4" x14ac:dyDescent="0.3">
      <c r="A13" s="120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</row>
    <row r="14" spans="1:44" s="121" customFormat="1" ht="14.4" x14ac:dyDescent="0.3">
      <c r="A14" s="2" t="s">
        <v>132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0"/>
      <c r="S14" s="10"/>
      <c r="T14" s="10"/>
      <c r="U14" s="10"/>
      <c r="V14" s="11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</row>
    <row r="15" spans="1:44" s="121" customFormat="1" ht="14.4" x14ac:dyDescent="0.3">
      <c r="A15" s="120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</row>
    <row r="16" spans="1:44" s="121" customFormat="1" ht="14.4" x14ac:dyDescent="0.3">
      <c r="A16" s="2" t="s">
        <v>133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0"/>
      <c r="S16" s="10"/>
      <c r="T16" s="10"/>
      <c r="U16" s="11"/>
      <c r="V16" s="10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</row>
    <row r="17" spans="1:44" s="121" customFormat="1" ht="14.4" x14ac:dyDescent="0.3">
      <c r="A17" s="120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</row>
    <row r="18" spans="1:44" s="121" customFormat="1" ht="14.4" x14ac:dyDescent="0.3">
      <c r="A18" s="2" t="s">
        <v>134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</row>
    <row r="19" spans="1:44" s="121" customFormat="1" ht="14.4" x14ac:dyDescent="0.3">
      <c r="A19" s="120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</row>
    <row r="20" spans="1:44" s="121" customFormat="1" ht="14.4" x14ac:dyDescent="0.3">
      <c r="A20" s="2" t="s">
        <v>135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</row>
    <row r="21" spans="1:44" s="121" customFormat="1" ht="14.4" x14ac:dyDescent="0.3">
      <c r="A21" s="120"/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</row>
    <row r="22" spans="1:44" s="121" customFormat="1" ht="14.4" x14ac:dyDescent="0.3">
      <c r="A22" s="2" t="s">
        <v>136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11"/>
      <c r="R22" s="10"/>
      <c r="S22" s="10"/>
      <c r="T22" s="10"/>
      <c r="U22" s="10"/>
      <c r="V22" s="10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</row>
    <row r="23" spans="1:44" s="121" customFormat="1" ht="14.4" x14ac:dyDescent="0.3">
      <c r="A23" s="120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</row>
    <row r="24" spans="1:44" s="121" customFormat="1" ht="14.4" x14ac:dyDescent="0.3">
      <c r="A24" s="2" t="s">
        <v>137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</row>
    <row r="25" spans="1:44" s="121" customFormat="1" ht="14.4" x14ac:dyDescent="0.3">
      <c r="A25" s="120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</row>
    <row r="26" spans="1:44" s="121" customFormat="1" ht="14.4" x14ac:dyDescent="0.3">
      <c r="A26" s="2" t="s">
        <v>138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1"/>
      <c r="R26" s="10"/>
      <c r="S26" s="10"/>
      <c r="T26" s="25"/>
      <c r="U26" s="25"/>
      <c r="V26" s="10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</row>
    <row r="27" spans="1:44" s="121" customFormat="1" ht="14.4" x14ac:dyDescent="0.3">
      <c r="A27" s="120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</row>
    <row r="28" spans="1:44" s="121" customFormat="1" ht="14.4" x14ac:dyDescent="0.3">
      <c r="A28" s="2" t="s">
        <v>139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</row>
    <row r="29" spans="1:44" s="121" customFormat="1" ht="14.4" x14ac:dyDescent="0.3">
      <c r="A29" s="120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</row>
    <row r="30" spans="1:44" s="121" customFormat="1" ht="14.4" x14ac:dyDescent="0.3">
      <c r="A30" s="2" t="s">
        <v>140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</row>
    <row r="31" spans="1:44" s="121" customFormat="1" ht="14.4" x14ac:dyDescent="0.3">
      <c r="A31" s="120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</row>
    <row r="32" spans="1:44" s="121" customFormat="1" ht="14.4" x14ac:dyDescent="0.3">
      <c r="A32" s="2" t="s">
        <v>141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</row>
    <row r="33" spans="1:44" s="121" customFormat="1" ht="14.4" x14ac:dyDescent="0.3">
      <c r="A33" s="120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</row>
    <row r="34" spans="1:44" s="121" customFormat="1" ht="14.4" x14ac:dyDescent="0.3">
      <c r="A34" s="2" t="s">
        <v>142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</row>
    <row r="35" spans="1:44" s="121" customFormat="1" ht="14.4" x14ac:dyDescent="0.3">
      <c r="A35" s="120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</row>
    <row r="36" spans="1:44" s="121" customFormat="1" ht="14.4" x14ac:dyDescent="0.3">
      <c r="A36" s="2" t="s">
        <v>143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</row>
    <row r="37" spans="1:44" s="121" customFormat="1" ht="14.4" x14ac:dyDescent="0.3">
      <c r="A37" s="120"/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</row>
    <row r="38" spans="1:44" ht="14.4" x14ac:dyDescent="0.3">
      <c r="A38" s="2" t="s">
        <v>144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44" s="121" customFormat="1" ht="14.4" x14ac:dyDescent="0.3">
      <c r="A39" s="120"/>
    </row>
    <row r="40" spans="1:44" ht="14.4" x14ac:dyDescent="0.3">
      <c r="A40" s="27" t="s">
        <v>145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44" s="121" customFormat="1" ht="14.4" x14ac:dyDescent="0.3">
      <c r="A41" s="120"/>
      <c r="W41" s="123"/>
    </row>
    <row r="42" spans="1:44" s="121" customFormat="1" ht="14.4" x14ac:dyDescent="0.3">
      <c r="A42" s="120"/>
      <c r="W42" s="123"/>
    </row>
    <row r="43" spans="1:44" s="121" customFormat="1" ht="14.4" x14ac:dyDescent="0.3">
      <c r="A43" s="120"/>
      <c r="W43" s="123"/>
    </row>
    <row r="44" spans="1:44" s="121" customFormat="1" ht="14.4" x14ac:dyDescent="0.3">
      <c r="A44" s="120"/>
      <c r="W44" s="123"/>
    </row>
    <row r="45" spans="1:44" s="121" customFormat="1" ht="14.4" x14ac:dyDescent="0.3">
      <c r="A45" s="120"/>
      <c r="W45" s="123"/>
    </row>
    <row r="46" spans="1:44" s="121" customFormat="1" ht="14.4" x14ac:dyDescent="0.3">
      <c r="A46" s="120"/>
      <c r="W46" s="123"/>
    </row>
    <row r="47" spans="1:44" ht="14.4" hidden="1" x14ac:dyDescent="0.3">
      <c r="A47" s="2" t="s">
        <v>146</v>
      </c>
      <c r="W47" s="123"/>
    </row>
    <row r="48" spans="1:44" ht="14.4" hidden="1" x14ac:dyDescent="0.3">
      <c r="A48" s="2" t="s">
        <v>147</v>
      </c>
      <c r="W48" s="123"/>
    </row>
    <row r="49" spans="1:1" ht="14.4" hidden="1" x14ac:dyDescent="0.3">
      <c r="A49" s="7">
        <v>2</v>
      </c>
    </row>
  </sheetData>
  <sheetProtection algorithmName="SHA-512" hashValue="oHKGoRcInpaol1K+FLRTa4V9ActUqq9ypUFRaPfnFDVvgyNkhp20VLxGqnBdP6osGEthk2OmWa5WP/8e8riu4Q==" saltValue="pbEUR8seQxLxAFTwQnmEJ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A1:AB92"/>
  <sheetViews>
    <sheetView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0" defaultRowHeight="14.4" zeroHeight="1" x14ac:dyDescent="0.3"/>
  <cols>
    <col min="1" max="1" width="18" style="7" customWidth="1"/>
    <col min="2" max="2" width="18" style="8" customWidth="1"/>
    <col min="3" max="3" width="5.88671875" style="8" customWidth="1"/>
    <col min="4" max="4" width="18" style="8" customWidth="1"/>
    <col min="5" max="5" width="6.88671875" style="8" customWidth="1"/>
    <col min="6" max="6" width="18" style="8" customWidth="1"/>
    <col min="7" max="7" width="6.44140625" style="8" customWidth="1"/>
    <col min="8" max="8" width="18" style="8" customWidth="1"/>
    <col min="9" max="9" width="7.44140625" style="8" customWidth="1"/>
    <col min="10" max="10" width="18" style="8" customWidth="1"/>
    <col min="11" max="11" width="8.88671875" style="8" customWidth="1"/>
    <col min="12" max="12" width="18" style="8" customWidth="1"/>
    <col min="13" max="13" width="8.109375" style="8" customWidth="1"/>
    <col min="14" max="14" width="18" style="8" customWidth="1"/>
    <col min="15" max="15" width="11.109375" style="8" customWidth="1"/>
    <col min="16" max="16" width="18" style="8" customWidth="1"/>
    <col min="17" max="17" width="11.88671875" style="8" customWidth="1"/>
    <col min="18" max="18" width="21.109375" style="20" customWidth="1"/>
    <col min="19" max="19" width="15.5546875" style="8" customWidth="1"/>
    <col min="20" max="20" width="18.109375" style="20" customWidth="1"/>
    <col min="21" max="21" width="15.5546875" style="8" customWidth="1"/>
    <col min="22" max="28" width="18" style="8" hidden="1" customWidth="1"/>
    <col min="29" max="16384" width="11.44140625" style="8" hidden="1"/>
  </cols>
  <sheetData>
    <row r="1" spans="1:21" x14ac:dyDescent="0.3">
      <c r="A1" s="120"/>
      <c r="B1" s="1" t="s">
        <v>205</v>
      </c>
      <c r="K1" s="306"/>
      <c r="L1" s="121"/>
      <c r="M1" s="121"/>
      <c r="N1" s="121"/>
      <c r="O1" s="121"/>
      <c r="P1" s="121"/>
      <c r="Q1" s="121"/>
      <c r="R1" s="121"/>
      <c r="S1" s="121"/>
      <c r="T1" s="121"/>
      <c r="U1" s="121"/>
    </row>
    <row r="2" spans="1:21" x14ac:dyDescent="0.3">
      <c r="A2" s="120"/>
      <c r="B2" s="117" t="s">
        <v>149</v>
      </c>
      <c r="C2" s="118"/>
      <c r="D2" s="118"/>
      <c r="E2" s="118"/>
      <c r="L2" s="121"/>
      <c r="M2" s="121"/>
      <c r="N2" s="121"/>
      <c r="O2" s="121"/>
      <c r="P2" s="121"/>
      <c r="Q2" s="121"/>
      <c r="R2" s="121"/>
      <c r="S2" s="121"/>
      <c r="T2" s="121"/>
      <c r="U2" s="121"/>
    </row>
    <row r="3" spans="1:21" ht="15" thickBot="1" x14ac:dyDescent="0.35">
      <c r="A3" s="120"/>
      <c r="B3" s="117" t="s">
        <v>206</v>
      </c>
      <c r="C3" s="118"/>
      <c r="D3" s="118"/>
      <c r="E3" s="118"/>
      <c r="L3" s="121"/>
      <c r="M3" s="121"/>
      <c r="N3" s="121"/>
      <c r="O3" s="121"/>
      <c r="P3" s="121"/>
      <c r="Q3" s="121"/>
      <c r="R3" s="121"/>
      <c r="S3" s="121"/>
      <c r="T3" s="121"/>
      <c r="U3" s="121"/>
    </row>
    <row r="4" spans="1:21" customFormat="1" ht="15" thickBot="1" x14ac:dyDescent="0.35">
      <c r="A4" s="120"/>
      <c r="B4" s="329" t="s">
        <v>151</v>
      </c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1"/>
      <c r="R4" s="326" t="s">
        <v>152</v>
      </c>
      <c r="S4" s="327"/>
      <c r="T4" s="327"/>
      <c r="U4" s="328"/>
    </row>
    <row r="5" spans="1:21" s="6" customFormat="1" ht="72" x14ac:dyDescent="0.3">
      <c r="A5" s="221">
        <v>2025</v>
      </c>
      <c r="B5" s="222" t="s">
        <v>108</v>
      </c>
      <c r="C5" s="109" t="s">
        <v>207</v>
      </c>
      <c r="D5" s="223" t="s">
        <v>109</v>
      </c>
      <c r="E5" s="110" t="s">
        <v>208</v>
      </c>
      <c r="F5" s="224" t="s">
        <v>110</v>
      </c>
      <c r="G5" s="111" t="s">
        <v>209</v>
      </c>
      <c r="H5" s="225" t="s">
        <v>111</v>
      </c>
      <c r="I5" s="112" t="s">
        <v>210</v>
      </c>
      <c r="J5" s="296" t="s">
        <v>112</v>
      </c>
      <c r="K5" s="297" t="s">
        <v>211</v>
      </c>
      <c r="L5" s="298" t="s">
        <v>114</v>
      </c>
      <c r="M5" s="299" t="s">
        <v>212</v>
      </c>
      <c r="N5" s="300" t="s">
        <v>115</v>
      </c>
      <c r="O5" s="301" t="s">
        <v>213</v>
      </c>
      <c r="P5" s="302" t="s">
        <v>214</v>
      </c>
      <c r="Q5" s="303" t="s">
        <v>215</v>
      </c>
      <c r="R5" s="227" t="s">
        <v>216</v>
      </c>
      <c r="S5" s="115" t="s">
        <v>217</v>
      </c>
      <c r="T5" s="304" t="s">
        <v>218</v>
      </c>
      <c r="U5" s="305" t="s">
        <v>219</v>
      </c>
    </row>
    <row r="6" spans="1:21" x14ac:dyDescent="0.3">
      <c r="A6" s="2" t="s">
        <v>160</v>
      </c>
      <c r="B6" s="10"/>
      <c r="C6" s="13"/>
      <c r="D6" s="10"/>
      <c r="E6" s="13"/>
      <c r="F6" s="10"/>
      <c r="G6" s="13"/>
      <c r="H6" s="11"/>
      <c r="I6" s="13"/>
      <c r="J6" s="11"/>
      <c r="K6" s="13"/>
      <c r="L6" s="10"/>
      <c r="M6" s="13"/>
      <c r="N6" s="10"/>
      <c r="O6" s="13"/>
      <c r="P6" s="11"/>
      <c r="Q6" s="13"/>
      <c r="R6" s="52"/>
      <c r="S6" s="13"/>
      <c r="T6" s="52"/>
      <c r="U6" s="13"/>
    </row>
    <row r="7" spans="1:21" x14ac:dyDescent="0.3">
      <c r="A7" s="2" t="s">
        <v>161</v>
      </c>
      <c r="B7" s="11"/>
      <c r="C7" s="13"/>
      <c r="D7" s="11"/>
      <c r="E7" s="13"/>
      <c r="F7" s="11"/>
      <c r="G7" s="13"/>
      <c r="H7" s="11"/>
      <c r="I7" s="13"/>
      <c r="J7" s="11"/>
      <c r="K7" s="13"/>
      <c r="L7" s="10"/>
      <c r="M7" s="13"/>
      <c r="N7" s="10"/>
      <c r="O7" s="13"/>
      <c r="P7" s="11"/>
      <c r="Q7" s="13"/>
      <c r="R7" s="52"/>
      <c r="S7" s="13"/>
      <c r="T7" s="52"/>
      <c r="U7" s="13"/>
    </row>
    <row r="8" spans="1:21" x14ac:dyDescent="0.3">
      <c r="A8" s="2" t="s">
        <v>162</v>
      </c>
      <c r="B8" s="10"/>
      <c r="C8" s="13"/>
      <c r="D8" s="10"/>
      <c r="E8" s="13"/>
      <c r="F8" s="10"/>
      <c r="G8" s="13"/>
      <c r="H8" s="11"/>
      <c r="I8" s="13"/>
      <c r="J8" s="11"/>
      <c r="K8" s="13"/>
      <c r="L8" s="10"/>
      <c r="M8" s="13"/>
      <c r="N8" s="10"/>
      <c r="O8" s="13"/>
      <c r="P8" s="10"/>
      <c r="Q8" s="13"/>
      <c r="R8" s="52"/>
      <c r="S8" s="13"/>
      <c r="T8" s="52"/>
      <c r="U8" s="13"/>
    </row>
    <row r="9" spans="1:21" x14ac:dyDescent="0.3">
      <c r="A9" s="2" t="s">
        <v>163</v>
      </c>
      <c r="B9" s="10"/>
      <c r="C9" s="13"/>
      <c r="D9" s="10"/>
      <c r="E9" s="13"/>
      <c r="F9" s="10"/>
      <c r="G9" s="13"/>
      <c r="H9" s="11"/>
      <c r="I9" s="13"/>
      <c r="J9" s="11"/>
      <c r="K9" s="13"/>
      <c r="L9" s="10"/>
      <c r="M9" s="13"/>
      <c r="N9" s="10"/>
      <c r="O9" s="13"/>
      <c r="P9" s="10"/>
      <c r="Q9" s="13"/>
      <c r="R9" s="52"/>
      <c r="S9" s="13"/>
      <c r="T9" s="52"/>
      <c r="U9" s="13"/>
    </row>
    <row r="10" spans="1:21" x14ac:dyDescent="0.3">
      <c r="A10" s="27" t="s">
        <v>129</v>
      </c>
      <c r="B10" s="28">
        <f>SUM(B6:B9)</f>
        <v>0</v>
      </c>
      <c r="C10" s="22"/>
      <c r="D10" s="28">
        <f>SUM(D6:D9)</f>
        <v>0</v>
      </c>
      <c r="E10" s="22"/>
      <c r="F10" s="28">
        <f t="shared" ref="F10:N10" si="0">SUM(F6:F9)</f>
        <v>0</v>
      </c>
      <c r="G10" s="22"/>
      <c r="H10" s="28">
        <f t="shared" si="0"/>
        <v>0</v>
      </c>
      <c r="I10" s="22"/>
      <c r="J10" s="28">
        <f t="shared" si="0"/>
        <v>0</v>
      </c>
      <c r="K10" s="22"/>
      <c r="L10" s="28">
        <f t="shared" si="0"/>
        <v>0</v>
      </c>
      <c r="M10" s="22"/>
      <c r="N10" s="28">
        <f t="shared" si="0"/>
        <v>0</v>
      </c>
      <c r="O10" s="22"/>
      <c r="P10" s="28">
        <f>SUM(P6:P9)</f>
        <v>0</v>
      </c>
      <c r="Q10" s="22"/>
      <c r="R10" s="30">
        <f>SUM(R6:R9)</f>
        <v>0</v>
      </c>
      <c r="S10" s="22"/>
      <c r="T10" s="30">
        <f>SUM(T6:T9)</f>
        <v>0</v>
      </c>
      <c r="U10" s="22"/>
    </row>
    <row r="11" spans="1:21" s="121" customFormat="1" x14ac:dyDescent="0.3">
      <c r="A11" s="120"/>
    </row>
    <row r="12" spans="1:21" x14ac:dyDescent="0.3">
      <c r="A12" s="2" t="s">
        <v>164</v>
      </c>
      <c r="B12" s="11"/>
      <c r="C12" s="13"/>
      <c r="D12" s="11"/>
      <c r="E12" s="13"/>
      <c r="F12" s="11"/>
      <c r="G12" s="13"/>
      <c r="H12" s="10"/>
      <c r="I12" s="13"/>
      <c r="J12" s="10"/>
      <c r="K12" s="13"/>
      <c r="L12" s="10"/>
      <c r="M12" s="13"/>
      <c r="N12" s="11"/>
      <c r="O12" s="13"/>
      <c r="P12" s="11"/>
      <c r="Q12" s="13"/>
      <c r="R12" s="52"/>
      <c r="S12" s="13"/>
      <c r="T12" s="52"/>
      <c r="U12" s="13"/>
    </row>
    <row r="13" spans="1:21" s="121" customFormat="1" x14ac:dyDescent="0.3">
      <c r="A13" s="120"/>
    </row>
    <row r="14" spans="1:21" x14ac:dyDescent="0.3">
      <c r="A14" s="2" t="s">
        <v>130</v>
      </c>
      <c r="B14" s="11"/>
      <c r="C14" s="13"/>
      <c r="D14" s="11"/>
      <c r="E14" s="13"/>
      <c r="F14" s="11"/>
      <c r="G14" s="13"/>
      <c r="H14" s="11"/>
      <c r="I14" s="13"/>
      <c r="J14" s="11"/>
      <c r="K14" s="13"/>
      <c r="L14" s="10"/>
      <c r="M14" s="13"/>
      <c r="N14" s="11"/>
      <c r="O14" s="13"/>
      <c r="P14" s="10"/>
      <c r="Q14" s="13"/>
      <c r="R14" s="52"/>
      <c r="S14" s="13"/>
      <c r="T14" s="52"/>
      <c r="U14" s="13"/>
    </row>
    <row r="15" spans="1:21" s="121" customFormat="1" x14ac:dyDescent="0.3">
      <c r="A15" s="120"/>
    </row>
    <row r="16" spans="1:21" x14ac:dyDescent="0.3">
      <c r="A16" s="2" t="s">
        <v>165</v>
      </c>
      <c r="B16" s="11"/>
      <c r="C16" s="13"/>
      <c r="D16" s="11"/>
      <c r="E16" s="13"/>
      <c r="F16" s="11"/>
      <c r="G16" s="13"/>
      <c r="H16" s="11"/>
      <c r="I16" s="13"/>
      <c r="J16" s="11"/>
      <c r="K16" s="13"/>
      <c r="L16" s="10"/>
      <c r="M16" s="13"/>
      <c r="N16" s="10"/>
      <c r="O16" s="13"/>
      <c r="P16" s="11"/>
      <c r="Q16" s="13" t="s">
        <v>204</v>
      </c>
      <c r="R16" s="52"/>
      <c r="S16" s="13"/>
      <c r="T16" s="52"/>
      <c r="U16" s="13"/>
    </row>
    <row r="17" spans="1:21" x14ac:dyDescent="0.3">
      <c r="A17" s="2" t="s">
        <v>166</v>
      </c>
      <c r="B17" s="10"/>
      <c r="C17" s="13"/>
      <c r="D17" s="10"/>
      <c r="E17" s="13"/>
      <c r="F17" s="10"/>
      <c r="G17" s="13"/>
      <c r="H17" s="11"/>
      <c r="I17" s="13"/>
      <c r="J17" s="11"/>
      <c r="K17" s="13"/>
      <c r="L17" s="10"/>
      <c r="M17" s="13"/>
      <c r="N17" s="10"/>
      <c r="O17" s="13"/>
      <c r="P17" s="10"/>
      <c r="Q17" s="13"/>
      <c r="R17" s="52"/>
      <c r="S17" s="13"/>
      <c r="T17" s="52"/>
      <c r="U17" s="13"/>
    </row>
    <row r="18" spans="1:21" x14ac:dyDescent="0.3">
      <c r="A18" s="2" t="s">
        <v>167</v>
      </c>
      <c r="B18" s="10"/>
      <c r="C18" s="13"/>
      <c r="D18" s="10"/>
      <c r="E18" s="13"/>
      <c r="F18" s="10"/>
      <c r="G18" s="13"/>
      <c r="H18" s="10"/>
      <c r="I18" s="13"/>
      <c r="J18" s="10"/>
      <c r="K18" s="13"/>
      <c r="L18" s="10"/>
      <c r="M18" s="13"/>
      <c r="N18" s="10"/>
      <c r="O18" s="13"/>
      <c r="P18" s="10"/>
      <c r="Q18" s="13"/>
      <c r="R18" s="52"/>
      <c r="S18" s="13"/>
      <c r="T18" s="52"/>
      <c r="U18" s="13"/>
    </row>
    <row r="19" spans="1:21" x14ac:dyDescent="0.3">
      <c r="A19" s="27" t="s">
        <v>131</v>
      </c>
      <c r="B19" s="28">
        <f>SUM(B16:B18)</f>
        <v>0</v>
      </c>
      <c r="C19" s="22"/>
      <c r="D19" s="28">
        <f t="shared" ref="D19:R19" si="1">SUM(D16:D18)</f>
        <v>0</v>
      </c>
      <c r="E19" s="22"/>
      <c r="F19" s="28">
        <f t="shared" si="1"/>
        <v>0</v>
      </c>
      <c r="G19" s="22"/>
      <c r="H19" s="28">
        <f t="shared" si="1"/>
        <v>0</v>
      </c>
      <c r="I19" s="22"/>
      <c r="J19" s="28">
        <f t="shared" si="1"/>
        <v>0</v>
      </c>
      <c r="K19" s="22"/>
      <c r="L19" s="28">
        <f t="shared" si="1"/>
        <v>0</v>
      </c>
      <c r="M19" s="22"/>
      <c r="N19" s="28">
        <f t="shared" si="1"/>
        <v>0</v>
      </c>
      <c r="O19" s="22"/>
      <c r="P19" s="28">
        <f t="shared" si="1"/>
        <v>0</v>
      </c>
      <c r="Q19" s="22"/>
      <c r="R19" s="30">
        <f t="shared" si="1"/>
        <v>0</v>
      </c>
      <c r="S19" s="22"/>
      <c r="T19" s="30">
        <f t="shared" ref="T19" si="2">SUM(T16:T18)</f>
        <v>0</v>
      </c>
      <c r="U19" s="22"/>
    </row>
    <row r="20" spans="1:21" s="121" customFormat="1" x14ac:dyDescent="0.3">
      <c r="A20" s="120"/>
    </row>
    <row r="21" spans="1:21" x14ac:dyDescent="0.3">
      <c r="A21" s="2" t="s">
        <v>132</v>
      </c>
      <c r="B21" s="11"/>
      <c r="C21" s="13"/>
      <c r="D21" s="11"/>
      <c r="E21" s="13"/>
      <c r="F21" s="11"/>
      <c r="G21" s="13"/>
      <c r="H21" s="11"/>
      <c r="I21" s="13"/>
      <c r="J21" s="11"/>
      <c r="K21" s="13"/>
      <c r="L21" s="10"/>
      <c r="M21" s="13"/>
      <c r="N21" s="10"/>
      <c r="O21" s="13"/>
      <c r="P21" s="11"/>
      <c r="Q21" s="13"/>
      <c r="R21" s="52"/>
      <c r="S21" s="13"/>
      <c r="T21" s="52"/>
      <c r="U21" s="13"/>
    </row>
    <row r="22" spans="1:21" s="121" customFormat="1" x14ac:dyDescent="0.3">
      <c r="A22" s="120"/>
    </row>
    <row r="23" spans="1:21" x14ac:dyDescent="0.3">
      <c r="A23" s="2" t="s">
        <v>133</v>
      </c>
      <c r="B23" s="11"/>
      <c r="C23" s="13"/>
      <c r="D23" s="11"/>
      <c r="E23" s="13"/>
      <c r="F23" s="11"/>
      <c r="G23" s="13"/>
      <c r="H23" s="11"/>
      <c r="I23" s="13"/>
      <c r="J23" s="11"/>
      <c r="K23" s="13"/>
      <c r="L23" s="10"/>
      <c r="M23" s="13"/>
      <c r="N23" s="11"/>
      <c r="O23" s="13"/>
      <c r="P23" s="10"/>
      <c r="Q23" s="13"/>
      <c r="R23" s="52"/>
      <c r="S23" s="13"/>
      <c r="T23" s="52"/>
      <c r="U23" s="13"/>
    </row>
    <row r="24" spans="1:21" s="121" customFormat="1" x14ac:dyDescent="0.3">
      <c r="A24" s="120"/>
    </row>
    <row r="25" spans="1:21" x14ac:dyDescent="0.3">
      <c r="A25" s="2" t="s">
        <v>168</v>
      </c>
      <c r="B25" s="11"/>
      <c r="C25" s="13"/>
      <c r="D25" s="11"/>
      <c r="E25" s="13"/>
      <c r="F25" s="11"/>
      <c r="G25" s="13"/>
      <c r="H25" s="11"/>
      <c r="I25" s="13"/>
      <c r="J25" s="11"/>
      <c r="K25" s="13"/>
      <c r="L25" s="10"/>
      <c r="M25" s="13"/>
      <c r="N25" s="11"/>
      <c r="O25" s="13"/>
      <c r="P25" s="11"/>
      <c r="Q25" s="13"/>
      <c r="R25" s="52"/>
      <c r="S25" s="13"/>
      <c r="T25" s="52"/>
      <c r="U25" s="13"/>
    </row>
    <row r="26" spans="1:21" x14ac:dyDescent="0.3">
      <c r="A26" s="2" t="s">
        <v>169</v>
      </c>
      <c r="B26" s="10"/>
      <c r="C26" s="13"/>
      <c r="D26" s="10"/>
      <c r="E26" s="13"/>
      <c r="F26" s="10"/>
      <c r="G26" s="13"/>
      <c r="H26" s="11"/>
      <c r="I26" s="13"/>
      <c r="J26" s="11"/>
      <c r="K26" s="13"/>
      <c r="L26" s="10"/>
      <c r="M26" s="13"/>
      <c r="N26" s="11"/>
      <c r="O26" s="13"/>
      <c r="P26" s="11"/>
      <c r="Q26" s="13"/>
      <c r="R26" s="52"/>
      <c r="S26" s="13"/>
      <c r="T26" s="52"/>
      <c r="U26" s="13"/>
    </row>
    <row r="27" spans="1:21" x14ac:dyDescent="0.3">
      <c r="A27" s="2" t="s">
        <v>170</v>
      </c>
      <c r="B27" s="11"/>
      <c r="C27" s="13"/>
      <c r="D27" s="11"/>
      <c r="E27" s="13"/>
      <c r="F27" s="11"/>
      <c r="G27" s="13"/>
      <c r="H27" s="11"/>
      <c r="I27" s="13"/>
      <c r="J27" s="11"/>
      <c r="K27" s="13"/>
      <c r="L27" s="10"/>
      <c r="M27" s="13"/>
      <c r="N27" s="11"/>
      <c r="O27" s="13"/>
      <c r="P27" s="11"/>
      <c r="Q27" s="13"/>
      <c r="R27" s="52"/>
      <c r="S27" s="13"/>
      <c r="T27" s="52"/>
      <c r="U27" s="13"/>
    </row>
    <row r="28" spans="1:21" x14ac:dyDescent="0.3">
      <c r="A28" s="27" t="s">
        <v>134</v>
      </c>
      <c r="B28" s="28">
        <f>SUM(B25:B27)</f>
        <v>0</v>
      </c>
      <c r="C28" s="22"/>
      <c r="D28" s="28">
        <f t="shared" ref="D28:R28" si="3">SUM(D25:D27)</f>
        <v>0</v>
      </c>
      <c r="E28" s="22"/>
      <c r="F28" s="28">
        <f t="shared" si="3"/>
        <v>0</v>
      </c>
      <c r="G28" s="22"/>
      <c r="H28" s="28">
        <f t="shared" si="3"/>
        <v>0</v>
      </c>
      <c r="I28" s="22"/>
      <c r="J28" s="28">
        <f t="shared" si="3"/>
        <v>0</v>
      </c>
      <c r="K28" s="22"/>
      <c r="L28" s="28">
        <f t="shared" si="3"/>
        <v>0</v>
      </c>
      <c r="M28" s="22"/>
      <c r="N28" s="28">
        <f t="shared" si="3"/>
        <v>0</v>
      </c>
      <c r="O28" s="22"/>
      <c r="P28" s="28">
        <f t="shared" si="3"/>
        <v>0</v>
      </c>
      <c r="Q28" s="22"/>
      <c r="R28" s="30">
        <f t="shared" si="3"/>
        <v>0</v>
      </c>
      <c r="S28" s="22"/>
      <c r="T28" s="30">
        <f t="shared" ref="T28" si="4">SUM(T25:T27)</f>
        <v>0</v>
      </c>
      <c r="U28" s="22"/>
    </row>
    <row r="29" spans="1:21" s="121" customFormat="1" x14ac:dyDescent="0.3">
      <c r="A29" s="120"/>
    </row>
    <row r="30" spans="1:21" x14ac:dyDescent="0.3">
      <c r="A30" s="2" t="s">
        <v>171</v>
      </c>
      <c r="B30" s="11"/>
      <c r="C30" s="13"/>
      <c r="D30" s="11"/>
      <c r="E30" s="13"/>
      <c r="F30" s="11"/>
      <c r="G30" s="13"/>
      <c r="H30" s="10"/>
      <c r="I30" s="13"/>
      <c r="J30" s="10"/>
      <c r="K30" s="13"/>
      <c r="L30" s="10"/>
      <c r="M30" s="13"/>
      <c r="N30" s="11"/>
      <c r="O30" s="13"/>
      <c r="P30" s="10"/>
      <c r="Q30" s="13"/>
      <c r="R30" s="52"/>
      <c r="S30" s="13"/>
      <c r="T30" s="52"/>
      <c r="U30" s="13"/>
    </row>
    <row r="31" spans="1:21" x14ac:dyDescent="0.3">
      <c r="A31" s="2" t="s">
        <v>172</v>
      </c>
      <c r="B31" s="10"/>
      <c r="C31" s="13"/>
      <c r="D31" s="10"/>
      <c r="E31" s="13"/>
      <c r="F31" s="10"/>
      <c r="G31" s="13"/>
      <c r="H31" s="11"/>
      <c r="I31" s="13"/>
      <c r="J31" s="11"/>
      <c r="K31" s="13"/>
      <c r="L31" s="10"/>
      <c r="M31" s="13"/>
      <c r="N31" s="11"/>
      <c r="O31" s="13"/>
      <c r="P31" s="11"/>
      <c r="Q31" s="13"/>
      <c r="R31" s="52"/>
      <c r="S31" s="13"/>
      <c r="T31" s="52"/>
      <c r="U31" s="13"/>
    </row>
    <row r="32" spans="1:21" x14ac:dyDescent="0.3">
      <c r="A32" s="2" t="s">
        <v>173</v>
      </c>
      <c r="B32" s="11"/>
      <c r="C32" s="13"/>
      <c r="D32" s="11"/>
      <c r="E32" s="13"/>
      <c r="F32" s="11"/>
      <c r="G32" s="13"/>
      <c r="H32" s="11"/>
      <c r="I32" s="13"/>
      <c r="J32" s="11"/>
      <c r="K32" s="13"/>
      <c r="L32" s="10"/>
      <c r="M32" s="13"/>
      <c r="N32" s="11"/>
      <c r="O32" s="13"/>
      <c r="P32" s="11"/>
      <c r="Q32" s="13"/>
      <c r="R32" s="52"/>
      <c r="S32" s="13"/>
      <c r="T32" s="52"/>
      <c r="U32" s="13"/>
    </row>
    <row r="33" spans="1:21" x14ac:dyDescent="0.3">
      <c r="A33" s="2" t="s">
        <v>174</v>
      </c>
      <c r="B33" s="11"/>
      <c r="C33" s="13"/>
      <c r="D33" s="11"/>
      <c r="E33" s="13"/>
      <c r="F33" s="11"/>
      <c r="G33" s="13"/>
      <c r="H33" s="11"/>
      <c r="I33" s="13"/>
      <c r="J33" s="11"/>
      <c r="K33" s="13"/>
      <c r="L33" s="10"/>
      <c r="M33" s="13"/>
      <c r="N33" s="11"/>
      <c r="O33" s="13"/>
      <c r="P33" s="11"/>
      <c r="Q33" s="13"/>
      <c r="R33" s="52"/>
      <c r="S33" s="13"/>
      <c r="T33" s="52"/>
      <c r="U33" s="13"/>
    </row>
    <row r="34" spans="1:21" x14ac:dyDescent="0.3">
      <c r="A34" s="27" t="s">
        <v>135</v>
      </c>
      <c r="B34" s="28">
        <f>SUM(B30:B33)</f>
        <v>0</v>
      </c>
      <c r="C34" s="22"/>
      <c r="D34" s="28">
        <f t="shared" ref="D34:R34" si="5">SUM(D30:D33)</f>
        <v>0</v>
      </c>
      <c r="E34" s="22"/>
      <c r="F34" s="28">
        <f t="shared" si="5"/>
        <v>0</v>
      </c>
      <c r="G34" s="22"/>
      <c r="H34" s="28">
        <f t="shared" si="5"/>
        <v>0</v>
      </c>
      <c r="I34" s="22"/>
      <c r="J34" s="28">
        <f t="shared" si="5"/>
        <v>0</v>
      </c>
      <c r="K34" s="22"/>
      <c r="L34" s="28">
        <f t="shared" si="5"/>
        <v>0</v>
      </c>
      <c r="M34" s="22"/>
      <c r="N34" s="28">
        <f t="shared" si="5"/>
        <v>0</v>
      </c>
      <c r="O34" s="22"/>
      <c r="P34" s="28">
        <f t="shared" si="5"/>
        <v>0</v>
      </c>
      <c r="Q34" s="22"/>
      <c r="R34" s="30">
        <f t="shared" si="5"/>
        <v>0</v>
      </c>
      <c r="S34" s="22"/>
      <c r="T34" s="30">
        <f t="shared" ref="T34" si="6">SUM(T30:T33)</f>
        <v>0</v>
      </c>
      <c r="U34" s="22"/>
    </row>
    <row r="35" spans="1:21" s="121" customFormat="1" x14ac:dyDescent="0.3">
      <c r="A35" s="120"/>
    </row>
    <row r="36" spans="1:21" x14ac:dyDescent="0.3">
      <c r="A36" s="2" t="s">
        <v>136</v>
      </c>
      <c r="B36" s="11"/>
      <c r="C36" s="13"/>
      <c r="D36" s="11"/>
      <c r="E36" s="13"/>
      <c r="F36" s="11"/>
      <c r="G36" s="13"/>
      <c r="H36" s="10"/>
      <c r="I36" s="13"/>
      <c r="J36" s="10"/>
      <c r="K36" s="13"/>
      <c r="L36" s="10"/>
      <c r="M36" s="13"/>
      <c r="N36" s="10"/>
      <c r="O36" s="13"/>
      <c r="P36" s="10"/>
      <c r="Q36" s="13"/>
      <c r="R36" s="52"/>
      <c r="S36" s="13"/>
      <c r="T36" s="52"/>
      <c r="U36" s="13"/>
    </row>
    <row r="37" spans="1:21" s="121" customFormat="1" x14ac:dyDescent="0.3">
      <c r="A37" s="120"/>
    </row>
    <row r="38" spans="1:21" x14ac:dyDescent="0.3">
      <c r="A38" s="2" t="s">
        <v>175</v>
      </c>
      <c r="B38" s="11"/>
      <c r="C38" s="13"/>
      <c r="D38" s="11"/>
      <c r="E38" s="13"/>
      <c r="F38" s="11"/>
      <c r="G38" s="13"/>
      <c r="H38" s="11"/>
      <c r="I38" s="13"/>
      <c r="J38" s="11"/>
      <c r="K38" s="13"/>
      <c r="L38" s="10"/>
      <c r="M38" s="13"/>
      <c r="N38" s="10"/>
      <c r="O38" s="13"/>
      <c r="P38" s="11"/>
      <c r="Q38" s="13"/>
      <c r="R38" s="52"/>
      <c r="S38" s="13"/>
      <c r="T38" s="52"/>
      <c r="U38" s="13"/>
    </row>
    <row r="39" spans="1:21" x14ac:dyDescent="0.3">
      <c r="A39" s="2" t="s">
        <v>176</v>
      </c>
      <c r="B39" s="11"/>
      <c r="C39" s="13"/>
      <c r="D39" s="11"/>
      <c r="E39" s="13"/>
      <c r="F39" s="11"/>
      <c r="G39" s="13"/>
      <c r="H39" s="11"/>
      <c r="I39" s="13"/>
      <c r="J39" s="11"/>
      <c r="K39" s="13"/>
      <c r="L39" s="10"/>
      <c r="M39" s="13"/>
      <c r="N39" s="11"/>
      <c r="O39" s="13"/>
      <c r="P39" s="11"/>
      <c r="Q39" s="13"/>
      <c r="R39" s="52"/>
      <c r="S39" s="13"/>
      <c r="T39" s="52"/>
      <c r="U39" s="13"/>
    </row>
    <row r="40" spans="1:21" x14ac:dyDescent="0.3">
      <c r="A40" s="2" t="s">
        <v>177</v>
      </c>
      <c r="B40" s="11"/>
      <c r="C40" s="13"/>
      <c r="D40" s="11"/>
      <c r="E40" s="13"/>
      <c r="F40" s="11"/>
      <c r="G40" s="13"/>
      <c r="H40" s="11"/>
      <c r="I40" s="13"/>
      <c r="J40" s="11"/>
      <c r="K40" s="13"/>
      <c r="L40" s="10"/>
      <c r="M40" s="13"/>
      <c r="N40" s="11"/>
      <c r="O40" s="13"/>
      <c r="P40" s="11"/>
      <c r="Q40" s="13"/>
      <c r="R40" s="52"/>
      <c r="S40" s="13"/>
      <c r="T40" s="52"/>
      <c r="U40" s="13"/>
    </row>
    <row r="41" spans="1:21" x14ac:dyDescent="0.3">
      <c r="A41" s="2" t="s">
        <v>178</v>
      </c>
      <c r="B41" s="11"/>
      <c r="C41" s="13"/>
      <c r="D41" s="11"/>
      <c r="E41" s="13"/>
      <c r="F41" s="11"/>
      <c r="G41" s="13"/>
      <c r="H41" s="11"/>
      <c r="I41" s="13"/>
      <c r="J41" s="11"/>
      <c r="K41" s="13"/>
      <c r="L41" s="10"/>
      <c r="M41" s="13"/>
      <c r="N41" s="11"/>
      <c r="O41" s="13"/>
      <c r="P41" s="11"/>
      <c r="Q41" s="13"/>
      <c r="R41" s="52"/>
      <c r="S41" s="13"/>
      <c r="T41" s="52"/>
      <c r="U41" s="13"/>
    </row>
    <row r="42" spans="1:21" x14ac:dyDescent="0.3">
      <c r="A42" s="2" t="s">
        <v>179</v>
      </c>
      <c r="B42" s="11"/>
      <c r="C42" s="13"/>
      <c r="D42" s="11"/>
      <c r="E42" s="13"/>
      <c r="F42" s="11"/>
      <c r="G42" s="13"/>
      <c r="H42" s="11"/>
      <c r="I42" s="13"/>
      <c r="J42" s="11"/>
      <c r="K42" s="13"/>
      <c r="L42" s="10"/>
      <c r="M42" s="13"/>
      <c r="N42" s="10"/>
      <c r="O42" s="13"/>
      <c r="P42" s="11"/>
      <c r="Q42" s="13"/>
      <c r="R42" s="52"/>
      <c r="S42" s="13"/>
      <c r="T42" s="52"/>
      <c r="U42" s="13"/>
    </row>
    <row r="43" spans="1:21" x14ac:dyDescent="0.3">
      <c r="A43" s="2" t="s">
        <v>180</v>
      </c>
      <c r="B43" s="11"/>
      <c r="C43" s="13"/>
      <c r="D43" s="11"/>
      <c r="E43" s="13"/>
      <c r="F43" s="11"/>
      <c r="G43" s="13"/>
      <c r="H43" s="11"/>
      <c r="I43" s="13"/>
      <c r="J43" s="11"/>
      <c r="K43" s="13"/>
      <c r="L43" s="10"/>
      <c r="M43" s="13"/>
      <c r="N43" s="10"/>
      <c r="O43" s="13"/>
      <c r="P43" s="11"/>
      <c r="Q43" s="13"/>
      <c r="R43" s="52"/>
      <c r="S43" s="13"/>
      <c r="T43" s="52"/>
      <c r="U43" s="13"/>
    </row>
    <row r="44" spans="1:21" x14ac:dyDescent="0.3">
      <c r="A44" s="2" t="s">
        <v>181</v>
      </c>
      <c r="B44" s="11"/>
      <c r="C44" s="13"/>
      <c r="D44" s="11"/>
      <c r="E44" s="13"/>
      <c r="F44" s="11"/>
      <c r="G44" s="13"/>
      <c r="H44" s="11"/>
      <c r="I44" s="13"/>
      <c r="J44" s="11"/>
      <c r="K44" s="13"/>
      <c r="L44" s="10"/>
      <c r="M44" s="13"/>
      <c r="N44" s="11"/>
      <c r="O44" s="13"/>
      <c r="P44" s="10"/>
      <c r="Q44" s="13"/>
      <c r="R44" s="52"/>
      <c r="S44" s="13"/>
      <c r="T44" s="52"/>
      <c r="U44" s="13"/>
    </row>
    <row r="45" spans="1:21" x14ac:dyDescent="0.3">
      <c r="A45" s="2" t="s">
        <v>182</v>
      </c>
      <c r="B45" s="11"/>
      <c r="C45" s="13"/>
      <c r="D45" s="11"/>
      <c r="E45" s="13"/>
      <c r="F45" s="11"/>
      <c r="G45" s="13"/>
      <c r="H45" s="11"/>
      <c r="I45" s="13"/>
      <c r="J45" s="11"/>
      <c r="K45" s="13"/>
      <c r="L45" s="10"/>
      <c r="M45" s="13"/>
      <c r="N45" s="11"/>
      <c r="O45" s="13"/>
      <c r="P45" s="11"/>
      <c r="Q45" s="13"/>
      <c r="R45" s="52"/>
      <c r="S45" s="13"/>
      <c r="T45" s="52"/>
      <c r="U45" s="13"/>
    </row>
    <row r="46" spans="1:21" x14ac:dyDescent="0.3">
      <c r="A46" s="2" t="s">
        <v>183</v>
      </c>
      <c r="B46" s="11"/>
      <c r="C46" s="13"/>
      <c r="D46" s="11"/>
      <c r="E46" s="13"/>
      <c r="F46" s="11"/>
      <c r="G46" s="13"/>
      <c r="H46" s="11"/>
      <c r="I46" s="13"/>
      <c r="J46" s="11"/>
      <c r="K46" s="13"/>
      <c r="L46" s="10"/>
      <c r="M46" s="13"/>
      <c r="N46" s="11"/>
      <c r="O46" s="13"/>
      <c r="P46" s="11"/>
      <c r="Q46" s="13"/>
      <c r="R46" s="52"/>
      <c r="S46" s="13"/>
      <c r="T46" s="52"/>
      <c r="U46" s="13"/>
    </row>
    <row r="47" spans="1:21" x14ac:dyDescent="0.3">
      <c r="A47" s="27" t="s">
        <v>137</v>
      </c>
      <c r="B47" s="28">
        <f>SUM(B38:B46)</f>
        <v>0</v>
      </c>
      <c r="C47" s="22"/>
      <c r="D47" s="28">
        <f t="shared" ref="D47:R47" si="7">SUM(D38:D46)</f>
        <v>0</v>
      </c>
      <c r="E47" s="22"/>
      <c r="F47" s="28">
        <f t="shared" si="7"/>
        <v>0</v>
      </c>
      <c r="G47" s="22"/>
      <c r="H47" s="28">
        <f t="shared" si="7"/>
        <v>0</v>
      </c>
      <c r="I47" s="22"/>
      <c r="J47" s="28">
        <f t="shared" si="7"/>
        <v>0</v>
      </c>
      <c r="K47" s="22"/>
      <c r="L47" s="28">
        <f t="shared" si="7"/>
        <v>0</v>
      </c>
      <c r="M47" s="22"/>
      <c r="N47" s="28">
        <f t="shared" si="7"/>
        <v>0</v>
      </c>
      <c r="O47" s="22"/>
      <c r="P47" s="28">
        <f t="shared" si="7"/>
        <v>0</v>
      </c>
      <c r="Q47" s="22"/>
      <c r="R47" s="30">
        <f t="shared" si="7"/>
        <v>0</v>
      </c>
      <c r="S47" s="22"/>
      <c r="T47" s="30">
        <f t="shared" ref="T47" si="8">SUM(T38:T46)</f>
        <v>0</v>
      </c>
      <c r="U47" s="22"/>
    </row>
    <row r="48" spans="1:21" s="121" customFormat="1" x14ac:dyDescent="0.3">
      <c r="A48" s="120"/>
    </row>
    <row r="49" spans="1:21" x14ac:dyDescent="0.3">
      <c r="A49" s="2" t="s">
        <v>138</v>
      </c>
      <c r="B49" s="10"/>
      <c r="C49" s="13"/>
      <c r="D49" s="10"/>
      <c r="E49" s="13"/>
      <c r="F49" s="10"/>
      <c r="G49" s="13"/>
      <c r="H49" s="10"/>
      <c r="I49" s="13"/>
      <c r="J49" s="10"/>
      <c r="K49" s="13"/>
      <c r="L49" s="10"/>
      <c r="M49" s="13"/>
      <c r="N49" s="10"/>
      <c r="O49" s="13"/>
      <c r="P49" s="10"/>
      <c r="Q49" s="13"/>
      <c r="R49" s="52"/>
      <c r="S49" s="13"/>
      <c r="T49" s="52"/>
      <c r="U49" s="13"/>
    </row>
    <row r="50" spans="1:21" s="121" customFormat="1" x14ac:dyDescent="0.3">
      <c r="A50" s="120"/>
    </row>
    <row r="51" spans="1:21" x14ac:dyDescent="0.3">
      <c r="A51" s="2" t="s">
        <v>184</v>
      </c>
      <c r="B51" s="11"/>
      <c r="C51" s="13"/>
      <c r="D51" s="11"/>
      <c r="E51" s="13"/>
      <c r="F51" s="11"/>
      <c r="G51" s="13"/>
      <c r="H51" s="11"/>
      <c r="I51" s="13"/>
      <c r="J51" s="11"/>
      <c r="K51" s="13"/>
      <c r="L51" s="10"/>
      <c r="M51" s="13"/>
      <c r="N51" s="11"/>
      <c r="O51" s="13"/>
      <c r="P51" s="11"/>
      <c r="Q51" s="13"/>
      <c r="R51" s="52"/>
      <c r="S51" s="13"/>
      <c r="T51" s="52"/>
      <c r="U51" s="13"/>
    </row>
    <row r="52" spans="1:21" x14ac:dyDescent="0.3">
      <c r="A52" s="2" t="s">
        <v>185</v>
      </c>
      <c r="B52" s="11"/>
      <c r="C52" s="13"/>
      <c r="D52" s="11"/>
      <c r="E52" s="13"/>
      <c r="F52" s="11"/>
      <c r="G52" s="13"/>
      <c r="H52" s="11"/>
      <c r="I52" s="13"/>
      <c r="J52" s="11"/>
      <c r="K52" s="13"/>
      <c r="L52" s="10"/>
      <c r="M52" s="13"/>
      <c r="N52" s="11"/>
      <c r="O52" s="13"/>
      <c r="P52" s="11"/>
      <c r="Q52" s="13"/>
      <c r="R52" s="52"/>
      <c r="S52" s="13"/>
      <c r="T52" s="52"/>
      <c r="U52" s="13"/>
    </row>
    <row r="53" spans="1:21" x14ac:dyDescent="0.3">
      <c r="A53" s="2" t="s">
        <v>186</v>
      </c>
      <c r="B53" s="11"/>
      <c r="C53" s="13"/>
      <c r="D53" s="11"/>
      <c r="E53" s="13"/>
      <c r="F53" s="11"/>
      <c r="G53" s="13"/>
      <c r="H53" s="11"/>
      <c r="I53" s="13"/>
      <c r="J53" s="11"/>
      <c r="K53" s="13"/>
      <c r="L53" s="10"/>
      <c r="M53" s="13"/>
      <c r="N53" s="11"/>
      <c r="O53" s="13"/>
      <c r="P53" s="11"/>
      <c r="Q53" s="13"/>
      <c r="R53" s="52"/>
      <c r="S53" s="13"/>
      <c r="T53" s="52"/>
      <c r="U53" s="13"/>
    </row>
    <row r="54" spans="1:21" x14ac:dyDescent="0.3">
      <c r="A54" s="2" t="s">
        <v>187</v>
      </c>
      <c r="B54" s="11"/>
      <c r="C54" s="13"/>
      <c r="D54" s="11"/>
      <c r="E54" s="13"/>
      <c r="F54" s="11"/>
      <c r="G54" s="13"/>
      <c r="H54" s="11"/>
      <c r="I54" s="13"/>
      <c r="J54" s="11"/>
      <c r="K54" s="13"/>
      <c r="L54" s="10"/>
      <c r="M54" s="13"/>
      <c r="N54" s="10"/>
      <c r="O54" s="13"/>
      <c r="P54" s="11"/>
      <c r="Q54" s="13"/>
      <c r="R54" s="52"/>
      <c r="S54" s="13"/>
      <c r="T54" s="52"/>
      <c r="U54" s="13"/>
    </row>
    <row r="55" spans="1:21" x14ac:dyDescent="0.3">
      <c r="A55" s="2" t="s">
        <v>188</v>
      </c>
      <c r="B55" s="11"/>
      <c r="C55" s="13"/>
      <c r="D55" s="11"/>
      <c r="E55" s="13"/>
      <c r="F55" s="11"/>
      <c r="G55" s="13"/>
      <c r="H55" s="11"/>
      <c r="I55" s="13"/>
      <c r="J55" s="11"/>
      <c r="K55" s="13"/>
      <c r="L55" s="10"/>
      <c r="M55" s="13"/>
      <c r="N55" s="11"/>
      <c r="O55" s="13"/>
      <c r="P55" s="11"/>
      <c r="Q55" s="13"/>
      <c r="R55" s="52"/>
      <c r="S55" s="13"/>
      <c r="T55" s="52"/>
      <c r="U55" s="13"/>
    </row>
    <row r="56" spans="1:21" x14ac:dyDescent="0.3">
      <c r="A56" s="27" t="s">
        <v>139</v>
      </c>
      <c r="B56" s="28">
        <f>SUM(B51:B55)</f>
        <v>0</v>
      </c>
      <c r="C56" s="22"/>
      <c r="D56" s="28">
        <f t="shared" ref="D56:R56" si="9">SUM(D51:D55)</f>
        <v>0</v>
      </c>
      <c r="E56" s="22"/>
      <c r="F56" s="28">
        <f t="shared" si="9"/>
        <v>0</v>
      </c>
      <c r="G56" s="22"/>
      <c r="H56" s="28">
        <f t="shared" si="9"/>
        <v>0</v>
      </c>
      <c r="I56" s="22"/>
      <c r="J56" s="28">
        <f t="shared" si="9"/>
        <v>0</v>
      </c>
      <c r="K56" s="22"/>
      <c r="L56" s="28">
        <f t="shared" si="9"/>
        <v>0</v>
      </c>
      <c r="M56" s="22"/>
      <c r="N56" s="28">
        <f t="shared" si="9"/>
        <v>0</v>
      </c>
      <c r="O56" s="22"/>
      <c r="P56" s="28">
        <f t="shared" si="9"/>
        <v>0</v>
      </c>
      <c r="Q56" s="22"/>
      <c r="R56" s="30">
        <f t="shared" si="9"/>
        <v>0</v>
      </c>
      <c r="S56" s="22"/>
      <c r="T56" s="30">
        <f t="shared" ref="T56" si="10">SUM(T51:T55)</f>
        <v>0</v>
      </c>
      <c r="U56" s="22"/>
    </row>
    <row r="57" spans="1:21" s="121" customFormat="1" x14ac:dyDescent="0.3">
      <c r="A57" s="120"/>
    </row>
    <row r="58" spans="1:21" x14ac:dyDescent="0.3">
      <c r="A58" s="2" t="s">
        <v>189</v>
      </c>
      <c r="B58" s="11"/>
      <c r="C58" s="13"/>
      <c r="D58" s="11"/>
      <c r="E58" s="13"/>
      <c r="F58" s="11"/>
      <c r="G58" s="13"/>
      <c r="H58" s="11"/>
      <c r="I58" s="13"/>
      <c r="J58" s="11"/>
      <c r="K58" s="13"/>
      <c r="L58" s="11"/>
      <c r="M58" s="13"/>
      <c r="N58" s="11"/>
      <c r="O58" s="13"/>
      <c r="P58" s="11"/>
      <c r="Q58" s="13"/>
      <c r="R58" s="52"/>
      <c r="S58" s="13"/>
      <c r="T58" s="52"/>
      <c r="U58" s="13"/>
    </row>
    <row r="59" spans="1:21" x14ac:dyDescent="0.3">
      <c r="A59" s="2" t="s">
        <v>190</v>
      </c>
      <c r="B59" s="11"/>
      <c r="C59" s="13"/>
      <c r="D59" s="11"/>
      <c r="E59" s="13"/>
      <c r="F59" s="11"/>
      <c r="G59" s="13"/>
      <c r="H59" s="11"/>
      <c r="I59" s="13"/>
      <c r="J59" s="11"/>
      <c r="K59" s="13"/>
      <c r="L59" s="11"/>
      <c r="M59" s="13"/>
      <c r="N59" s="11"/>
      <c r="O59" s="13"/>
      <c r="P59" s="11"/>
      <c r="Q59" s="13"/>
      <c r="R59" s="52"/>
      <c r="S59" s="13"/>
      <c r="T59" s="52"/>
      <c r="U59" s="13"/>
    </row>
    <row r="60" spans="1:21" x14ac:dyDescent="0.3">
      <c r="A60" s="2" t="s">
        <v>191</v>
      </c>
      <c r="B60" s="11"/>
      <c r="C60" s="13"/>
      <c r="D60" s="11"/>
      <c r="E60" s="13"/>
      <c r="F60" s="11"/>
      <c r="G60" s="13"/>
      <c r="H60" s="11"/>
      <c r="I60" s="13"/>
      <c r="J60" s="11"/>
      <c r="K60" s="13"/>
      <c r="L60" s="11"/>
      <c r="M60" s="13"/>
      <c r="N60" s="11"/>
      <c r="O60" s="13"/>
      <c r="P60" s="11"/>
      <c r="Q60" s="13"/>
      <c r="R60" s="52"/>
      <c r="S60" s="13"/>
      <c r="T60" s="52"/>
      <c r="U60" s="13"/>
    </row>
    <row r="61" spans="1:21" x14ac:dyDescent="0.3">
      <c r="A61" s="27" t="s">
        <v>140</v>
      </c>
      <c r="B61" s="28">
        <f>SUM(B58:B60)</f>
        <v>0</v>
      </c>
      <c r="C61" s="22"/>
      <c r="D61" s="28">
        <f t="shared" ref="D61:R61" si="11">SUM(D58:D60)</f>
        <v>0</v>
      </c>
      <c r="E61" s="22"/>
      <c r="F61" s="28">
        <f t="shared" si="11"/>
        <v>0</v>
      </c>
      <c r="G61" s="22"/>
      <c r="H61" s="28">
        <f t="shared" si="11"/>
        <v>0</v>
      </c>
      <c r="I61" s="22"/>
      <c r="J61" s="28">
        <f t="shared" si="11"/>
        <v>0</v>
      </c>
      <c r="K61" s="22"/>
      <c r="L61" s="28">
        <f t="shared" si="11"/>
        <v>0</v>
      </c>
      <c r="M61" s="22"/>
      <c r="N61" s="28">
        <f t="shared" si="11"/>
        <v>0</v>
      </c>
      <c r="O61" s="22"/>
      <c r="P61" s="28">
        <f t="shared" si="11"/>
        <v>0</v>
      </c>
      <c r="Q61" s="22"/>
      <c r="R61" s="30">
        <f t="shared" si="11"/>
        <v>0</v>
      </c>
      <c r="S61" s="22"/>
      <c r="T61" s="30">
        <f t="shared" ref="T61" si="12">SUM(T58:T60)</f>
        <v>0</v>
      </c>
      <c r="U61" s="22"/>
    </row>
    <row r="62" spans="1:21" s="121" customFormat="1" x14ac:dyDescent="0.3">
      <c r="A62" s="120"/>
    </row>
    <row r="63" spans="1:21" x14ac:dyDescent="0.3">
      <c r="A63" s="2" t="s">
        <v>141</v>
      </c>
      <c r="B63" s="11"/>
      <c r="C63" s="13"/>
      <c r="D63" s="11"/>
      <c r="E63" s="13"/>
      <c r="F63" s="11"/>
      <c r="G63" s="13"/>
      <c r="H63" s="11"/>
      <c r="I63" s="13"/>
      <c r="J63" s="11"/>
      <c r="K63" s="13"/>
      <c r="L63" s="11"/>
      <c r="M63" s="13"/>
      <c r="N63" s="11"/>
      <c r="O63" s="13"/>
      <c r="P63" s="11"/>
      <c r="Q63" s="13"/>
      <c r="R63" s="52"/>
      <c r="S63" s="13"/>
      <c r="T63" s="52"/>
      <c r="U63" s="13"/>
    </row>
    <row r="64" spans="1:21" s="121" customFormat="1" x14ac:dyDescent="0.3">
      <c r="A64" s="120"/>
    </row>
    <row r="65" spans="1:21" x14ac:dyDescent="0.3">
      <c r="A65" s="2" t="s">
        <v>192</v>
      </c>
      <c r="B65" s="11"/>
      <c r="C65" s="13"/>
      <c r="D65" s="11"/>
      <c r="E65" s="13"/>
      <c r="F65" s="11"/>
      <c r="G65" s="13"/>
      <c r="H65" s="11"/>
      <c r="I65" s="13"/>
      <c r="J65" s="11"/>
      <c r="K65" s="13"/>
      <c r="L65" s="11"/>
      <c r="M65" s="13"/>
      <c r="N65" s="11"/>
      <c r="O65" s="13"/>
      <c r="P65" s="11"/>
      <c r="Q65" s="13"/>
      <c r="R65" s="52"/>
      <c r="S65" s="13"/>
      <c r="T65" s="52"/>
      <c r="U65" s="13"/>
    </row>
    <row r="66" spans="1:21" x14ac:dyDescent="0.3">
      <c r="A66" s="2" t="s">
        <v>193</v>
      </c>
      <c r="B66" s="11"/>
      <c r="C66" s="13"/>
      <c r="D66" s="11"/>
      <c r="E66" s="13"/>
      <c r="F66" s="11"/>
      <c r="G66" s="13"/>
      <c r="H66" s="11"/>
      <c r="I66" s="13"/>
      <c r="J66" s="11"/>
      <c r="K66" s="13"/>
      <c r="L66" s="11"/>
      <c r="M66" s="13"/>
      <c r="N66" s="11"/>
      <c r="O66" s="13"/>
      <c r="P66" s="11"/>
      <c r="Q66" s="13"/>
      <c r="R66" s="52"/>
      <c r="S66" s="13"/>
      <c r="T66" s="52"/>
      <c r="U66" s="13"/>
    </row>
    <row r="67" spans="1:21" x14ac:dyDescent="0.3">
      <c r="A67" s="27" t="s">
        <v>142</v>
      </c>
      <c r="B67" s="28">
        <f>SUM(B65:B66)</f>
        <v>0</v>
      </c>
      <c r="C67" s="22"/>
      <c r="D67" s="28">
        <f t="shared" ref="D67:R67" si="13">SUM(D65:D66)</f>
        <v>0</v>
      </c>
      <c r="E67" s="22"/>
      <c r="F67" s="28">
        <f t="shared" si="13"/>
        <v>0</v>
      </c>
      <c r="G67" s="22"/>
      <c r="H67" s="28">
        <f t="shared" si="13"/>
        <v>0</v>
      </c>
      <c r="I67" s="22"/>
      <c r="J67" s="28">
        <f t="shared" si="13"/>
        <v>0</v>
      </c>
      <c r="K67" s="22"/>
      <c r="L67" s="28">
        <f t="shared" si="13"/>
        <v>0</v>
      </c>
      <c r="M67" s="22"/>
      <c r="N67" s="28">
        <f t="shared" si="13"/>
        <v>0</v>
      </c>
      <c r="O67" s="22"/>
      <c r="P67" s="28">
        <f t="shared" si="13"/>
        <v>0</v>
      </c>
      <c r="Q67" s="22"/>
      <c r="R67" s="30">
        <f t="shared" si="13"/>
        <v>0</v>
      </c>
      <c r="S67" s="22"/>
      <c r="T67" s="30">
        <f t="shared" ref="T67" si="14">SUM(T65:T66)</f>
        <v>0</v>
      </c>
      <c r="U67" s="22"/>
    </row>
    <row r="68" spans="1:21" s="121" customFormat="1" x14ac:dyDescent="0.3">
      <c r="A68" s="120"/>
    </row>
    <row r="69" spans="1:21" x14ac:dyDescent="0.3">
      <c r="A69" s="2" t="s">
        <v>194</v>
      </c>
      <c r="B69" s="11"/>
      <c r="C69" s="13"/>
      <c r="D69" s="11"/>
      <c r="E69" s="13"/>
      <c r="F69" s="11"/>
      <c r="G69" s="13"/>
      <c r="H69" s="11"/>
      <c r="I69" s="13"/>
      <c r="J69" s="11"/>
      <c r="K69" s="13"/>
      <c r="L69" s="11"/>
      <c r="M69" s="13"/>
      <c r="N69" s="10"/>
      <c r="O69" s="13"/>
      <c r="P69" s="11"/>
      <c r="Q69" s="13"/>
      <c r="R69" s="52"/>
      <c r="S69" s="13"/>
      <c r="T69" s="52"/>
      <c r="U69" s="13"/>
    </row>
    <row r="70" spans="1:21" x14ac:dyDescent="0.3">
      <c r="A70" s="2" t="s">
        <v>195</v>
      </c>
      <c r="B70" s="11"/>
      <c r="C70" s="13"/>
      <c r="D70" s="11"/>
      <c r="E70" s="13"/>
      <c r="F70" s="11"/>
      <c r="G70" s="13"/>
      <c r="H70" s="11"/>
      <c r="I70" s="13"/>
      <c r="J70" s="11"/>
      <c r="K70" s="13"/>
      <c r="L70" s="11"/>
      <c r="M70" s="13"/>
      <c r="N70" s="11"/>
      <c r="O70" s="13"/>
      <c r="P70" s="11"/>
      <c r="Q70" s="13"/>
      <c r="R70" s="52"/>
      <c r="S70" s="13"/>
      <c r="T70" s="52"/>
      <c r="U70" s="13"/>
    </row>
    <row r="71" spans="1:21" x14ac:dyDescent="0.3">
      <c r="A71" s="2" t="s">
        <v>196</v>
      </c>
      <c r="B71" s="11"/>
      <c r="C71" s="13"/>
      <c r="D71" s="11"/>
      <c r="E71" s="13"/>
      <c r="F71" s="11"/>
      <c r="G71" s="13"/>
      <c r="H71" s="11"/>
      <c r="I71" s="13"/>
      <c r="J71" s="11"/>
      <c r="K71" s="13"/>
      <c r="L71" s="10"/>
      <c r="M71" s="13"/>
      <c r="N71" s="11"/>
      <c r="O71" s="13"/>
      <c r="P71" s="11"/>
      <c r="Q71" s="13"/>
      <c r="R71" s="52"/>
      <c r="S71" s="13"/>
      <c r="T71" s="52"/>
      <c r="U71" s="13"/>
    </row>
    <row r="72" spans="1:21" x14ac:dyDescent="0.3">
      <c r="A72" s="2" t="s">
        <v>197</v>
      </c>
      <c r="B72" s="11"/>
      <c r="C72" s="13"/>
      <c r="D72" s="11"/>
      <c r="E72" s="13"/>
      <c r="F72" s="11"/>
      <c r="G72" s="13"/>
      <c r="H72" s="11"/>
      <c r="I72" s="13"/>
      <c r="J72" s="11"/>
      <c r="K72" s="13"/>
      <c r="L72" s="11"/>
      <c r="M72" s="13"/>
      <c r="N72" s="10"/>
      <c r="O72" s="13"/>
      <c r="P72" s="11"/>
      <c r="Q72" s="13"/>
      <c r="R72" s="52"/>
      <c r="S72" s="13"/>
      <c r="T72" s="52"/>
      <c r="U72" s="13"/>
    </row>
    <row r="73" spans="1:21" x14ac:dyDescent="0.3">
      <c r="A73" s="2" t="s">
        <v>198</v>
      </c>
      <c r="B73" s="11"/>
      <c r="C73" s="13"/>
      <c r="D73" s="11"/>
      <c r="E73" s="13"/>
      <c r="F73" s="11"/>
      <c r="G73" s="13"/>
      <c r="H73" s="11"/>
      <c r="I73" s="13"/>
      <c r="J73" s="11"/>
      <c r="K73" s="13"/>
      <c r="L73" s="11"/>
      <c r="M73" s="13"/>
      <c r="N73" s="11"/>
      <c r="O73" s="13"/>
      <c r="P73" s="11"/>
      <c r="Q73" s="13"/>
      <c r="R73" s="52"/>
      <c r="S73" s="13"/>
      <c r="T73" s="52"/>
      <c r="U73" s="13"/>
    </row>
    <row r="74" spans="1:21" x14ac:dyDescent="0.3">
      <c r="A74" s="2" t="s">
        <v>199</v>
      </c>
      <c r="B74" s="11"/>
      <c r="C74" s="13"/>
      <c r="D74" s="11"/>
      <c r="E74" s="13"/>
      <c r="F74" s="11"/>
      <c r="G74" s="13"/>
      <c r="H74" s="11"/>
      <c r="I74" s="13"/>
      <c r="J74" s="11"/>
      <c r="K74" s="13"/>
      <c r="L74" s="10"/>
      <c r="M74" s="13"/>
      <c r="N74" s="11"/>
      <c r="O74" s="13"/>
      <c r="P74" s="11"/>
      <c r="Q74" s="13"/>
      <c r="R74" s="52"/>
      <c r="S74" s="13"/>
      <c r="T74" s="52"/>
      <c r="U74" s="13"/>
    </row>
    <row r="75" spans="1:21" x14ac:dyDescent="0.3">
      <c r="A75" s="2" t="s">
        <v>200</v>
      </c>
      <c r="B75" s="11"/>
      <c r="C75" s="13"/>
      <c r="D75" s="11"/>
      <c r="E75" s="13"/>
      <c r="F75" s="11"/>
      <c r="G75" s="13"/>
      <c r="H75" s="11"/>
      <c r="I75" s="13"/>
      <c r="J75" s="11"/>
      <c r="K75" s="13"/>
      <c r="L75" s="11"/>
      <c r="M75" s="13"/>
      <c r="N75" s="11"/>
      <c r="O75" s="13"/>
      <c r="P75" s="11"/>
      <c r="Q75" s="13"/>
      <c r="R75" s="52"/>
      <c r="S75" s="13"/>
      <c r="T75" s="52"/>
      <c r="U75" s="13"/>
    </row>
    <row r="76" spans="1:21" x14ac:dyDescent="0.3">
      <c r="A76" s="2" t="s">
        <v>201</v>
      </c>
      <c r="B76" s="11"/>
      <c r="C76" s="13"/>
      <c r="D76" s="11"/>
      <c r="E76" s="13"/>
      <c r="F76" s="11"/>
      <c r="G76" s="13"/>
      <c r="H76" s="11"/>
      <c r="I76" s="13"/>
      <c r="J76" s="11"/>
      <c r="K76" s="13"/>
      <c r="L76" s="11"/>
      <c r="M76" s="13"/>
      <c r="N76" s="11"/>
      <c r="O76" s="13"/>
      <c r="P76" s="11"/>
      <c r="Q76" s="13"/>
      <c r="R76" s="52"/>
      <c r="S76" s="13"/>
      <c r="T76" s="52"/>
      <c r="U76" s="13"/>
    </row>
    <row r="77" spans="1:21" x14ac:dyDescent="0.3">
      <c r="A77" s="27" t="s">
        <v>143</v>
      </c>
      <c r="B77" s="28">
        <f>SUM(B69:B76)</f>
        <v>0</v>
      </c>
      <c r="C77" s="22"/>
      <c r="D77" s="28">
        <f t="shared" ref="D77:R77" si="15">SUM(D69:D76)</f>
        <v>0</v>
      </c>
      <c r="E77" s="22"/>
      <c r="F77" s="28">
        <f t="shared" si="15"/>
        <v>0</v>
      </c>
      <c r="G77" s="22"/>
      <c r="H77" s="28">
        <f t="shared" si="15"/>
        <v>0</v>
      </c>
      <c r="I77" s="22"/>
      <c r="J77" s="28">
        <f t="shared" si="15"/>
        <v>0</v>
      </c>
      <c r="K77" s="22"/>
      <c r="L77" s="28">
        <f t="shared" si="15"/>
        <v>0</v>
      </c>
      <c r="M77" s="22"/>
      <c r="N77" s="28">
        <f t="shared" si="15"/>
        <v>0</v>
      </c>
      <c r="O77" s="22"/>
      <c r="P77" s="28">
        <f t="shared" si="15"/>
        <v>0</v>
      </c>
      <c r="Q77" s="22"/>
      <c r="R77" s="30">
        <f t="shared" si="15"/>
        <v>0</v>
      </c>
      <c r="S77" s="22"/>
      <c r="T77" s="30">
        <f t="shared" ref="T77" si="16">SUM(T69:T76)</f>
        <v>0</v>
      </c>
      <c r="U77" s="22"/>
    </row>
    <row r="78" spans="1:21" s="121" customFormat="1" x14ac:dyDescent="0.3">
      <c r="A78" s="120"/>
    </row>
    <row r="79" spans="1:21" x14ac:dyDescent="0.3">
      <c r="A79" s="2" t="s">
        <v>202</v>
      </c>
      <c r="B79" s="10"/>
      <c r="C79" s="13"/>
      <c r="D79" s="10"/>
      <c r="E79" s="13"/>
      <c r="F79" s="10"/>
      <c r="G79" s="13"/>
      <c r="H79" s="10"/>
      <c r="I79" s="13"/>
      <c r="J79" s="10"/>
      <c r="K79" s="13"/>
      <c r="L79" s="10"/>
      <c r="M79" s="13"/>
      <c r="N79" s="10"/>
      <c r="O79" s="13"/>
      <c r="P79" s="10"/>
      <c r="Q79" s="13"/>
      <c r="R79" s="52"/>
      <c r="S79" s="13"/>
      <c r="T79" s="52"/>
      <c r="U79" s="13"/>
    </row>
    <row r="80" spans="1:21" x14ac:dyDescent="0.3">
      <c r="A80" s="2" t="s">
        <v>203</v>
      </c>
      <c r="B80" s="10"/>
      <c r="C80" s="13"/>
      <c r="D80" s="10"/>
      <c r="E80" s="13"/>
      <c r="F80" s="10"/>
      <c r="G80" s="13"/>
      <c r="H80" s="11"/>
      <c r="I80" s="13"/>
      <c r="J80" s="11"/>
      <c r="K80" s="13"/>
      <c r="L80" s="11"/>
      <c r="M80" s="13"/>
      <c r="N80" s="10"/>
      <c r="O80" s="13"/>
      <c r="P80" s="11"/>
      <c r="Q80" s="13"/>
      <c r="R80" s="52"/>
      <c r="S80" s="13"/>
      <c r="T80" s="52"/>
      <c r="U80" s="13"/>
    </row>
    <row r="81" spans="1:21" x14ac:dyDescent="0.3">
      <c r="A81" s="27" t="s">
        <v>144</v>
      </c>
      <c r="B81" s="30">
        <f>SUM(B79:B80)</f>
        <v>0</v>
      </c>
      <c r="C81" s="22"/>
      <c r="D81" s="30">
        <f t="shared" ref="D81:R81" si="17">SUM(D79:D80)</f>
        <v>0</v>
      </c>
      <c r="E81" s="22"/>
      <c r="F81" s="30">
        <f t="shared" si="17"/>
        <v>0</v>
      </c>
      <c r="G81" s="22"/>
      <c r="H81" s="30">
        <f t="shared" si="17"/>
        <v>0</v>
      </c>
      <c r="I81" s="22"/>
      <c r="J81" s="30">
        <f t="shared" si="17"/>
        <v>0</v>
      </c>
      <c r="K81" s="22"/>
      <c r="L81" s="30">
        <f t="shared" si="17"/>
        <v>0</v>
      </c>
      <c r="M81" s="22"/>
      <c r="N81" s="30">
        <f t="shared" si="17"/>
        <v>0</v>
      </c>
      <c r="O81" s="22"/>
      <c r="P81" s="30">
        <f t="shared" si="17"/>
        <v>0</v>
      </c>
      <c r="Q81" s="22"/>
      <c r="R81" s="30">
        <f t="shared" si="17"/>
        <v>0</v>
      </c>
      <c r="S81" s="22"/>
      <c r="T81" s="30">
        <f t="shared" ref="T81" si="18">SUM(T79:T80)</f>
        <v>0</v>
      </c>
      <c r="U81" s="22"/>
    </row>
    <row r="82" spans="1:21" s="121" customFormat="1" x14ac:dyDescent="0.3">
      <c r="A82" s="120"/>
    </row>
    <row r="83" spans="1:21" x14ac:dyDescent="0.3">
      <c r="A83" s="27" t="s">
        <v>145</v>
      </c>
      <c r="B83" s="28">
        <f>SUM(B10,B12,B14,B19,B21,B23,B28,B34,B36,B47,B49,B56,B61,B63,B67,B77,B81)</f>
        <v>0</v>
      </c>
      <c r="C83" s="22"/>
      <c r="D83" s="28">
        <f>SUM(D10,D12,D14,D19,D21,D23,D28,D34,D36,D47,D49,D56,D61,D63,D67,D77,D81)</f>
        <v>0</v>
      </c>
      <c r="E83" s="22"/>
      <c r="F83" s="28">
        <f>SUM(F10,F12,F14,F19,F21,F23,F28,F34,F36,F47,F49,F56,F61,F63,F67,F77,F81)</f>
        <v>0</v>
      </c>
      <c r="G83" s="22"/>
      <c r="H83" s="28">
        <f>SUM(H10,H12,H14,H19,H21,H23,H28,H34,H36,H47,H49,H56,H61,H63,H67,H77,H81)</f>
        <v>0</v>
      </c>
      <c r="I83" s="22"/>
      <c r="J83" s="28">
        <f>SUM(J10,J12,J14,J19,J21,J23,J28,J34,J36,J47,J49,J56,J61,J63,J67,J77,J81)</f>
        <v>0</v>
      </c>
      <c r="K83" s="22"/>
      <c r="L83" s="28">
        <f>SUM(L10,L12,L14,L19,L21,L23,L28,L34,L36,L47,L49,L56,L61,L63,L67,L77,L81)</f>
        <v>0</v>
      </c>
      <c r="M83" s="22"/>
      <c r="N83" s="28">
        <f>SUM(N10,N12,N14,N19,N21,N23,N28,N34,N36,N47,N49,N56,N61,N63,N67,N77,N81)</f>
        <v>0</v>
      </c>
      <c r="O83" s="22"/>
      <c r="P83" s="28">
        <f>SUM(P10,P12,P14,P19,P21,P23,P28,P34,P36,P47,P49,P56,P61,P63,P67,P77,P81)</f>
        <v>0</v>
      </c>
      <c r="Q83" s="22"/>
      <c r="R83" s="30">
        <f>SUM(R10,R12,R14,R19,R21,R23,R28,R34,R36,R47,R49,R56,R61,R63,R67,R77,R81)</f>
        <v>0</v>
      </c>
      <c r="S83" s="22"/>
      <c r="T83" s="30">
        <f>SUM(T10,T12,T14,T19,T21,T23,T28,T34,T36,T47,T49,T56,T61,T63,T67,T77,T81)</f>
        <v>0</v>
      </c>
      <c r="U83" s="22"/>
    </row>
    <row r="84" spans="1:21" s="121" customFormat="1" x14ac:dyDescent="0.3">
      <c r="A84" s="120"/>
    </row>
    <row r="85" spans="1:21" s="121" customFormat="1" ht="24.75" customHeight="1" x14ac:dyDescent="0.3">
      <c r="A85" s="124"/>
      <c r="B85" s="124"/>
      <c r="C85" s="124"/>
      <c r="D85" s="124"/>
      <c r="E85" s="124"/>
      <c r="F85" s="124"/>
      <c r="G85" s="124"/>
      <c r="H85" s="125"/>
      <c r="I85" s="125"/>
      <c r="J85" s="125"/>
    </row>
    <row r="86" spans="1:21" s="121" customFormat="1" ht="24.75" customHeight="1" x14ac:dyDescent="0.3">
      <c r="A86" s="124"/>
      <c r="B86" s="124"/>
      <c r="C86" s="124"/>
      <c r="D86" s="124"/>
      <c r="E86" s="124"/>
      <c r="F86" s="124"/>
      <c r="G86" s="124"/>
      <c r="H86" s="125"/>
      <c r="I86" s="125"/>
      <c r="J86" s="125"/>
    </row>
    <row r="87" spans="1:21" s="121" customFormat="1" ht="24.75" customHeight="1" x14ac:dyDescent="0.3">
      <c r="A87" s="124"/>
      <c r="B87" s="124"/>
      <c r="C87" s="124"/>
      <c r="D87" s="124"/>
      <c r="E87" s="124"/>
      <c r="F87" s="124"/>
      <c r="G87" s="124"/>
      <c r="H87" s="125"/>
      <c r="I87" s="125"/>
      <c r="J87" s="125"/>
    </row>
    <row r="88" spans="1:21" s="121" customFormat="1" ht="24.75" customHeight="1" x14ac:dyDescent="0.3">
      <c r="A88" s="124"/>
      <c r="B88" s="124"/>
      <c r="C88" s="124"/>
      <c r="D88" s="124"/>
      <c r="E88" s="124"/>
      <c r="F88" s="124"/>
      <c r="G88" s="124"/>
      <c r="H88" s="125"/>
      <c r="I88" s="125"/>
      <c r="J88" s="125"/>
    </row>
    <row r="89" spans="1:21" s="121" customFormat="1" ht="24.75" customHeight="1" x14ac:dyDescent="0.3">
      <c r="A89" s="124"/>
      <c r="B89" s="124"/>
      <c r="C89" s="124"/>
      <c r="D89" s="124"/>
      <c r="E89" s="124"/>
      <c r="F89" s="124"/>
      <c r="G89" s="124"/>
      <c r="H89" s="125"/>
      <c r="I89" s="125"/>
      <c r="J89" s="125"/>
    </row>
    <row r="90" spans="1:21" ht="24.75" hidden="1" customHeight="1" x14ac:dyDescent="0.3">
      <c r="A90" s="2" t="s">
        <v>146</v>
      </c>
      <c r="B90" s="24"/>
      <c r="C90" s="24"/>
      <c r="D90" s="24"/>
      <c r="E90" s="24"/>
      <c r="F90" s="24"/>
      <c r="G90" s="24"/>
      <c r="H90" s="15"/>
      <c r="I90" s="15"/>
      <c r="J90" s="15"/>
      <c r="R90" s="8"/>
      <c r="T90" s="8"/>
    </row>
    <row r="91" spans="1:21" hidden="1" x14ac:dyDescent="0.3">
      <c r="A91" s="2" t="s">
        <v>147</v>
      </c>
      <c r="R91" s="8"/>
      <c r="T91" s="8"/>
    </row>
    <row r="92" spans="1:21" hidden="1" x14ac:dyDescent="0.3">
      <c r="A92" s="7">
        <v>1</v>
      </c>
    </row>
  </sheetData>
  <sheetProtection algorithmName="SHA-512" hashValue="v6Raf2m9UmPjw9mlVteHFAlgEn8PRlv7oXOywtVrO4naGlVTNnpqmLoVxSqxrNeVAG3bJ/fH7nodDObcaX3iWg==" saltValue="8Zb5i9e1CehLJOikH0fiYA==" spinCount="100000" sheet="1" objects="1" scenarios="1"/>
  <mergeCells count="2">
    <mergeCell ref="R4:U4"/>
    <mergeCell ref="B4:Q4"/>
  </mergeCells>
  <conditionalFormatting sqref="C6:C9 C12 C14 C16:C18 C21">
    <cfRule type="cellIs" dxfId="1126" priority="323" operator="lessThan">
      <formula>19.7</formula>
    </cfRule>
    <cfRule type="cellIs" dxfId="1125" priority="324" operator="greaterThan">
      <formula>21.5</formula>
    </cfRule>
    <cfRule type="cellIs" dxfId="1124" priority="226" operator="between">
      <formula>19.7</formula>
      <formula>21.5</formula>
    </cfRule>
  </conditionalFormatting>
  <conditionalFormatting sqref="C23">
    <cfRule type="cellIs" dxfId="1123" priority="224" operator="lessThan">
      <formula>19.7</formula>
    </cfRule>
    <cfRule type="cellIs" dxfId="1122" priority="225" operator="greaterThan">
      <formula>21.5</formula>
    </cfRule>
    <cfRule type="cellIs" dxfId="1121" priority="223" operator="between">
      <formula>19.7</formula>
      <formula>21.5</formula>
    </cfRule>
  </conditionalFormatting>
  <conditionalFormatting sqref="C25:C27">
    <cfRule type="cellIs" dxfId="1120" priority="220" operator="between">
      <formula>19.7</formula>
      <formula>21.5</formula>
    </cfRule>
    <cfRule type="cellIs" dxfId="1119" priority="221" operator="lessThan">
      <formula>19.7</formula>
    </cfRule>
    <cfRule type="cellIs" dxfId="1118" priority="222" operator="greaterThan">
      <formula>21.5</formula>
    </cfRule>
  </conditionalFormatting>
  <conditionalFormatting sqref="C30:C33">
    <cfRule type="cellIs" dxfId="1117" priority="217" operator="between">
      <formula>19.7</formula>
      <formula>21.5</formula>
    </cfRule>
    <cfRule type="cellIs" dxfId="1116" priority="218" operator="lessThan">
      <formula>19.7</formula>
    </cfRule>
    <cfRule type="cellIs" dxfId="1115" priority="219" operator="greaterThan">
      <formula>21.5</formula>
    </cfRule>
  </conditionalFormatting>
  <conditionalFormatting sqref="C36">
    <cfRule type="cellIs" dxfId="1114" priority="216" operator="greaterThan">
      <formula>21.5</formula>
    </cfRule>
    <cfRule type="cellIs" dxfId="1113" priority="215" operator="lessThan">
      <formula>19.7</formula>
    </cfRule>
    <cfRule type="cellIs" dxfId="1112" priority="214" operator="between">
      <formula>19.7</formula>
      <formula>21.5</formula>
    </cfRule>
  </conditionalFormatting>
  <conditionalFormatting sqref="C38:C46">
    <cfRule type="cellIs" dxfId="1111" priority="213" operator="greaterThan">
      <formula>21.5</formula>
    </cfRule>
    <cfRule type="cellIs" dxfId="1110" priority="212" operator="lessThan">
      <formula>19.7</formula>
    </cfRule>
    <cfRule type="cellIs" dxfId="1109" priority="211" operator="between">
      <formula>19.7</formula>
      <formula>21.5</formula>
    </cfRule>
  </conditionalFormatting>
  <conditionalFormatting sqref="C49">
    <cfRule type="cellIs" dxfId="1108" priority="210" operator="greaterThan">
      <formula>21.5</formula>
    </cfRule>
    <cfRule type="cellIs" dxfId="1107" priority="209" operator="lessThan">
      <formula>19.7</formula>
    </cfRule>
    <cfRule type="cellIs" dxfId="1106" priority="208" operator="between">
      <formula>19.7</formula>
      <formula>21.5</formula>
    </cfRule>
  </conditionalFormatting>
  <conditionalFormatting sqref="C51:C55">
    <cfRule type="cellIs" dxfId="1105" priority="206" operator="lessThan">
      <formula>19.7</formula>
    </cfRule>
    <cfRule type="cellIs" dxfId="1104" priority="205" operator="between">
      <formula>19.7</formula>
      <formula>21.5</formula>
    </cfRule>
    <cfRule type="cellIs" dxfId="1103" priority="207" operator="greaterThan">
      <formula>21.5</formula>
    </cfRule>
  </conditionalFormatting>
  <conditionalFormatting sqref="C58:C60">
    <cfRule type="cellIs" dxfId="1102" priority="203" operator="lessThan">
      <formula>19.7</formula>
    </cfRule>
    <cfRule type="cellIs" dxfId="1101" priority="202" operator="between">
      <formula>19.7</formula>
      <formula>21.5</formula>
    </cfRule>
    <cfRule type="cellIs" dxfId="1100" priority="204" operator="greaterThan">
      <formula>21.5</formula>
    </cfRule>
  </conditionalFormatting>
  <conditionalFormatting sqref="C63">
    <cfRule type="cellIs" dxfId="1099" priority="201" operator="greaterThan">
      <formula>21.5</formula>
    </cfRule>
    <cfRule type="cellIs" dxfId="1098" priority="200" operator="lessThan">
      <formula>19.7</formula>
    </cfRule>
    <cfRule type="cellIs" dxfId="1097" priority="199" operator="between">
      <formula>19.7</formula>
      <formula>21.5</formula>
    </cfRule>
  </conditionalFormatting>
  <conditionalFormatting sqref="C65:C66">
    <cfRule type="cellIs" dxfId="1096" priority="196" operator="between">
      <formula>19.7</formula>
      <formula>21.5</formula>
    </cfRule>
    <cfRule type="cellIs" dxfId="1095" priority="198" operator="greaterThan">
      <formula>21.5</formula>
    </cfRule>
    <cfRule type="cellIs" dxfId="1094" priority="197" operator="lessThan">
      <formula>19.7</formula>
    </cfRule>
  </conditionalFormatting>
  <conditionalFormatting sqref="C69:C76">
    <cfRule type="cellIs" dxfId="1093" priority="193" operator="between">
      <formula>19.7</formula>
      <formula>21.5</formula>
    </cfRule>
    <cfRule type="cellIs" dxfId="1092" priority="194" operator="lessThan">
      <formula>19.7</formula>
    </cfRule>
    <cfRule type="cellIs" dxfId="1091" priority="195" operator="greaterThan">
      <formula>21.5</formula>
    </cfRule>
  </conditionalFormatting>
  <conditionalFormatting sqref="C79:C80">
    <cfRule type="cellIs" dxfId="1090" priority="190" operator="between">
      <formula>19.7</formula>
      <formula>21.5</formula>
    </cfRule>
    <cfRule type="cellIs" dxfId="1089" priority="191" operator="lessThan">
      <formula>19.7</formula>
    </cfRule>
    <cfRule type="cellIs" dxfId="1088" priority="192" operator="greaterThan">
      <formula>21.5</formula>
    </cfRule>
  </conditionalFormatting>
  <conditionalFormatting sqref="E6:E9 E12 E14 E16:E18 E21 E23 E25:E27 E30:E33 E36 E38:E46 E49 E51:E55 E58:E60 E63 E65:E66 E69:E76 E79:E80">
    <cfRule type="cellIs" dxfId="1087" priority="189" operator="between">
      <formula>25</formula>
      <formula>28</formula>
    </cfRule>
    <cfRule type="cellIs" dxfId="1086" priority="320" operator="greaterThan">
      <formula>28</formula>
    </cfRule>
    <cfRule type="cellIs" dxfId="1085" priority="319" operator="lessThan">
      <formula>25</formula>
    </cfRule>
  </conditionalFormatting>
  <conditionalFormatting sqref="G6:G9">
    <cfRule type="cellIs" dxfId="1084" priority="188" operator="between">
      <formula>20</formula>
      <formula>28</formula>
    </cfRule>
    <cfRule type="cellIs" dxfId="1083" priority="317" operator="lessThan">
      <formula>20</formula>
    </cfRule>
    <cfRule type="cellIs" dxfId="1082" priority="318" operator="greaterThan">
      <formula>28</formula>
    </cfRule>
  </conditionalFormatting>
  <conditionalFormatting sqref="G12">
    <cfRule type="cellIs" dxfId="1081" priority="47" operator="lessThan">
      <formula>20</formula>
    </cfRule>
    <cfRule type="cellIs" dxfId="1080" priority="48" operator="greaterThan">
      <formula>28</formula>
    </cfRule>
    <cfRule type="cellIs" dxfId="1079" priority="46" operator="between">
      <formula>20</formula>
      <formula>28</formula>
    </cfRule>
  </conditionalFormatting>
  <conditionalFormatting sqref="G14">
    <cfRule type="cellIs" dxfId="1078" priority="43" operator="between">
      <formula>20</formula>
      <formula>28</formula>
    </cfRule>
    <cfRule type="cellIs" dxfId="1077" priority="44" operator="lessThan">
      <formula>20</formula>
    </cfRule>
    <cfRule type="cellIs" dxfId="1076" priority="45" operator="greaterThan">
      <formula>28</formula>
    </cfRule>
  </conditionalFormatting>
  <conditionalFormatting sqref="G16:G18">
    <cfRule type="cellIs" dxfId="1075" priority="41" operator="lessThan">
      <formula>20</formula>
    </cfRule>
    <cfRule type="cellIs" dxfId="1074" priority="40" operator="between">
      <formula>20</formula>
      <formula>28</formula>
    </cfRule>
    <cfRule type="cellIs" dxfId="1073" priority="42" operator="greaterThan">
      <formula>28</formula>
    </cfRule>
  </conditionalFormatting>
  <conditionalFormatting sqref="G21">
    <cfRule type="cellIs" dxfId="1072" priority="37" operator="between">
      <formula>20</formula>
      <formula>28</formula>
    </cfRule>
    <cfRule type="cellIs" dxfId="1071" priority="38" operator="lessThan">
      <formula>20</formula>
    </cfRule>
    <cfRule type="cellIs" dxfId="1070" priority="39" operator="greaterThan">
      <formula>28</formula>
    </cfRule>
  </conditionalFormatting>
  <conditionalFormatting sqref="G23">
    <cfRule type="cellIs" dxfId="1069" priority="35" operator="lessThan">
      <formula>20</formula>
    </cfRule>
    <cfRule type="cellIs" dxfId="1068" priority="34" operator="between">
      <formula>20</formula>
      <formula>28</formula>
    </cfRule>
    <cfRule type="cellIs" dxfId="1067" priority="36" operator="greaterThan">
      <formula>28</formula>
    </cfRule>
  </conditionalFormatting>
  <conditionalFormatting sqref="G25:G27">
    <cfRule type="cellIs" dxfId="1066" priority="33" operator="greaterThan">
      <formula>28</formula>
    </cfRule>
    <cfRule type="cellIs" dxfId="1065" priority="32" operator="lessThan">
      <formula>20</formula>
    </cfRule>
    <cfRule type="cellIs" dxfId="1064" priority="31" operator="between">
      <formula>20</formula>
      <formula>28</formula>
    </cfRule>
  </conditionalFormatting>
  <conditionalFormatting sqref="G30:G33">
    <cfRule type="cellIs" dxfId="1063" priority="28" operator="between">
      <formula>20</formula>
      <formula>28</formula>
    </cfRule>
    <cfRule type="cellIs" dxfId="1062" priority="30" operator="greaterThan">
      <formula>28</formula>
    </cfRule>
    <cfRule type="cellIs" dxfId="1061" priority="29" operator="lessThan">
      <formula>20</formula>
    </cfRule>
  </conditionalFormatting>
  <conditionalFormatting sqref="G36">
    <cfRule type="cellIs" dxfId="1060" priority="27" operator="greaterThan">
      <formula>28</formula>
    </cfRule>
    <cfRule type="cellIs" dxfId="1059" priority="26" operator="lessThan">
      <formula>20</formula>
    </cfRule>
    <cfRule type="cellIs" dxfId="1058" priority="25" operator="between">
      <formula>20</formula>
      <formula>28</formula>
    </cfRule>
  </conditionalFormatting>
  <conditionalFormatting sqref="G38:G46">
    <cfRule type="cellIs" dxfId="1057" priority="24" operator="greaterThan">
      <formula>28</formula>
    </cfRule>
    <cfRule type="cellIs" dxfId="1056" priority="23" operator="lessThan">
      <formula>20</formula>
    </cfRule>
    <cfRule type="cellIs" dxfId="1055" priority="22" operator="between">
      <formula>20</formula>
      <formula>28</formula>
    </cfRule>
  </conditionalFormatting>
  <conditionalFormatting sqref="G49">
    <cfRule type="cellIs" dxfId="1054" priority="21" operator="greaterThan">
      <formula>28</formula>
    </cfRule>
    <cfRule type="cellIs" dxfId="1053" priority="19" operator="between">
      <formula>20</formula>
      <formula>28</formula>
    </cfRule>
    <cfRule type="cellIs" dxfId="1052" priority="20" operator="lessThan">
      <formula>20</formula>
    </cfRule>
  </conditionalFormatting>
  <conditionalFormatting sqref="G51:G55">
    <cfRule type="cellIs" dxfId="1051" priority="17" operator="lessThan">
      <formula>20</formula>
    </cfRule>
    <cfRule type="cellIs" dxfId="1050" priority="18" operator="greaterThan">
      <formula>28</formula>
    </cfRule>
    <cfRule type="cellIs" dxfId="1049" priority="16" operator="between">
      <formula>20</formula>
      <formula>28</formula>
    </cfRule>
  </conditionalFormatting>
  <conditionalFormatting sqref="G58:G60">
    <cfRule type="cellIs" dxfId="1048" priority="13" operator="between">
      <formula>20</formula>
      <formula>28</formula>
    </cfRule>
    <cfRule type="cellIs" dxfId="1047" priority="15" operator="greaterThan">
      <formula>28</formula>
    </cfRule>
    <cfRule type="cellIs" dxfId="1046" priority="14" operator="lessThan">
      <formula>20</formula>
    </cfRule>
  </conditionalFormatting>
  <conditionalFormatting sqref="G63">
    <cfRule type="cellIs" dxfId="1045" priority="12" operator="greaterThan">
      <formula>28</formula>
    </cfRule>
    <cfRule type="cellIs" dxfId="1044" priority="11" operator="lessThan">
      <formula>20</formula>
    </cfRule>
    <cfRule type="cellIs" dxfId="1043" priority="10" operator="between">
      <formula>20</formula>
      <formula>28</formula>
    </cfRule>
  </conditionalFormatting>
  <conditionalFormatting sqref="G65:G66">
    <cfRule type="cellIs" dxfId="1042" priority="9" operator="greaterThan">
      <formula>28</formula>
    </cfRule>
    <cfRule type="cellIs" dxfId="1041" priority="7" operator="between">
      <formula>20</formula>
      <formula>28</formula>
    </cfRule>
    <cfRule type="cellIs" dxfId="1040" priority="8" operator="lessThan">
      <formula>20</formula>
    </cfRule>
  </conditionalFormatting>
  <conditionalFormatting sqref="G69:G76">
    <cfRule type="cellIs" dxfId="1039" priority="4" operator="between">
      <formula>20</formula>
      <formula>28</formula>
    </cfRule>
    <cfRule type="cellIs" dxfId="1038" priority="5" operator="lessThan">
      <formula>20</formula>
    </cfRule>
    <cfRule type="cellIs" dxfId="1037" priority="6" operator="greaterThan">
      <formula>28</formula>
    </cfRule>
  </conditionalFormatting>
  <conditionalFormatting sqref="G79:G80">
    <cfRule type="cellIs" dxfId="1036" priority="3" operator="greaterThan">
      <formula>28</formula>
    </cfRule>
    <cfRule type="cellIs" dxfId="1035" priority="1" operator="between">
      <formula>20</formula>
      <formula>28</formula>
    </cfRule>
    <cfRule type="cellIs" dxfId="1034" priority="2" operator="lessThan">
      <formula>20</formula>
    </cfRule>
  </conditionalFormatting>
  <conditionalFormatting sqref="I6:I9">
    <cfRule type="cellIs" dxfId="1033" priority="104" operator="between">
      <formula>20</formula>
      <formula>28</formula>
    </cfRule>
    <cfRule type="cellIs" dxfId="1032" priority="105" operator="lessThan">
      <formula>20</formula>
    </cfRule>
    <cfRule type="cellIs" dxfId="1031" priority="106" operator="greaterThan">
      <formula>28</formula>
    </cfRule>
  </conditionalFormatting>
  <conditionalFormatting sqref="I12">
    <cfRule type="cellIs" dxfId="1030" priority="101" operator="between">
      <formula>20</formula>
      <formula>28</formula>
    </cfRule>
    <cfRule type="cellIs" dxfId="1029" priority="102" operator="lessThan">
      <formula>20</formula>
    </cfRule>
    <cfRule type="cellIs" dxfId="1028" priority="103" operator="greaterThan">
      <formula>28</formula>
    </cfRule>
  </conditionalFormatting>
  <conditionalFormatting sqref="I14">
    <cfRule type="cellIs" dxfId="1027" priority="98" operator="between">
      <formula>20</formula>
      <formula>28</formula>
    </cfRule>
    <cfRule type="cellIs" dxfId="1026" priority="99" operator="lessThan">
      <formula>20</formula>
    </cfRule>
    <cfRule type="cellIs" dxfId="1025" priority="100" operator="greaterThan">
      <formula>28</formula>
    </cfRule>
  </conditionalFormatting>
  <conditionalFormatting sqref="I16:I18">
    <cfRule type="cellIs" dxfId="1024" priority="97" operator="greaterThan">
      <formula>28</formula>
    </cfRule>
    <cfRule type="cellIs" dxfId="1023" priority="95" operator="between">
      <formula>20</formula>
      <formula>28</formula>
    </cfRule>
    <cfRule type="cellIs" dxfId="1022" priority="96" operator="lessThan">
      <formula>20</formula>
    </cfRule>
  </conditionalFormatting>
  <conditionalFormatting sqref="I21">
    <cfRule type="cellIs" dxfId="1021" priority="94" operator="greaterThan">
      <formula>28</formula>
    </cfRule>
    <cfRule type="cellIs" dxfId="1020" priority="93" operator="lessThan">
      <formula>20</formula>
    </cfRule>
    <cfRule type="cellIs" dxfId="1019" priority="92" operator="between">
      <formula>20</formula>
      <formula>28</formula>
    </cfRule>
  </conditionalFormatting>
  <conditionalFormatting sqref="I23">
    <cfRule type="cellIs" dxfId="1018" priority="91" operator="greaterThan">
      <formula>28</formula>
    </cfRule>
    <cfRule type="cellIs" dxfId="1017" priority="90" operator="lessThan">
      <formula>20</formula>
    </cfRule>
    <cfRule type="cellIs" dxfId="1016" priority="89" operator="between">
      <formula>20</formula>
      <formula>28</formula>
    </cfRule>
  </conditionalFormatting>
  <conditionalFormatting sqref="I25:I27">
    <cfRule type="cellIs" dxfId="1015" priority="86" operator="between">
      <formula>20</formula>
      <formula>28</formula>
    </cfRule>
    <cfRule type="cellIs" dxfId="1014" priority="88" operator="greaterThan">
      <formula>28</formula>
    </cfRule>
    <cfRule type="cellIs" dxfId="1013" priority="87" operator="lessThan">
      <formula>20</formula>
    </cfRule>
  </conditionalFormatting>
  <conditionalFormatting sqref="I30:I33">
    <cfRule type="cellIs" dxfId="1012" priority="84" operator="lessThan">
      <formula>20</formula>
    </cfRule>
    <cfRule type="cellIs" dxfId="1011" priority="85" operator="greaterThan">
      <formula>28</formula>
    </cfRule>
    <cfRule type="cellIs" dxfId="1010" priority="83" operator="between">
      <formula>20</formula>
      <formula>28</formula>
    </cfRule>
  </conditionalFormatting>
  <conditionalFormatting sqref="I36">
    <cfRule type="cellIs" dxfId="1009" priority="79" operator="greaterThan">
      <formula>28</formula>
    </cfRule>
    <cfRule type="cellIs" dxfId="1008" priority="78" operator="lessThan">
      <formula>20</formula>
    </cfRule>
    <cfRule type="cellIs" dxfId="1007" priority="77" operator="between">
      <formula>20</formula>
      <formula>28</formula>
    </cfRule>
  </conditionalFormatting>
  <conditionalFormatting sqref="I38:I46">
    <cfRule type="cellIs" dxfId="1006" priority="82" operator="greaterThan">
      <formula>28</formula>
    </cfRule>
    <cfRule type="cellIs" dxfId="1005" priority="81" operator="lessThan">
      <formula>20</formula>
    </cfRule>
    <cfRule type="cellIs" dxfId="1004" priority="80" operator="between">
      <formula>20</formula>
      <formula>28</formula>
    </cfRule>
  </conditionalFormatting>
  <conditionalFormatting sqref="I49">
    <cfRule type="cellIs" dxfId="1003" priority="75" operator="lessThan">
      <formula>20</formula>
    </cfRule>
    <cfRule type="cellIs" dxfId="1002" priority="74" operator="between">
      <formula>20</formula>
      <formula>28</formula>
    </cfRule>
    <cfRule type="cellIs" dxfId="1001" priority="76" operator="greaterThan">
      <formula>28</formula>
    </cfRule>
  </conditionalFormatting>
  <conditionalFormatting sqref="I51:I55">
    <cfRule type="cellIs" dxfId="1000" priority="73" operator="greaterThan">
      <formula>28</formula>
    </cfRule>
    <cfRule type="cellIs" dxfId="999" priority="71" operator="between">
      <formula>20</formula>
      <formula>28</formula>
    </cfRule>
    <cfRule type="cellIs" dxfId="998" priority="72" operator="lessThan">
      <formula>20</formula>
    </cfRule>
  </conditionalFormatting>
  <conditionalFormatting sqref="I58:I60">
    <cfRule type="cellIs" dxfId="997" priority="68" operator="between">
      <formula>20</formula>
      <formula>28</formula>
    </cfRule>
    <cfRule type="cellIs" dxfId="996" priority="69" operator="lessThan">
      <formula>20</formula>
    </cfRule>
    <cfRule type="cellIs" dxfId="995" priority="70" operator="greaterThan">
      <formula>28</formula>
    </cfRule>
  </conditionalFormatting>
  <conditionalFormatting sqref="I63">
    <cfRule type="cellIs" dxfId="994" priority="65" operator="between">
      <formula>20</formula>
      <formula>28</formula>
    </cfRule>
    <cfRule type="cellIs" dxfId="993" priority="67" operator="greaterThan">
      <formula>28</formula>
    </cfRule>
    <cfRule type="cellIs" dxfId="992" priority="66" operator="lessThan">
      <formula>20</formula>
    </cfRule>
  </conditionalFormatting>
  <conditionalFormatting sqref="I65:I66">
    <cfRule type="cellIs" dxfId="991" priority="64" operator="greaterThan">
      <formula>28</formula>
    </cfRule>
    <cfRule type="cellIs" dxfId="990" priority="62" operator="between">
      <formula>20</formula>
      <formula>28</formula>
    </cfRule>
    <cfRule type="cellIs" dxfId="989" priority="63" operator="lessThan">
      <formula>20</formula>
    </cfRule>
  </conditionalFormatting>
  <conditionalFormatting sqref="I69:I76">
    <cfRule type="cellIs" dxfId="988" priority="61" operator="greaterThan">
      <formula>28</formula>
    </cfRule>
    <cfRule type="cellIs" dxfId="987" priority="60" operator="lessThan">
      <formula>20</formula>
    </cfRule>
    <cfRule type="cellIs" dxfId="986" priority="59" operator="between">
      <formula>20</formula>
      <formula>28</formula>
    </cfRule>
  </conditionalFormatting>
  <conditionalFormatting sqref="I79:I80">
    <cfRule type="cellIs" dxfId="985" priority="56" operator="between">
      <formula>20</formula>
      <formula>28</formula>
    </cfRule>
    <cfRule type="cellIs" dxfId="984" priority="57" operator="lessThan">
      <formula>20</formula>
    </cfRule>
    <cfRule type="cellIs" dxfId="983" priority="58" operator="greaterThan">
      <formula>28</formula>
    </cfRule>
  </conditionalFormatting>
  <conditionalFormatting sqref="K6:K9 K12 K14 K16:K18 K21 K23 K25:K27 K30:K33 K36 K38:K46 K49 K51:K55 K58:K60 K63 K65:K66 K69:K76 K79:K80 K94:K1048576">
    <cfRule type="cellIs" dxfId="982" priority="54" operator="between">
      <formula>44</formula>
      <formula>46.5</formula>
    </cfRule>
    <cfRule type="cellIs" dxfId="981" priority="239" operator="lessThan">
      <formula>44</formula>
    </cfRule>
    <cfRule type="cellIs" dxfId="980" priority="240" operator="greaterThan">
      <formula>46.5</formula>
    </cfRule>
  </conditionalFormatting>
  <conditionalFormatting sqref="M6:M9 M12 M14 M16:M18 M21 M23 M25:M27 M30:M33 M36 M38:M46 M49 M51:M55 M58:M60 M63 M65:M66 M69:M76 M79:M80">
    <cfRule type="cellIs" dxfId="979" priority="53" operator="between">
      <formula>15</formula>
      <formula>28</formula>
    </cfRule>
    <cfRule type="cellIs" dxfId="978" priority="235" operator="lessThan">
      <formula>15</formula>
    </cfRule>
    <cfRule type="cellIs" dxfId="977" priority="236" operator="greaterThan">
      <formula>28</formula>
    </cfRule>
  </conditionalFormatting>
  <conditionalFormatting sqref="O6:O9 O12 O14 O16:O18 O21 O23 O25:O27 O30:O33 O36 O38:O46 O49 O51:O55 O58:O60 O63 O65:O66 O69:O76 O79:O80 O94:O1048576">
    <cfRule type="cellIs" dxfId="976" priority="233" operator="lessThan">
      <formula>80</formula>
    </cfRule>
    <cfRule type="cellIs" dxfId="975" priority="52" operator="between">
      <formula>80</formula>
      <formula>80.2</formula>
    </cfRule>
    <cfRule type="cellIs" dxfId="974" priority="234" operator="greaterThan">
      <formula>80.2</formula>
    </cfRule>
  </conditionalFormatting>
  <conditionalFormatting sqref="Q6:Q9 Q12 Q14 Q16:Q18 Q21 Q23 Q25:Q27 Q30:Q33 Q36 Q38:Q46 Q49 Q51:Q55 Q58:Q60 Q63 Q65:Q66 Q69:Q76 Q79:Q80 Q94:Q1048576">
    <cfRule type="cellIs" dxfId="973" priority="51" operator="between">
      <formula>3</formula>
      <formula>46.5</formula>
    </cfRule>
    <cfRule type="cellIs" dxfId="972" priority="231" operator="lessThan">
      <formula>3</formula>
    </cfRule>
    <cfRule type="cellIs" dxfId="971" priority="232" operator="greaterThan">
      <formula>46.5</formula>
    </cfRule>
  </conditionalFormatting>
  <conditionalFormatting sqref="S6:S9 S12 S14 S16:S18 S21 S23 S25:S27 S30:S33 S36 S38:S46 S49 S51:S55 S58:S60 S63 S65:S66 S69:S76 S79:S80 S94:S1048576">
    <cfRule type="cellIs" dxfId="970" priority="50" operator="between">
      <formula>1.5</formula>
      <formula>46.5</formula>
    </cfRule>
    <cfRule type="cellIs" dxfId="969" priority="229" operator="lessThan">
      <formula>1.5</formula>
    </cfRule>
    <cfRule type="cellIs" dxfId="968" priority="230" operator="greaterThan">
      <formula>46.5</formula>
    </cfRule>
  </conditionalFormatting>
  <conditionalFormatting sqref="U6:U9 U12 U14 U16:U18 U21 U23 U25:U27 U30:U33 U36 U38:U46 U49 U51:U55 U58:U60 U63 U65:U66 U69:U76 U79:U80 U94:U1048576">
    <cfRule type="cellIs" dxfId="967" priority="49" operator="between">
      <formula>2</formula>
      <formula>46.5</formula>
    </cfRule>
    <cfRule type="cellIs" dxfId="966" priority="227" operator="lessThan">
      <formula>2</formula>
    </cfRule>
    <cfRule type="cellIs" dxfId="965" priority="228" operator="greaterThan">
      <formula>46.5</formula>
    </cfRule>
  </conditionalFormatting>
  <pageMargins left="0.70866141732283472" right="0.70866141732283472" top="0.74803149606299213" bottom="0.74803149606299213" header="0.31496062992125984" footer="0.31496062992125984"/>
  <pageSetup paperSize="9" scale="34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  <pageSetUpPr fitToPage="1"/>
  </sheetPr>
  <dimension ref="A1:N104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4" sqref="J4:K4"/>
    </sheetView>
  </sheetViews>
  <sheetFormatPr baseColWidth="10" defaultColWidth="0" defaultRowHeight="14.4" zeroHeight="1" x14ac:dyDescent="0.3"/>
  <cols>
    <col min="1" max="1" width="18" style="7" customWidth="1"/>
    <col min="2" max="2" width="18" style="8" customWidth="1"/>
    <col min="3" max="3" width="16.88671875" style="8" customWidth="1"/>
    <col min="4" max="4" width="21.44140625" style="8" customWidth="1"/>
    <col min="5" max="5" width="17.88671875" style="8" customWidth="1"/>
    <col min="6" max="6" width="18" style="8" customWidth="1"/>
    <col min="7" max="7" width="12.5546875" style="8" customWidth="1"/>
    <col min="8" max="8" width="18" style="8" customWidth="1"/>
    <col min="9" max="9" width="17.109375" style="8" customWidth="1"/>
    <col min="10" max="10" width="18" style="8" customWidth="1"/>
    <col min="11" max="11" width="17.109375" style="8" customWidth="1"/>
    <col min="12" max="14" width="0" style="8" hidden="1" customWidth="1"/>
    <col min="15" max="16384" width="11.44140625" style="8" hidden="1"/>
  </cols>
  <sheetData>
    <row r="1" spans="1:11" x14ac:dyDescent="0.3">
      <c r="A1" s="120"/>
      <c r="B1" s="2" t="s">
        <v>148</v>
      </c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21"/>
      <c r="B2" s="117" t="s">
        <v>149</v>
      </c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120"/>
      <c r="B3" s="117" t="s">
        <v>150</v>
      </c>
      <c r="C3" s="1"/>
      <c r="D3" s="1"/>
      <c r="E3" s="1"/>
      <c r="F3" s="1"/>
      <c r="G3" s="1"/>
      <c r="H3" s="1"/>
      <c r="I3" s="1"/>
      <c r="J3" s="1"/>
      <c r="K3" s="1"/>
    </row>
    <row r="4" spans="1:11" ht="15" thickBot="1" x14ac:dyDescent="0.35">
      <c r="A4" s="120"/>
      <c r="B4" s="333" t="s">
        <v>151</v>
      </c>
      <c r="C4" s="334"/>
      <c r="D4" s="334"/>
      <c r="E4" s="334"/>
      <c r="F4" s="334"/>
      <c r="G4" s="334"/>
      <c r="H4" s="334"/>
      <c r="I4" s="335"/>
      <c r="J4" s="333" t="s">
        <v>152</v>
      </c>
      <c r="K4" s="335"/>
    </row>
    <row r="5" spans="1:11" s="9" customFormat="1" ht="66.75" customHeight="1" x14ac:dyDescent="0.3">
      <c r="A5" s="221">
        <v>2025</v>
      </c>
      <c r="B5" s="226" t="s">
        <v>116</v>
      </c>
      <c r="C5" s="114" t="s">
        <v>153</v>
      </c>
      <c r="D5" s="222" t="s">
        <v>117</v>
      </c>
      <c r="E5" s="109" t="s">
        <v>154</v>
      </c>
      <c r="F5" s="223" t="s">
        <v>118</v>
      </c>
      <c r="G5" s="110" t="s">
        <v>155</v>
      </c>
      <c r="H5" s="224" t="s">
        <v>156</v>
      </c>
      <c r="I5" s="111" t="s">
        <v>157</v>
      </c>
      <c r="J5" s="227" t="s">
        <v>158</v>
      </c>
      <c r="K5" s="115" t="s">
        <v>159</v>
      </c>
    </row>
    <row r="6" spans="1:11" x14ac:dyDescent="0.3">
      <c r="A6" s="2" t="s">
        <v>160</v>
      </c>
      <c r="B6" s="10"/>
      <c r="C6" s="13"/>
      <c r="D6" s="11"/>
      <c r="E6" s="13"/>
      <c r="F6" s="11"/>
      <c r="G6" s="13"/>
      <c r="H6" s="11"/>
      <c r="I6" s="13"/>
      <c r="J6" s="11"/>
      <c r="K6" s="13"/>
    </row>
    <row r="7" spans="1:11" x14ac:dyDescent="0.3">
      <c r="A7" s="2" t="s">
        <v>161</v>
      </c>
      <c r="B7" s="11"/>
      <c r="C7" s="13"/>
      <c r="D7" s="11"/>
      <c r="E7" s="13"/>
      <c r="F7" s="11"/>
      <c r="G7" s="13"/>
      <c r="H7" s="11"/>
      <c r="I7" s="13"/>
      <c r="J7" s="11"/>
      <c r="K7" s="13"/>
    </row>
    <row r="8" spans="1:11" x14ac:dyDescent="0.3">
      <c r="A8" s="2" t="s">
        <v>162</v>
      </c>
      <c r="B8" s="10"/>
      <c r="C8" s="13"/>
      <c r="D8" s="11"/>
      <c r="E8" s="13"/>
      <c r="F8" s="11"/>
      <c r="G8" s="13"/>
      <c r="H8" s="10"/>
      <c r="I8" s="13"/>
      <c r="J8" s="10"/>
      <c r="K8" s="13"/>
    </row>
    <row r="9" spans="1:11" x14ac:dyDescent="0.3">
      <c r="A9" s="2" t="s">
        <v>163</v>
      </c>
      <c r="B9" s="10"/>
      <c r="C9" s="13"/>
      <c r="D9" s="11"/>
      <c r="E9" s="13"/>
      <c r="F9" s="11"/>
      <c r="G9" s="13"/>
      <c r="H9" s="11"/>
      <c r="I9" s="13"/>
      <c r="J9" s="11"/>
      <c r="K9" s="13"/>
    </row>
    <row r="10" spans="1:11" x14ac:dyDescent="0.3">
      <c r="A10" s="27" t="s">
        <v>129</v>
      </c>
      <c r="B10" s="28">
        <f>SUM(B6:B9)</f>
        <v>0</v>
      </c>
      <c r="C10" s="22"/>
      <c r="D10" s="28">
        <f>SUM(D6:D9)</f>
        <v>0</v>
      </c>
      <c r="E10" s="22"/>
      <c r="F10" s="28">
        <f>SUM(F6:F9)</f>
        <v>0</v>
      </c>
      <c r="G10" s="22"/>
      <c r="H10" s="28">
        <f>SUM(H6:H9)</f>
        <v>0</v>
      </c>
      <c r="I10" s="22"/>
      <c r="J10" s="28">
        <f t="shared" ref="J10" si="0">SUM(J6:J9)</f>
        <v>0</v>
      </c>
      <c r="K10" s="22"/>
    </row>
    <row r="11" spans="1:11" s="121" customFormat="1" x14ac:dyDescent="0.3">
      <c r="A11" s="120"/>
    </row>
    <row r="12" spans="1:11" x14ac:dyDescent="0.3">
      <c r="A12" s="2" t="s">
        <v>164</v>
      </c>
      <c r="B12" s="11"/>
      <c r="C12" s="13"/>
      <c r="D12" s="10"/>
      <c r="E12" s="13"/>
      <c r="F12" s="10"/>
      <c r="G12" s="13"/>
      <c r="H12" s="11"/>
      <c r="I12" s="13"/>
      <c r="J12" s="11"/>
      <c r="K12" s="13"/>
    </row>
    <row r="13" spans="1:11" s="121" customFormat="1" x14ac:dyDescent="0.3">
      <c r="A13" s="120"/>
    </row>
    <row r="14" spans="1:11" x14ac:dyDescent="0.3">
      <c r="A14" s="2" t="s">
        <v>130</v>
      </c>
      <c r="B14" s="11"/>
      <c r="C14" s="13"/>
      <c r="D14" s="11"/>
      <c r="E14" s="13"/>
      <c r="F14" s="11"/>
      <c r="G14" s="13"/>
      <c r="H14" s="11"/>
      <c r="I14" s="13"/>
      <c r="J14" s="11"/>
      <c r="K14" s="13"/>
    </row>
    <row r="15" spans="1:11" s="121" customFormat="1" x14ac:dyDescent="0.3">
      <c r="A15" s="120"/>
    </row>
    <row r="16" spans="1:11" x14ac:dyDescent="0.3">
      <c r="A16" s="2" t="s">
        <v>165</v>
      </c>
      <c r="B16" s="11"/>
      <c r="C16" s="13"/>
      <c r="D16" s="11"/>
      <c r="E16" s="13"/>
      <c r="F16" s="11"/>
      <c r="G16" s="13"/>
      <c r="H16" s="11"/>
      <c r="I16" s="13"/>
      <c r="J16" s="11"/>
      <c r="K16" s="13"/>
    </row>
    <row r="17" spans="1:11" x14ac:dyDescent="0.3">
      <c r="A17" s="2" t="s">
        <v>166</v>
      </c>
      <c r="B17" s="10"/>
      <c r="C17" s="13"/>
      <c r="D17" s="11"/>
      <c r="E17" s="13"/>
      <c r="F17" s="11"/>
      <c r="G17" s="13"/>
      <c r="H17" s="11"/>
      <c r="I17" s="13"/>
      <c r="J17" s="11"/>
      <c r="K17" s="13"/>
    </row>
    <row r="18" spans="1:11" x14ac:dyDescent="0.3">
      <c r="A18" s="2" t="s">
        <v>167</v>
      </c>
      <c r="B18" s="10"/>
      <c r="C18" s="13"/>
      <c r="D18" s="10"/>
      <c r="E18" s="13"/>
      <c r="F18" s="10"/>
      <c r="G18" s="13"/>
      <c r="H18" s="10"/>
      <c r="I18" s="13"/>
      <c r="J18" s="10"/>
      <c r="K18" s="13"/>
    </row>
    <row r="19" spans="1:11" x14ac:dyDescent="0.3">
      <c r="A19" s="27" t="s">
        <v>131</v>
      </c>
      <c r="B19" s="28">
        <f>SUM(B16:B18)</f>
        <v>0</v>
      </c>
      <c r="C19" s="22"/>
      <c r="D19" s="28">
        <f>SUM(D16:D18)</f>
        <v>0</v>
      </c>
      <c r="E19" s="22"/>
      <c r="F19" s="28">
        <f>SUM(F16:F18)</f>
        <v>0</v>
      </c>
      <c r="G19" s="22"/>
      <c r="H19" s="28">
        <f>SUM(H16:H18)</f>
        <v>0</v>
      </c>
      <c r="I19" s="22"/>
      <c r="J19" s="28">
        <f t="shared" ref="J19" si="1">SUM(J16:J18)</f>
        <v>0</v>
      </c>
      <c r="K19" s="22"/>
    </row>
    <row r="20" spans="1:11" s="121" customFormat="1" x14ac:dyDescent="0.3">
      <c r="A20" s="120"/>
    </row>
    <row r="21" spans="1:11" x14ac:dyDescent="0.3">
      <c r="A21" s="2" t="s">
        <v>132</v>
      </c>
      <c r="B21" s="11"/>
      <c r="C21" s="13"/>
      <c r="D21" s="11"/>
      <c r="E21" s="13"/>
      <c r="F21" s="11"/>
      <c r="G21" s="13"/>
      <c r="H21" s="11"/>
      <c r="I21" s="13"/>
      <c r="J21" s="11"/>
      <c r="K21" s="13"/>
    </row>
    <row r="22" spans="1:11" s="121" customFormat="1" x14ac:dyDescent="0.3">
      <c r="A22" s="120"/>
    </row>
    <row r="23" spans="1:11" x14ac:dyDescent="0.3">
      <c r="A23" s="2" t="s">
        <v>133</v>
      </c>
      <c r="B23" s="11"/>
      <c r="C23" s="13"/>
      <c r="D23" s="11"/>
      <c r="E23" s="13"/>
      <c r="F23" s="11"/>
      <c r="G23" s="13"/>
      <c r="H23" s="11"/>
      <c r="I23" s="13"/>
      <c r="J23" s="11"/>
      <c r="K23" s="13"/>
    </row>
    <row r="24" spans="1:11" s="121" customFormat="1" x14ac:dyDescent="0.3">
      <c r="A24" s="120"/>
    </row>
    <row r="25" spans="1:11" x14ac:dyDescent="0.3">
      <c r="A25" s="2" t="s">
        <v>168</v>
      </c>
      <c r="B25" s="11"/>
      <c r="C25" s="13"/>
      <c r="D25" s="11"/>
      <c r="E25" s="13"/>
      <c r="F25" s="11"/>
      <c r="G25" s="13"/>
      <c r="H25" s="11"/>
      <c r="I25" s="13"/>
      <c r="J25" s="11"/>
      <c r="K25" s="13"/>
    </row>
    <row r="26" spans="1:11" x14ac:dyDescent="0.3">
      <c r="A26" s="2" t="s">
        <v>169</v>
      </c>
      <c r="B26" s="10"/>
      <c r="C26" s="13"/>
      <c r="D26" s="11"/>
      <c r="E26" s="13"/>
      <c r="F26" s="11"/>
      <c r="G26" s="13"/>
      <c r="H26" s="11"/>
      <c r="I26" s="13"/>
      <c r="J26" s="11"/>
      <c r="K26" s="13"/>
    </row>
    <row r="27" spans="1:11" x14ac:dyDescent="0.3">
      <c r="A27" s="2" t="s">
        <v>170</v>
      </c>
      <c r="B27" s="11"/>
      <c r="C27" s="13"/>
      <c r="D27" s="11"/>
      <c r="E27" s="13"/>
      <c r="F27" s="11"/>
      <c r="G27" s="13"/>
      <c r="H27" s="11"/>
      <c r="I27" s="13"/>
      <c r="J27" s="11"/>
      <c r="K27" s="13"/>
    </row>
    <row r="28" spans="1:11" x14ac:dyDescent="0.3">
      <c r="A28" s="27" t="s">
        <v>134</v>
      </c>
      <c r="B28" s="28">
        <f>SUM(B25:B27)</f>
        <v>0</v>
      </c>
      <c r="C28" s="22"/>
      <c r="D28" s="28">
        <f>SUM(D25:D27)</f>
        <v>0</v>
      </c>
      <c r="E28" s="22"/>
      <c r="F28" s="28">
        <f>SUM(F25:F27)</f>
        <v>0</v>
      </c>
      <c r="G28" s="22"/>
      <c r="H28" s="28">
        <f>SUM(H25:H27)</f>
        <v>0</v>
      </c>
      <c r="I28" s="22"/>
      <c r="J28" s="28">
        <f t="shared" ref="J28" si="2">SUM(J25:J27)</f>
        <v>0</v>
      </c>
      <c r="K28" s="22"/>
    </row>
    <row r="29" spans="1:11" s="121" customFormat="1" x14ac:dyDescent="0.3">
      <c r="A29" s="120"/>
    </row>
    <row r="30" spans="1:11" x14ac:dyDescent="0.3">
      <c r="A30" s="2" t="s">
        <v>171</v>
      </c>
      <c r="B30" s="11"/>
      <c r="C30" s="13"/>
      <c r="D30" s="10"/>
      <c r="E30" s="13"/>
      <c r="F30" s="10"/>
      <c r="G30" s="13"/>
      <c r="H30" s="10"/>
      <c r="I30" s="13"/>
      <c r="J30" s="10"/>
      <c r="K30" s="13"/>
    </row>
    <row r="31" spans="1:11" x14ac:dyDescent="0.3">
      <c r="A31" s="2" t="s">
        <v>172</v>
      </c>
      <c r="B31" s="10"/>
      <c r="C31" s="13"/>
      <c r="D31" s="11"/>
      <c r="E31" s="13"/>
      <c r="F31" s="11"/>
      <c r="G31" s="13"/>
      <c r="H31" s="11"/>
      <c r="I31" s="13"/>
      <c r="J31" s="11"/>
      <c r="K31" s="13"/>
    </row>
    <row r="32" spans="1:11" x14ac:dyDescent="0.3">
      <c r="A32" s="2" t="s">
        <v>173</v>
      </c>
      <c r="B32" s="11"/>
      <c r="C32" s="13"/>
      <c r="D32" s="11"/>
      <c r="E32" s="13"/>
      <c r="F32" s="11"/>
      <c r="G32" s="13"/>
      <c r="H32" s="11"/>
      <c r="I32" s="13"/>
      <c r="J32" s="11"/>
      <c r="K32" s="13"/>
    </row>
    <row r="33" spans="1:11" x14ac:dyDescent="0.3">
      <c r="A33" s="2" t="s">
        <v>174</v>
      </c>
      <c r="B33" s="11"/>
      <c r="C33" s="13"/>
      <c r="D33" s="11"/>
      <c r="E33" s="13"/>
      <c r="F33" s="11"/>
      <c r="G33" s="13"/>
      <c r="H33" s="11"/>
      <c r="I33" s="13"/>
      <c r="J33" s="11"/>
      <c r="K33" s="13"/>
    </row>
    <row r="34" spans="1:11" x14ac:dyDescent="0.3">
      <c r="A34" s="27" t="s">
        <v>135</v>
      </c>
      <c r="B34" s="28">
        <f>SUM(B30:B33)</f>
        <v>0</v>
      </c>
      <c r="C34" s="22"/>
      <c r="D34" s="28">
        <f>SUM(D30:D33)</f>
        <v>0</v>
      </c>
      <c r="E34" s="22"/>
      <c r="F34" s="28">
        <f>SUM(F30:F33)</f>
        <v>0</v>
      </c>
      <c r="G34" s="22"/>
      <c r="H34" s="28">
        <f>SUM(H30:H33)</f>
        <v>0</v>
      </c>
      <c r="I34" s="22"/>
      <c r="J34" s="28">
        <f t="shared" ref="J34" si="3">SUM(J30:J33)</f>
        <v>0</v>
      </c>
      <c r="K34" s="22"/>
    </row>
    <row r="35" spans="1:11" s="121" customFormat="1" x14ac:dyDescent="0.3">
      <c r="A35" s="120"/>
    </row>
    <row r="36" spans="1:11" x14ac:dyDescent="0.3">
      <c r="A36" s="2" t="s">
        <v>136</v>
      </c>
      <c r="B36" s="11"/>
      <c r="C36" s="13"/>
      <c r="D36" s="10"/>
      <c r="E36" s="13"/>
      <c r="F36" s="10"/>
      <c r="G36" s="13"/>
      <c r="H36" s="11"/>
      <c r="I36" s="13"/>
      <c r="J36" s="11"/>
      <c r="K36" s="13"/>
    </row>
    <row r="37" spans="1:11" s="121" customFormat="1" x14ac:dyDescent="0.3">
      <c r="A37" s="120"/>
    </row>
    <row r="38" spans="1:11" x14ac:dyDescent="0.3">
      <c r="A38" s="2" t="s">
        <v>175</v>
      </c>
      <c r="B38" s="11"/>
      <c r="C38" s="13"/>
      <c r="D38" s="11"/>
      <c r="E38" s="13"/>
      <c r="F38" s="11"/>
      <c r="G38" s="13"/>
      <c r="H38" s="11"/>
      <c r="I38" s="13"/>
      <c r="J38" s="11"/>
      <c r="K38" s="13"/>
    </row>
    <row r="39" spans="1:11" x14ac:dyDescent="0.3">
      <c r="A39" s="2" t="s">
        <v>176</v>
      </c>
      <c r="B39" s="11"/>
      <c r="C39" s="13"/>
      <c r="D39" s="11"/>
      <c r="E39" s="13"/>
      <c r="F39" s="11"/>
      <c r="G39" s="13"/>
      <c r="H39" s="11"/>
      <c r="I39" s="13"/>
      <c r="J39" s="11"/>
      <c r="K39" s="13"/>
    </row>
    <row r="40" spans="1:11" x14ac:dyDescent="0.3">
      <c r="A40" s="2" t="s">
        <v>177</v>
      </c>
      <c r="B40" s="11"/>
      <c r="C40" s="13"/>
      <c r="D40" s="11"/>
      <c r="E40" s="13"/>
      <c r="F40" s="11"/>
      <c r="G40" s="13"/>
      <c r="H40" s="11"/>
      <c r="I40" s="13"/>
      <c r="J40" s="11"/>
      <c r="K40" s="13"/>
    </row>
    <row r="41" spans="1:11" x14ac:dyDescent="0.3">
      <c r="A41" s="2" t="s">
        <v>178</v>
      </c>
      <c r="B41" s="11"/>
      <c r="C41" s="13"/>
      <c r="D41" s="11"/>
      <c r="E41" s="13"/>
      <c r="F41" s="11"/>
      <c r="G41" s="13"/>
      <c r="H41" s="11"/>
      <c r="I41" s="13"/>
      <c r="J41" s="11"/>
      <c r="K41" s="13"/>
    </row>
    <row r="42" spans="1:11" x14ac:dyDescent="0.3">
      <c r="A42" s="2" t="s">
        <v>179</v>
      </c>
      <c r="B42" s="11"/>
      <c r="C42" s="13"/>
      <c r="D42" s="11"/>
      <c r="E42" s="13"/>
      <c r="F42" s="11"/>
      <c r="G42" s="13"/>
      <c r="H42" s="11"/>
      <c r="I42" s="13"/>
      <c r="J42" s="11"/>
      <c r="K42" s="13"/>
    </row>
    <row r="43" spans="1:11" x14ac:dyDescent="0.3">
      <c r="A43" s="2" t="s">
        <v>180</v>
      </c>
      <c r="B43" s="11"/>
      <c r="C43" s="13"/>
      <c r="D43" s="11"/>
      <c r="E43" s="13"/>
      <c r="F43" s="11"/>
      <c r="G43" s="13"/>
      <c r="H43" s="11"/>
      <c r="I43" s="13"/>
      <c r="J43" s="11"/>
      <c r="K43" s="13"/>
    </row>
    <row r="44" spans="1:11" x14ac:dyDescent="0.3">
      <c r="A44" s="2" t="s">
        <v>181</v>
      </c>
      <c r="B44" s="11"/>
      <c r="C44" s="13"/>
      <c r="D44" s="11"/>
      <c r="E44" s="13"/>
      <c r="F44" s="11"/>
      <c r="G44" s="13"/>
      <c r="H44" s="11"/>
      <c r="I44" s="13"/>
      <c r="J44" s="11"/>
      <c r="K44" s="13"/>
    </row>
    <row r="45" spans="1:11" x14ac:dyDescent="0.3">
      <c r="A45" s="2" t="s">
        <v>182</v>
      </c>
      <c r="B45" s="11"/>
      <c r="C45" s="13"/>
      <c r="D45" s="11"/>
      <c r="E45" s="13"/>
      <c r="F45" s="11"/>
      <c r="G45" s="13"/>
      <c r="H45" s="11"/>
      <c r="I45" s="13"/>
      <c r="J45" s="11"/>
      <c r="K45" s="13"/>
    </row>
    <row r="46" spans="1:11" x14ac:dyDescent="0.3">
      <c r="A46" s="2" t="s">
        <v>183</v>
      </c>
      <c r="B46" s="11"/>
      <c r="C46" s="13"/>
      <c r="D46" s="11"/>
      <c r="E46" s="13"/>
      <c r="F46" s="11"/>
      <c r="G46" s="13"/>
      <c r="H46" s="11"/>
      <c r="I46" s="13"/>
      <c r="J46" s="11"/>
      <c r="K46" s="13"/>
    </row>
    <row r="47" spans="1:11" x14ac:dyDescent="0.3">
      <c r="A47" s="27" t="s">
        <v>137</v>
      </c>
      <c r="B47" s="28">
        <f>SUM(B38:B46)</f>
        <v>0</v>
      </c>
      <c r="C47" s="22"/>
      <c r="D47" s="28">
        <f>SUM(D38:D46)</f>
        <v>0</v>
      </c>
      <c r="E47" s="22"/>
      <c r="F47" s="28">
        <f>SUM(F38:F46)</f>
        <v>0</v>
      </c>
      <c r="G47" s="22"/>
      <c r="H47" s="28">
        <f>SUM(H38:H46)</f>
        <v>0</v>
      </c>
      <c r="I47" s="22"/>
      <c r="J47" s="28">
        <f t="shared" ref="J47" si="4">SUM(J38:J46)</f>
        <v>0</v>
      </c>
      <c r="K47" s="22"/>
    </row>
    <row r="48" spans="1:11" s="121" customFormat="1" x14ac:dyDescent="0.3">
      <c r="A48" s="120"/>
    </row>
    <row r="49" spans="1:11" x14ac:dyDescent="0.3">
      <c r="A49" s="2" t="s">
        <v>138</v>
      </c>
      <c r="B49" s="10"/>
      <c r="C49" s="13"/>
      <c r="D49" s="10"/>
      <c r="E49" s="13"/>
      <c r="F49" s="10"/>
      <c r="G49" s="13"/>
      <c r="H49" s="11"/>
      <c r="I49" s="13"/>
      <c r="J49" s="11"/>
      <c r="K49" s="13"/>
    </row>
    <row r="50" spans="1:11" s="121" customFormat="1" x14ac:dyDescent="0.3">
      <c r="A50" s="120"/>
    </row>
    <row r="51" spans="1:11" x14ac:dyDescent="0.3">
      <c r="A51" s="2" t="s">
        <v>184</v>
      </c>
      <c r="B51" s="11"/>
      <c r="C51" s="13"/>
      <c r="D51" s="11"/>
      <c r="E51" s="13"/>
      <c r="F51" s="11"/>
      <c r="G51" s="13"/>
      <c r="H51" s="11"/>
      <c r="I51" s="13"/>
      <c r="J51" s="11"/>
      <c r="K51" s="13"/>
    </row>
    <row r="52" spans="1:11" x14ac:dyDescent="0.3">
      <c r="A52" s="2" t="s">
        <v>185</v>
      </c>
      <c r="B52" s="11"/>
      <c r="C52" s="13"/>
      <c r="D52" s="11"/>
      <c r="E52" s="13"/>
      <c r="F52" s="11"/>
      <c r="G52" s="13"/>
      <c r="H52" s="11"/>
      <c r="I52" s="13"/>
      <c r="J52" s="11"/>
      <c r="K52" s="13"/>
    </row>
    <row r="53" spans="1:11" x14ac:dyDescent="0.3">
      <c r="A53" s="2" t="s">
        <v>186</v>
      </c>
      <c r="B53" s="11"/>
      <c r="C53" s="13"/>
      <c r="D53" s="11"/>
      <c r="E53" s="13"/>
      <c r="F53" s="11"/>
      <c r="G53" s="13"/>
      <c r="H53" s="11"/>
      <c r="I53" s="13"/>
      <c r="J53" s="11"/>
      <c r="K53" s="13"/>
    </row>
    <row r="54" spans="1:11" x14ac:dyDescent="0.3">
      <c r="A54" s="2" t="s">
        <v>187</v>
      </c>
      <c r="B54" s="11"/>
      <c r="C54" s="13"/>
      <c r="D54" s="11"/>
      <c r="E54" s="13"/>
      <c r="F54" s="11"/>
      <c r="G54" s="13"/>
      <c r="H54" s="11"/>
      <c r="I54" s="13"/>
      <c r="J54" s="11"/>
      <c r="K54" s="13"/>
    </row>
    <row r="55" spans="1:11" x14ac:dyDescent="0.3">
      <c r="A55" s="2" t="s">
        <v>188</v>
      </c>
      <c r="B55" s="11"/>
      <c r="C55" s="13"/>
      <c r="D55" s="11"/>
      <c r="E55" s="13"/>
      <c r="F55" s="11"/>
      <c r="G55" s="13"/>
      <c r="H55" s="11"/>
      <c r="I55" s="13"/>
      <c r="J55" s="11"/>
      <c r="K55" s="13"/>
    </row>
    <row r="56" spans="1:11" x14ac:dyDescent="0.3">
      <c r="A56" s="27" t="s">
        <v>139</v>
      </c>
      <c r="B56" s="28">
        <f>SUM(B51:B55)</f>
        <v>0</v>
      </c>
      <c r="C56" s="22"/>
      <c r="D56" s="28">
        <f>SUM(D51:D55)</f>
        <v>0</v>
      </c>
      <c r="E56" s="22"/>
      <c r="F56" s="28">
        <f>SUM(F51:F55)</f>
        <v>0</v>
      </c>
      <c r="G56" s="22"/>
      <c r="H56" s="28">
        <f>SUM(H51:H55)</f>
        <v>0</v>
      </c>
      <c r="I56" s="22"/>
      <c r="J56" s="28">
        <f t="shared" ref="J56" si="5">SUM(J51:J55)</f>
        <v>0</v>
      </c>
      <c r="K56" s="22"/>
    </row>
    <row r="57" spans="1:11" s="121" customFormat="1" x14ac:dyDescent="0.3">
      <c r="A57" s="120"/>
    </row>
    <row r="58" spans="1:11" x14ac:dyDescent="0.3">
      <c r="A58" s="2" t="s">
        <v>189</v>
      </c>
      <c r="B58" s="11"/>
      <c r="C58" s="13"/>
      <c r="D58" s="11"/>
      <c r="E58" s="13"/>
      <c r="F58" s="11"/>
      <c r="G58" s="13"/>
      <c r="H58" s="11"/>
      <c r="I58" s="13"/>
      <c r="J58" s="11"/>
      <c r="K58" s="13"/>
    </row>
    <row r="59" spans="1:11" x14ac:dyDescent="0.3">
      <c r="A59" s="2" t="s">
        <v>190</v>
      </c>
      <c r="B59" s="11"/>
      <c r="C59" s="13"/>
      <c r="D59" s="11"/>
      <c r="E59" s="13"/>
      <c r="F59" s="11"/>
      <c r="G59" s="13"/>
      <c r="H59" s="11"/>
      <c r="I59" s="13"/>
      <c r="J59" s="11"/>
      <c r="K59" s="13"/>
    </row>
    <row r="60" spans="1:11" x14ac:dyDescent="0.3">
      <c r="A60" s="2" t="s">
        <v>191</v>
      </c>
      <c r="B60" s="11"/>
      <c r="C60" s="13"/>
      <c r="D60" s="11"/>
      <c r="E60" s="13"/>
      <c r="F60" s="11"/>
      <c r="G60" s="13"/>
      <c r="H60" s="11"/>
      <c r="I60" s="13"/>
      <c r="J60" s="11"/>
      <c r="K60" s="13"/>
    </row>
    <row r="61" spans="1:11" x14ac:dyDescent="0.3">
      <c r="A61" s="27" t="s">
        <v>140</v>
      </c>
      <c r="B61" s="28">
        <f>SUM(B58:B60)</f>
        <v>0</v>
      </c>
      <c r="C61" s="22"/>
      <c r="D61" s="28">
        <f>SUM(D58:D60)</f>
        <v>0</v>
      </c>
      <c r="E61" s="22"/>
      <c r="F61" s="28">
        <f>SUM(F58:F60)</f>
        <v>0</v>
      </c>
      <c r="G61" s="22"/>
      <c r="H61" s="28">
        <f>SUM(H58:H60)</f>
        <v>0</v>
      </c>
      <c r="I61" s="22"/>
      <c r="J61" s="28">
        <f t="shared" ref="J61" si="6">SUM(J58:J60)</f>
        <v>0</v>
      </c>
      <c r="K61" s="22"/>
    </row>
    <row r="62" spans="1:11" s="121" customFormat="1" x14ac:dyDescent="0.3">
      <c r="A62" s="120"/>
    </row>
    <row r="63" spans="1:11" x14ac:dyDescent="0.3">
      <c r="A63" s="2" t="s">
        <v>141</v>
      </c>
      <c r="B63" s="11"/>
      <c r="C63" s="13"/>
      <c r="D63" s="11"/>
      <c r="E63" s="13"/>
      <c r="F63" s="11"/>
      <c r="G63" s="13"/>
      <c r="H63" s="11"/>
      <c r="I63" s="13"/>
      <c r="J63" s="11"/>
      <c r="K63" s="13"/>
    </row>
    <row r="64" spans="1:11" s="121" customFormat="1" x14ac:dyDescent="0.3">
      <c r="A64" s="120"/>
    </row>
    <row r="65" spans="1:11" x14ac:dyDescent="0.3">
      <c r="A65" s="2" t="s">
        <v>192</v>
      </c>
      <c r="B65" s="11"/>
      <c r="C65" s="13"/>
      <c r="D65" s="11"/>
      <c r="E65" s="13"/>
      <c r="F65" s="11"/>
      <c r="G65" s="13"/>
      <c r="H65" s="11"/>
      <c r="I65" s="13"/>
      <c r="J65" s="11"/>
      <c r="K65" s="13"/>
    </row>
    <row r="66" spans="1:11" x14ac:dyDescent="0.3">
      <c r="A66" s="2" t="s">
        <v>193</v>
      </c>
      <c r="B66" s="11"/>
      <c r="C66" s="13"/>
      <c r="D66" s="11"/>
      <c r="E66" s="13"/>
      <c r="F66" s="11"/>
      <c r="G66" s="13"/>
      <c r="H66" s="11"/>
      <c r="I66" s="13"/>
      <c r="J66" s="11"/>
      <c r="K66" s="13"/>
    </row>
    <row r="67" spans="1:11" x14ac:dyDescent="0.3">
      <c r="A67" s="27" t="s">
        <v>142</v>
      </c>
      <c r="B67" s="28">
        <f>SUM(B65:B66)</f>
        <v>0</v>
      </c>
      <c r="C67" s="22"/>
      <c r="D67" s="28">
        <f>SUM(D65:D66)</f>
        <v>0</v>
      </c>
      <c r="E67" s="22"/>
      <c r="F67" s="28">
        <f>SUM(F65:F66)</f>
        <v>0</v>
      </c>
      <c r="G67" s="22"/>
      <c r="H67" s="28">
        <f>SUM(H65:H66)</f>
        <v>0</v>
      </c>
      <c r="I67" s="22"/>
      <c r="J67" s="28">
        <f t="shared" ref="J67" si="7">SUM(J65:J66)</f>
        <v>0</v>
      </c>
      <c r="K67" s="22"/>
    </row>
    <row r="68" spans="1:11" s="121" customFormat="1" x14ac:dyDescent="0.3">
      <c r="A68" s="120"/>
    </row>
    <row r="69" spans="1:11" x14ac:dyDescent="0.3">
      <c r="A69" s="2" t="s">
        <v>194</v>
      </c>
      <c r="B69" s="11"/>
      <c r="C69" s="13"/>
      <c r="D69" s="11"/>
      <c r="E69" s="13"/>
      <c r="F69" s="11"/>
      <c r="G69" s="13"/>
      <c r="H69" s="11"/>
      <c r="I69" s="13"/>
      <c r="J69" s="11"/>
      <c r="K69" s="13"/>
    </row>
    <row r="70" spans="1:11" x14ac:dyDescent="0.3">
      <c r="A70" s="2" t="s">
        <v>195</v>
      </c>
      <c r="B70" s="11"/>
      <c r="C70" s="13"/>
      <c r="D70" s="11"/>
      <c r="E70" s="13"/>
      <c r="F70" s="11"/>
      <c r="G70" s="13"/>
      <c r="H70" s="11"/>
      <c r="I70" s="13"/>
      <c r="J70" s="11"/>
      <c r="K70" s="13"/>
    </row>
    <row r="71" spans="1:11" x14ac:dyDescent="0.3">
      <c r="A71" s="2" t="s">
        <v>196</v>
      </c>
      <c r="B71" s="11"/>
      <c r="C71" s="13"/>
      <c r="D71" s="11"/>
      <c r="E71" s="13"/>
      <c r="F71" s="11"/>
      <c r="G71" s="13"/>
      <c r="H71" s="11"/>
      <c r="I71" s="13"/>
      <c r="J71" s="11"/>
      <c r="K71" s="13"/>
    </row>
    <row r="72" spans="1:11" x14ac:dyDescent="0.3">
      <c r="A72" s="2" t="s">
        <v>197</v>
      </c>
      <c r="B72" s="11"/>
      <c r="C72" s="13"/>
      <c r="D72" s="11"/>
      <c r="E72" s="13"/>
      <c r="F72" s="11"/>
      <c r="G72" s="13"/>
      <c r="H72" s="11"/>
      <c r="I72" s="13"/>
      <c r="J72" s="11"/>
      <c r="K72" s="13"/>
    </row>
    <row r="73" spans="1:11" x14ac:dyDescent="0.3">
      <c r="A73" s="2" t="s">
        <v>198</v>
      </c>
      <c r="B73" s="11"/>
      <c r="C73" s="13"/>
      <c r="D73" s="11"/>
      <c r="E73" s="13"/>
      <c r="F73" s="11"/>
      <c r="G73" s="13"/>
      <c r="H73" s="11"/>
      <c r="I73" s="13"/>
      <c r="J73" s="11"/>
      <c r="K73" s="13"/>
    </row>
    <row r="74" spans="1:11" x14ac:dyDescent="0.3">
      <c r="A74" s="2" t="s">
        <v>199</v>
      </c>
      <c r="B74" s="11"/>
      <c r="C74" s="13"/>
      <c r="D74" s="11"/>
      <c r="E74" s="13"/>
      <c r="F74" s="11"/>
      <c r="G74" s="13"/>
      <c r="H74" s="11"/>
      <c r="I74" s="13"/>
      <c r="J74" s="11"/>
      <c r="K74" s="13"/>
    </row>
    <row r="75" spans="1:11" x14ac:dyDescent="0.3">
      <c r="A75" s="2" t="s">
        <v>200</v>
      </c>
      <c r="B75" s="11"/>
      <c r="C75" s="13"/>
      <c r="D75" s="11"/>
      <c r="E75" s="13"/>
      <c r="F75" s="11"/>
      <c r="G75" s="13"/>
      <c r="H75" s="11"/>
      <c r="I75" s="13"/>
      <c r="J75" s="11"/>
      <c r="K75" s="13"/>
    </row>
    <row r="76" spans="1:11" x14ac:dyDescent="0.3">
      <c r="A76" s="2" t="s">
        <v>201</v>
      </c>
      <c r="B76" s="11"/>
      <c r="C76" s="13"/>
      <c r="D76" s="11"/>
      <c r="E76" s="13"/>
      <c r="F76" s="11"/>
      <c r="G76" s="13"/>
      <c r="H76" s="11"/>
      <c r="I76" s="13"/>
      <c r="J76" s="11"/>
      <c r="K76" s="13"/>
    </row>
    <row r="77" spans="1:11" x14ac:dyDescent="0.3">
      <c r="A77" s="27" t="s">
        <v>143</v>
      </c>
      <c r="B77" s="28">
        <f>SUM(B69:B76)</f>
        <v>0</v>
      </c>
      <c r="C77" s="22"/>
      <c r="D77" s="28">
        <f>SUM(D69:D76)</f>
        <v>0</v>
      </c>
      <c r="E77" s="22"/>
      <c r="F77" s="28">
        <f>SUM(F69:F76)</f>
        <v>0</v>
      </c>
      <c r="G77" s="22"/>
      <c r="H77" s="28">
        <f>SUM(H69:H76)</f>
        <v>0</v>
      </c>
      <c r="I77" s="22"/>
      <c r="J77" s="28">
        <f t="shared" ref="J77" si="8">SUM(J69:J76)</f>
        <v>0</v>
      </c>
      <c r="K77" s="22"/>
    </row>
    <row r="78" spans="1:11" s="121" customFormat="1" x14ac:dyDescent="0.3">
      <c r="A78" s="120"/>
    </row>
    <row r="79" spans="1:11" x14ac:dyDescent="0.3">
      <c r="A79" s="2" t="s">
        <v>202</v>
      </c>
      <c r="B79" s="10"/>
      <c r="C79" s="13"/>
      <c r="D79" s="10"/>
      <c r="E79" s="13"/>
      <c r="F79" s="10"/>
      <c r="G79" s="13"/>
      <c r="H79" s="10"/>
      <c r="I79" s="13"/>
      <c r="J79" s="10"/>
      <c r="K79" s="13"/>
    </row>
    <row r="80" spans="1:11" x14ac:dyDescent="0.3">
      <c r="A80" s="2" t="s">
        <v>203</v>
      </c>
      <c r="B80" s="10"/>
      <c r="C80" s="13"/>
      <c r="D80" s="11"/>
      <c r="E80" s="13"/>
      <c r="F80" s="11"/>
      <c r="G80" s="13"/>
      <c r="H80" s="11"/>
      <c r="I80" s="13"/>
      <c r="J80" s="11"/>
      <c r="K80" s="13"/>
    </row>
    <row r="81" spans="1:11" x14ac:dyDescent="0.3">
      <c r="A81" s="27" t="s">
        <v>144</v>
      </c>
      <c r="B81" s="30">
        <f>SUM(B79:B80)</f>
        <v>0</v>
      </c>
      <c r="C81" s="22"/>
      <c r="D81" s="30">
        <f>SUM(D79:D80)</f>
        <v>0</v>
      </c>
      <c r="E81" s="22"/>
      <c r="F81" s="30">
        <f>SUM(F79:F80)</f>
        <v>0</v>
      </c>
      <c r="G81" s="22"/>
      <c r="H81" s="30">
        <f>SUM(H79:H80)</f>
        <v>0</v>
      </c>
      <c r="I81" s="22"/>
      <c r="J81" s="30">
        <f t="shared" ref="J81" si="9">SUM(J79:J80)</f>
        <v>0</v>
      </c>
      <c r="K81" s="22"/>
    </row>
    <row r="82" spans="1:11" s="121" customFormat="1" x14ac:dyDescent="0.3">
      <c r="A82" s="120"/>
    </row>
    <row r="83" spans="1:11" x14ac:dyDescent="0.3">
      <c r="A83" s="27" t="s">
        <v>145</v>
      </c>
      <c r="B83" s="28">
        <f>SUM(B10,B12,B14,B19,B21,B23,B28,B34,B36,B47,B49,B56,B61,B63,B67,B77,B81)</f>
        <v>0</v>
      </c>
      <c r="C83" s="22"/>
      <c r="D83" s="28">
        <f>SUM(D10,D12,D14,D19,D21,D23,D28,D34,D36,D47,D49,D56,D61,D63,D67,D77,D81)</f>
        <v>0</v>
      </c>
      <c r="E83" s="22"/>
      <c r="F83" s="28">
        <f>SUM(F10,F12,F14,F19,F21,F23,F28,F34,F36,F47,F49,F56,F61,F63,F67,F77,F81)</f>
        <v>0</v>
      </c>
      <c r="G83" s="22"/>
      <c r="H83" s="28">
        <f>SUM(H10,H12,H14,H19,H21,H23,H28,H34,H36,H47,H49,H56,H61,H63,H67,H77,H81)</f>
        <v>0</v>
      </c>
      <c r="I83" s="22"/>
      <c r="J83" s="28">
        <f>SUM(J10,J12,J14,J19,J21,J23,J28,J34,J36,J47,J49,J56,J61,J63,J67,J77,J81)</f>
        <v>0</v>
      </c>
      <c r="K83" s="22"/>
    </row>
    <row r="84" spans="1:11" s="121" customFormat="1" x14ac:dyDescent="0.3">
      <c r="A84" s="120"/>
    </row>
    <row r="85" spans="1:11" s="121" customFormat="1" ht="15.75" customHeight="1" x14ac:dyDescent="0.3">
      <c r="A85" s="332"/>
      <c r="B85" s="332"/>
      <c r="C85" s="332"/>
      <c r="D85" s="332"/>
      <c r="E85" s="125"/>
      <c r="F85" s="125"/>
      <c r="G85" s="125"/>
    </row>
    <row r="86" spans="1:11" s="121" customFormat="1" ht="15.75" customHeight="1" x14ac:dyDescent="0.3">
      <c r="A86" s="125"/>
      <c r="B86" s="125"/>
      <c r="C86" s="125"/>
      <c r="D86" s="125"/>
      <c r="E86" s="125"/>
      <c r="F86" s="125"/>
      <c r="G86" s="125"/>
    </row>
    <row r="87" spans="1:11" s="121" customFormat="1" ht="15.75" customHeight="1" x14ac:dyDescent="0.3">
      <c r="A87" s="125"/>
      <c r="B87" s="125"/>
      <c r="C87" s="125"/>
      <c r="D87" s="125"/>
      <c r="E87" s="125"/>
      <c r="F87" s="125"/>
      <c r="G87" s="125"/>
    </row>
    <row r="88" spans="1:11" s="121" customFormat="1" ht="15.75" customHeight="1" x14ac:dyDescent="0.3">
      <c r="A88" s="125"/>
      <c r="B88" s="125"/>
      <c r="C88" s="125"/>
      <c r="D88" s="125"/>
      <c r="E88" s="125"/>
      <c r="F88" s="125"/>
      <c r="G88" s="125"/>
    </row>
    <row r="89" spans="1:11" s="121" customFormat="1" ht="15.75" customHeight="1" x14ac:dyDescent="0.3">
      <c r="A89" s="125"/>
      <c r="B89" s="125"/>
      <c r="C89" s="125"/>
      <c r="D89" s="125"/>
      <c r="E89" s="125"/>
      <c r="F89" s="125"/>
      <c r="G89" s="125"/>
    </row>
    <row r="90" spans="1:11" ht="15.75" hidden="1" customHeight="1" x14ac:dyDescent="0.3">
      <c r="A90" s="119" t="s">
        <v>146</v>
      </c>
      <c r="B90" s="15"/>
      <c r="C90" s="15"/>
      <c r="D90" s="15"/>
      <c r="E90" s="15"/>
      <c r="F90" s="15"/>
      <c r="G90" s="15"/>
    </row>
    <row r="91" spans="1:11" ht="15.75" hidden="1" customHeight="1" x14ac:dyDescent="0.3">
      <c r="A91" s="119" t="s">
        <v>147</v>
      </c>
      <c r="B91" s="15"/>
      <c r="C91" s="15"/>
      <c r="D91" s="15"/>
      <c r="E91" s="15"/>
      <c r="F91" s="15"/>
      <c r="G91" s="15"/>
    </row>
    <row r="92" spans="1:11" ht="15" hidden="1" customHeight="1" x14ac:dyDescent="0.3">
      <c r="A92" s="15">
        <v>2</v>
      </c>
      <c r="B92" s="15"/>
      <c r="D92" s="15"/>
      <c r="F92" s="15"/>
    </row>
    <row r="93" spans="1:11" ht="15" hidden="1" customHeight="1" x14ac:dyDescent="0.3">
      <c r="A93" s="15"/>
      <c r="B93" s="15"/>
      <c r="D93" s="15"/>
      <c r="F93" s="15"/>
    </row>
    <row r="94" spans="1:11" ht="15" hidden="1" customHeight="1" x14ac:dyDescent="0.3">
      <c r="A94" s="15"/>
      <c r="B94" s="15"/>
      <c r="D94" s="15"/>
      <c r="F94" s="15"/>
    </row>
    <row r="95" spans="1:11" ht="15" hidden="1" customHeight="1" x14ac:dyDescent="0.3">
      <c r="A95" s="15"/>
      <c r="B95" s="15"/>
      <c r="D95" s="15"/>
      <c r="F95" s="15"/>
    </row>
    <row r="96" spans="1:11" ht="15" hidden="1" customHeight="1" x14ac:dyDescent="0.3">
      <c r="A96" s="15"/>
      <c r="B96" s="15"/>
      <c r="D96" s="15"/>
      <c r="F96" s="15"/>
    </row>
    <row r="97" spans="3:3" ht="15" hidden="1" customHeight="1" x14ac:dyDescent="0.3"/>
    <row r="104" spans="3:3" hidden="1" x14ac:dyDescent="0.3">
      <c r="C104" s="8" t="s">
        <v>204</v>
      </c>
    </row>
  </sheetData>
  <sheetProtection algorithmName="SHA-512" hashValue="QAEH+y6sKFmwJE+/SZnqtFtX5lAG3iZiOQKiYUvI0nzZDh6UCEutVp7rPMDlBNHnjU+dysux9ldsT0B3/8TuVw==" saltValue="lY2os1Q7aA+4x3RsatOQvw==" spinCount="100000" sheet="1" objects="1" scenarios="1"/>
  <mergeCells count="3">
    <mergeCell ref="A85:D85"/>
    <mergeCell ref="B4:I4"/>
    <mergeCell ref="J4:K4"/>
  </mergeCells>
  <conditionalFormatting sqref="C6:C9 C12 C14 C16:C18 C21 C23 C25:C27 C30:C33 C36 C38:C46 C49 C51:C55 C58:C60 C63 C65:C66 C69:C76 C79:C80">
    <cfRule type="cellIs" dxfId="964" priority="13" operator="between">
      <formula>16</formula>
      <formula>18.5</formula>
    </cfRule>
    <cfRule type="cellIs" dxfId="963" priority="20" operator="lessThan">
      <formula>16</formula>
    </cfRule>
    <cfRule type="cellIs" dxfId="962" priority="21" operator="greaterThan">
      <formula>18.5</formula>
    </cfRule>
  </conditionalFormatting>
  <conditionalFormatting sqref="E6:E9 E12 E14 E16:E18 E21 E23 E25:E27 E30:E33 E36 E38:E46 E49 E51:E55 E58:E60 E63 E65:E66 E69:E76 E79:E80">
    <cfRule type="cellIs" dxfId="961" priority="12" operator="between">
      <formula>25</formula>
      <formula>48.5</formula>
    </cfRule>
    <cfRule type="cellIs" dxfId="960" priority="18" operator="lessThan">
      <formula>25</formula>
    </cfRule>
    <cfRule type="cellIs" dxfId="959" priority="19" operator="greaterThan">
      <formula>48.5</formula>
    </cfRule>
  </conditionalFormatting>
  <conditionalFormatting sqref="G6:G9 G12 G14 G16:G18 G21 G23 G25:G27 G30:G33 G36 G38:G46 G49 G51:G55 G58:G60 G63 G65:G66 G69:G76 G79:G80">
    <cfRule type="cellIs" dxfId="958" priority="7" operator="between">
      <formula>40</formula>
      <formula>52.5</formula>
    </cfRule>
    <cfRule type="cellIs" dxfId="957" priority="8" operator="lessThan">
      <formula>40</formula>
    </cfRule>
    <cfRule type="cellIs" dxfId="956" priority="9" operator="greaterThan">
      <formula>52.5</formula>
    </cfRule>
  </conditionalFormatting>
  <conditionalFormatting sqref="I6:I9 I12 I14 I16:I18 I21 I23 I25:I27 I30:I33 I36 I38:I46 I49 I51:I55 I58:I60 I63 I65:I66 I69:I76 I79:I80">
    <cfRule type="cellIs" dxfId="955" priority="4" operator="between">
      <formula>3</formula>
      <formula>52.5</formula>
    </cfRule>
    <cfRule type="cellIs" dxfId="954" priority="5" operator="lessThan">
      <formula>3</formula>
    </cfRule>
    <cfRule type="cellIs" dxfId="953" priority="6" operator="greaterThan">
      <formula>52.5</formula>
    </cfRule>
  </conditionalFormatting>
  <conditionalFormatting sqref="K6:K9 K12 K14 K16:K18 K21 K23 K25:K27 K30:K33 K36 K38:K46 K49 K51:K55 K58:K60 K63 K65:K66 K69:K76 K79:K80">
    <cfRule type="cellIs" dxfId="952" priority="1" operator="between">
      <formula>3</formula>
      <formula>52.5</formula>
    </cfRule>
    <cfRule type="cellIs" dxfId="951" priority="2" operator="lessThan">
      <formula>3</formula>
    </cfRule>
    <cfRule type="cellIs" dxfId="950" priority="3" operator="greaterThan">
      <formula>52.5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  <pageSetUpPr fitToPage="1"/>
  </sheetPr>
  <dimension ref="A1:XFC92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28" sqref="I28"/>
    </sheetView>
  </sheetViews>
  <sheetFormatPr baseColWidth="10" defaultColWidth="11.44140625" defaultRowHeight="14.4" zeroHeight="1" x14ac:dyDescent="0.3"/>
  <cols>
    <col min="1" max="1" width="18" style="7" customWidth="1"/>
    <col min="2" max="2" width="18" style="8" customWidth="1"/>
    <col min="3" max="3" width="17.109375" style="8" customWidth="1"/>
    <col min="4" max="4" width="18" style="8" customWidth="1"/>
    <col min="5" max="5" width="17.109375" style="8" customWidth="1"/>
    <col min="6" max="6" width="18" style="8" customWidth="1"/>
    <col min="7" max="7" width="15.5546875" style="8" customWidth="1"/>
    <col min="8" max="8" width="22.109375" style="8" customWidth="1"/>
    <col min="9" max="9" width="24.109375" style="8" customWidth="1"/>
    <col min="10" max="15" width="18" style="8" hidden="1" customWidth="1"/>
    <col min="16" max="16381" width="0" style="8" hidden="1" customWidth="1"/>
    <col min="16382" max="16382" width="1.5546875" style="8" hidden="1" customWidth="1"/>
    <col min="16383" max="16383" width="0.88671875" style="8" hidden="1" customWidth="1"/>
    <col min="16384" max="16384" width="0.5546875" style="8" hidden="1" customWidth="1"/>
  </cols>
  <sheetData>
    <row r="1" spans="1:9" x14ac:dyDescent="0.3">
      <c r="A1" s="120"/>
      <c r="B1" s="1" t="s">
        <v>220</v>
      </c>
      <c r="C1" s="134"/>
      <c r="D1" s="1"/>
      <c r="E1" s="1"/>
      <c r="F1" s="132"/>
      <c r="G1" s="134"/>
      <c r="H1" s="134"/>
      <c r="I1" s="134"/>
    </row>
    <row r="2" spans="1:9" x14ac:dyDescent="0.3">
      <c r="A2" s="120"/>
      <c r="B2" s="117" t="s">
        <v>149</v>
      </c>
      <c r="C2" s="134"/>
      <c r="E2" s="1"/>
      <c r="F2" s="1"/>
      <c r="G2" s="134"/>
      <c r="H2" s="134"/>
      <c r="I2" s="134"/>
    </row>
    <row r="3" spans="1:9" ht="15" thickBot="1" x14ac:dyDescent="0.35">
      <c r="A3" s="120"/>
      <c r="B3" s="117" t="s">
        <v>206</v>
      </c>
      <c r="C3" s="134"/>
      <c r="G3" s="134"/>
      <c r="H3" s="134"/>
      <c r="I3" s="134"/>
    </row>
    <row r="4" spans="1:9" ht="24" customHeight="1" thickBot="1" x14ac:dyDescent="0.35">
      <c r="A4" s="120"/>
      <c r="B4" s="336" t="s">
        <v>151</v>
      </c>
      <c r="C4" s="338"/>
      <c r="D4" s="338"/>
      <c r="E4" s="338"/>
      <c r="F4" s="338"/>
      <c r="G4" s="337"/>
      <c r="H4" s="336" t="s">
        <v>152</v>
      </c>
      <c r="I4" s="337"/>
    </row>
    <row r="5" spans="1:9" s="9" customFormat="1" ht="48.6" customHeight="1" x14ac:dyDescent="0.3">
      <c r="A5" s="221">
        <v>2025</v>
      </c>
      <c r="B5" s="225" t="s">
        <v>221</v>
      </c>
      <c r="C5" s="112" t="s">
        <v>222</v>
      </c>
      <c r="D5" s="222" t="s">
        <v>120</v>
      </c>
      <c r="E5" s="109" t="s">
        <v>223</v>
      </c>
      <c r="F5" s="224" t="s">
        <v>224</v>
      </c>
      <c r="G5" s="111" t="s">
        <v>225</v>
      </c>
      <c r="H5" s="227" t="s">
        <v>226</v>
      </c>
      <c r="I5" s="115" t="s">
        <v>227</v>
      </c>
    </row>
    <row r="6" spans="1:9" x14ac:dyDescent="0.3">
      <c r="A6" s="2" t="s">
        <v>160</v>
      </c>
      <c r="B6" s="10"/>
      <c r="C6" s="13"/>
      <c r="D6" s="11"/>
      <c r="E6" s="13"/>
      <c r="F6" s="11"/>
      <c r="G6" s="13"/>
      <c r="H6" s="11"/>
      <c r="I6" s="13"/>
    </row>
    <row r="7" spans="1:9" x14ac:dyDescent="0.3">
      <c r="A7" s="2" t="s">
        <v>161</v>
      </c>
      <c r="B7" s="11"/>
      <c r="C7" s="13"/>
      <c r="D7" s="11"/>
      <c r="E7" s="13"/>
      <c r="F7" s="11"/>
      <c r="G7" s="13"/>
      <c r="H7" s="11"/>
      <c r="I7" s="13"/>
    </row>
    <row r="8" spans="1:9" x14ac:dyDescent="0.3">
      <c r="A8" s="2" t="s">
        <v>162</v>
      </c>
      <c r="B8" s="10"/>
      <c r="C8" s="13"/>
      <c r="D8" s="11"/>
      <c r="E8" s="13"/>
      <c r="F8" s="10"/>
      <c r="G8" s="13"/>
      <c r="H8" s="10"/>
      <c r="I8" s="13"/>
    </row>
    <row r="9" spans="1:9" x14ac:dyDescent="0.3">
      <c r="A9" s="2" t="s">
        <v>163</v>
      </c>
      <c r="B9" s="10"/>
      <c r="C9" s="13"/>
      <c r="D9" s="11"/>
      <c r="E9" s="13"/>
      <c r="F9" s="11"/>
      <c r="G9" s="13"/>
      <c r="H9" s="11"/>
      <c r="I9" s="13"/>
    </row>
    <row r="10" spans="1:9" x14ac:dyDescent="0.3">
      <c r="A10" s="27" t="s">
        <v>129</v>
      </c>
      <c r="B10" s="28">
        <f t="shared" ref="B10:F10" si="0">SUM(B6:B9)</f>
        <v>0</v>
      </c>
      <c r="C10" s="22"/>
      <c r="D10" s="28">
        <f t="shared" si="0"/>
        <v>0</v>
      </c>
      <c r="E10" s="22"/>
      <c r="F10" s="28">
        <f t="shared" si="0"/>
        <v>0</v>
      </c>
      <c r="G10" s="22"/>
      <c r="H10" s="28">
        <f t="shared" ref="H10" si="1">SUM(H6:H9)</f>
        <v>0</v>
      </c>
      <c r="I10" s="22"/>
    </row>
    <row r="11" spans="1:9" s="121" customFormat="1" x14ac:dyDescent="0.3">
      <c r="A11" s="120"/>
    </row>
    <row r="12" spans="1:9" x14ac:dyDescent="0.3">
      <c r="A12" s="2" t="s">
        <v>164</v>
      </c>
      <c r="B12" s="11"/>
      <c r="C12" s="13"/>
      <c r="D12" s="10"/>
      <c r="E12" s="13"/>
      <c r="F12" s="11"/>
      <c r="G12" s="13"/>
      <c r="H12" s="11"/>
      <c r="I12" s="13"/>
    </row>
    <row r="13" spans="1:9" s="121" customFormat="1" x14ac:dyDescent="0.3">
      <c r="A13" s="120"/>
    </row>
    <row r="14" spans="1:9" x14ac:dyDescent="0.3">
      <c r="A14" s="2" t="s">
        <v>130</v>
      </c>
      <c r="B14" s="11"/>
      <c r="C14" s="13"/>
      <c r="D14" s="11"/>
      <c r="E14" s="13"/>
      <c r="F14" s="11"/>
      <c r="G14" s="13"/>
      <c r="H14" s="11"/>
      <c r="I14" s="13"/>
    </row>
    <row r="15" spans="1:9" s="121" customFormat="1" x14ac:dyDescent="0.3">
      <c r="A15" s="120"/>
    </row>
    <row r="16" spans="1:9" x14ac:dyDescent="0.3">
      <c r="A16" s="2" t="s">
        <v>165</v>
      </c>
      <c r="B16" s="11"/>
      <c r="C16" s="13"/>
      <c r="D16" s="11"/>
      <c r="E16" s="13"/>
      <c r="F16" s="11"/>
      <c r="G16" s="13"/>
      <c r="H16" s="11"/>
      <c r="I16" s="13"/>
    </row>
    <row r="17" spans="1:9" x14ac:dyDescent="0.3">
      <c r="A17" s="2" t="s">
        <v>166</v>
      </c>
      <c r="B17" s="10"/>
      <c r="C17" s="13"/>
      <c r="D17" s="11"/>
      <c r="E17" s="13"/>
      <c r="F17" s="11"/>
      <c r="G17" s="13"/>
      <c r="H17" s="11"/>
      <c r="I17" s="13"/>
    </row>
    <row r="18" spans="1:9" x14ac:dyDescent="0.3">
      <c r="A18" s="2" t="s">
        <v>167</v>
      </c>
      <c r="B18" s="10"/>
      <c r="C18" s="13"/>
      <c r="D18" s="10"/>
      <c r="E18" s="13"/>
      <c r="F18" s="10"/>
      <c r="G18" s="13"/>
      <c r="H18" s="10"/>
      <c r="I18" s="13"/>
    </row>
    <row r="19" spans="1:9" x14ac:dyDescent="0.3">
      <c r="A19" s="27" t="s">
        <v>131</v>
      </c>
      <c r="B19" s="28">
        <f t="shared" ref="B19:F19" si="2">SUM(B16:B18)</f>
        <v>0</v>
      </c>
      <c r="C19" s="22"/>
      <c r="D19" s="28">
        <f t="shared" si="2"/>
        <v>0</v>
      </c>
      <c r="E19" s="22"/>
      <c r="F19" s="28">
        <f t="shared" si="2"/>
        <v>0</v>
      </c>
      <c r="G19" s="22"/>
      <c r="H19" s="28">
        <f t="shared" ref="H19" si="3">SUM(H16:H18)</f>
        <v>0</v>
      </c>
      <c r="I19" s="22"/>
    </row>
    <row r="20" spans="1:9" s="121" customFormat="1" x14ac:dyDescent="0.3">
      <c r="A20" s="120"/>
    </row>
    <row r="21" spans="1:9" x14ac:dyDescent="0.3">
      <c r="A21" s="2" t="s">
        <v>132</v>
      </c>
      <c r="B21" s="11"/>
      <c r="C21" s="22"/>
      <c r="D21" s="11"/>
      <c r="E21" s="13"/>
      <c r="F21" s="11"/>
      <c r="G21" s="13"/>
      <c r="H21" s="11"/>
      <c r="I21" s="13"/>
    </row>
    <row r="22" spans="1:9" s="121" customFormat="1" x14ac:dyDescent="0.3">
      <c r="A22" s="120"/>
    </row>
    <row r="23" spans="1:9" x14ac:dyDescent="0.3">
      <c r="A23" s="2" t="s">
        <v>133</v>
      </c>
      <c r="B23" s="11"/>
      <c r="C23" s="13"/>
      <c r="D23" s="11"/>
      <c r="E23" s="13"/>
      <c r="F23" s="11"/>
      <c r="G23" s="13"/>
      <c r="H23" s="11"/>
      <c r="I23" s="13"/>
    </row>
    <row r="24" spans="1:9" s="121" customFormat="1" x14ac:dyDescent="0.3">
      <c r="A24" s="120"/>
    </row>
    <row r="25" spans="1:9" x14ac:dyDescent="0.3">
      <c r="A25" s="2" t="s">
        <v>168</v>
      </c>
      <c r="B25" s="11"/>
      <c r="C25" s="13"/>
      <c r="D25" s="11"/>
      <c r="E25" s="13"/>
      <c r="F25" s="11"/>
      <c r="G25" s="13"/>
      <c r="H25" s="11"/>
      <c r="I25" s="13"/>
    </row>
    <row r="26" spans="1:9" x14ac:dyDescent="0.3">
      <c r="A26" s="2" t="s">
        <v>169</v>
      </c>
      <c r="B26" s="10"/>
      <c r="C26" s="13"/>
      <c r="D26" s="11"/>
      <c r="E26" s="13"/>
      <c r="F26" s="11"/>
      <c r="G26" s="13"/>
      <c r="H26" s="11"/>
      <c r="I26" s="13"/>
    </row>
    <row r="27" spans="1:9" x14ac:dyDescent="0.3">
      <c r="A27" s="2" t="s">
        <v>170</v>
      </c>
      <c r="B27" s="11"/>
      <c r="C27" s="13"/>
      <c r="D27" s="11"/>
      <c r="E27" s="13"/>
      <c r="F27" s="11"/>
      <c r="G27" s="13"/>
      <c r="H27" s="11"/>
      <c r="I27" s="13"/>
    </row>
    <row r="28" spans="1:9" x14ac:dyDescent="0.3">
      <c r="A28" s="27" t="s">
        <v>134</v>
      </c>
      <c r="B28" s="28">
        <f t="shared" ref="B28:F28" si="4">SUM(B25:B27)</f>
        <v>0</v>
      </c>
      <c r="C28" s="22"/>
      <c r="D28" s="28">
        <f t="shared" si="4"/>
        <v>0</v>
      </c>
      <c r="E28" s="22"/>
      <c r="F28" s="28">
        <f t="shared" si="4"/>
        <v>0</v>
      </c>
      <c r="G28" s="22"/>
      <c r="H28" s="28">
        <f t="shared" ref="H28" si="5">SUM(H25:H27)</f>
        <v>0</v>
      </c>
      <c r="I28" s="22"/>
    </row>
    <row r="29" spans="1:9" s="121" customFormat="1" x14ac:dyDescent="0.3">
      <c r="A29" s="120"/>
    </row>
    <row r="30" spans="1:9" x14ac:dyDescent="0.3">
      <c r="A30" s="2" t="s">
        <v>171</v>
      </c>
      <c r="B30" s="11"/>
      <c r="C30" s="13"/>
      <c r="D30" s="10"/>
      <c r="E30" s="13"/>
      <c r="F30" s="10"/>
      <c r="G30" s="13"/>
      <c r="H30" s="10"/>
      <c r="I30" s="13"/>
    </row>
    <row r="31" spans="1:9" x14ac:dyDescent="0.3">
      <c r="A31" s="2" t="s">
        <v>172</v>
      </c>
      <c r="B31" s="10"/>
      <c r="C31" s="13"/>
      <c r="D31" s="11"/>
      <c r="E31" s="13"/>
      <c r="F31" s="11"/>
      <c r="G31" s="13"/>
      <c r="H31" s="11"/>
      <c r="I31" s="13"/>
    </row>
    <row r="32" spans="1:9" x14ac:dyDescent="0.3">
      <c r="A32" s="2" t="s">
        <v>173</v>
      </c>
      <c r="B32" s="11"/>
      <c r="C32" s="13"/>
      <c r="D32" s="11"/>
      <c r="E32" s="13"/>
      <c r="F32" s="11"/>
      <c r="G32" s="13"/>
      <c r="H32" s="11"/>
      <c r="I32" s="13"/>
    </row>
    <row r="33" spans="1:9" x14ac:dyDescent="0.3">
      <c r="A33" s="2" t="s">
        <v>174</v>
      </c>
      <c r="B33" s="11"/>
      <c r="C33" s="13"/>
      <c r="D33" s="11"/>
      <c r="E33" s="13"/>
      <c r="F33" s="11"/>
      <c r="G33" s="13"/>
      <c r="H33" s="11"/>
      <c r="I33" s="13"/>
    </row>
    <row r="34" spans="1:9" x14ac:dyDescent="0.3">
      <c r="A34" s="27" t="s">
        <v>135</v>
      </c>
      <c r="B34" s="28">
        <f t="shared" ref="B34:F34" si="6">SUM(B30:B33)</f>
        <v>0</v>
      </c>
      <c r="C34" s="22"/>
      <c r="D34" s="28">
        <f t="shared" si="6"/>
        <v>0</v>
      </c>
      <c r="E34" s="22"/>
      <c r="F34" s="28">
        <f t="shared" si="6"/>
        <v>0</v>
      </c>
      <c r="G34" s="22"/>
      <c r="H34" s="28">
        <f t="shared" ref="H34" si="7">SUM(H30:H33)</f>
        <v>0</v>
      </c>
      <c r="I34" s="22"/>
    </row>
    <row r="35" spans="1:9" s="121" customFormat="1" x14ac:dyDescent="0.3">
      <c r="A35" s="120"/>
    </row>
    <row r="36" spans="1:9" x14ac:dyDescent="0.3">
      <c r="A36" s="2" t="s">
        <v>136</v>
      </c>
      <c r="B36" s="11"/>
      <c r="C36" s="13"/>
      <c r="D36" s="10"/>
      <c r="E36" s="13"/>
      <c r="F36" s="11"/>
      <c r="G36" s="13"/>
      <c r="H36" s="11"/>
      <c r="I36" s="13"/>
    </row>
    <row r="37" spans="1:9" s="121" customFormat="1" x14ac:dyDescent="0.3">
      <c r="A37" s="120"/>
    </row>
    <row r="38" spans="1:9" x14ac:dyDescent="0.3">
      <c r="A38" s="2" t="s">
        <v>175</v>
      </c>
      <c r="B38" s="11"/>
      <c r="C38" s="13"/>
      <c r="D38" s="11"/>
      <c r="E38" s="13"/>
      <c r="F38" s="11"/>
      <c r="G38" s="13"/>
      <c r="H38" s="11"/>
      <c r="I38" s="13"/>
    </row>
    <row r="39" spans="1:9" x14ac:dyDescent="0.3">
      <c r="A39" s="2" t="s">
        <v>176</v>
      </c>
      <c r="B39" s="11"/>
      <c r="C39" s="13"/>
      <c r="D39" s="11"/>
      <c r="E39" s="13"/>
      <c r="F39" s="11"/>
      <c r="G39" s="13"/>
      <c r="H39" s="11"/>
      <c r="I39" s="13"/>
    </row>
    <row r="40" spans="1:9" x14ac:dyDescent="0.3">
      <c r="A40" s="2" t="s">
        <v>177</v>
      </c>
      <c r="B40" s="11"/>
      <c r="C40" s="13"/>
      <c r="D40" s="11"/>
      <c r="E40" s="13"/>
      <c r="F40" s="11"/>
      <c r="G40" s="13"/>
      <c r="H40" s="11"/>
      <c r="I40" s="13"/>
    </row>
    <row r="41" spans="1:9" x14ac:dyDescent="0.3">
      <c r="A41" s="2" t="s">
        <v>178</v>
      </c>
      <c r="B41" s="11"/>
      <c r="C41" s="13"/>
      <c r="D41" s="11"/>
      <c r="E41" s="13"/>
      <c r="F41" s="11"/>
      <c r="G41" s="13"/>
      <c r="H41" s="11"/>
      <c r="I41" s="13"/>
    </row>
    <row r="42" spans="1:9" x14ac:dyDescent="0.3">
      <c r="A42" s="2" t="s">
        <v>179</v>
      </c>
      <c r="B42" s="11"/>
      <c r="C42" s="13"/>
      <c r="D42" s="11"/>
      <c r="E42" s="13"/>
      <c r="F42" s="11"/>
      <c r="G42" s="13"/>
      <c r="H42" s="11"/>
      <c r="I42" s="13"/>
    </row>
    <row r="43" spans="1:9" x14ac:dyDescent="0.3">
      <c r="A43" s="2" t="s">
        <v>180</v>
      </c>
      <c r="B43" s="11"/>
      <c r="C43" s="13"/>
      <c r="D43" s="11"/>
      <c r="E43" s="13"/>
      <c r="F43" s="11"/>
      <c r="G43" s="13"/>
      <c r="H43" s="11"/>
      <c r="I43" s="13"/>
    </row>
    <row r="44" spans="1:9" x14ac:dyDescent="0.3">
      <c r="A44" s="2" t="s">
        <v>181</v>
      </c>
      <c r="B44" s="11"/>
      <c r="C44" s="13"/>
      <c r="D44" s="11"/>
      <c r="E44" s="13"/>
      <c r="F44" s="11"/>
      <c r="G44" s="13"/>
      <c r="H44" s="11"/>
      <c r="I44" s="13"/>
    </row>
    <row r="45" spans="1:9" x14ac:dyDescent="0.3">
      <c r="A45" s="2" t="s">
        <v>182</v>
      </c>
      <c r="B45" s="11"/>
      <c r="C45" s="13"/>
      <c r="D45" s="11"/>
      <c r="E45" s="13"/>
      <c r="F45" s="11"/>
      <c r="G45" s="13"/>
      <c r="H45" s="11"/>
      <c r="I45" s="13"/>
    </row>
    <row r="46" spans="1:9" x14ac:dyDescent="0.3">
      <c r="A46" s="2" t="s">
        <v>183</v>
      </c>
      <c r="B46" s="11"/>
      <c r="C46" s="13"/>
      <c r="D46" s="11"/>
      <c r="E46" s="13"/>
      <c r="F46" s="11"/>
      <c r="G46" s="13"/>
      <c r="H46" s="11"/>
      <c r="I46" s="13"/>
    </row>
    <row r="47" spans="1:9" x14ac:dyDescent="0.3">
      <c r="A47" s="27" t="s">
        <v>137</v>
      </c>
      <c r="B47" s="28">
        <f t="shared" ref="B47:F47" si="8">SUM(B38:B46)</f>
        <v>0</v>
      </c>
      <c r="C47" s="22"/>
      <c r="D47" s="28">
        <f t="shared" si="8"/>
        <v>0</v>
      </c>
      <c r="E47" s="22"/>
      <c r="F47" s="28">
        <f t="shared" si="8"/>
        <v>0</v>
      </c>
      <c r="G47" s="22"/>
      <c r="H47" s="28">
        <f t="shared" ref="H47" si="9">SUM(H38:H46)</f>
        <v>0</v>
      </c>
      <c r="I47" s="22"/>
    </row>
    <row r="48" spans="1:9" s="121" customFormat="1" x14ac:dyDescent="0.3">
      <c r="A48" s="120"/>
    </row>
    <row r="49" spans="1:9" x14ac:dyDescent="0.3">
      <c r="A49" s="2" t="s">
        <v>138</v>
      </c>
      <c r="B49" s="10"/>
      <c r="C49" s="13"/>
      <c r="D49" s="10"/>
      <c r="E49" s="13"/>
      <c r="F49" s="11"/>
      <c r="G49" s="13"/>
      <c r="H49" s="11"/>
      <c r="I49" s="13"/>
    </row>
    <row r="50" spans="1:9" s="121" customFormat="1" x14ac:dyDescent="0.3">
      <c r="A50" s="120"/>
    </row>
    <row r="51" spans="1:9" x14ac:dyDescent="0.3">
      <c r="A51" s="2" t="s">
        <v>184</v>
      </c>
      <c r="B51" s="11"/>
      <c r="C51" s="13"/>
      <c r="D51" s="11"/>
      <c r="E51" s="13"/>
      <c r="F51" s="11"/>
      <c r="G51" s="13"/>
      <c r="H51" s="11"/>
      <c r="I51" s="13"/>
    </row>
    <row r="52" spans="1:9" x14ac:dyDescent="0.3">
      <c r="A52" s="2" t="s">
        <v>185</v>
      </c>
      <c r="B52" s="11"/>
      <c r="C52" s="13"/>
      <c r="D52" s="11"/>
      <c r="E52" s="13"/>
      <c r="F52" s="11"/>
      <c r="G52" s="13"/>
      <c r="H52" s="11"/>
      <c r="I52" s="13"/>
    </row>
    <row r="53" spans="1:9" x14ac:dyDescent="0.3">
      <c r="A53" s="2" t="s">
        <v>186</v>
      </c>
      <c r="B53" s="11"/>
      <c r="C53" s="13"/>
      <c r="D53" s="11"/>
      <c r="E53" s="13"/>
      <c r="F53" s="11"/>
      <c r="G53" s="13"/>
      <c r="H53" s="11"/>
      <c r="I53" s="13"/>
    </row>
    <row r="54" spans="1:9" x14ac:dyDescent="0.3">
      <c r="A54" s="2" t="s">
        <v>187</v>
      </c>
      <c r="B54" s="11"/>
      <c r="C54" s="13"/>
      <c r="D54" s="11"/>
      <c r="E54" s="13"/>
      <c r="F54" s="11"/>
      <c r="G54" s="13"/>
      <c r="H54" s="11"/>
      <c r="I54" s="13"/>
    </row>
    <row r="55" spans="1:9" x14ac:dyDescent="0.3">
      <c r="A55" s="2" t="s">
        <v>188</v>
      </c>
      <c r="B55" s="11"/>
      <c r="C55" s="13"/>
      <c r="D55" s="11"/>
      <c r="E55" s="13"/>
      <c r="F55" s="11"/>
      <c r="G55" s="13"/>
      <c r="H55" s="11"/>
      <c r="I55" s="13"/>
    </row>
    <row r="56" spans="1:9" x14ac:dyDescent="0.3">
      <c r="A56" s="27" t="s">
        <v>139</v>
      </c>
      <c r="B56" s="28">
        <f t="shared" ref="B56:F56" si="10">SUM(B51:B55)</f>
        <v>0</v>
      </c>
      <c r="C56" s="22"/>
      <c r="D56" s="28">
        <f t="shared" si="10"/>
        <v>0</v>
      </c>
      <c r="E56" s="22"/>
      <c r="F56" s="28">
        <f t="shared" si="10"/>
        <v>0</v>
      </c>
      <c r="G56" s="22"/>
      <c r="H56" s="28">
        <f t="shared" ref="H56" si="11">SUM(H51:H55)</f>
        <v>0</v>
      </c>
      <c r="I56" s="22"/>
    </row>
    <row r="57" spans="1:9" s="121" customFormat="1" x14ac:dyDescent="0.3">
      <c r="A57" s="120"/>
    </row>
    <row r="58" spans="1:9" x14ac:dyDescent="0.3">
      <c r="A58" s="2" t="s">
        <v>189</v>
      </c>
      <c r="B58" s="11"/>
      <c r="C58" s="13"/>
      <c r="D58" s="11"/>
      <c r="E58" s="13"/>
      <c r="F58" s="11"/>
      <c r="G58" s="13"/>
      <c r="H58" s="11"/>
      <c r="I58" s="13"/>
    </row>
    <row r="59" spans="1:9" x14ac:dyDescent="0.3">
      <c r="A59" s="2" t="s">
        <v>190</v>
      </c>
      <c r="B59" s="11"/>
      <c r="C59" s="13"/>
      <c r="D59" s="11"/>
      <c r="E59" s="13"/>
      <c r="F59" s="11"/>
      <c r="G59" s="13"/>
      <c r="H59" s="11"/>
      <c r="I59" s="13"/>
    </row>
    <row r="60" spans="1:9" x14ac:dyDescent="0.3">
      <c r="A60" s="2" t="s">
        <v>191</v>
      </c>
      <c r="B60" s="11"/>
      <c r="C60" s="13"/>
      <c r="D60" s="11"/>
      <c r="E60" s="13"/>
      <c r="F60" s="11"/>
      <c r="G60" s="13"/>
      <c r="H60" s="11"/>
      <c r="I60" s="13"/>
    </row>
    <row r="61" spans="1:9" x14ac:dyDescent="0.3">
      <c r="A61" s="27" t="s">
        <v>140</v>
      </c>
      <c r="B61" s="28">
        <f t="shared" ref="B61:F61" si="12">SUM(B58:B60)</f>
        <v>0</v>
      </c>
      <c r="C61" s="22"/>
      <c r="D61" s="28">
        <f t="shared" si="12"/>
        <v>0</v>
      </c>
      <c r="E61" s="22"/>
      <c r="F61" s="28">
        <f t="shared" si="12"/>
        <v>0</v>
      </c>
      <c r="G61" s="22"/>
      <c r="H61" s="28">
        <f t="shared" ref="H61" si="13">SUM(H58:H60)</f>
        <v>0</v>
      </c>
      <c r="I61" s="22"/>
    </row>
    <row r="62" spans="1:9" s="121" customFormat="1" x14ac:dyDescent="0.3">
      <c r="A62" s="120"/>
    </row>
    <row r="63" spans="1:9" x14ac:dyDescent="0.3">
      <c r="A63" s="2" t="s">
        <v>141</v>
      </c>
      <c r="B63" s="11"/>
      <c r="C63" s="13"/>
      <c r="D63" s="11"/>
      <c r="E63" s="13"/>
      <c r="F63" s="11"/>
      <c r="G63" s="13"/>
      <c r="H63" s="11"/>
      <c r="I63" s="13"/>
    </row>
    <row r="64" spans="1:9" s="121" customFormat="1" x14ac:dyDescent="0.3">
      <c r="A64" s="120"/>
    </row>
    <row r="65" spans="1:9" x14ac:dyDescent="0.3">
      <c r="A65" s="2" t="s">
        <v>192</v>
      </c>
      <c r="B65" s="11"/>
      <c r="C65" s="13"/>
      <c r="D65" s="11"/>
      <c r="E65" s="13"/>
      <c r="F65" s="11"/>
      <c r="G65" s="13"/>
      <c r="H65" s="11"/>
      <c r="I65" s="13"/>
    </row>
    <row r="66" spans="1:9" x14ac:dyDescent="0.3">
      <c r="A66" s="2" t="s">
        <v>193</v>
      </c>
      <c r="B66" s="11"/>
      <c r="C66" s="13"/>
      <c r="D66" s="11"/>
      <c r="E66" s="13"/>
      <c r="F66" s="11"/>
      <c r="G66" s="13"/>
      <c r="H66" s="11"/>
      <c r="I66" s="13"/>
    </row>
    <row r="67" spans="1:9" x14ac:dyDescent="0.3">
      <c r="A67" s="27" t="s">
        <v>142</v>
      </c>
      <c r="B67" s="28">
        <f t="shared" ref="B67:F67" si="14">SUM(B65:B66)</f>
        <v>0</v>
      </c>
      <c r="C67" s="22"/>
      <c r="D67" s="28">
        <f t="shared" si="14"/>
        <v>0</v>
      </c>
      <c r="E67" s="22"/>
      <c r="F67" s="28">
        <f t="shared" si="14"/>
        <v>0</v>
      </c>
      <c r="G67" s="22"/>
      <c r="H67" s="28">
        <f t="shared" ref="H67" si="15">SUM(H65:H66)</f>
        <v>0</v>
      </c>
      <c r="I67" s="22"/>
    </row>
    <row r="68" spans="1:9" s="121" customFormat="1" x14ac:dyDescent="0.3">
      <c r="A68" s="120"/>
    </row>
    <row r="69" spans="1:9" x14ac:dyDescent="0.3">
      <c r="A69" s="2" t="s">
        <v>194</v>
      </c>
      <c r="B69" s="11"/>
      <c r="C69" s="13"/>
      <c r="D69" s="11"/>
      <c r="E69" s="13"/>
      <c r="F69" s="11"/>
      <c r="G69" s="13"/>
      <c r="H69" s="11"/>
      <c r="I69" s="13"/>
    </row>
    <row r="70" spans="1:9" x14ac:dyDescent="0.3">
      <c r="A70" s="2" t="s">
        <v>195</v>
      </c>
      <c r="B70" s="11"/>
      <c r="C70" s="13"/>
      <c r="D70" s="11"/>
      <c r="E70" s="13"/>
      <c r="F70" s="11"/>
      <c r="G70" s="13"/>
      <c r="H70" s="11"/>
      <c r="I70" s="13"/>
    </row>
    <row r="71" spans="1:9" x14ac:dyDescent="0.3">
      <c r="A71" s="2" t="s">
        <v>196</v>
      </c>
      <c r="B71" s="11"/>
      <c r="C71" s="13"/>
      <c r="D71" s="11"/>
      <c r="E71" s="13"/>
      <c r="F71" s="11"/>
      <c r="G71" s="13"/>
      <c r="H71" s="11"/>
      <c r="I71" s="13"/>
    </row>
    <row r="72" spans="1:9" x14ac:dyDescent="0.3">
      <c r="A72" s="2" t="s">
        <v>197</v>
      </c>
      <c r="B72" s="11"/>
      <c r="C72" s="13"/>
      <c r="D72" s="11"/>
      <c r="E72" s="13"/>
      <c r="F72" s="11"/>
      <c r="G72" s="13"/>
      <c r="H72" s="11"/>
      <c r="I72" s="13"/>
    </row>
    <row r="73" spans="1:9" x14ac:dyDescent="0.3">
      <c r="A73" s="2" t="s">
        <v>198</v>
      </c>
      <c r="B73" s="11"/>
      <c r="C73" s="13"/>
      <c r="D73" s="11"/>
      <c r="E73" s="13"/>
      <c r="F73" s="11"/>
      <c r="G73" s="13"/>
      <c r="H73" s="11"/>
      <c r="I73" s="13"/>
    </row>
    <row r="74" spans="1:9" x14ac:dyDescent="0.3">
      <c r="A74" s="2" t="s">
        <v>199</v>
      </c>
      <c r="B74" s="11"/>
      <c r="C74" s="13"/>
      <c r="D74" s="11"/>
      <c r="E74" s="13"/>
      <c r="F74" s="11"/>
      <c r="G74" s="13"/>
      <c r="H74" s="11"/>
      <c r="I74" s="13"/>
    </row>
    <row r="75" spans="1:9" x14ac:dyDescent="0.3">
      <c r="A75" s="2" t="s">
        <v>200</v>
      </c>
      <c r="B75" s="11"/>
      <c r="C75" s="13"/>
      <c r="D75" s="11"/>
      <c r="E75" s="13"/>
      <c r="F75" s="11"/>
      <c r="G75" s="13"/>
      <c r="H75" s="11"/>
      <c r="I75" s="13"/>
    </row>
    <row r="76" spans="1:9" x14ac:dyDescent="0.3">
      <c r="A76" s="2" t="s">
        <v>201</v>
      </c>
      <c r="B76" s="11"/>
      <c r="C76" s="13"/>
      <c r="D76" s="11"/>
      <c r="E76" s="13"/>
      <c r="F76" s="11"/>
      <c r="G76" s="13"/>
      <c r="H76" s="11"/>
      <c r="I76" s="13"/>
    </row>
    <row r="77" spans="1:9" x14ac:dyDescent="0.3">
      <c r="A77" s="27" t="s">
        <v>143</v>
      </c>
      <c r="B77" s="28">
        <f t="shared" ref="B77:F77" si="16">SUM(B69:B76)</f>
        <v>0</v>
      </c>
      <c r="C77" s="22"/>
      <c r="D77" s="28">
        <f t="shared" si="16"/>
        <v>0</v>
      </c>
      <c r="E77" s="22"/>
      <c r="F77" s="28">
        <f t="shared" si="16"/>
        <v>0</v>
      </c>
      <c r="G77" s="22"/>
      <c r="H77" s="28">
        <f t="shared" ref="H77" si="17">SUM(H69:H76)</f>
        <v>0</v>
      </c>
      <c r="I77" s="22"/>
    </row>
    <row r="78" spans="1:9" s="121" customFormat="1" x14ac:dyDescent="0.3">
      <c r="A78" s="120"/>
    </row>
    <row r="79" spans="1:9" x14ac:dyDescent="0.3">
      <c r="A79" s="2" t="s">
        <v>202</v>
      </c>
      <c r="B79" s="10"/>
      <c r="C79" s="13"/>
      <c r="D79" s="10"/>
      <c r="E79" s="13"/>
      <c r="F79" s="10"/>
      <c r="G79" s="13"/>
      <c r="H79" s="10"/>
      <c r="I79" s="13"/>
    </row>
    <row r="80" spans="1:9" x14ac:dyDescent="0.3">
      <c r="A80" s="2" t="s">
        <v>203</v>
      </c>
      <c r="B80" s="10"/>
      <c r="C80" s="13"/>
      <c r="D80" s="11"/>
      <c r="E80" s="13"/>
      <c r="F80" s="11"/>
      <c r="G80" s="13"/>
      <c r="H80" s="11"/>
      <c r="I80" s="13"/>
    </row>
    <row r="81" spans="1:9" x14ac:dyDescent="0.3">
      <c r="A81" s="27" t="s">
        <v>144</v>
      </c>
      <c r="B81" s="30">
        <f t="shared" ref="B81:F81" si="18">SUM(B79:B80)</f>
        <v>0</v>
      </c>
      <c r="C81" s="22"/>
      <c r="D81" s="30">
        <f t="shared" si="18"/>
        <v>0</v>
      </c>
      <c r="E81" s="22"/>
      <c r="F81" s="30">
        <f t="shared" si="18"/>
        <v>0</v>
      </c>
      <c r="G81" s="22"/>
      <c r="H81" s="30">
        <f t="shared" ref="H81" si="19">SUM(H79:H80)</f>
        <v>0</v>
      </c>
      <c r="I81" s="22"/>
    </row>
    <row r="82" spans="1:9" s="121" customFormat="1" x14ac:dyDescent="0.3">
      <c r="A82" s="120"/>
    </row>
    <row r="83" spans="1:9" x14ac:dyDescent="0.3">
      <c r="A83" s="27" t="s">
        <v>145</v>
      </c>
      <c r="B83" s="28">
        <f>SUM(B10,B12,B14,B19,B21,B23,B28,B34,B36,B47,B49,B56,B61,B63,B67,B77,B81)</f>
        <v>0</v>
      </c>
      <c r="C83" s="22"/>
      <c r="D83" s="28">
        <f>SUM(D10,D12,D14,D19,D21,D23,D28,D34,D36,D47,D49,D56,D61,D63,D67,D77,D81)</f>
        <v>0</v>
      </c>
      <c r="E83" s="22"/>
      <c r="F83" s="28">
        <f>SUM(F10,F12,F14,F19,F21,F23,F28,F34,F36,F47,F49,F56,F61,F63,F67,F77,F81)</f>
        <v>0</v>
      </c>
      <c r="G83" s="22"/>
      <c r="H83" s="28">
        <f>SUM(H10,H12,H14,H19,H21,H23,H28,H34,H36,H47,H49,H56,H61,H63,H67,H77,H81)</f>
        <v>0</v>
      </c>
      <c r="I83" s="22"/>
    </row>
    <row r="84" spans="1:9" s="121" customFormat="1" x14ac:dyDescent="0.3">
      <c r="A84" s="120"/>
    </row>
    <row r="85" spans="1:9" s="121" customFormat="1" x14ac:dyDescent="0.3">
      <c r="A85" s="120"/>
    </row>
    <row r="86" spans="1:9" s="121" customFormat="1" x14ac:dyDescent="0.3">
      <c r="A86" s="120"/>
    </row>
    <row r="87" spans="1:9" s="121" customFormat="1" hidden="1" x14ac:dyDescent="0.3">
      <c r="A87" s="120"/>
    </row>
    <row r="88" spans="1:9" s="121" customFormat="1" hidden="1" x14ac:dyDescent="0.3">
      <c r="A88" s="120"/>
    </row>
    <row r="89" spans="1:9" s="121" customFormat="1" hidden="1" x14ac:dyDescent="0.3">
      <c r="A89" s="120"/>
    </row>
    <row r="90" spans="1:9" hidden="1" x14ac:dyDescent="0.3">
      <c r="A90" s="2" t="s">
        <v>146</v>
      </c>
    </row>
    <row r="91" spans="1:9" hidden="1" x14ac:dyDescent="0.3">
      <c r="A91" s="2" t="s">
        <v>147</v>
      </c>
    </row>
    <row r="92" spans="1:9" hidden="1" x14ac:dyDescent="0.3">
      <c r="A92" s="7">
        <v>1</v>
      </c>
    </row>
  </sheetData>
  <sheetProtection algorithmName="SHA-512" hashValue="whl9pXWfJyLmPGNT7mzXA+3o+oXqvaHVqxoRUmgxVwMF2osYKflcbw5xC9BrfOkaE3bROC2eiBfxCFGW6+VqiA==" saltValue="BXBp+Np7h40bsnGa3lmEYQ==" spinCount="100000" sheet="1" objects="1" scenarios="1"/>
  <mergeCells count="2">
    <mergeCell ref="H4:I4"/>
    <mergeCell ref="B4:G4"/>
  </mergeCells>
  <conditionalFormatting sqref="C6:C9 C12 C14 C16:C18 C21 C23 C25:C27 C30:C33 C36 C38:C46 C49 C51:C55 C58:C60 C63 C65:C66 C69:C76 C79:C80 C94:C1048576">
    <cfRule type="cellIs" dxfId="949" priority="4" operator="between">
      <formula>37</formula>
      <formula>60.5</formula>
    </cfRule>
    <cfRule type="cellIs" dxfId="948" priority="5" operator="lessThan">
      <formula>37</formula>
    </cfRule>
    <cfRule type="cellIs" dxfId="947" priority="6" operator="greaterThan">
      <formula>60.5</formula>
    </cfRule>
  </conditionalFormatting>
  <conditionalFormatting sqref="E6:E9 E12 E14 E16:E18 E21 E23 E25:E27 E30:E33 E36 E38:E46 E49 E51:E55 E58:E60 E63 E65:E66 E69:E76 E79:E80 E94:E1048576">
    <cfRule type="cellIs" dxfId="946" priority="8" operator="between">
      <formula>47</formula>
      <formula>50.5</formula>
    </cfRule>
    <cfRule type="cellIs" dxfId="945" priority="23" operator="lessThan">
      <formula>47</formula>
    </cfRule>
    <cfRule type="cellIs" dxfId="944" priority="24" operator="greaterThan">
      <formula>50.5</formula>
    </cfRule>
  </conditionalFormatting>
  <conditionalFormatting sqref="G6:G9 G12 G14 G16:G18 G21 G23 G25:G27 G30:G33 G36 G38:G46 G49 G51:G55 G58:G60 G63 G65:G66 G69:G76 G79:G80 G94:G1048576">
    <cfRule type="cellIs" dxfId="943" priority="1" operator="lessThan">
      <formula>3</formula>
    </cfRule>
    <cfRule type="cellIs" dxfId="942" priority="2" operator="greaterThan">
      <formula>60.5</formula>
    </cfRule>
    <cfRule type="cellIs" dxfId="941" priority="3" operator="between">
      <formula>3</formula>
      <formula>60.5</formula>
    </cfRule>
  </conditionalFormatting>
  <conditionalFormatting sqref="I6:I9 I12 I14 I16:I18 I21 I23 I25:I27 I30:I33 I36 I38:I46 I49 I51:I55 I58:I60 I63 I65:I66 I69:I76 I79:I80 I94:I1048576">
    <cfRule type="cellIs" dxfId="940" priority="7" operator="between">
      <formula>1.5</formula>
      <formula>70</formula>
    </cfRule>
    <cfRule type="cellIs" dxfId="939" priority="21" operator="lessThan">
      <formula>1.5</formula>
    </cfRule>
    <cfRule type="cellIs" dxfId="938" priority="22" operator="greaterThan">
      <formula>70</formula>
    </cfRule>
  </conditionalFormatting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  <pageSetUpPr fitToPage="1"/>
  </sheetPr>
  <dimension ref="A1:AE92"/>
  <sheetViews>
    <sheetView zoomScale="90" zoomScaleNormal="9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AB5" sqref="AB5"/>
    </sheetView>
  </sheetViews>
  <sheetFormatPr baseColWidth="10" defaultColWidth="0" defaultRowHeight="14.4" zeroHeight="1" x14ac:dyDescent="0.3"/>
  <cols>
    <col min="1" max="1" width="18" style="7" customWidth="1"/>
    <col min="2" max="2" width="21.88671875" style="8" customWidth="1"/>
    <col min="3" max="3" width="8.88671875" style="26" customWidth="1"/>
    <col min="4" max="4" width="10.109375" style="26" customWidth="1"/>
    <col min="5" max="5" width="19" style="8" customWidth="1"/>
    <col min="6" max="6" width="9.109375" style="26" customWidth="1"/>
    <col min="7" max="7" width="10.109375" style="26" customWidth="1"/>
    <col min="8" max="8" width="18" style="8" customWidth="1"/>
    <col min="9" max="9" width="10.44140625" style="26" customWidth="1"/>
    <col min="10" max="10" width="11" style="26" customWidth="1"/>
    <col min="11" max="11" width="21" style="8" customWidth="1"/>
    <col min="12" max="12" width="10.5546875" style="26" customWidth="1"/>
    <col min="13" max="13" width="10.88671875" style="26" customWidth="1"/>
    <col min="14" max="14" width="18" style="8" customWidth="1"/>
    <col min="15" max="16" width="10.88671875" style="26" customWidth="1"/>
    <col min="17" max="17" width="18" style="8" customWidth="1"/>
    <col min="18" max="18" width="12.109375" style="26" customWidth="1"/>
    <col min="19" max="19" width="13.109375" style="26" customWidth="1"/>
    <col min="20" max="20" width="12.44140625" style="26" customWidth="1"/>
    <col min="21" max="21" width="18" style="8" customWidth="1"/>
    <col min="22" max="22" width="13.5546875" style="26" customWidth="1"/>
    <col min="23" max="23" width="14.44140625" style="26" customWidth="1"/>
    <col min="24" max="24" width="14.109375" style="26" customWidth="1"/>
    <col min="25" max="25" width="18" style="8" customWidth="1"/>
    <col min="26" max="26" width="12.109375" style="26" customWidth="1"/>
    <col min="27" max="27" width="12.88671875" style="26" customWidth="1"/>
    <col min="28" max="28" width="12.109375" style="26" customWidth="1"/>
    <col min="29" max="29" width="18" style="121" customWidth="1"/>
    <col min="30" max="31" width="18" style="8" hidden="1" customWidth="1"/>
    <col min="32" max="16384" width="11.44140625" style="8" hidden="1"/>
  </cols>
  <sheetData>
    <row r="1" spans="1:29" x14ac:dyDescent="0.3">
      <c r="A1" s="120"/>
      <c r="B1" s="134"/>
      <c r="C1" s="212"/>
      <c r="D1" s="212"/>
      <c r="E1" s="134"/>
      <c r="F1" s="212"/>
      <c r="G1" s="212"/>
      <c r="H1" s="134"/>
      <c r="I1" s="212"/>
      <c r="J1" s="212"/>
      <c r="K1" s="134"/>
      <c r="L1" s="212"/>
      <c r="M1" s="212"/>
      <c r="N1" s="134"/>
      <c r="O1" s="130"/>
      <c r="P1" s="130"/>
      <c r="Q1" s="121"/>
      <c r="R1" s="130"/>
      <c r="S1" s="130"/>
      <c r="T1" s="130"/>
      <c r="U1" s="121"/>
      <c r="V1" s="130"/>
      <c r="W1" s="130"/>
      <c r="X1" s="130"/>
      <c r="Y1" s="121"/>
      <c r="Z1" s="130"/>
      <c r="AA1" s="130"/>
      <c r="AB1" s="130"/>
    </row>
    <row r="2" spans="1:29" x14ac:dyDescent="0.3">
      <c r="A2" s="120"/>
      <c r="B2" s="2" t="s">
        <v>228</v>
      </c>
      <c r="C2" s="31"/>
      <c r="D2" s="31"/>
      <c r="E2" s="1"/>
      <c r="F2" s="31"/>
      <c r="G2" s="31"/>
      <c r="H2" s="1"/>
      <c r="I2" s="31"/>
      <c r="J2" s="31"/>
      <c r="K2" s="37"/>
      <c r="L2" s="212"/>
      <c r="M2" s="212"/>
      <c r="N2" s="134"/>
      <c r="O2" s="130"/>
      <c r="P2" s="130"/>
      <c r="Q2" s="121"/>
      <c r="R2" s="130"/>
      <c r="S2" s="130"/>
      <c r="T2" s="130"/>
      <c r="U2" s="121"/>
      <c r="V2" s="130"/>
      <c r="W2" s="130"/>
      <c r="X2" s="130"/>
      <c r="Y2" s="121"/>
      <c r="Z2" s="130"/>
      <c r="AA2" s="130"/>
      <c r="AB2" s="130"/>
    </row>
    <row r="3" spans="1:29" x14ac:dyDescent="0.3">
      <c r="A3" s="120"/>
      <c r="B3" s="117" t="s">
        <v>149</v>
      </c>
      <c r="C3" s="31"/>
      <c r="D3" s="31"/>
      <c r="E3" s="1"/>
      <c r="F3" s="31"/>
      <c r="G3" s="31"/>
      <c r="H3" s="1"/>
      <c r="I3" s="31"/>
      <c r="J3" s="31"/>
      <c r="K3" s="1"/>
      <c r="L3" s="212"/>
      <c r="M3" s="212"/>
      <c r="N3" s="134"/>
      <c r="O3" s="130"/>
      <c r="P3" s="130"/>
      <c r="Q3" s="121"/>
      <c r="R3" s="130"/>
      <c r="S3" s="130"/>
      <c r="T3" s="130"/>
      <c r="U3" s="121"/>
      <c r="V3" s="130"/>
      <c r="W3" s="130"/>
      <c r="X3" s="130"/>
      <c r="Y3" s="121"/>
      <c r="Z3" s="130"/>
      <c r="AA3" s="130"/>
      <c r="AB3" s="130"/>
    </row>
    <row r="4" spans="1:29" ht="15" thickBot="1" x14ac:dyDescent="0.35">
      <c r="A4" s="120"/>
      <c r="B4" s="117" t="s">
        <v>150</v>
      </c>
      <c r="C4" s="1"/>
      <c r="D4" s="1"/>
      <c r="E4" s="1"/>
      <c r="F4" s="1"/>
      <c r="G4" s="1"/>
      <c r="H4" s="1"/>
      <c r="I4" s="1"/>
      <c r="J4" s="1"/>
      <c r="K4" s="1"/>
      <c r="L4" s="212"/>
      <c r="M4" s="212"/>
      <c r="N4" s="134"/>
      <c r="O4" s="130"/>
      <c r="P4" s="130"/>
      <c r="Q4" s="121"/>
      <c r="R4" s="130"/>
      <c r="S4" s="130"/>
      <c r="T4" s="130"/>
      <c r="U4" s="121"/>
      <c r="V4" s="130"/>
      <c r="W4" s="130"/>
      <c r="X4" s="130"/>
      <c r="Y4" s="121"/>
      <c r="Z4" s="121"/>
      <c r="AA4" s="121"/>
      <c r="AB4" s="121"/>
    </row>
    <row r="5" spans="1:29" s="9" customFormat="1" ht="28.8" x14ac:dyDescent="0.3">
      <c r="A5" s="221">
        <v>2025</v>
      </c>
      <c r="B5" s="228" t="s">
        <v>121</v>
      </c>
      <c r="C5" s="179" t="s">
        <v>229</v>
      </c>
      <c r="D5" s="180" t="s">
        <v>230</v>
      </c>
      <c r="E5" s="229" t="s">
        <v>122</v>
      </c>
      <c r="F5" s="181" t="s">
        <v>231</v>
      </c>
      <c r="G5" s="182" t="s">
        <v>232</v>
      </c>
      <c r="H5" s="230" t="s">
        <v>123</v>
      </c>
      <c r="I5" s="183" t="s">
        <v>233</v>
      </c>
      <c r="J5" s="184" t="s">
        <v>234</v>
      </c>
      <c r="K5" s="231" t="s">
        <v>124</v>
      </c>
      <c r="L5" s="185" t="s">
        <v>235</v>
      </c>
      <c r="M5" s="186" t="s">
        <v>236</v>
      </c>
      <c r="N5" s="232" t="s">
        <v>125</v>
      </c>
      <c r="O5" s="187" t="s">
        <v>237</v>
      </c>
      <c r="P5" s="188" t="s">
        <v>238</v>
      </c>
      <c r="Q5" s="233" t="s">
        <v>126</v>
      </c>
      <c r="R5" s="189" t="s">
        <v>239</v>
      </c>
      <c r="S5" s="189" t="s">
        <v>240</v>
      </c>
      <c r="T5" s="190" t="s">
        <v>241</v>
      </c>
      <c r="U5" s="234" t="s">
        <v>127</v>
      </c>
      <c r="V5" s="191" t="s">
        <v>242</v>
      </c>
      <c r="W5" s="191" t="s">
        <v>243</v>
      </c>
      <c r="X5" s="192" t="s">
        <v>244</v>
      </c>
      <c r="Y5" s="235" t="s">
        <v>128</v>
      </c>
      <c r="Z5" s="193" t="s">
        <v>245</v>
      </c>
      <c r="AA5" s="193" t="s">
        <v>246</v>
      </c>
      <c r="AB5" s="194" t="s">
        <v>247</v>
      </c>
      <c r="AC5" s="122"/>
    </row>
    <row r="6" spans="1:29" x14ac:dyDescent="0.3">
      <c r="A6" s="2" t="s">
        <v>160</v>
      </c>
      <c r="B6" s="12"/>
      <c r="C6" s="107"/>
      <c r="D6" s="107"/>
      <c r="E6" s="14"/>
      <c r="F6" s="107"/>
      <c r="G6" s="107"/>
      <c r="H6" s="14"/>
      <c r="I6" s="107"/>
      <c r="J6" s="107"/>
      <c r="K6" s="12"/>
      <c r="L6" s="107"/>
      <c r="M6" s="107"/>
      <c r="N6" s="12"/>
      <c r="O6" s="107"/>
      <c r="P6" s="107"/>
      <c r="Q6" s="12"/>
      <c r="R6" s="107"/>
      <c r="S6" s="107"/>
      <c r="T6" s="107"/>
      <c r="U6" s="12"/>
      <c r="V6" s="107"/>
      <c r="W6" s="107"/>
      <c r="X6" s="107"/>
      <c r="Y6" s="14"/>
      <c r="Z6" s="107"/>
      <c r="AA6" s="107"/>
      <c r="AB6" s="107"/>
    </row>
    <row r="7" spans="1:29" x14ac:dyDescent="0.3">
      <c r="A7" s="2" t="s">
        <v>161</v>
      </c>
      <c r="B7" s="11"/>
      <c r="C7" s="107"/>
      <c r="D7" s="107"/>
      <c r="E7" s="11"/>
      <c r="F7" s="107"/>
      <c r="G7" s="107"/>
      <c r="H7" s="11"/>
      <c r="I7" s="107"/>
      <c r="J7" s="107"/>
      <c r="K7" s="10"/>
      <c r="L7" s="107"/>
      <c r="M7" s="107"/>
      <c r="N7" s="10"/>
      <c r="O7" s="107"/>
      <c r="P7" s="107"/>
      <c r="Q7" s="10"/>
      <c r="R7" s="107"/>
      <c r="S7" s="107"/>
      <c r="T7" s="107"/>
      <c r="U7" s="10"/>
      <c r="V7" s="107"/>
      <c r="W7" s="107"/>
      <c r="X7" s="107"/>
      <c r="Y7" s="11"/>
      <c r="Z7" s="107"/>
      <c r="AA7" s="107"/>
      <c r="AB7" s="107"/>
    </row>
    <row r="8" spans="1:29" x14ac:dyDescent="0.3">
      <c r="A8" s="2" t="s">
        <v>162</v>
      </c>
      <c r="B8" s="10"/>
      <c r="C8" s="107"/>
      <c r="D8" s="107"/>
      <c r="E8" s="11"/>
      <c r="F8" s="107"/>
      <c r="G8" s="107"/>
      <c r="H8" s="10"/>
      <c r="I8" s="107"/>
      <c r="J8" s="107"/>
      <c r="K8" s="10"/>
      <c r="L8" s="107"/>
      <c r="M8" s="107"/>
      <c r="N8" s="10"/>
      <c r="O8" s="107"/>
      <c r="P8" s="107"/>
      <c r="Q8" s="10"/>
      <c r="R8" s="107"/>
      <c r="S8" s="107"/>
      <c r="T8" s="107"/>
      <c r="U8" s="10"/>
      <c r="V8" s="107"/>
      <c r="W8" s="107"/>
      <c r="X8" s="107"/>
      <c r="Y8" s="10"/>
      <c r="Z8" s="107"/>
      <c r="AA8" s="107"/>
      <c r="AB8" s="107"/>
    </row>
    <row r="9" spans="1:29" x14ac:dyDescent="0.3">
      <c r="A9" s="2" t="s">
        <v>163</v>
      </c>
      <c r="B9" s="10"/>
      <c r="C9" s="107"/>
      <c r="D9" s="107"/>
      <c r="E9" s="11"/>
      <c r="F9" s="107"/>
      <c r="G9" s="107"/>
      <c r="H9" s="11"/>
      <c r="I9" s="107"/>
      <c r="J9" s="107"/>
      <c r="K9" s="10"/>
      <c r="L9" s="107"/>
      <c r="M9" s="107"/>
      <c r="N9" s="10"/>
      <c r="O9" s="107"/>
      <c r="P9" s="107"/>
      <c r="Q9" s="10"/>
      <c r="R9" s="107"/>
      <c r="S9" s="107"/>
      <c r="T9" s="107"/>
      <c r="U9" s="10"/>
      <c r="V9" s="107"/>
      <c r="W9" s="107"/>
      <c r="X9" s="107"/>
      <c r="Y9" s="10"/>
      <c r="Z9" s="107"/>
      <c r="AA9" s="107"/>
      <c r="AB9" s="107"/>
    </row>
    <row r="10" spans="1:29" x14ac:dyDescent="0.3">
      <c r="A10" s="27" t="s">
        <v>129</v>
      </c>
      <c r="B10" s="239">
        <f>SUM(B6:B9)</f>
        <v>0</v>
      </c>
      <c r="C10" s="240"/>
      <c r="D10" s="240"/>
      <c r="E10" s="239">
        <f t="shared" ref="E10:Y10" si="0">SUM(E6:E9)</f>
        <v>0</v>
      </c>
      <c r="F10" s="240"/>
      <c r="G10" s="240"/>
      <c r="H10" s="239">
        <f t="shared" si="0"/>
        <v>0</v>
      </c>
      <c r="I10" s="240"/>
      <c r="J10" s="240"/>
      <c r="K10" s="239">
        <f t="shared" si="0"/>
        <v>0</v>
      </c>
      <c r="L10" s="240"/>
      <c r="M10" s="240"/>
      <c r="N10" s="239">
        <f>SUM(N6:N9)</f>
        <v>0</v>
      </c>
      <c r="O10" s="240"/>
      <c r="P10" s="240"/>
      <c r="Q10" s="239">
        <f>SUM(Q6:Q9)</f>
        <v>0</v>
      </c>
      <c r="R10" s="240"/>
      <c r="S10" s="240"/>
      <c r="T10" s="240"/>
      <c r="U10" s="239">
        <f>SUM(U6:U9)</f>
        <v>0</v>
      </c>
      <c r="V10" s="240"/>
      <c r="W10" s="240"/>
      <c r="X10" s="240"/>
      <c r="Y10" s="239">
        <f t="shared" si="0"/>
        <v>0</v>
      </c>
      <c r="Z10" s="240"/>
      <c r="AA10" s="240"/>
      <c r="AB10" s="240"/>
    </row>
    <row r="11" spans="1:29" s="121" customFormat="1" x14ac:dyDescent="0.3">
      <c r="A11" s="120"/>
      <c r="B11" s="243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5"/>
    </row>
    <row r="12" spans="1:29" x14ac:dyDescent="0.3">
      <c r="A12" s="2" t="s">
        <v>164</v>
      </c>
      <c r="B12" s="14"/>
      <c r="C12" s="241"/>
      <c r="D12" s="107"/>
      <c r="E12" s="242"/>
      <c r="F12" s="107"/>
      <c r="G12" s="107"/>
      <c r="H12" s="14"/>
      <c r="I12" s="107"/>
      <c r="J12" s="107"/>
      <c r="K12" s="12"/>
      <c r="L12" s="107"/>
      <c r="M12" s="107"/>
      <c r="N12" s="12"/>
      <c r="O12" s="107"/>
      <c r="P12" s="107"/>
      <c r="Q12" s="12"/>
      <c r="R12" s="107"/>
      <c r="S12" s="107"/>
      <c r="T12" s="107"/>
      <c r="U12" s="14"/>
      <c r="V12" s="107"/>
      <c r="W12" s="107"/>
      <c r="X12" s="107"/>
      <c r="Y12" s="14"/>
      <c r="Z12" s="107"/>
      <c r="AA12" s="107"/>
      <c r="AB12" s="107"/>
    </row>
    <row r="13" spans="1:29" s="121" customFormat="1" x14ac:dyDescent="0.3">
      <c r="A13" s="120"/>
      <c r="B13" s="243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5"/>
    </row>
    <row r="14" spans="1:29" x14ac:dyDescent="0.3">
      <c r="A14" s="2" t="s">
        <v>130</v>
      </c>
      <c r="B14" s="11"/>
      <c r="C14" s="236"/>
      <c r="D14" s="108"/>
      <c r="E14" s="238"/>
      <c r="F14" s="108"/>
      <c r="G14" s="108"/>
      <c r="H14" s="11"/>
      <c r="I14" s="108"/>
      <c r="J14" s="108"/>
      <c r="K14" s="10"/>
      <c r="L14" s="108"/>
      <c r="M14" s="108"/>
      <c r="N14" s="10"/>
      <c r="O14" s="108"/>
      <c r="P14" s="108"/>
      <c r="Q14" s="10"/>
      <c r="R14" s="108"/>
      <c r="S14" s="108"/>
      <c r="T14" s="108"/>
      <c r="U14" s="11"/>
      <c r="V14" s="108"/>
      <c r="W14" s="108"/>
      <c r="X14" s="108"/>
      <c r="Y14" s="10"/>
      <c r="Z14" s="33"/>
      <c r="AA14" s="33"/>
      <c r="AB14" s="33"/>
    </row>
    <row r="15" spans="1:29" s="121" customFormat="1" x14ac:dyDescent="0.3">
      <c r="A15" s="120"/>
      <c r="B15" s="243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5"/>
    </row>
    <row r="16" spans="1:29" x14ac:dyDescent="0.3">
      <c r="A16" s="2" t="s">
        <v>165</v>
      </c>
      <c r="B16" s="11"/>
      <c r="C16" s="236"/>
      <c r="D16" s="108"/>
      <c r="E16" s="238"/>
      <c r="F16" s="108"/>
      <c r="G16" s="108"/>
      <c r="H16" s="11"/>
      <c r="I16" s="108"/>
      <c r="J16" s="108"/>
      <c r="K16" s="10"/>
      <c r="L16" s="108"/>
      <c r="M16" s="108"/>
      <c r="N16" s="10"/>
      <c r="O16" s="108"/>
      <c r="P16" s="108"/>
      <c r="Q16" s="10"/>
      <c r="R16" s="108"/>
      <c r="S16" s="108"/>
      <c r="T16" s="108"/>
      <c r="U16" s="10"/>
      <c r="V16" s="108"/>
      <c r="W16" s="108"/>
      <c r="X16" s="108"/>
      <c r="Y16" s="11"/>
      <c r="Z16" s="108"/>
      <c r="AA16" s="108"/>
      <c r="AB16" s="108"/>
    </row>
    <row r="17" spans="1:28" x14ac:dyDescent="0.3">
      <c r="A17" s="2" t="s">
        <v>166</v>
      </c>
      <c r="B17" s="10"/>
      <c r="C17" s="236"/>
      <c r="D17" s="108"/>
      <c r="E17" s="238"/>
      <c r="F17" s="108"/>
      <c r="G17" s="108"/>
      <c r="H17" s="11"/>
      <c r="I17" s="108"/>
      <c r="J17" s="108"/>
      <c r="K17" s="10"/>
      <c r="L17" s="108"/>
      <c r="M17" s="108"/>
      <c r="N17" s="10"/>
      <c r="O17" s="108"/>
      <c r="P17" s="108"/>
      <c r="Q17" s="10"/>
      <c r="R17" s="108"/>
      <c r="S17" s="108"/>
      <c r="T17" s="108"/>
      <c r="U17" s="10"/>
      <c r="V17" s="108"/>
      <c r="W17" s="108"/>
      <c r="X17" s="108"/>
      <c r="Y17" s="10"/>
      <c r="Z17" s="108"/>
      <c r="AA17" s="108"/>
      <c r="AB17" s="108"/>
    </row>
    <row r="18" spans="1:28" x14ac:dyDescent="0.3">
      <c r="A18" s="2" t="s">
        <v>167</v>
      </c>
      <c r="B18" s="10"/>
      <c r="C18" s="236"/>
      <c r="D18" s="108"/>
      <c r="E18" s="237"/>
      <c r="F18" s="108"/>
      <c r="G18" s="108"/>
      <c r="H18" s="10"/>
      <c r="I18" s="108"/>
      <c r="J18" s="108"/>
      <c r="K18" s="10"/>
      <c r="L18" s="108"/>
      <c r="M18" s="108"/>
      <c r="N18" s="10"/>
      <c r="O18" s="108"/>
      <c r="P18" s="108"/>
      <c r="Q18" s="10"/>
      <c r="R18" s="108"/>
      <c r="S18" s="108"/>
      <c r="T18" s="108"/>
      <c r="U18" s="10"/>
      <c r="V18" s="108"/>
      <c r="W18" s="108"/>
      <c r="X18" s="108"/>
      <c r="Y18" s="10"/>
      <c r="Z18" s="108"/>
      <c r="AA18" s="108"/>
      <c r="AB18" s="108"/>
    </row>
    <row r="19" spans="1:28" x14ac:dyDescent="0.3">
      <c r="A19" s="27" t="s">
        <v>131</v>
      </c>
      <c r="B19" s="28">
        <f>SUM(B16:B18)</f>
        <v>0</v>
      </c>
      <c r="C19" s="61"/>
      <c r="D19" s="33"/>
      <c r="E19" s="28">
        <f t="shared" ref="E19:Y19" si="1">SUM(E16:E18)</f>
        <v>0</v>
      </c>
      <c r="F19" s="33"/>
      <c r="G19" s="33"/>
      <c r="H19" s="29">
        <f t="shared" si="1"/>
        <v>0</v>
      </c>
      <c r="I19" s="33"/>
      <c r="J19" s="33"/>
      <c r="K19" s="29">
        <f t="shared" si="1"/>
        <v>0</v>
      </c>
      <c r="L19" s="33"/>
      <c r="M19" s="33"/>
      <c r="N19" s="29">
        <f>SUM(N16:N18)</f>
        <v>0</v>
      </c>
      <c r="O19" s="33"/>
      <c r="P19" s="33"/>
      <c r="Q19" s="29">
        <f>SUM(Q16:Q18)</f>
        <v>0</v>
      </c>
      <c r="R19" s="33"/>
      <c r="S19" s="33"/>
      <c r="T19" s="33"/>
      <c r="U19" s="29">
        <f>SUM(U16:U18)</f>
        <v>0</v>
      </c>
      <c r="V19" s="33"/>
      <c r="W19" s="33"/>
      <c r="X19" s="33"/>
      <c r="Y19" s="29">
        <f t="shared" si="1"/>
        <v>0</v>
      </c>
      <c r="Z19" s="33"/>
      <c r="AA19" s="33"/>
      <c r="AB19" s="33"/>
    </row>
    <row r="20" spans="1:28" s="121" customFormat="1" x14ac:dyDescent="0.3">
      <c r="A20" s="120"/>
      <c r="B20" s="243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5"/>
    </row>
    <row r="21" spans="1:28" x14ac:dyDescent="0.3">
      <c r="A21" s="2" t="s">
        <v>132</v>
      </c>
      <c r="B21" s="11"/>
      <c r="C21" s="108"/>
      <c r="D21" s="107"/>
      <c r="E21" s="11"/>
      <c r="F21" s="107"/>
      <c r="G21" s="107"/>
      <c r="H21" s="11"/>
      <c r="I21" s="107"/>
      <c r="J21" s="107"/>
      <c r="K21" s="10"/>
      <c r="L21" s="107"/>
      <c r="M21" s="107"/>
      <c r="N21" s="10"/>
      <c r="O21" s="107"/>
      <c r="P21" s="107"/>
      <c r="Q21" s="10"/>
      <c r="R21" s="107"/>
      <c r="S21" s="107"/>
      <c r="T21" s="107"/>
      <c r="U21" s="10"/>
      <c r="V21" s="107"/>
      <c r="W21" s="107"/>
      <c r="X21" s="107"/>
      <c r="Y21" s="11"/>
      <c r="Z21" s="107"/>
      <c r="AA21" s="107"/>
      <c r="AB21" s="107"/>
    </row>
    <row r="22" spans="1:28" s="121" customFormat="1" x14ac:dyDescent="0.3">
      <c r="A22" s="120"/>
      <c r="B22" s="243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5"/>
    </row>
    <row r="23" spans="1:28" x14ac:dyDescent="0.3">
      <c r="A23" s="2" t="s">
        <v>133</v>
      </c>
      <c r="B23" s="11"/>
      <c r="C23" s="108"/>
      <c r="D23" s="107"/>
      <c r="E23" s="11"/>
      <c r="F23" s="107"/>
      <c r="G23" s="107"/>
      <c r="H23" s="11"/>
      <c r="I23" s="107"/>
      <c r="J23" s="107"/>
      <c r="K23" s="10"/>
      <c r="L23" s="107"/>
      <c r="M23" s="107"/>
      <c r="N23" s="10"/>
      <c r="O23" s="107"/>
      <c r="P23" s="107"/>
      <c r="Q23" s="10"/>
      <c r="R23" s="107"/>
      <c r="S23" s="107"/>
      <c r="T23" s="107"/>
      <c r="U23" s="11"/>
      <c r="V23" s="107"/>
      <c r="W23" s="107"/>
      <c r="X23" s="107"/>
      <c r="Y23" s="10"/>
      <c r="Z23" s="107"/>
      <c r="AA23" s="107"/>
      <c r="AB23" s="107"/>
    </row>
    <row r="24" spans="1:28" s="121" customFormat="1" x14ac:dyDescent="0.3">
      <c r="A24" s="120"/>
      <c r="B24" s="243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5"/>
    </row>
    <row r="25" spans="1:28" x14ac:dyDescent="0.3">
      <c r="A25" s="2" t="s">
        <v>168</v>
      </c>
      <c r="B25" s="11"/>
      <c r="C25" s="108"/>
      <c r="D25" s="107"/>
      <c r="E25" s="11"/>
      <c r="F25" s="107"/>
      <c r="G25" s="107"/>
      <c r="H25" s="11"/>
      <c r="I25" s="107"/>
      <c r="J25" s="107"/>
      <c r="K25" s="10"/>
      <c r="L25" s="107"/>
      <c r="M25" s="107"/>
      <c r="N25" s="10"/>
      <c r="O25" s="107"/>
      <c r="P25" s="107"/>
      <c r="Q25" s="25"/>
      <c r="R25" s="107"/>
      <c r="S25" s="107"/>
      <c r="T25" s="107"/>
      <c r="U25" s="25"/>
      <c r="V25" s="107"/>
      <c r="W25" s="107"/>
      <c r="X25" s="107"/>
      <c r="Y25" s="25"/>
      <c r="Z25" s="107"/>
      <c r="AA25" s="107"/>
      <c r="AB25" s="107"/>
    </row>
    <row r="26" spans="1:28" x14ac:dyDescent="0.3">
      <c r="A26" s="2" t="s">
        <v>169</v>
      </c>
      <c r="B26" s="10"/>
      <c r="C26" s="108"/>
      <c r="D26" s="107"/>
      <c r="E26" s="11"/>
      <c r="F26" s="107"/>
      <c r="G26" s="107"/>
      <c r="H26" s="11"/>
      <c r="I26" s="107"/>
      <c r="J26" s="107"/>
      <c r="K26" s="10"/>
      <c r="L26" s="107"/>
      <c r="M26" s="107"/>
      <c r="N26" s="10"/>
      <c r="O26" s="107"/>
      <c r="P26" s="107"/>
      <c r="Q26" s="10"/>
      <c r="R26" s="107"/>
      <c r="S26" s="107"/>
      <c r="T26" s="107"/>
      <c r="U26" s="11"/>
      <c r="V26" s="107"/>
      <c r="W26" s="107"/>
      <c r="X26" s="107"/>
      <c r="Y26" s="11"/>
      <c r="Z26" s="107"/>
      <c r="AA26" s="107"/>
      <c r="AB26" s="107"/>
    </row>
    <row r="27" spans="1:28" x14ac:dyDescent="0.3">
      <c r="A27" s="2" t="s">
        <v>170</v>
      </c>
      <c r="B27" s="11"/>
      <c r="C27" s="108"/>
      <c r="D27" s="107"/>
      <c r="E27" s="11"/>
      <c r="F27" s="107"/>
      <c r="G27" s="107"/>
      <c r="H27" s="11"/>
      <c r="I27" s="107"/>
      <c r="J27" s="107"/>
      <c r="K27" s="10"/>
      <c r="L27" s="107"/>
      <c r="M27" s="107"/>
      <c r="N27" s="10"/>
      <c r="O27" s="107"/>
      <c r="P27" s="107"/>
      <c r="Q27" s="10"/>
      <c r="R27" s="107"/>
      <c r="S27" s="107"/>
      <c r="T27" s="107"/>
      <c r="U27" s="11"/>
      <c r="V27" s="107"/>
      <c r="W27" s="107"/>
      <c r="X27" s="107"/>
      <c r="Y27" s="11"/>
      <c r="Z27" s="107"/>
      <c r="AA27" s="107"/>
      <c r="AB27" s="107"/>
    </row>
    <row r="28" spans="1:28" x14ac:dyDescent="0.3">
      <c r="A28" s="27" t="s">
        <v>134</v>
      </c>
      <c r="B28" s="28">
        <f>SUM(B25:B27)</f>
        <v>0</v>
      </c>
      <c r="C28" s="33"/>
      <c r="D28" s="32"/>
      <c r="E28" s="28">
        <f t="shared" ref="E28:Y28" si="2">SUM(E25:E27)</f>
        <v>0</v>
      </c>
      <c r="F28" s="32"/>
      <c r="G28" s="32"/>
      <c r="H28" s="28">
        <f t="shared" si="2"/>
        <v>0</v>
      </c>
      <c r="I28" s="32"/>
      <c r="J28" s="32"/>
      <c r="K28" s="28">
        <f t="shared" si="2"/>
        <v>0</v>
      </c>
      <c r="L28" s="32"/>
      <c r="M28" s="32"/>
      <c r="N28" s="28">
        <f>SUM(N25:N27)</f>
        <v>0</v>
      </c>
      <c r="O28" s="32"/>
      <c r="P28" s="32"/>
      <c r="Q28" s="28">
        <f>SUM(Q25:Q27)</f>
        <v>0</v>
      </c>
      <c r="R28" s="32"/>
      <c r="S28" s="32"/>
      <c r="T28" s="32"/>
      <c r="U28" s="28">
        <f>SUM(U25:U27)</f>
        <v>0</v>
      </c>
      <c r="V28" s="32"/>
      <c r="W28" s="32"/>
      <c r="X28" s="32"/>
      <c r="Y28" s="28">
        <f t="shared" si="2"/>
        <v>0</v>
      </c>
      <c r="Z28" s="32"/>
      <c r="AA28" s="32"/>
      <c r="AB28" s="32"/>
    </row>
    <row r="29" spans="1:28" s="121" customFormat="1" x14ac:dyDescent="0.3">
      <c r="A29" s="120"/>
      <c r="B29" s="243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5"/>
    </row>
    <row r="30" spans="1:28" x14ac:dyDescent="0.3">
      <c r="A30" s="2" t="s">
        <v>171</v>
      </c>
      <c r="B30" s="11"/>
      <c r="C30" s="108"/>
      <c r="D30" s="107"/>
      <c r="E30" s="10"/>
      <c r="F30" s="107"/>
      <c r="G30" s="107"/>
      <c r="H30" s="10"/>
      <c r="I30" s="107"/>
      <c r="J30" s="107"/>
      <c r="K30" s="10"/>
      <c r="L30" s="107"/>
      <c r="M30" s="107"/>
      <c r="N30" s="10"/>
      <c r="O30" s="107"/>
      <c r="P30" s="107"/>
      <c r="Q30" s="10"/>
      <c r="R30" s="107"/>
      <c r="S30" s="107"/>
      <c r="T30" s="107"/>
      <c r="U30" s="11"/>
      <c r="V30" s="107"/>
      <c r="W30" s="107"/>
      <c r="X30" s="107"/>
      <c r="Y30" s="10"/>
      <c r="Z30" s="107"/>
      <c r="AA30" s="107"/>
      <c r="AB30" s="107"/>
    </row>
    <row r="31" spans="1:28" x14ac:dyDescent="0.3">
      <c r="A31" s="2" t="s">
        <v>172</v>
      </c>
      <c r="B31" s="10"/>
      <c r="C31" s="108"/>
      <c r="D31" s="107"/>
      <c r="E31" s="11"/>
      <c r="F31" s="107"/>
      <c r="G31" s="107"/>
      <c r="H31" s="11"/>
      <c r="I31" s="107"/>
      <c r="J31" s="107"/>
      <c r="K31" s="10"/>
      <c r="L31" s="107"/>
      <c r="M31" s="107"/>
      <c r="N31" s="10"/>
      <c r="O31" s="107"/>
      <c r="P31" s="107"/>
      <c r="Q31" s="10"/>
      <c r="R31" s="107"/>
      <c r="S31" s="107"/>
      <c r="T31" s="107"/>
      <c r="U31" s="11"/>
      <c r="V31" s="107"/>
      <c r="W31" s="107"/>
      <c r="X31" s="107"/>
      <c r="Y31" s="11"/>
      <c r="Z31" s="107"/>
      <c r="AA31" s="107"/>
      <c r="AB31" s="107"/>
    </row>
    <row r="32" spans="1:28" x14ac:dyDescent="0.3">
      <c r="A32" s="2" t="s">
        <v>173</v>
      </c>
      <c r="B32" s="11"/>
      <c r="C32" s="108"/>
      <c r="D32" s="107"/>
      <c r="E32" s="11"/>
      <c r="F32" s="107"/>
      <c r="G32" s="107"/>
      <c r="H32" s="11"/>
      <c r="I32" s="107"/>
      <c r="J32" s="107"/>
      <c r="K32" s="10"/>
      <c r="L32" s="107"/>
      <c r="M32" s="107"/>
      <c r="N32" s="10"/>
      <c r="O32" s="107"/>
      <c r="P32" s="107"/>
      <c r="Q32" s="10"/>
      <c r="R32" s="107"/>
      <c r="S32" s="107"/>
      <c r="T32" s="107"/>
      <c r="U32" s="11"/>
      <c r="V32" s="107"/>
      <c r="W32" s="107"/>
      <c r="X32" s="107"/>
      <c r="Y32" s="11"/>
      <c r="Z32" s="107"/>
      <c r="AA32" s="107"/>
      <c r="AB32" s="107"/>
    </row>
    <row r="33" spans="1:28" x14ac:dyDescent="0.3">
      <c r="A33" s="2" t="s">
        <v>174</v>
      </c>
      <c r="B33" s="11"/>
      <c r="C33" s="108"/>
      <c r="D33" s="107"/>
      <c r="E33" s="11"/>
      <c r="F33" s="107"/>
      <c r="G33" s="107"/>
      <c r="H33" s="11"/>
      <c r="I33" s="107"/>
      <c r="J33" s="107"/>
      <c r="K33" s="10"/>
      <c r="L33" s="107"/>
      <c r="M33" s="107"/>
      <c r="N33" s="10"/>
      <c r="O33" s="107"/>
      <c r="P33" s="107"/>
      <c r="Q33" s="10"/>
      <c r="R33" s="107"/>
      <c r="S33" s="107"/>
      <c r="T33" s="107"/>
      <c r="U33" s="11"/>
      <c r="V33" s="107"/>
      <c r="W33" s="107"/>
      <c r="X33" s="107"/>
      <c r="Y33" s="11"/>
      <c r="Z33" s="107"/>
      <c r="AA33" s="107"/>
      <c r="AB33" s="107"/>
    </row>
    <row r="34" spans="1:28" x14ac:dyDescent="0.3">
      <c r="A34" s="27" t="s">
        <v>135</v>
      </c>
      <c r="B34" s="28">
        <f>SUM(B30:B33)</f>
        <v>0</v>
      </c>
      <c r="C34" s="33"/>
      <c r="D34" s="32"/>
      <c r="E34" s="28">
        <f t="shared" ref="E34:Y34" si="3">SUM(E30:E33)</f>
        <v>0</v>
      </c>
      <c r="F34" s="32"/>
      <c r="G34" s="32"/>
      <c r="H34" s="28">
        <f t="shared" si="3"/>
        <v>0</v>
      </c>
      <c r="I34" s="32"/>
      <c r="J34" s="32"/>
      <c r="K34" s="28">
        <f t="shared" si="3"/>
        <v>0</v>
      </c>
      <c r="L34" s="32"/>
      <c r="M34" s="32"/>
      <c r="N34" s="28">
        <f>SUM(N30:N33)</f>
        <v>0</v>
      </c>
      <c r="O34" s="32"/>
      <c r="P34" s="32"/>
      <c r="Q34" s="28">
        <f>SUM(Q30:Q33)</f>
        <v>0</v>
      </c>
      <c r="R34" s="32"/>
      <c r="S34" s="32"/>
      <c r="T34" s="32"/>
      <c r="U34" s="28">
        <f>SUM(U30:U33)</f>
        <v>0</v>
      </c>
      <c r="V34" s="32"/>
      <c r="W34" s="32"/>
      <c r="X34" s="32"/>
      <c r="Y34" s="28">
        <f t="shared" si="3"/>
        <v>0</v>
      </c>
      <c r="Z34" s="32"/>
      <c r="AA34" s="32"/>
      <c r="AB34" s="32"/>
    </row>
    <row r="35" spans="1:28" s="121" customFormat="1" x14ac:dyDescent="0.3">
      <c r="A35" s="120"/>
      <c r="B35" s="243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5"/>
    </row>
    <row r="36" spans="1:28" x14ac:dyDescent="0.3">
      <c r="A36" s="2" t="s">
        <v>136</v>
      </c>
      <c r="B36" s="11"/>
      <c r="C36" s="108"/>
      <c r="D36" s="107"/>
      <c r="E36" s="10"/>
      <c r="F36" s="107"/>
      <c r="G36" s="107"/>
      <c r="H36" s="11"/>
      <c r="I36" s="107"/>
      <c r="J36" s="107"/>
      <c r="K36" s="10"/>
      <c r="L36" s="107"/>
      <c r="M36" s="107"/>
      <c r="N36" s="10"/>
      <c r="O36" s="107"/>
      <c r="P36" s="107"/>
      <c r="Q36" s="10"/>
      <c r="R36" s="107"/>
      <c r="S36" s="107"/>
      <c r="T36" s="107"/>
      <c r="U36" s="10"/>
      <c r="V36" s="107"/>
      <c r="W36" s="107"/>
      <c r="X36" s="107"/>
      <c r="Y36" s="10"/>
      <c r="Z36" s="107"/>
      <c r="AA36" s="107"/>
      <c r="AB36" s="107"/>
    </row>
    <row r="37" spans="1:28" s="121" customFormat="1" x14ac:dyDescent="0.3">
      <c r="A37" s="120"/>
      <c r="B37" s="243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5"/>
    </row>
    <row r="38" spans="1:28" x14ac:dyDescent="0.3">
      <c r="A38" s="2" t="s">
        <v>175</v>
      </c>
      <c r="B38" s="11"/>
      <c r="C38" s="108"/>
      <c r="D38" s="107"/>
      <c r="E38" s="11"/>
      <c r="F38" s="107"/>
      <c r="G38" s="107"/>
      <c r="H38" s="11"/>
      <c r="I38" s="107"/>
      <c r="J38" s="107"/>
      <c r="K38" s="10"/>
      <c r="L38" s="107"/>
      <c r="M38" s="107"/>
      <c r="N38" s="10"/>
      <c r="O38" s="107"/>
      <c r="P38" s="107"/>
      <c r="Q38" s="10"/>
      <c r="R38" s="107"/>
      <c r="S38" s="107"/>
      <c r="T38" s="107"/>
      <c r="U38" s="10"/>
      <c r="V38" s="107"/>
      <c r="W38" s="107"/>
      <c r="X38" s="107"/>
      <c r="Y38" s="11"/>
      <c r="Z38" s="107"/>
      <c r="AA38" s="107"/>
      <c r="AB38" s="107"/>
    </row>
    <row r="39" spans="1:28" x14ac:dyDescent="0.3">
      <c r="A39" s="2" t="s">
        <v>176</v>
      </c>
      <c r="B39" s="11"/>
      <c r="C39" s="108"/>
      <c r="D39" s="107"/>
      <c r="E39" s="11"/>
      <c r="F39" s="107"/>
      <c r="G39" s="107"/>
      <c r="H39" s="11"/>
      <c r="I39" s="107"/>
      <c r="J39" s="107"/>
      <c r="K39" s="10"/>
      <c r="L39" s="107"/>
      <c r="M39" s="107"/>
      <c r="N39" s="10"/>
      <c r="O39" s="107"/>
      <c r="P39" s="107"/>
      <c r="Q39" s="10"/>
      <c r="R39" s="107"/>
      <c r="S39" s="107"/>
      <c r="T39" s="107"/>
      <c r="U39" s="11"/>
      <c r="V39" s="107"/>
      <c r="W39" s="107"/>
      <c r="X39" s="107"/>
      <c r="Y39" s="11"/>
      <c r="Z39" s="107"/>
      <c r="AA39" s="107"/>
      <c r="AB39" s="107"/>
    </row>
    <row r="40" spans="1:28" x14ac:dyDescent="0.3">
      <c r="A40" s="2" t="s">
        <v>177</v>
      </c>
      <c r="B40" s="11"/>
      <c r="C40" s="108"/>
      <c r="D40" s="107"/>
      <c r="E40" s="11"/>
      <c r="F40" s="107"/>
      <c r="G40" s="107"/>
      <c r="H40" s="11"/>
      <c r="I40" s="107"/>
      <c r="J40" s="107"/>
      <c r="K40" s="10"/>
      <c r="L40" s="107"/>
      <c r="M40" s="107"/>
      <c r="N40" s="10"/>
      <c r="O40" s="107"/>
      <c r="P40" s="107"/>
      <c r="Q40" s="10"/>
      <c r="R40" s="107"/>
      <c r="S40" s="107"/>
      <c r="T40" s="107"/>
      <c r="U40" s="11"/>
      <c r="V40" s="107"/>
      <c r="W40" s="107"/>
      <c r="X40" s="107"/>
      <c r="Y40" s="11"/>
      <c r="Z40" s="107"/>
      <c r="AA40" s="107"/>
      <c r="AB40" s="107"/>
    </row>
    <row r="41" spans="1:28" x14ac:dyDescent="0.3">
      <c r="A41" s="2" t="s">
        <v>178</v>
      </c>
      <c r="B41" s="11"/>
      <c r="C41" s="108"/>
      <c r="D41" s="107"/>
      <c r="E41" s="11"/>
      <c r="F41" s="107"/>
      <c r="G41" s="107"/>
      <c r="H41" s="11"/>
      <c r="I41" s="107"/>
      <c r="J41" s="107"/>
      <c r="K41" s="10"/>
      <c r="L41" s="107"/>
      <c r="M41" s="107"/>
      <c r="N41" s="10"/>
      <c r="O41" s="107"/>
      <c r="P41" s="107"/>
      <c r="Q41" s="10"/>
      <c r="R41" s="107"/>
      <c r="S41" s="107"/>
      <c r="T41" s="107"/>
      <c r="U41" s="11"/>
      <c r="V41" s="107"/>
      <c r="W41" s="107"/>
      <c r="X41" s="107"/>
      <c r="Y41" s="11"/>
      <c r="Z41" s="107"/>
      <c r="AA41" s="107"/>
      <c r="AB41" s="107"/>
    </row>
    <row r="42" spans="1:28" x14ac:dyDescent="0.3">
      <c r="A42" s="2" t="s">
        <v>179</v>
      </c>
      <c r="B42" s="11"/>
      <c r="C42" s="108"/>
      <c r="D42" s="107"/>
      <c r="E42" s="11"/>
      <c r="F42" s="107"/>
      <c r="G42" s="107"/>
      <c r="H42" s="11"/>
      <c r="I42" s="107"/>
      <c r="J42" s="107"/>
      <c r="K42" s="10"/>
      <c r="L42" s="107"/>
      <c r="M42" s="107"/>
      <c r="N42" s="10"/>
      <c r="O42" s="107"/>
      <c r="P42" s="107"/>
      <c r="Q42" s="10"/>
      <c r="R42" s="107"/>
      <c r="S42" s="107"/>
      <c r="T42" s="107"/>
      <c r="U42" s="10"/>
      <c r="V42" s="107"/>
      <c r="W42" s="107"/>
      <c r="X42" s="107"/>
      <c r="Y42" s="11"/>
      <c r="Z42" s="107"/>
      <c r="AA42" s="107"/>
      <c r="AB42" s="107"/>
    </row>
    <row r="43" spans="1:28" x14ac:dyDescent="0.3">
      <c r="A43" s="2" t="s">
        <v>180</v>
      </c>
      <c r="B43" s="11"/>
      <c r="C43" s="108"/>
      <c r="D43" s="107"/>
      <c r="E43" s="11"/>
      <c r="F43" s="107"/>
      <c r="G43" s="107"/>
      <c r="H43" s="11"/>
      <c r="I43" s="107"/>
      <c r="J43" s="107"/>
      <c r="K43" s="10"/>
      <c r="L43" s="107"/>
      <c r="M43" s="107"/>
      <c r="N43" s="10"/>
      <c r="O43" s="107"/>
      <c r="P43" s="107"/>
      <c r="Q43" s="10"/>
      <c r="R43" s="107"/>
      <c r="S43" s="107"/>
      <c r="T43" s="107"/>
      <c r="U43" s="10"/>
      <c r="V43" s="107"/>
      <c r="W43" s="107"/>
      <c r="X43" s="107"/>
      <c r="Y43" s="11"/>
      <c r="Z43" s="107"/>
      <c r="AA43" s="107"/>
      <c r="AB43" s="107"/>
    </row>
    <row r="44" spans="1:28" x14ac:dyDescent="0.3">
      <c r="A44" s="2" t="s">
        <v>181</v>
      </c>
      <c r="B44" s="11"/>
      <c r="C44" s="108"/>
      <c r="D44" s="107"/>
      <c r="E44" s="11"/>
      <c r="F44" s="107"/>
      <c r="G44" s="107"/>
      <c r="H44" s="11"/>
      <c r="I44" s="107"/>
      <c r="J44" s="107"/>
      <c r="K44" s="10"/>
      <c r="L44" s="107"/>
      <c r="M44" s="107"/>
      <c r="N44" s="10"/>
      <c r="O44" s="107"/>
      <c r="P44" s="107"/>
      <c r="Q44" s="10"/>
      <c r="R44" s="107"/>
      <c r="S44" s="107"/>
      <c r="T44" s="107"/>
      <c r="U44" s="11"/>
      <c r="V44" s="107"/>
      <c r="W44" s="107"/>
      <c r="X44" s="107"/>
      <c r="Y44" s="10"/>
      <c r="Z44" s="107"/>
      <c r="AA44" s="107"/>
      <c r="AB44" s="107"/>
    </row>
    <row r="45" spans="1:28" x14ac:dyDescent="0.3">
      <c r="A45" s="2" t="s">
        <v>182</v>
      </c>
      <c r="B45" s="11"/>
      <c r="C45" s="108"/>
      <c r="D45" s="107"/>
      <c r="E45" s="11"/>
      <c r="F45" s="107"/>
      <c r="G45" s="107"/>
      <c r="H45" s="11"/>
      <c r="I45" s="107"/>
      <c r="J45" s="107"/>
      <c r="K45" s="10"/>
      <c r="L45" s="107"/>
      <c r="M45" s="107"/>
      <c r="N45" s="10"/>
      <c r="O45" s="107"/>
      <c r="P45" s="107"/>
      <c r="Q45" s="10"/>
      <c r="R45" s="107"/>
      <c r="S45" s="107"/>
      <c r="T45" s="107"/>
      <c r="U45" s="11"/>
      <c r="V45" s="107"/>
      <c r="W45" s="107"/>
      <c r="X45" s="107"/>
      <c r="Y45" s="11"/>
      <c r="Z45" s="107"/>
      <c r="AA45" s="107"/>
      <c r="AB45" s="107"/>
    </row>
    <row r="46" spans="1:28" x14ac:dyDescent="0.3">
      <c r="A46" s="2" t="s">
        <v>183</v>
      </c>
      <c r="B46" s="11"/>
      <c r="C46" s="108"/>
      <c r="D46" s="107"/>
      <c r="E46" s="11"/>
      <c r="F46" s="107"/>
      <c r="G46" s="107"/>
      <c r="H46" s="11"/>
      <c r="I46" s="107"/>
      <c r="J46" s="107"/>
      <c r="K46" s="10"/>
      <c r="L46" s="107"/>
      <c r="M46" s="107"/>
      <c r="N46" s="10"/>
      <c r="O46" s="107"/>
      <c r="P46" s="107"/>
      <c r="Q46" s="10"/>
      <c r="R46" s="107"/>
      <c r="S46" s="107"/>
      <c r="T46" s="107"/>
      <c r="U46" s="11"/>
      <c r="V46" s="107"/>
      <c r="W46" s="107"/>
      <c r="X46" s="107"/>
      <c r="Y46" s="11"/>
      <c r="Z46" s="107"/>
      <c r="AA46" s="107"/>
      <c r="AB46" s="107"/>
    </row>
    <row r="47" spans="1:28" x14ac:dyDescent="0.3">
      <c r="A47" s="27" t="s">
        <v>137</v>
      </c>
      <c r="B47" s="28">
        <f>SUM(B38:B46)</f>
        <v>0</v>
      </c>
      <c r="C47" s="33"/>
      <c r="D47" s="32"/>
      <c r="E47" s="28">
        <f t="shared" ref="E47:Y47" si="4">SUM(E38:E46)</f>
        <v>0</v>
      </c>
      <c r="F47" s="32"/>
      <c r="G47" s="32"/>
      <c r="H47" s="28">
        <f t="shared" si="4"/>
        <v>0</v>
      </c>
      <c r="I47" s="32"/>
      <c r="J47" s="32"/>
      <c r="K47" s="28">
        <f t="shared" si="4"/>
        <v>0</v>
      </c>
      <c r="L47" s="32"/>
      <c r="M47" s="32"/>
      <c r="N47" s="28">
        <f>SUM(N38:N46)</f>
        <v>0</v>
      </c>
      <c r="O47" s="32"/>
      <c r="P47" s="32"/>
      <c r="Q47" s="28">
        <f>SUM(Q38:Q46)</f>
        <v>0</v>
      </c>
      <c r="R47" s="32"/>
      <c r="S47" s="32"/>
      <c r="T47" s="32"/>
      <c r="U47" s="28">
        <f>SUM(U38:U46)</f>
        <v>0</v>
      </c>
      <c r="V47" s="32"/>
      <c r="W47" s="32"/>
      <c r="X47" s="32"/>
      <c r="Y47" s="28">
        <f t="shared" si="4"/>
        <v>0</v>
      </c>
      <c r="Z47" s="32"/>
      <c r="AA47" s="32"/>
      <c r="AB47" s="32"/>
    </row>
    <row r="48" spans="1:28" s="121" customFormat="1" x14ac:dyDescent="0.3">
      <c r="A48" s="120"/>
      <c r="B48" s="243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5"/>
    </row>
    <row r="49" spans="1:28" x14ac:dyDescent="0.3">
      <c r="A49" s="2" t="s">
        <v>138</v>
      </c>
      <c r="B49" s="10"/>
      <c r="C49" s="108"/>
      <c r="D49" s="107"/>
      <c r="E49" s="10"/>
      <c r="F49" s="107"/>
      <c r="G49" s="107"/>
      <c r="H49" s="11"/>
      <c r="I49" s="107"/>
      <c r="J49" s="107"/>
      <c r="K49" s="10"/>
      <c r="L49" s="107"/>
      <c r="M49" s="107"/>
      <c r="N49" s="10"/>
      <c r="O49" s="107"/>
      <c r="P49" s="107"/>
      <c r="Q49" s="25"/>
      <c r="R49" s="107"/>
      <c r="S49" s="107"/>
      <c r="T49" s="107"/>
      <c r="U49" s="25"/>
      <c r="V49" s="107"/>
      <c r="W49" s="107"/>
      <c r="X49" s="107"/>
      <c r="Y49" s="10"/>
      <c r="Z49" s="107"/>
      <c r="AA49" s="107"/>
      <c r="AB49" s="107"/>
    </row>
    <row r="50" spans="1:28" s="121" customFormat="1" x14ac:dyDescent="0.3">
      <c r="A50" s="120"/>
      <c r="B50" s="243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5"/>
    </row>
    <row r="51" spans="1:28" x14ac:dyDescent="0.3">
      <c r="A51" s="2" t="s">
        <v>184</v>
      </c>
      <c r="B51" s="11"/>
      <c r="C51" s="107"/>
      <c r="D51" s="107"/>
      <c r="E51" s="11"/>
      <c r="F51" s="107"/>
      <c r="G51" s="107"/>
      <c r="H51" s="11"/>
      <c r="I51" s="107"/>
      <c r="J51" s="107"/>
      <c r="K51" s="10"/>
      <c r="L51" s="107"/>
      <c r="M51" s="107"/>
      <c r="N51" s="10"/>
      <c r="O51" s="107"/>
      <c r="P51" s="107"/>
      <c r="Q51" s="10"/>
      <c r="R51" s="107"/>
      <c r="S51" s="107"/>
      <c r="T51" s="107"/>
      <c r="U51" s="11"/>
      <c r="V51" s="107"/>
      <c r="W51" s="107"/>
      <c r="X51" s="107"/>
      <c r="Y51" s="11"/>
      <c r="Z51" s="107"/>
      <c r="AA51" s="107"/>
      <c r="AB51" s="107"/>
    </row>
    <row r="52" spans="1:28" x14ac:dyDescent="0.3">
      <c r="A52" s="2" t="s">
        <v>185</v>
      </c>
      <c r="B52" s="11"/>
      <c r="C52" s="107"/>
      <c r="D52" s="107"/>
      <c r="E52" s="11"/>
      <c r="F52" s="107"/>
      <c r="G52" s="107"/>
      <c r="H52" s="11"/>
      <c r="I52" s="107"/>
      <c r="J52" s="107"/>
      <c r="K52" s="10"/>
      <c r="L52" s="107"/>
      <c r="M52" s="107"/>
      <c r="N52" s="10"/>
      <c r="O52" s="107"/>
      <c r="P52" s="107"/>
      <c r="Q52" s="10"/>
      <c r="R52" s="107"/>
      <c r="S52" s="107"/>
      <c r="T52" s="107"/>
      <c r="U52" s="11"/>
      <c r="V52" s="107"/>
      <c r="W52" s="107"/>
      <c r="X52" s="107"/>
      <c r="Y52" s="11"/>
      <c r="Z52" s="107"/>
      <c r="AA52" s="107"/>
      <c r="AB52" s="107"/>
    </row>
    <row r="53" spans="1:28" x14ac:dyDescent="0.3">
      <c r="A53" s="2" t="s">
        <v>186</v>
      </c>
      <c r="B53" s="11"/>
      <c r="C53" s="107"/>
      <c r="D53" s="107"/>
      <c r="E53" s="11"/>
      <c r="F53" s="107"/>
      <c r="G53" s="107"/>
      <c r="H53" s="11"/>
      <c r="I53" s="107"/>
      <c r="J53" s="107"/>
      <c r="K53" s="10"/>
      <c r="L53" s="107"/>
      <c r="M53" s="107"/>
      <c r="N53" s="10"/>
      <c r="O53" s="107"/>
      <c r="P53" s="107"/>
      <c r="Q53" s="10"/>
      <c r="R53" s="107"/>
      <c r="S53" s="107"/>
      <c r="T53" s="107"/>
      <c r="U53" s="11"/>
      <c r="V53" s="107"/>
      <c r="W53" s="107"/>
      <c r="X53" s="107"/>
      <c r="Y53" s="11"/>
      <c r="Z53" s="107"/>
      <c r="AA53" s="107"/>
      <c r="AB53" s="107"/>
    </row>
    <row r="54" spans="1:28" x14ac:dyDescent="0.3">
      <c r="A54" s="2" t="s">
        <v>187</v>
      </c>
      <c r="B54" s="11"/>
      <c r="C54" s="107"/>
      <c r="D54" s="107"/>
      <c r="E54" s="11"/>
      <c r="F54" s="107"/>
      <c r="G54" s="107"/>
      <c r="H54" s="11"/>
      <c r="I54" s="107"/>
      <c r="J54" s="107"/>
      <c r="K54" s="10"/>
      <c r="L54" s="107"/>
      <c r="M54" s="107"/>
      <c r="N54" s="10"/>
      <c r="O54" s="107"/>
      <c r="P54" s="107"/>
      <c r="Q54" s="10"/>
      <c r="R54" s="107"/>
      <c r="S54" s="107"/>
      <c r="T54" s="107"/>
      <c r="U54" s="10"/>
      <c r="V54" s="107"/>
      <c r="W54" s="107"/>
      <c r="X54" s="107"/>
      <c r="Y54" s="11"/>
      <c r="Z54" s="107"/>
      <c r="AA54" s="107"/>
      <c r="AB54" s="107"/>
    </row>
    <row r="55" spans="1:28" x14ac:dyDescent="0.3">
      <c r="A55" s="2" t="s">
        <v>188</v>
      </c>
      <c r="B55" s="11"/>
      <c r="C55" s="107"/>
      <c r="D55" s="107"/>
      <c r="E55" s="11"/>
      <c r="F55" s="107"/>
      <c r="G55" s="107"/>
      <c r="H55" s="11"/>
      <c r="I55" s="107"/>
      <c r="J55" s="107"/>
      <c r="K55" s="10"/>
      <c r="L55" s="107"/>
      <c r="M55" s="107"/>
      <c r="N55" s="10"/>
      <c r="O55" s="107"/>
      <c r="P55" s="107"/>
      <c r="Q55" s="10"/>
      <c r="R55" s="107"/>
      <c r="S55" s="107"/>
      <c r="T55" s="107"/>
      <c r="U55" s="11"/>
      <c r="V55" s="107"/>
      <c r="W55" s="107"/>
      <c r="X55" s="107"/>
      <c r="Y55" s="11"/>
      <c r="Z55" s="107"/>
      <c r="AA55" s="107"/>
      <c r="AB55" s="107"/>
    </row>
    <row r="56" spans="1:28" x14ac:dyDescent="0.3">
      <c r="A56" s="27" t="s">
        <v>139</v>
      </c>
      <c r="B56" s="28">
        <f>SUM(B51:B55)</f>
        <v>0</v>
      </c>
      <c r="C56" s="32"/>
      <c r="D56" s="32"/>
      <c r="E56" s="28">
        <f t="shared" ref="E56:K56" si="5">SUM(E51:E55)</f>
        <v>0</v>
      </c>
      <c r="F56" s="32"/>
      <c r="G56" s="32"/>
      <c r="H56" s="28">
        <f t="shared" si="5"/>
        <v>0</v>
      </c>
      <c r="I56" s="32"/>
      <c r="J56" s="32"/>
      <c r="K56" s="28">
        <f t="shared" si="5"/>
        <v>0</v>
      </c>
      <c r="L56" s="32"/>
      <c r="M56" s="32"/>
      <c r="N56" s="28">
        <f>SUM(N51:N55)</f>
        <v>0</v>
      </c>
      <c r="O56" s="32"/>
      <c r="P56" s="32"/>
      <c r="Q56" s="28">
        <f>SUM(Q51:Q55)</f>
        <v>0</v>
      </c>
      <c r="R56" s="32"/>
      <c r="S56" s="32"/>
      <c r="T56" s="32"/>
      <c r="U56" s="28">
        <f>SUM(U51:U55)</f>
        <v>0</v>
      </c>
      <c r="V56" s="32"/>
      <c r="W56" s="32"/>
      <c r="X56" s="32"/>
      <c r="Y56" s="28">
        <f>SUM(Y51:Y55)</f>
        <v>0</v>
      </c>
      <c r="Z56" s="32"/>
      <c r="AA56" s="32"/>
      <c r="AB56" s="32"/>
    </row>
    <row r="57" spans="1:28" s="121" customFormat="1" x14ac:dyDescent="0.3">
      <c r="A57" s="120"/>
      <c r="B57" s="243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5"/>
    </row>
    <row r="58" spans="1:28" x14ac:dyDescent="0.3">
      <c r="A58" s="2" t="s">
        <v>189</v>
      </c>
      <c r="B58" s="11"/>
      <c r="C58" s="108"/>
      <c r="D58" s="107"/>
      <c r="E58" s="11"/>
      <c r="F58" s="107"/>
      <c r="G58" s="107"/>
      <c r="H58" s="11"/>
      <c r="I58" s="107"/>
      <c r="J58" s="107"/>
      <c r="K58" s="11"/>
      <c r="L58" s="107"/>
      <c r="M58" s="107"/>
      <c r="N58" s="11"/>
      <c r="O58" s="107"/>
      <c r="P58" s="107"/>
      <c r="Q58" s="25"/>
      <c r="R58" s="107"/>
      <c r="S58" s="107"/>
      <c r="T58" s="107"/>
      <c r="U58" s="25"/>
      <c r="V58" s="107"/>
      <c r="W58" s="107"/>
      <c r="X58" s="107"/>
      <c r="Y58" s="11"/>
      <c r="Z58" s="107"/>
      <c r="AA58" s="107"/>
      <c r="AB58" s="107"/>
    </row>
    <row r="59" spans="1:28" x14ac:dyDescent="0.3">
      <c r="A59" s="2" t="s">
        <v>190</v>
      </c>
      <c r="B59" s="11"/>
      <c r="C59" s="108"/>
      <c r="D59" s="107"/>
      <c r="E59" s="11"/>
      <c r="F59" s="107"/>
      <c r="G59" s="107"/>
      <c r="H59" s="11"/>
      <c r="I59" s="107"/>
      <c r="J59" s="107"/>
      <c r="K59" s="11"/>
      <c r="L59" s="107"/>
      <c r="M59" s="107"/>
      <c r="N59" s="11"/>
      <c r="O59" s="107"/>
      <c r="P59" s="107"/>
      <c r="Q59" s="11"/>
      <c r="R59" s="107"/>
      <c r="S59" s="107"/>
      <c r="T59" s="107"/>
      <c r="U59" s="11"/>
      <c r="V59" s="107"/>
      <c r="W59" s="107"/>
      <c r="X59" s="107"/>
      <c r="Y59" s="11"/>
      <c r="Z59" s="107"/>
      <c r="AA59" s="107"/>
      <c r="AB59" s="107"/>
    </row>
    <row r="60" spans="1:28" x14ac:dyDescent="0.3">
      <c r="A60" s="2" t="s">
        <v>191</v>
      </c>
      <c r="B60" s="11"/>
      <c r="C60" s="108"/>
      <c r="D60" s="107"/>
      <c r="E60" s="11"/>
      <c r="F60" s="107"/>
      <c r="G60" s="107"/>
      <c r="H60" s="11"/>
      <c r="I60" s="107"/>
      <c r="J60" s="107"/>
      <c r="K60" s="11"/>
      <c r="L60" s="107"/>
      <c r="M60" s="107"/>
      <c r="N60" s="11"/>
      <c r="O60" s="107"/>
      <c r="P60" s="107"/>
      <c r="Q60" s="11"/>
      <c r="R60" s="107"/>
      <c r="S60" s="107"/>
      <c r="T60" s="107"/>
      <c r="U60" s="11"/>
      <c r="V60" s="107"/>
      <c r="W60" s="107"/>
      <c r="X60" s="107"/>
      <c r="Y60" s="11"/>
      <c r="Z60" s="107"/>
      <c r="AA60" s="107"/>
      <c r="AB60" s="107"/>
    </row>
    <row r="61" spans="1:28" x14ac:dyDescent="0.3">
      <c r="A61" s="27" t="s">
        <v>140</v>
      </c>
      <c r="B61" s="28">
        <f>SUM(B58:B60)</f>
        <v>0</v>
      </c>
      <c r="C61" s="33"/>
      <c r="D61" s="32"/>
      <c r="E61" s="28">
        <f t="shared" ref="E61:Y61" si="6">SUM(E58:E60)</f>
        <v>0</v>
      </c>
      <c r="F61" s="32"/>
      <c r="G61" s="32"/>
      <c r="H61" s="28">
        <f t="shared" si="6"/>
        <v>0</v>
      </c>
      <c r="I61" s="32"/>
      <c r="J61" s="32"/>
      <c r="K61" s="28">
        <f t="shared" si="6"/>
        <v>0</v>
      </c>
      <c r="L61" s="32"/>
      <c r="M61" s="32"/>
      <c r="N61" s="28">
        <f>SUM(N58:N60)</f>
        <v>0</v>
      </c>
      <c r="O61" s="32"/>
      <c r="P61" s="32"/>
      <c r="Q61" s="28">
        <f>SUM(Q58:Q60)</f>
        <v>0</v>
      </c>
      <c r="R61" s="32"/>
      <c r="S61" s="32"/>
      <c r="T61" s="32"/>
      <c r="U61" s="28">
        <f>SUM(U58:U60)</f>
        <v>0</v>
      </c>
      <c r="V61" s="32"/>
      <c r="W61" s="32"/>
      <c r="X61" s="32"/>
      <c r="Y61" s="28">
        <f t="shared" si="6"/>
        <v>0</v>
      </c>
      <c r="Z61" s="32"/>
      <c r="AA61" s="32"/>
      <c r="AB61" s="32"/>
    </row>
    <row r="62" spans="1:28" s="121" customFormat="1" x14ac:dyDescent="0.3">
      <c r="A62" s="120"/>
      <c r="B62" s="243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5"/>
    </row>
    <row r="63" spans="1:28" x14ac:dyDescent="0.3">
      <c r="A63" s="2" t="s">
        <v>141</v>
      </c>
      <c r="B63" s="11"/>
      <c r="C63" s="108"/>
      <c r="D63" s="107"/>
      <c r="E63" s="11"/>
      <c r="F63" s="107"/>
      <c r="G63" s="107"/>
      <c r="H63" s="11"/>
      <c r="I63" s="107"/>
      <c r="J63" s="107"/>
      <c r="K63" s="11"/>
      <c r="L63" s="107"/>
      <c r="M63" s="107"/>
      <c r="N63" s="11"/>
      <c r="O63" s="107"/>
      <c r="P63" s="107"/>
      <c r="Q63" s="11"/>
      <c r="R63" s="107"/>
      <c r="S63" s="107"/>
      <c r="T63" s="107"/>
      <c r="U63" s="11"/>
      <c r="V63" s="107"/>
      <c r="W63" s="107"/>
      <c r="X63" s="107"/>
      <c r="Y63" s="11"/>
      <c r="Z63" s="107"/>
      <c r="AA63" s="107"/>
      <c r="AB63" s="107"/>
    </row>
    <row r="64" spans="1:28" s="121" customFormat="1" x14ac:dyDescent="0.3">
      <c r="A64" s="120"/>
      <c r="B64" s="243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5"/>
    </row>
    <row r="65" spans="1:28" x14ac:dyDescent="0.3">
      <c r="A65" s="2" t="s">
        <v>192</v>
      </c>
      <c r="B65" s="11"/>
      <c r="C65" s="108"/>
      <c r="D65" s="107"/>
      <c r="E65" s="11"/>
      <c r="F65" s="107"/>
      <c r="G65" s="107"/>
      <c r="H65" s="11"/>
      <c r="I65" s="107"/>
      <c r="J65" s="107"/>
      <c r="K65" s="11"/>
      <c r="L65" s="107"/>
      <c r="M65" s="107"/>
      <c r="N65" s="11"/>
      <c r="O65" s="107"/>
      <c r="P65" s="107"/>
      <c r="Q65" s="25"/>
      <c r="R65" s="107"/>
      <c r="S65" s="107"/>
      <c r="T65" s="107"/>
      <c r="U65" s="25"/>
      <c r="V65" s="107"/>
      <c r="W65" s="107"/>
      <c r="X65" s="107"/>
      <c r="Y65" s="11"/>
      <c r="Z65" s="107"/>
      <c r="AA65" s="107"/>
      <c r="AB65" s="107"/>
    </row>
    <row r="66" spans="1:28" x14ac:dyDescent="0.3">
      <c r="A66" s="2" t="s">
        <v>193</v>
      </c>
      <c r="B66" s="11"/>
      <c r="C66" s="108"/>
      <c r="D66" s="107"/>
      <c r="E66" s="11"/>
      <c r="F66" s="107"/>
      <c r="G66" s="107"/>
      <c r="H66" s="11"/>
      <c r="I66" s="107"/>
      <c r="J66" s="107"/>
      <c r="K66" s="11"/>
      <c r="L66" s="107"/>
      <c r="M66" s="107"/>
      <c r="N66" s="11"/>
      <c r="O66" s="107"/>
      <c r="P66" s="107"/>
      <c r="Q66" s="11"/>
      <c r="R66" s="107"/>
      <c r="S66" s="107"/>
      <c r="T66" s="107"/>
      <c r="U66" s="11"/>
      <c r="V66" s="107"/>
      <c r="W66" s="107"/>
      <c r="X66" s="107"/>
      <c r="Y66" s="11"/>
      <c r="Z66" s="107"/>
      <c r="AA66" s="107"/>
      <c r="AB66" s="107"/>
    </row>
    <row r="67" spans="1:28" x14ac:dyDescent="0.3">
      <c r="A67" s="27" t="s">
        <v>142</v>
      </c>
      <c r="B67" s="28">
        <f>SUM(B65:B66)</f>
        <v>0</v>
      </c>
      <c r="C67" s="33"/>
      <c r="D67" s="32"/>
      <c r="E67" s="28">
        <f t="shared" ref="E67:K67" si="7">SUM(E65:E66)</f>
        <v>0</v>
      </c>
      <c r="F67" s="32"/>
      <c r="G67" s="32"/>
      <c r="H67" s="28">
        <f t="shared" si="7"/>
        <v>0</v>
      </c>
      <c r="I67" s="32"/>
      <c r="J67" s="32"/>
      <c r="K67" s="28">
        <f t="shared" si="7"/>
        <v>0</v>
      </c>
      <c r="L67" s="32"/>
      <c r="M67" s="32"/>
      <c r="N67" s="28">
        <f>SUM(N65:N66)</f>
        <v>0</v>
      </c>
      <c r="O67" s="32"/>
      <c r="P67" s="32"/>
      <c r="Q67" s="28">
        <f>SUM(Q65:Q66)</f>
        <v>0</v>
      </c>
      <c r="R67" s="32"/>
      <c r="S67" s="32"/>
      <c r="T67" s="32"/>
      <c r="U67" s="28">
        <f>SUM(U65:U66)</f>
        <v>0</v>
      </c>
      <c r="V67" s="32"/>
      <c r="W67" s="32"/>
      <c r="X67" s="32"/>
      <c r="Y67" s="28">
        <f>SUM(Y65:Y66)</f>
        <v>0</v>
      </c>
      <c r="Z67" s="32"/>
      <c r="AA67" s="32"/>
      <c r="AB67" s="32"/>
    </row>
    <row r="68" spans="1:28" s="121" customFormat="1" x14ac:dyDescent="0.3">
      <c r="A68" s="120"/>
      <c r="B68" s="243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5"/>
    </row>
    <row r="69" spans="1:28" x14ac:dyDescent="0.3">
      <c r="A69" s="2" t="s">
        <v>194</v>
      </c>
      <c r="B69" s="11"/>
      <c r="C69" s="108"/>
      <c r="D69" s="107"/>
      <c r="E69" s="11"/>
      <c r="F69" s="107"/>
      <c r="G69" s="107"/>
      <c r="H69" s="11"/>
      <c r="I69" s="107"/>
      <c r="J69" s="107"/>
      <c r="K69" s="11"/>
      <c r="L69" s="107"/>
      <c r="M69" s="107"/>
      <c r="N69" s="11"/>
      <c r="O69" s="107"/>
      <c r="P69" s="107"/>
      <c r="Q69" s="11"/>
      <c r="R69" s="107"/>
      <c r="S69" s="107"/>
      <c r="T69" s="107"/>
      <c r="U69" s="25"/>
      <c r="V69" s="107"/>
      <c r="W69" s="107"/>
      <c r="X69" s="107"/>
      <c r="Y69" s="11"/>
      <c r="Z69" s="107"/>
      <c r="AA69" s="107"/>
      <c r="AB69" s="107"/>
    </row>
    <row r="70" spans="1:28" x14ac:dyDescent="0.3">
      <c r="A70" s="2" t="s">
        <v>195</v>
      </c>
      <c r="B70" s="11"/>
      <c r="C70" s="108"/>
      <c r="D70" s="107"/>
      <c r="E70" s="11"/>
      <c r="F70" s="107"/>
      <c r="G70" s="107"/>
      <c r="H70" s="11"/>
      <c r="I70" s="107"/>
      <c r="J70" s="107"/>
      <c r="K70" s="11"/>
      <c r="L70" s="107"/>
      <c r="M70" s="107"/>
      <c r="N70" s="11"/>
      <c r="O70" s="107"/>
      <c r="P70" s="107"/>
      <c r="Q70" s="25"/>
      <c r="R70" s="107"/>
      <c r="S70" s="107"/>
      <c r="T70" s="107"/>
      <c r="U70" s="11"/>
      <c r="V70" s="107"/>
      <c r="W70" s="107"/>
      <c r="X70" s="107"/>
      <c r="Y70" s="11"/>
      <c r="Z70" s="107"/>
      <c r="AA70" s="107"/>
      <c r="AB70" s="107"/>
    </row>
    <row r="71" spans="1:28" x14ac:dyDescent="0.3">
      <c r="A71" s="2" t="s">
        <v>196</v>
      </c>
      <c r="B71" s="11"/>
      <c r="C71" s="108"/>
      <c r="D71" s="107"/>
      <c r="E71" s="11"/>
      <c r="F71" s="107"/>
      <c r="G71" s="107"/>
      <c r="H71" s="11"/>
      <c r="I71" s="107"/>
      <c r="J71" s="107"/>
      <c r="K71" s="10"/>
      <c r="L71" s="107"/>
      <c r="M71" s="107"/>
      <c r="N71" s="10"/>
      <c r="O71" s="107"/>
      <c r="P71" s="107"/>
      <c r="Q71" s="10"/>
      <c r="R71" s="107"/>
      <c r="S71" s="107"/>
      <c r="T71" s="107"/>
      <c r="U71" s="11"/>
      <c r="V71" s="107"/>
      <c r="W71" s="107"/>
      <c r="X71" s="107"/>
      <c r="Y71" s="25"/>
      <c r="Z71" s="107"/>
      <c r="AA71" s="107"/>
      <c r="AB71" s="107"/>
    </row>
    <row r="72" spans="1:28" x14ac:dyDescent="0.3">
      <c r="A72" s="2" t="s">
        <v>197</v>
      </c>
      <c r="B72" s="11"/>
      <c r="C72" s="108"/>
      <c r="D72" s="107"/>
      <c r="E72" s="11"/>
      <c r="F72" s="107"/>
      <c r="G72" s="107"/>
      <c r="H72" s="11"/>
      <c r="I72" s="107"/>
      <c r="J72" s="107"/>
      <c r="K72" s="11"/>
      <c r="L72" s="107"/>
      <c r="M72" s="107"/>
      <c r="N72" s="11"/>
      <c r="O72" s="107"/>
      <c r="P72" s="107"/>
      <c r="Q72" s="25"/>
      <c r="R72" s="107"/>
      <c r="S72" s="107"/>
      <c r="T72" s="107"/>
      <c r="U72" s="25"/>
      <c r="V72" s="107"/>
      <c r="W72" s="107"/>
      <c r="X72" s="107"/>
      <c r="Y72" s="11"/>
      <c r="Z72" s="107"/>
      <c r="AA72" s="107"/>
      <c r="AB72" s="107"/>
    </row>
    <row r="73" spans="1:28" x14ac:dyDescent="0.3">
      <c r="A73" s="2" t="s">
        <v>198</v>
      </c>
      <c r="B73" s="11"/>
      <c r="C73" s="108"/>
      <c r="D73" s="107"/>
      <c r="E73" s="11"/>
      <c r="F73" s="107"/>
      <c r="G73" s="107"/>
      <c r="H73" s="11"/>
      <c r="I73" s="107"/>
      <c r="J73" s="107"/>
      <c r="K73" s="11"/>
      <c r="L73" s="107"/>
      <c r="M73" s="107"/>
      <c r="N73" s="11"/>
      <c r="O73" s="107"/>
      <c r="P73" s="107"/>
      <c r="Q73" s="11"/>
      <c r="R73" s="107"/>
      <c r="S73" s="107"/>
      <c r="T73" s="107"/>
      <c r="U73" s="11"/>
      <c r="V73" s="107"/>
      <c r="W73" s="107"/>
      <c r="X73" s="107"/>
      <c r="Y73" s="11"/>
      <c r="Z73" s="107"/>
      <c r="AA73" s="107"/>
      <c r="AB73" s="107"/>
    </row>
    <row r="74" spans="1:28" x14ac:dyDescent="0.3">
      <c r="A74" s="2" t="s">
        <v>199</v>
      </c>
      <c r="B74" s="11"/>
      <c r="C74" s="108"/>
      <c r="D74" s="107"/>
      <c r="E74" s="11"/>
      <c r="F74" s="107"/>
      <c r="G74" s="107"/>
      <c r="H74" s="11"/>
      <c r="I74" s="107"/>
      <c r="J74" s="107"/>
      <c r="K74" s="10"/>
      <c r="L74" s="107"/>
      <c r="M74" s="107"/>
      <c r="N74" s="10"/>
      <c r="O74" s="107"/>
      <c r="P74" s="107"/>
      <c r="Q74" s="25"/>
      <c r="R74" s="107"/>
      <c r="S74" s="107"/>
      <c r="T74" s="107"/>
      <c r="U74" s="25"/>
      <c r="V74" s="107"/>
      <c r="W74" s="107"/>
      <c r="X74" s="107"/>
      <c r="Y74" s="25"/>
      <c r="Z74" s="107"/>
      <c r="AA74" s="107"/>
      <c r="AB74" s="107"/>
    </row>
    <row r="75" spans="1:28" x14ac:dyDescent="0.3">
      <c r="A75" s="2" t="s">
        <v>200</v>
      </c>
      <c r="B75" s="11"/>
      <c r="C75" s="108"/>
      <c r="D75" s="107"/>
      <c r="E75" s="11"/>
      <c r="F75" s="107"/>
      <c r="G75" s="107"/>
      <c r="H75" s="11"/>
      <c r="I75" s="107"/>
      <c r="J75" s="107"/>
      <c r="K75" s="11"/>
      <c r="L75" s="107"/>
      <c r="M75" s="107"/>
      <c r="N75" s="11"/>
      <c r="O75" s="107"/>
      <c r="P75" s="107"/>
      <c r="R75" s="107"/>
      <c r="S75" s="107"/>
      <c r="T75" s="107"/>
      <c r="U75" s="25"/>
      <c r="V75" s="107"/>
      <c r="W75" s="107"/>
      <c r="X75" s="107"/>
      <c r="Y75" s="11"/>
      <c r="Z75" s="107"/>
      <c r="AA75" s="107"/>
      <c r="AB75" s="107"/>
    </row>
    <row r="76" spans="1:28" x14ac:dyDescent="0.3">
      <c r="A76" s="2" t="s">
        <v>201</v>
      </c>
      <c r="B76" s="11"/>
      <c r="C76" s="108"/>
      <c r="D76" s="107"/>
      <c r="E76" s="11"/>
      <c r="F76" s="107"/>
      <c r="G76" s="107"/>
      <c r="H76" s="11"/>
      <c r="I76" s="107"/>
      <c r="J76" s="107"/>
      <c r="K76" s="11"/>
      <c r="L76" s="107"/>
      <c r="M76" s="107"/>
      <c r="N76" s="11"/>
      <c r="O76" s="107"/>
      <c r="P76" s="107"/>
      <c r="Q76" s="25"/>
      <c r="R76" s="107"/>
      <c r="S76" s="107"/>
      <c r="T76" s="107"/>
      <c r="U76" s="25"/>
      <c r="V76" s="107"/>
      <c r="W76" s="107"/>
      <c r="X76" s="107"/>
      <c r="Y76" s="11"/>
      <c r="Z76" s="107"/>
      <c r="AA76" s="107"/>
      <c r="AB76" s="107"/>
    </row>
    <row r="77" spans="1:28" x14ac:dyDescent="0.3">
      <c r="A77" s="27" t="s">
        <v>143</v>
      </c>
      <c r="B77" s="28">
        <f>SUM(B69:B76)</f>
        <v>0</v>
      </c>
      <c r="C77" s="33"/>
      <c r="D77" s="32"/>
      <c r="E77" s="28">
        <f t="shared" ref="E77:Y77" si="8">SUM(E69:E76)</f>
        <v>0</v>
      </c>
      <c r="F77" s="32"/>
      <c r="G77" s="32"/>
      <c r="H77" s="28">
        <f t="shared" si="8"/>
        <v>0</v>
      </c>
      <c r="I77" s="32"/>
      <c r="J77" s="32"/>
      <c r="K77" s="28">
        <f t="shared" si="8"/>
        <v>0</v>
      </c>
      <c r="L77" s="32"/>
      <c r="M77" s="32"/>
      <c r="N77" s="28">
        <f>SUM(N69:N76)</f>
        <v>0</v>
      </c>
      <c r="O77" s="32"/>
      <c r="P77" s="32"/>
      <c r="Q77" s="28">
        <f>SUM(Q69:Q76)</f>
        <v>0</v>
      </c>
      <c r="R77" s="32"/>
      <c r="S77" s="32"/>
      <c r="T77" s="32"/>
      <c r="U77" s="28">
        <f>SUM(U69:U76)</f>
        <v>0</v>
      </c>
      <c r="V77" s="32"/>
      <c r="W77" s="32"/>
      <c r="X77" s="32"/>
      <c r="Y77" s="28">
        <f t="shared" si="8"/>
        <v>0</v>
      </c>
      <c r="Z77" s="32"/>
      <c r="AA77" s="32"/>
      <c r="AB77" s="32"/>
    </row>
    <row r="78" spans="1:28" s="121" customFormat="1" x14ac:dyDescent="0.3">
      <c r="A78" s="120"/>
      <c r="B78" s="243"/>
      <c r="C78" s="244"/>
      <c r="D78" s="244"/>
      <c r="E78" s="244"/>
      <c r="F78" s="244"/>
      <c r="G78" s="244"/>
      <c r="H78" s="244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5"/>
    </row>
    <row r="79" spans="1:28" x14ac:dyDescent="0.3">
      <c r="A79" s="2" t="s">
        <v>202</v>
      </c>
      <c r="B79" s="10"/>
      <c r="C79" s="108"/>
      <c r="D79" s="107"/>
      <c r="E79" s="10"/>
      <c r="F79" s="107"/>
      <c r="G79" s="107"/>
      <c r="H79" s="10"/>
      <c r="I79" s="107"/>
      <c r="J79" s="107"/>
      <c r="K79" s="10"/>
      <c r="L79" s="107"/>
      <c r="M79" s="107"/>
      <c r="N79" s="10"/>
      <c r="O79" s="107"/>
      <c r="P79" s="107"/>
      <c r="Q79" s="10"/>
      <c r="R79" s="107"/>
      <c r="S79" s="107"/>
      <c r="T79" s="107"/>
      <c r="U79" s="10"/>
      <c r="V79" s="108"/>
      <c r="W79" s="108"/>
      <c r="X79" s="108"/>
      <c r="Y79" s="10"/>
      <c r="Z79" s="108"/>
      <c r="AA79" s="108"/>
      <c r="AB79" s="108"/>
    </row>
    <row r="80" spans="1:28" x14ac:dyDescent="0.3">
      <c r="A80" s="2" t="s">
        <v>203</v>
      </c>
      <c r="B80" s="10"/>
      <c r="C80" s="108"/>
      <c r="D80" s="107"/>
      <c r="E80" s="11"/>
      <c r="F80" s="107"/>
      <c r="G80" s="107"/>
      <c r="H80" s="11"/>
      <c r="I80" s="107"/>
      <c r="J80" s="107"/>
      <c r="K80" s="11"/>
      <c r="L80" s="107"/>
      <c r="M80" s="107"/>
      <c r="N80" s="11"/>
      <c r="O80" s="107"/>
      <c r="P80" s="107"/>
      <c r="Q80" s="11"/>
      <c r="R80" s="107"/>
      <c r="S80" s="107"/>
      <c r="T80" s="107"/>
      <c r="U80" s="10"/>
      <c r="V80" s="108"/>
      <c r="W80" s="108"/>
      <c r="X80" s="108"/>
      <c r="Y80" s="11"/>
      <c r="Z80" s="107"/>
      <c r="AA80" s="107"/>
      <c r="AB80" s="107"/>
    </row>
    <row r="81" spans="1:29" x14ac:dyDescent="0.3">
      <c r="A81" s="27" t="s">
        <v>144</v>
      </c>
      <c r="B81" s="22">
        <f>SUM(B79:B80)</f>
        <v>0</v>
      </c>
      <c r="C81" s="33"/>
      <c r="D81" s="33"/>
      <c r="E81" s="22">
        <f t="shared" ref="E81:Y81" si="9">SUM(E79:E80)</f>
        <v>0</v>
      </c>
      <c r="F81" s="33"/>
      <c r="G81" s="33"/>
      <c r="H81" s="22">
        <f t="shared" si="9"/>
        <v>0</v>
      </c>
      <c r="I81" s="33"/>
      <c r="J81" s="33"/>
      <c r="K81" s="22">
        <f t="shared" si="9"/>
        <v>0</v>
      </c>
      <c r="L81" s="33"/>
      <c r="M81" s="33"/>
      <c r="N81" s="22">
        <f>SUM(N79:N80)</f>
        <v>0</v>
      </c>
      <c r="O81" s="33"/>
      <c r="P81" s="33"/>
      <c r="Q81" s="22">
        <f>SUM(Q79:Q80)</f>
        <v>0</v>
      </c>
      <c r="R81" s="33"/>
      <c r="S81" s="33"/>
      <c r="T81" s="33"/>
      <c r="U81" s="22">
        <f>SUM(U79:U80)</f>
        <v>0</v>
      </c>
      <c r="V81" s="33"/>
      <c r="W81" s="33"/>
      <c r="X81" s="33"/>
      <c r="Y81" s="22">
        <f t="shared" si="9"/>
        <v>0</v>
      </c>
      <c r="Z81" s="33"/>
      <c r="AA81" s="33"/>
      <c r="AB81" s="33"/>
    </row>
    <row r="82" spans="1:29" s="121" customFormat="1" x14ac:dyDescent="0.3">
      <c r="A82" s="120"/>
    </row>
    <row r="83" spans="1:29" x14ac:dyDescent="0.3">
      <c r="A83" s="27" t="s">
        <v>145</v>
      </c>
      <c r="B83" s="28">
        <f>SUM(B10,B12,B14,B19,B21,B23,B28,B34,B36,B47,B49,B56,B61,B63,B67,B77,B81)</f>
        <v>0</v>
      </c>
      <c r="C83" s="33"/>
      <c r="D83" s="33"/>
      <c r="E83" s="28">
        <f t="shared" ref="E83:Y83" si="10">SUM(E10,E12,E14,E19,E21,E23,E28,E34,E36,E47,E49,E56,E61,E63,E67,E77,E81)</f>
        <v>0</v>
      </c>
      <c r="F83" s="33"/>
      <c r="G83" s="33"/>
      <c r="H83" s="28">
        <f t="shared" si="10"/>
        <v>0</v>
      </c>
      <c r="I83" s="33"/>
      <c r="J83" s="33"/>
      <c r="K83" s="28">
        <f t="shared" si="10"/>
        <v>0</v>
      </c>
      <c r="L83" s="33"/>
      <c r="M83" s="33"/>
      <c r="N83" s="28">
        <f t="shared" si="10"/>
        <v>0</v>
      </c>
      <c r="O83" s="33"/>
      <c r="P83" s="33"/>
      <c r="Q83" s="28">
        <f t="shared" si="10"/>
        <v>0</v>
      </c>
      <c r="R83" s="33"/>
      <c r="S83" s="33"/>
      <c r="T83" s="33"/>
      <c r="U83" s="28">
        <f t="shared" si="10"/>
        <v>0</v>
      </c>
      <c r="V83" s="33"/>
      <c r="W83" s="33"/>
      <c r="X83" s="33"/>
      <c r="Y83" s="28">
        <f t="shared" si="10"/>
        <v>0</v>
      </c>
      <c r="Z83" s="33"/>
      <c r="AA83" s="33"/>
      <c r="AB83" s="33"/>
    </row>
    <row r="84" spans="1:29" s="121" customFormat="1" x14ac:dyDescent="0.3">
      <c r="A84" s="120"/>
      <c r="C84" s="130"/>
      <c r="D84" s="130"/>
      <c r="F84" s="130"/>
      <c r="G84" s="130"/>
      <c r="I84" s="130"/>
      <c r="J84" s="130"/>
      <c r="L84" s="130"/>
      <c r="M84" s="130"/>
      <c r="O84" s="130"/>
      <c r="P84" s="130"/>
      <c r="R84" s="130"/>
      <c r="S84" s="130"/>
      <c r="T84" s="130"/>
      <c r="V84" s="130"/>
      <c r="W84" s="130"/>
      <c r="X84" s="130"/>
      <c r="Z84" s="130"/>
      <c r="AA84" s="130"/>
      <c r="AB84" s="130"/>
      <c r="AC84" s="123"/>
    </row>
    <row r="85" spans="1:29" s="121" customFormat="1" x14ac:dyDescent="0.3">
      <c r="A85" s="120"/>
      <c r="C85" s="130"/>
      <c r="D85" s="130"/>
      <c r="F85" s="130"/>
      <c r="G85" s="130"/>
      <c r="I85" s="130"/>
      <c r="J85" s="130"/>
      <c r="L85" s="130"/>
      <c r="M85" s="130"/>
      <c r="O85" s="130"/>
      <c r="P85" s="130"/>
      <c r="R85" s="130"/>
      <c r="S85" s="130"/>
      <c r="T85" s="130"/>
      <c r="V85" s="130"/>
      <c r="W85" s="130"/>
      <c r="X85" s="130"/>
      <c r="Z85" s="130"/>
      <c r="AA85" s="130"/>
      <c r="AB85" s="130"/>
      <c r="AC85" s="123"/>
    </row>
    <row r="86" spans="1:29" s="121" customFormat="1" x14ac:dyDescent="0.3">
      <c r="A86" s="120"/>
      <c r="C86" s="130"/>
      <c r="D86" s="130"/>
      <c r="F86" s="130"/>
      <c r="G86" s="130"/>
      <c r="I86" s="130"/>
      <c r="J86" s="130"/>
      <c r="L86" s="130"/>
      <c r="M86" s="130"/>
      <c r="O86" s="130"/>
      <c r="P86" s="130"/>
      <c r="R86" s="130"/>
      <c r="S86" s="130"/>
      <c r="T86" s="130"/>
      <c r="V86" s="130"/>
      <c r="W86" s="130"/>
      <c r="X86" s="130"/>
      <c r="Z86" s="130"/>
      <c r="AA86" s="130"/>
      <c r="AB86" s="130"/>
      <c r="AC86" s="123"/>
    </row>
    <row r="87" spans="1:29" s="121" customFormat="1" x14ac:dyDescent="0.3">
      <c r="A87" s="120"/>
      <c r="C87" s="130"/>
      <c r="D87" s="130"/>
      <c r="F87" s="130"/>
      <c r="G87" s="130"/>
      <c r="I87" s="130"/>
      <c r="J87" s="130"/>
      <c r="L87" s="130"/>
      <c r="M87" s="130"/>
      <c r="O87" s="130"/>
      <c r="P87" s="130"/>
      <c r="R87" s="130"/>
      <c r="S87" s="130"/>
      <c r="T87" s="130"/>
      <c r="V87" s="130"/>
      <c r="W87" s="130"/>
      <c r="X87" s="130"/>
      <c r="Z87" s="130"/>
      <c r="AA87" s="130"/>
      <c r="AB87" s="130"/>
      <c r="AC87" s="123"/>
    </row>
    <row r="88" spans="1:29" s="121" customFormat="1" x14ac:dyDescent="0.3">
      <c r="A88" s="120"/>
      <c r="C88" s="130"/>
      <c r="D88" s="130"/>
      <c r="F88" s="130"/>
      <c r="G88" s="130"/>
      <c r="I88" s="130"/>
      <c r="J88" s="130"/>
      <c r="L88" s="130"/>
      <c r="M88" s="130"/>
      <c r="O88" s="130"/>
      <c r="P88" s="130"/>
      <c r="R88" s="130"/>
      <c r="S88" s="130"/>
      <c r="T88" s="130"/>
      <c r="V88" s="130"/>
      <c r="W88" s="130"/>
      <c r="X88" s="130"/>
      <c r="Z88" s="130"/>
      <c r="AA88" s="130"/>
      <c r="AB88" s="130"/>
      <c r="AC88" s="123"/>
    </row>
    <row r="89" spans="1:29" s="121" customFormat="1" x14ac:dyDescent="0.3">
      <c r="A89" s="120"/>
      <c r="C89" s="130"/>
      <c r="D89" s="130"/>
      <c r="F89" s="130"/>
      <c r="G89" s="130"/>
      <c r="I89" s="130"/>
      <c r="J89" s="130"/>
      <c r="L89" s="130"/>
      <c r="M89" s="130"/>
      <c r="O89" s="130"/>
      <c r="P89" s="130"/>
      <c r="R89" s="130"/>
      <c r="S89" s="130"/>
      <c r="T89" s="130"/>
      <c r="V89" s="130"/>
      <c r="W89" s="130"/>
      <c r="X89" s="130"/>
      <c r="Z89" s="130"/>
      <c r="AA89" s="130"/>
      <c r="AB89" s="130"/>
      <c r="AC89" s="123"/>
    </row>
    <row r="90" spans="1:29" hidden="1" x14ac:dyDescent="0.3">
      <c r="A90" s="2" t="s">
        <v>146</v>
      </c>
      <c r="AC90" s="123"/>
    </row>
    <row r="91" spans="1:29" hidden="1" x14ac:dyDescent="0.3">
      <c r="A91" s="2" t="s">
        <v>147</v>
      </c>
      <c r="AC91" s="123"/>
    </row>
    <row r="92" spans="1:29" hidden="1" x14ac:dyDescent="0.3">
      <c r="A92" s="7">
        <v>1</v>
      </c>
    </row>
  </sheetData>
  <sheetProtection algorithmName="SHA-512" hashValue="oGwatxEiuTFqEaxbDvNyGdHyIR5ke4Xf9D/1gOYZOaH4fHxyjrVXF5kkzRF6b1uRRruscho3R82v4noM435O9Q==" saltValue="/uSwQAwzzvKh8yL4vZBx0Q==" spinCount="100000" sheet="1" objects="1" scenarios="1"/>
  <conditionalFormatting sqref="C6:C9 C12 C14 C16:C18 C21 C23 C25:C27 C30:C33 C36 C38:C46 C49 C51:C55 C58:C60 C63 C65:C66 C69:C76 C79:C80">
    <cfRule type="cellIs" dxfId="937" priority="65" operator="lessThan">
      <formula>10</formula>
    </cfRule>
    <cfRule type="cellIs" dxfId="936" priority="28" operator="between">
      <formula>10</formula>
      <formula>12</formula>
    </cfRule>
    <cfRule type="cellIs" dxfId="935" priority="66" operator="greaterThan">
      <formula>12</formula>
    </cfRule>
  </conditionalFormatting>
  <conditionalFormatting sqref="D6:D9 D12 D14 D16:D18 D21 D23 D25:D27 D30:D33 D36 D38:D46 D49 D51:D55 D58:D60 D63 D65:D66 D69:D76 D79:D80">
    <cfRule type="cellIs" dxfId="934" priority="64" operator="greaterThan">
      <formula>62.5</formula>
    </cfRule>
    <cfRule type="cellIs" dxfId="933" priority="63" operator="lessThan">
      <formula>48</formula>
    </cfRule>
    <cfRule type="cellIs" dxfId="932" priority="27" operator="between">
      <formula>48</formula>
      <formula>62.5</formula>
    </cfRule>
  </conditionalFormatting>
  <conditionalFormatting sqref="F6:F9 F12 F14 F16:F18 F21 F23 F25:F27 F30:F33 F36 F38:F46 F49 F51:F55 F58:F60 F63 F65:F66 F69:F76 F79:F80">
    <cfRule type="cellIs" dxfId="931" priority="62" operator="greaterThan">
      <formula>19.5</formula>
    </cfRule>
    <cfRule type="cellIs" dxfId="930" priority="61" operator="lessThan">
      <formula>16.5</formula>
    </cfRule>
    <cfRule type="cellIs" dxfId="929" priority="26" operator="between">
      <formula>16.5</formula>
      <formula>19.5</formula>
    </cfRule>
  </conditionalFormatting>
  <conditionalFormatting sqref="G6:G9 G12 G14 G16:G18 G21 G23 G25:G27 G30:G33 G36 G38:G46 G49 G51:G55 G58:G60 G63 G65:G66 G69:G76 G79:G80">
    <cfRule type="cellIs" dxfId="928" priority="59" operator="lessThan">
      <formula>44.5</formula>
    </cfRule>
    <cfRule type="cellIs" dxfId="927" priority="60" operator="greaterThan">
      <formula>47.5</formula>
    </cfRule>
    <cfRule type="cellIs" dxfId="926" priority="25" operator="between">
      <formula>44.5</formula>
      <formula>47.5</formula>
    </cfRule>
  </conditionalFormatting>
  <conditionalFormatting sqref="I6:I9 I12 I14 I16:I18 I21 I23 I25:I27 I30:I33 I36 I38:I46 I49 I51:I55 I58:I60 I63 I65:I66 I69:I76 I79:I81">
    <cfRule type="cellIs" dxfId="925" priority="8" operator="lessThan">
      <formula>3</formula>
    </cfRule>
    <cfRule type="cellIs" dxfId="924" priority="7" operator="between">
      <formula>3</formula>
      <formula>47.5</formula>
    </cfRule>
    <cfRule type="cellIs" dxfId="923" priority="58" operator="greaterThan">
      <formula>47.5</formula>
    </cfRule>
  </conditionalFormatting>
  <conditionalFormatting sqref="J6:J9 J12 J14 J16:J18 J21 J23 J25:J27 J30:J33 J36 J38:J46 J49 J51:J55 J58:J60 J63 J65:J66 J69:J76 J79:J81">
    <cfRule type="cellIs" dxfId="922" priority="4" operator="between">
      <formula>3</formula>
      <formula>62.5</formula>
    </cfRule>
    <cfRule type="cellIs" dxfId="921" priority="56" operator="greaterThan">
      <formula>62.5</formula>
    </cfRule>
    <cfRule type="cellIs" dxfId="920" priority="55" operator="lessThan">
      <formula>3</formula>
    </cfRule>
  </conditionalFormatting>
  <conditionalFormatting sqref="L6:L9 L12 L14 L16:L18 L21 L23 L25:L27 L30:L33 L36 L38:L46 L49 L51:L55 L58:L60 L63 L65:L66 L69:L76 L79:L81">
    <cfRule type="cellIs" dxfId="919" priority="5" operator="lessThan">
      <formula>3</formula>
    </cfRule>
    <cfRule type="cellIs" dxfId="918" priority="6" operator="between">
      <formula>3</formula>
      <formula>47.5</formula>
    </cfRule>
    <cfRule type="cellIs" dxfId="917" priority="54" operator="greaterThan">
      <formula>47.5</formula>
    </cfRule>
  </conditionalFormatting>
  <conditionalFormatting sqref="M6:M9 M12 M14 M16:M18 M21 M23 M25:M27 M30:M33 M36 M38:M46 M49 M51:M55 M58:M60 M63 M65:M66 M69:M76 M79:M81">
    <cfRule type="cellIs" dxfId="916" priority="3" operator="between">
      <formula>3</formula>
      <formula>60.5</formula>
    </cfRule>
    <cfRule type="cellIs" dxfId="915" priority="52" operator="greaterThan">
      <formula>60.5</formula>
    </cfRule>
    <cfRule type="cellIs" dxfId="914" priority="51" operator="lessThan">
      <formula>3</formula>
    </cfRule>
  </conditionalFormatting>
  <conditionalFormatting sqref="O6:O9 O12 O14 O16:O18 O21 O23 O25:O27 O30:O33 O36 O38:O46 O49 O51:O55 O58:O60 O63 O65:O66 O69:O76 O79:O81">
    <cfRule type="cellIs" dxfId="913" priority="2" operator="greaterThan">
      <formula>62.5</formula>
    </cfRule>
    <cfRule type="cellIs" dxfId="912" priority="50" operator="between">
      <formula>3</formula>
      <formula>62.5</formula>
    </cfRule>
    <cfRule type="cellIs" dxfId="911" priority="47" operator="lessThan">
      <formula>3</formula>
    </cfRule>
  </conditionalFormatting>
  <conditionalFormatting sqref="P6:P9 P12 P14 P16:P18 P21 P23 P25:P27 P30:P33 P36 P38:P46 P49 P51:P55 P58:P60 P63 P65:P66 P69:P76 P79:P81">
    <cfRule type="cellIs" dxfId="910" priority="22" operator="between">
      <formula>3</formula>
      <formula>60.5</formula>
    </cfRule>
    <cfRule type="cellIs" dxfId="909" priority="1" operator="lessThan">
      <formula>3</formula>
    </cfRule>
    <cfRule type="cellIs" dxfId="908" priority="48" operator="greaterThan">
      <formula>60.5</formula>
    </cfRule>
  </conditionalFormatting>
  <conditionalFormatting sqref="R6:R9 R12 R14 R16:R18 R21 R23 R25:R27 R30:R33 R36 R38:R46 R49 R51:R55 R58:R61 R63 R65:R66 R69:R76 R79:R81">
    <cfRule type="cellIs" dxfId="907" priority="46" operator="greaterThan">
      <formula>9</formula>
    </cfRule>
    <cfRule type="cellIs" dxfId="906" priority="20" operator="lessThan">
      <formula>3</formula>
    </cfRule>
    <cfRule type="cellIs" dxfId="905" priority="19" operator="between">
      <formula>3</formula>
      <formula>9</formula>
    </cfRule>
  </conditionalFormatting>
  <conditionalFormatting sqref="S6:S9 S12 S14 S16:S18 S21 S23 S25:S27 S30:S33 S36 S38:S46 S49 S51:S55 S58:S61 S63 S65:S66 S69:S76 S79:S81">
    <cfRule type="cellIs" dxfId="904" priority="41" operator="lessThan">
      <formula>3</formula>
    </cfRule>
    <cfRule type="cellIs" dxfId="903" priority="44" operator="greaterThan">
      <formula>62.5</formula>
    </cfRule>
    <cfRule type="cellIs" dxfId="902" priority="21" operator="between">
      <formula>3</formula>
      <formula>62.5</formula>
    </cfRule>
  </conditionalFormatting>
  <conditionalFormatting sqref="T6:T9 T12 T14 T16:T18 T21 T23 T25:T27 T30:T33 T36 T38:T46 T49 T51:T55 T58:T61 T63 T65:T66 T69:T76 T79:T81">
    <cfRule type="cellIs" dxfId="901" priority="42" operator="greaterThan">
      <formula>60.5</formula>
    </cfRule>
    <cfRule type="cellIs" dxfId="900" priority="18" operator="lessThan">
      <formula>3</formula>
    </cfRule>
    <cfRule type="cellIs" dxfId="899" priority="17" operator="between">
      <formula>3</formula>
      <formula>60.5</formula>
    </cfRule>
  </conditionalFormatting>
  <conditionalFormatting sqref="V6:V9 V12 V14 V16:V18 V21 V23 V25:V27 V30:V33 V36 V38:V46 V49 V51:V55 V58:V61 V63 V65:V66 V69:V76 V79:V81">
    <cfRule type="cellIs" dxfId="898" priority="39" operator="lessThan">
      <formula>10</formula>
    </cfRule>
    <cfRule type="cellIs" dxfId="897" priority="16" operator="between">
      <formula>10</formula>
      <formula>17</formula>
    </cfRule>
    <cfRule type="cellIs" dxfId="896" priority="40" operator="greaterThan">
      <formula>17</formula>
    </cfRule>
  </conditionalFormatting>
  <conditionalFormatting sqref="W6:W9 W12 W14 W16:W18 W21 W23 W25:W27 W30:W33 W36 W38:W46 W49 W51:W55 W58:W61 W63 W65:W66 W69:W76 W79:W81">
    <cfRule type="cellIs" dxfId="895" priority="38" operator="greaterThan">
      <formula>62.5</formula>
    </cfRule>
    <cfRule type="cellIs" dxfId="894" priority="14" operator="lessThan">
      <formula>3</formula>
    </cfRule>
    <cfRule type="cellIs" dxfId="893" priority="13" operator="between">
      <formula>3</formula>
      <formula>62.5</formula>
    </cfRule>
  </conditionalFormatting>
  <conditionalFormatting sqref="X6:X9 X12 X14 X16:X18 X21 X23 X25:X27 X30:X33 X36 X38:X46 X49 X51:X55 X58:X61 X63 X65:X66 X69:X76 X79:X81">
    <cfRule type="cellIs" dxfId="892" priority="35" operator="lessThan">
      <formula>3</formula>
    </cfRule>
    <cfRule type="cellIs" dxfId="891" priority="36" operator="greaterThan">
      <formula>60.5</formula>
    </cfRule>
    <cfRule type="cellIs" dxfId="890" priority="15" operator="between">
      <formula>3</formula>
      <formula>60.5</formula>
    </cfRule>
  </conditionalFormatting>
  <conditionalFormatting sqref="Z6:Z9 Z12 Z14 Z16:Z18 Z21 Z23 Z25:Z27 Z30:Z33 Z36 Z38:Z46 Z49 Z51:Z55 Z58:Z61 Z63 Z65:Z66 Z69:Z76 Z79:Z81">
    <cfRule type="cellIs" dxfId="889" priority="34" operator="greaterThan">
      <formula>47.5</formula>
    </cfRule>
    <cfRule type="cellIs" dxfId="888" priority="33" operator="lessThan">
      <formula>17</formula>
    </cfRule>
    <cfRule type="cellIs" dxfId="887" priority="12" operator="between">
      <formula>17</formula>
      <formula>47.5</formula>
    </cfRule>
  </conditionalFormatting>
  <conditionalFormatting sqref="AA6:AA9 AA12 AA14 AA16:AA18 AA21 AA23 AA25:AA27 AA30:AA33 AA36 AA38:AA46 AA49 AA51:AA55 AA58:AA61 AA63 AA65:AA66 AA69:AA76 AA79:AA81">
    <cfRule type="cellIs" dxfId="886" priority="32" operator="greaterThan">
      <formula>62.5</formula>
    </cfRule>
    <cfRule type="cellIs" dxfId="885" priority="29" operator="lessThan">
      <formula>3</formula>
    </cfRule>
    <cfRule type="cellIs" dxfId="884" priority="11" operator="between">
      <formula>3</formula>
      <formula>62.5</formula>
    </cfRule>
  </conditionalFormatting>
  <conditionalFormatting sqref="AB6:AB9 AB12 AB14 AB16:AB18 AB21 AB23 AB25:AB27 AB30:AB33 AB36 AB38:AB46 AB49 AB51:AB55 AB58:AB61 AB63 AB65:AB66 AB69:AB76 AB79:AB81">
    <cfRule type="cellIs" dxfId="883" priority="30" operator="greaterThan">
      <formula>60.5</formula>
    </cfRule>
    <cfRule type="cellIs" dxfId="882" priority="10" operator="lessThan">
      <formula>3</formula>
    </cfRule>
    <cfRule type="cellIs" dxfId="881" priority="9" operator="between">
      <formula>3</formula>
      <formula>60.5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BZ92"/>
  <sheetViews>
    <sheetView showGridLines="0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5" sqref="B5:J5"/>
    </sheetView>
  </sheetViews>
  <sheetFormatPr baseColWidth="10" defaultColWidth="0" defaultRowHeight="14.4" zeroHeight="1" x14ac:dyDescent="0.3"/>
  <cols>
    <col min="1" max="2" width="18" style="7" customWidth="1"/>
    <col min="3" max="3" width="10.5546875" style="26" customWidth="1"/>
    <col min="4" max="4" width="12.5546875" style="7" customWidth="1"/>
    <col min="5" max="5" width="16" style="26" customWidth="1"/>
    <col min="6" max="6" width="9.88671875" style="1" customWidth="1"/>
    <col min="7" max="7" width="15.109375" style="7" customWidth="1"/>
    <col min="8" max="8" width="13.109375" style="26" customWidth="1"/>
    <col min="9" max="9" width="12.88671875" style="26" customWidth="1"/>
    <col min="10" max="10" width="14.5546875" style="7" customWidth="1"/>
    <col min="11" max="11" width="18" style="7" customWidth="1"/>
    <col min="12" max="12" width="15.44140625" style="7" customWidth="1"/>
    <col min="13" max="13" width="13.5546875" style="7" customWidth="1"/>
    <col min="14" max="14" width="15.44140625" style="7" customWidth="1"/>
    <col min="15" max="15" width="18" style="7" customWidth="1"/>
    <col min="16" max="16" width="16" style="7" customWidth="1"/>
    <col min="17" max="17" width="15.109375" style="7" customWidth="1"/>
    <col min="18" max="18" width="15.88671875" style="7" customWidth="1"/>
    <col min="19" max="19" width="18" style="7" customWidth="1"/>
    <col min="20" max="20" width="15" style="7" customWidth="1"/>
    <col min="21" max="21" width="15.5546875" style="7" customWidth="1"/>
    <col min="22" max="22" width="15.44140625" style="7" customWidth="1"/>
    <col min="23" max="24" width="13.109375" style="26" customWidth="1"/>
    <col min="25" max="25" width="13" style="7" customWidth="1"/>
    <col min="26" max="26" width="14.44140625" style="26" customWidth="1"/>
    <col min="27" max="27" width="9.5546875" style="26" customWidth="1"/>
    <col min="28" max="28" width="10.109375" style="8" customWidth="1"/>
    <col min="29" max="29" width="13.109375" style="26" customWidth="1"/>
    <col min="30" max="30" width="10.5546875" style="26" customWidth="1"/>
    <col min="31" max="31" width="11.44140625" style="8" customWidth="1"/>
    <col min="32" max="32" width="18" style="8" customWidth="1"/>
    <col min="33" max="33" width="14.5546875" style="8" customWidth="1"/>
    <col min="34" max="34" width="13.88671875" style="8" customWidth="1"/>
    <col min="35" max="35" width="14.88671875" style="8" customWidth="1"/>
    <col min="36" max="36" width="18" style="8" customWidth="1"/>
    <col min="37" max="37" width="14.109375" style="8" customWidth="1"/>
    <col min="38" max="38" width="14.88671875" style="8" customWidth="1"/>
    <col min="39" max="39" width="15.109375" style="8" customWidth="1"/>
    <col min="40" max="40" width="18" style="8" customWidth="1"/>
    <col min="41" max="41" width="13.109375" style="8" customWidth="1"/>
    <col min="42" max="42" width="15.88671875" style="8" customWidth="1"/>
    <col min="43" max="44" width="13.109375" style="26" customWidth="1"/>
    <col min="45" max="45" width="16" style="26" customWidth="1"/>
    <col min="46" max="46" width="18" style="8" customWidth="1"/>
    <col min="47" max="47" width="18" style="8" hidden="1" customWidth="1"/>
    <col min="48" max="48" width="13.109375" style="26" hidden="1" customWidth="1"/>
    <col min="49" max="49" width="14.44140625" style="26" hidden="1" customWidth="1"/>
    <col min="50" max="50" width="16" style="26" hidden="1" customWidth="1"/>
    <col min="51" max="51" width="11" style="121" hidden="1" customWidth="1"/>
    <col min="52" max="54" width="18" style="8" hidden="1" customWidth="1"/>
    <col min="55" max="55" width="0" style="8" hidden="1" customWidth="1"/>
    <col min="56" max="56" width="18" style="8" hidden="1" customWidth="1"/>
    <col min="57" max="57" width="0" style="8" hidden="1" customWidth="1"/>
    <col min="58" max="78" width="18" style="8" hidden="1" customWidth="1"/>
    <col min="79" max="16384" width="11.44140625" style="8" hidden="1"/>
  </cols>
  <sheetData>
    <row r="1" spans="1:53" x14ac:dyDescent="0.3">
      <c r="A1" s="126"/>
      <c r="C1" s="31"/>
      <c r="E1" s="31"/>
      <c r="N1" s="126"/>
      <c r="O1" s="126"/>
      <c r="P1" s="126"/>
      <c r="Q1" s="126"/>
      <c r="R1" s="126"/>
      <c r="S1" s="126"/>
      <c r="T1" s="126"/>
      <c r="U1" s="126"/>
      <c r="V1" s="126"/>
      <c r="W1" s="129"/>
      <c r="X1" s="129"/>
      <c r="Y1" s="126"/>
      <c r="Z1" s="129"/>
      <c r="AA1" s="129"/>
      <c r="AB1" s="127"/>
      <c r="AC1" s="129"/>
      <c r="AD1" s="129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9"/>
      <c r="AR1" s="129"/>
      <c r="AS1" s="128"/>
      <c r="AT1" s="127"/>
      <c r="AU1" s="127"/>
      <c r="AV1" s="129"/>
      <c r="AW1" s="129"/>
      <c r="AX1" s="128"/>
      <c r="AZ1" s="127"/>
      <c r="BA1" s="127"/>
    </row>
    <row r="2" spans="1:53" x14ac:dyDescent="0.3">
      <c r="A2" s="27"/>
      <c r="B2" s="2" t="s">
        <v>248</v>
      </c>
      <c r="C2" s="31"/>
      <c r="D2" s="2"/>
      <c r="E2" s="31"/>
      <c r="G2" s="2"/>
      <c r="J2" s="158"/>
      <c r="K2" s="158"/>
      <c r="L2" s="158"/>
      <c r="M2" s="158"/>
      <c r="N2" s="120"/>
      <c r="O2" s="120"/>
      <c r="P2" s="120"/>
      <c r="Q2" s="120"/>
      <c r="R2" s="120"/>
      <c r="S2" s="120"/>
      <c r="T2" s="120"/>
      <c r="U2" s="120"/>
      <c r="V2" s="120"/>
      <c r="W2" s="130"/>
      <c r="X2" s="130"/>
      <c r="Y2" s="120"/>
      <c r="Z2" s="130"/>
      <c r="AA2" s="130"/>
      <c r="AB2" s="121"/>
      <c r="AC2" s="130"/>
      <c r="AD2" s="130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30"/>
      <c r="AR2" s="130"/>
      <c r="AS2" s="130"/>
      <c r="AT2" s="121"/>
      <c r="AU2" s="121"/>
      <c r="AV2" s="130"/>
      <c r="AW2" s="130"/>
      <c r="AX2" s="130"/>
      <c r="AZ2" s="121"/>
      <c r="BA2" s="121"/>
    </row>
    <row r="3" spans="1:53" x14ac:dyDescent="0.3">
      <c r="A3" s="27"/>
      <c r="B3" s="117" t="s">
        <v>149</v>
      </c>
      <c r="C3" s="31"/>
      <c r="D3" s="2"/>
      <c r="E3" s="31"/>
      <c r="G3" s="2"/>
      <c r="J3" s="158"/>
      <c r="K3" s="158"/>
      <c r="L3" s="158"/>
      <c r="M3" s="158"/>
      <c r="N3" s="120"/>
      <c r="O3" s="120"/>
      <c r="P3" s="120"/>
      <c r="Q3" s="120"/>
      <c r="R3" s="120"/>
      <c r="S3" s="120"/>
      <c r="T3" s="120"/>
      <c r="U3" s="120"/>
      <c r="V3" s="120"/>
      <c r="W3" s="130"/>
      <c r="X3" s="130"/>
      <c r="Y3" s="120"/>
      <c r="Z3" s="130"/>
      <c r="AA3" s="130"/>
      <c r="AB3" s="121"/>
      <c r="AC3" s="130"/>
      <c r="AD3" s="130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30"/>
      <c r="AR3" s="130"/>
      <c r="AS3" s="130"/>
      <c r="AT3" s="121"/>
      <c r="AU3" s="121"/>
      <c r="AV3" s="130"/>
      <c r="AW3" s="130"/>
      <c r="AX3" s="130"/>
      <c r="AZ3" s="121"/>
      <c r="BA3" s="121"/>
    </row>
    <row r="4" spans="1:53" ht="15" thickBot="1" x14ac:dyDescent="0.35">
      <c r="A4" s="27"/>
      <c r="B4" s="117" t="s">
        <v>206</v>
      </c>
      <c r="C4" s="31"/>
      <c r="D4" s="2"/>
      <c r="E4" s="31"/>
      <c r="G4" s="2"/>
      <c r="J4" s="158"/>
      <c r="K4" s="158"/>
      <c r="L4" s="158"/>
      <c r="M4" s="158"/>
      <c r="N4" s="199"/>
      <c r="O4" s="199"/>
      <c r="P4" s="199"/>
      <c r="Q4" s="199"/>
      <c r="R4" s="199"/>
      <c r="S4" s="199"/>
      <c r="T4" s="199"/>
      <c r="U4" s="199"/>
      <c r="V4" s="199"/>
      <c r="W4" s="200"/>
      <c r="X4" s="200"/>
      <c r="Y4" s="199"/>
      <c r="Z4" s="200"/>
      <c r="AA4" s="200"/>
      <c r="AB4" s="132"/>
      <c r="AC4" s="200"/>
      <c r="AD4" s="200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200"/>
      <c r="AR4" s="200"/>
      <c r="AS4" s="200"/>
      <c r="AT4" s="132"/>
      <c r="AU4" s="132"/>
      <c r="AV4" s="200"/>
      <c r="AW4" s="200"/>
      <c r="AX4" s="200"/>
      <c r="AY4" s="132"/>
      <c r="AZ4" s="132"/>
      <c r="BA4" s="132"/>
    </row>
    <row r="5" spans="1:53" ht="15.75" customHeight="1" thickBot="1" x14ac:dyDescent="0.35">
      <c r="A5" s="126"/>
      <c r="B5" s="363" t="s">
        <v>249</v>
      </c>
      <c r="C5" s="364"/>
      <c r="D5" s="364"/>
      <c r="E5" s="364"/>
      <c r="F5" s="364"/>
      <c r="G5" s="364"/>
      <c r="H5" s="364"/>
      <c r="I5" s="364"/>
      <c r="J5" s="365"/>
      <c r="K5" s="363" t="s">
        <v>250</v>
      </c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5"/>
      <c r="W5" s="363" t="s">
        <v>251</v>
      </c>
      <c r="X5" s="364"/>
      <c r="Y5" s="364"/>
      <c r="Z5" s="364"/>
      <c r="AA5" s="364"/>
      <c r="AB5" s="364"/>
      <c r="AC5" s="364"/>
      <c r="AD5" s="364"/>
      <c r="AE5" s="365"/>
      <c r="AF5" s="363" t="s">
        <v>252</v>
      </c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5"/>
      <c r="AR5" s="207"/>
      <c r="AS5" s="211"/>
      <c r="AT5" s="211"/>
      <c r="AW5" s="136"/>
      <c r="AX5" s="136"/>
      <c r="AZ5" s="121"/>
      <c r="BA5" s="121"/>
    </row>
    <row r="6" spans="1:53" ht="15" customHeight="1" x14ac:dyDescent="0.3">
      <c r="A6" s="126"/>
      <c r="B6" s="339" t="s">
        <v>123</v>
      </c>
      <c r="C6" s="347" t="s">
        <v>253</v>
      </c>
      <c r="D6" s="347" t="s">
        <v>254</v>
      </c>
      <c r="E6" s="368" t="s">
        <v>124</v>
      </c>
      <c r="F6" s="366" t="s">
        <v>255</v>
      </c>
      <c r="G6" s="366" t="s">
        <v>256</v>
      </c>
      <c r="H6" s="372" t="s">
        <v>125</v>
      </c>
      <c r="I6" s="378" t="s">
        <v>257</v>
      </c>
      <c r="J6" s="378" t="s">
        <v>258</v>
      </c>
      <c r="K6" s="351" t="s">
        <v>126</v>
      </c>
      <c r="L6" s="353" t="s">
        <v>259</v>
      </c>
      <c r="M6" s="353" t="s">
        <v>240</v>
      </c>
      <c r="N6" s="355" t="s">
        <v>241</v>
      </c>
      <c r="O6" s="357" t="s">
        <v>260</v>
      </c>
      <c r="P6" s="359" t="s">
        <v>261</v>
      </c>
      <c r="Q6" s="359" t="s">
        <v>262</v>
      </c>
      <c r="R6" s="361" t="s">
        <v>263</v>
      </c>
      <c r="S6" s="386" t="s">
        <v>128</v>
      </c>
      <c r="T6" s="388" t="s">
        <v>264</v>
      </c>
      <c r="U6" s="388" t="s">
        <v>265</v>
      </c>
      <c r="V6" s="390" t="s">
        <v>247</v>
      </c>
      <c r="W6" s="345" t="s">
        <v>123</v>
      </c>
      <c r="X6" s="384" t="s">
        <v>266</v>
      </c>
      <c r="Y6" s="384" t="s">
        <v>267</v>
      </c>
      <c r="Z6" s="380" t="s">
        <v>124</v>
      </c>
      <c r="AA6" s="349" t="s">
        <v>268</v>
      </c>
      <c r="AB6" s="349" t="s">
        <v>269</v>
      </c>
      <c r="AC6" s="376" t="s">
        <v>125</v>
      </c>
      <c r="AD6" s="382" t="s">
        <v>270</v>
      </c>
      <c r="AE6" s="374" t="s">
        <v>271</v>
      </c>
      <c r="AF6" s="351" t="s">
        <v>126</v>
      </c>
      <c r="AG6" s="353" t="s">
        <v>272</v>
      </c>
      <c r="AH6" s="353" t="s">
        <v>273</v>
      </c>
      <c r="AI6" s="355" t="s">
        <v>241</v>
      </c>
      <c r="AJ6" s="357" t="s">
        <v>127</v>
      </c>
      <c r="AK6" s="359" t="s">
        <v>274</v>
      </c>
      <c r="AL6" s="359" t="s">
        <v>275</v>
      </c>
      <c r="AM6" s="361" t="s">
        <v>276</v>
      </c>
      <c r="AN6" s="341" t="s">
        <v>277</v>
      </c>
      <c r="AO6" s="343" t="s">
        <v>278</v>
      </c>
      <c r="AP6" s="343" t="s">
        <v>279</v>
      </c>
      <c r="AQ6" s="370" t="s">
        <v>280</v>
      </c>
      <c r="AR6" s="130"/>
      <c r="AS6" s="203" t="s">
        <v>281</v>
      </c>
      <c r="AT6" s="135" t="s">
        <v>282</v>
      </c>
      <c r="AW6" s="8"/>
      <c r="AX6" s="8"/>
      <c r="AY6" s="8"/>
    </row>
    <row r="7" spans="1:53" s="9" customFormat="1" ht="28.8" x14ac:dyDescent="0.3">
      <c r="A7" s="276">
        <v>2025</v>
      </c>
      <c r="B7" s="340"/>
      <c r="C7" s="348"/>
      <c r="D7" s="348"/>
      <c r="E7" s="369"/>
      <c r="F7" s="367"/>
      <c r="G7" s="367"/>
      <c r="H7" s="373"/>
      <c r="I7" s="379"/>
      <c r="J7" s="379"/>
      <c r="K7" s="352"/>
      <c r="L7" s="354"/>
      <c r="M7" s="354"/>
      <c r="N7" s="356"/>
      <c r="O7" s="358"/>
      <c r="P7" s="360"/>
      <c r="Q7" s="360"/>
      <c r="R7" s="362"/>
      <c r="S7" s="387"/>
      <c r="T7" s="389"/>
      <c r="U7" s="389"/>
      <c r="V7" s="391"/>
      <c r="W7" s="346"/>
      <c r="X7" s="385"/>
      <c r="Y7" s="385"/>
      <c r="Z7" s="381"/>
      <c r="AA7" s="350"/>
      <c r="AB7" s="350"/>
      <c r="AC7" s="377"/>
      <c r="AD7" s="383"/>
      <c r="AE7" s="375"/>
      <c r="AF7" s="352"/>
      <c r="AG7" s="354"/>
      <c r="AH7" s="354"/>
      <c r="AI7" s="356"/>
      <c r="AJ7" s="358"/>
      <c r="AK7" s="360"/>
      <c r="AL7" s="360"/>
      <c r="AM7" s="362"/>
      <c r="AN7" s="342"/>
      <c r="AO7" s="344"/>
      <c r="AP7" s="344"/>
      <c r="AQ7" s="371"/>
      <c r="AR7" s="130"/>
      <c r="AS7" s="204" t="s">
        <v>283</v>
      </c>
      <c r="AT7" s="113" t="s">
        <v>283</v>
      </c>
    </row>
    <row r="8" spans="1:53" x14ac:dyDescent="0.3">
      <c r="A8" s="2" t="s">
        <v>160</v>
      </c>
      <c r="B8" s="12"/>
      <c r="C8" s="116"/>
      <c r="D8" s="116"/>
      <c r="E8" s="12"/>
      <c r="F8" s="116"/>
      <c r="G8" s="116"/>
      <c r="H8" s="12"/>
      <c r="I8" s="116"/>
      <c r="J8" s="116"/>
      <c r="K8" s="10"/>
      <c r="L8" s="107"/>
      <c r="M8" s="107"/>
      <c r="N8" s="107"/>
      <c r="O8" s="10"/>
      <c r="P8" s="107"/>
      <c r="Q8" s="107"/>
      <c r="R8" s="107"/>
      <c r="S8" s="11"/>
      <c r="T8" s="107"/>
      <c r="U8" s="107"/>
      <c r="V8" s="107"/>
      <c r="W8" s="14"/>
      <c r="X8" s="116"/>
      <c r="Y8" s="116"/>
      <c r="Z8" s="12"/>
      <c r="AA8" s="116"/>
      <c r="AB8" s="116"/>
      <c r="AC8" s="12"/>
      <c r="AD8" s="116"/>
      <c r="AE8" s="116"/>
      <c r="AF8" s="10"/>
      <c r="AG8" s="107"/>
      <c r="AH8" s="107"/>
      <c r="AI8" s="107"/>
      <c r="AJ8" s="10"/>
      <c r="AK8" s="107"/>
      <c r="AL8" s="107"/>
      <c r="AM8" s="107"/>
      <c r="AN8" s="10"/>
      <c r="AO8" s="107"/>
      <c r="AP8" s="107"/>
      <c r="AQ8" s="107"/>
      <c r="AR8" s="201"/>
      <c r="AS8" s="205">
        <f>SUM(B8,E8,H8,K8,O8,S8)</f>
        <v>0</v>
      </c>
      <c r="AT8" s="104">
        <f>SUM(W8,Z8,AC8,AF8,AJ8,AN8)</f>
        <v>0</v>
      </c>
      <c r="AW8" s="8"/>
      <c r="AX8" s="8"/>
      <c r="AY8" s="8"/>
    </row>
    <row r="9" spans="1:53" x14ac:dyDescent="0.3">
      <c r="A9" s="2" t="s">
        <v>161</v>
      </c>
      <c r="B9" s="11"/>
      <c r="C9" s="116"/>
      <c r="D9" s="116"/>
      <c r="E9" s="11"/>
      <c r="F9" s="116"/>
      <c r="G9" s="116"/>
      <c r="H9" s="11"/>
      <c r="I9" s="116"/>
      <c r="J9" s="116"/>
      <c r="K9" s="10"/>
      <c r="L9" s="107"/>
      <c r="M9" s="107"/>
      <c r="N9" s="107"/>
      <c r="O9" s="10"/>
      <c r="P9" s="107"/>
      <c r="Q9" s="107"/>
      <c r="R9" s="107"/>
      <c r="S9" s="11"/>
      <c r="T9" s="107"/>
      <c r="U9" s="107"/>
      <c r="V9" s="107"/>
      <c r="W9" s="11"/>
      <c r="X9" s="116"/>
      <c r="Y9" s="116"/>
      <c r="Z9" s="10"/>
      <c r="AA9" s="116"/>
      <c r="AB9" s="116"/>
      <c r="AC9" s="10"/>
      <c r="AD9" s="116"/>
      <c r="AE9" s="116"/>
      <c r="AF9" s="10"/>
      <c r="AG9" s="107"/>
      <c r="AH9" s="107"/>
      <c r="AI9" s="107"/>
      <c r="AJ9" s="10"/>
      <c r="AK9" s="107"/>
      <c r="AL9" s="107"/>
      <c r="AM9" s="107"/>
      <c r="AN9" s="10"/>
      <c r="AO9" s="107"/>
      <c r="AP9" s="107"/>
      <c r="AQ9" s="107"/>
      <c r="AR9" s="201"/>
      <c r="AS9" s="205">
        <f t="shared" ref="AS9:AS11" si="0">SUM(B9,E9,H9,K9,O9,S9)</f>
        <v>0</v>
      </c>
      <c r="AT9" s="104">
        <f t="shared" ref="AT9:AT11" si="1">SUM(W9,Z9,AC9,AF9,AJ9,AN9)</f>
        <v>0</v>
      </c>
      <c r="AW9" s="8"/>
      <c r="AX9" s="8"/>
      <c r="AY9" s="8"/>
    </row>
    <row r="10" spans="1:53" x14ac:dyDescent="0.3">
      <c r="A10" s="2" t="s">
        <v>162</v>
      </c>
      <c r="B10" s="10"/>
      <c r="C10" s="116"/>
      <c r="D10" s="116"/>
      <c r="E10" s="10"/>
      <c r="F10" s="116"/>
      <c r="G10" s="116"/>
      <c r="H10" s="10"/>
      <c r="I10" s="116"/>
      <c r="J10" s="116"/>
      <c r="K10" s="10"/>
      <c r="L10" s="107"/>
      <c r="M10" s="107"/>
      <c r="N10" s="107"/>
      <c r="O10" s="10"/>
      <c r="P10" s="107"/>
      <c r="Q10" s="107"/>
      <c r="R10" s="107"/>
      <c r="S10" s="10"/>
      <c r="T10" s="107"/>
      <c r="U10" s="107"/>
      <c r="V10" s="107"/>
      <c r="W10" s="10"/>
      <c r="X10" s="116"/>
      <c r="Y10" s="116"/>
      <c r="Z10" s="10"/>
      <c r="AA10" s="116"/>
      <c r="AB10" s="116"/>
      <c r="AC10" s="10"/>
      <c r="AD10" s="116"/>
      <c r="AE10" s="116"/>
      <c r="AF10" s="10"/>
      <c r="AG10" s="107"/>
      <c r="AH10" s="107"/>
      <c r="AI10" s="107"/>
      <c r="AJ10" s="10"/>
      <c r="AK10" s="107"/>
      <c r="AL10" s="107"/>
      <c r="AM10" s="107"/>
      <c r="AN10" s="10"/>
      <c r="AO10" s="107"/>
      <c r="AP10" s="107"/>
      <c r="AQ10" s="107"/>
      <c r="AR10" s="201"/>
      <c r="AS10" s="205">
        <f t="shared" si="0"/>
        <v>0</v>
      </c>
      <c r="AT10" s="104">
        <f t="shared" si="1"/>
        <v>0</v>
      </c>
      <c r="AW10" s="8"/>
      <c r="AX10" s="8"/>
      <c r="AY10" s="8"/>
    </row>
    <row r="11" spans="1:53" x14ac:dyDescent="0.3">
      <c r="A11" s="2" t="s">
        <v>163</v>
      </c>
      <c r="B11" s="10"/>
      <c r="C11" s="116"/>
      <c r="D11" s="116"/>
      <c r="E11" s="10"/>
      <c r="F11" s="116"/>
      <c r="G11" s="116"/>
      <c r="H11" s="10"/>
      <c r="I11" s="116"/>
      <c r="J11" s="116"/>
      <c r="K11" s="10"/>
      <c r="L11" s="107"/>
      <c r="M11" s="107"/>
      <c r="N11" s="107"/>
      <c r="O11" s="10"/>
      <c r="P11" s="107"/>
      <c r="Q11" s="107"/>
      <c r="R11" s="107"/>
      <c r="S11" s="10"/>
      <c r="T11" s="107"/>
      <c r="U11" s="107"/>
      <c r="V11" s="107"/>
      <c r="W11" s="11"/>
      <c r="X11" s="116"/>
      <c r="Y11" s="116"/>
      <c r="Z11" s="10"/>
      <c r="AA11" s="116"/>
      <c r="AB11" s="116"/>
      <c r="AC11" s="10"/>
      <c r="AD11" s="116"/>
      <c r="AE11" s="116"/>
      <c r="AF11" s="10"/>
      <c r="AG11" s="107"/>
      <c r="AH11" s="107"/>
      <c r="AI11" s="107"/>
      <c r="AJ11" s="10"/>
      <c r="AK11" s="107"/>
      <c r="AL11" s="107"/>
      <c r="AM11" s="107"/>
      <c r="AN11" s="10"/>
      <c r="AO11" s="107"/>
      <c r="AP11" s="107"/>
      <c r="AQ11" s="107"/>
      <c r="AR11" s="201"/>
      <c r="AS11" s="205">
        <f t="shared" si="0"/>
        <v>0</v>
      </c>
      <c r="AT11" s="104">
        <f t="shared" si="1"/>
        <v>0</v>
      </c>
      <c r="AW11" s="8"/>
      <c r="AX11" s="8"/>
      <c r="AY11" s="8"/>
    </row>
    <row r="12" spans="1:53" x14ac:dyDescent="0.3">
      <c r="A12" s="27" t="s">
        <v>129</v>
      </c>
      <c r="B12" s="28">
        <f t="shared" ref="B12:AC12" si="2">SUM(B8:B11)</f>
        <v>0</v>
      </c>
      <c r="C12" s="272"/>
      <c r="D12" s="272"/>
      <c r="E12" s="28">
        <f t="shared" si="2"/>
        <v>0</v>
      </c>
      <c r="F12" s="272"/>
      <c r="G12" s="272"/>
      <c r="H12" s="28">
        <f t="shared" si="2"/>
        <v>0</v>
      </c>
      <c r="I12" s="272"/>
      <c r="J12" s="272"/>
      <c r="K12" s="28">
        <f>SUM(K8:K11)</f>
        <v>0</v>
      </c>
      <c r="L12" s="273"/>
      <c r="M12" s="273"/>
      <c r="N12" s="273"/>
      <c r="O12" s="28">
        <f>SUM(O8:O11)</f>
        <v>0</v>
      </c>
      <c r="P12" s="273"/>
      <c r="Q12" s="273"/>
      <c r="R12" s="273"/>
      <c r="S12" s="28">
        <f t="shared" ref="S12" si="3">SUM(S8:S11)</f>
        <v>0</v>
      </c>
      <c r="T12" s="273"/>
      <c r="U12" s="273"/>
      <c r="V12" s="273"/>
      <c r="W12" s="28">
        <f t="shared" si="2"/>
        <v>0</v>
      </c>
      <c r="X12" s="272"/>
      <c r="Y12" s="272"/>
      <c r="Z12" s="28">
        <f t="shared" si="2"/>
        <v>0</v>
      </c>
      <c r="AA12" s="272"/>
      <c r="AB12" s="272"/>
      <c r="AC12" s="28">
        <f t="shared" si="2"/>
        <v>0</v>
      </c>
      <c r="AD12" s="272"/>
      <c r="AE12" s="272"/>
      <c r="AF12" s="28">
        <f>SUM(AF8:AF11)</f>
        <v>0</v>
      </c>
      <c r="AG12" s="273"/>
      <c r="AH12" s="273"/>
      <c r="AI12" s="273"/>
      <c r="AJ12" s="28">
        <f>SUM(AJ8:AJ11)</f>
        <v>0</v>
      </c>
      <c r="AK12" s="273"/>
      <c r="AL12" s="273"/>
      <c r="AM12" s="273"/>
      <c r="AN12" s="28">
        <f>SUM(AN8:AN11)</f>
        <v>0</v>
      </c>
      <c r="AO12" s="274"/>
      <c r="AP12" s="274"/>
      <c r="AQ12" s="274"/>
      <c r="AR12" s="202"/>
      <c r="AS12" s="105">
        <f t="shared" ref="AS12" si="4">SUM(AS8:AS11)</f>
        <v>0</v>
      </c>
      <c r="AT12" s="105">
        <f>SUM(AT8:AT11)</f>
        <v>0</v>
      </c>
      <c r="AW12" s="8"/>
      <c r="AX12" s="8"/>
      <c r="AY12" s="8"/>
    </row>
    <row r="13" spans="1:53" s="121" customFormat="1" x14ac:dyDescent="0.3">
      <c r="A13" s="120"/>
      <c r="B13" s="243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5"/>
    </row>
    <row r="14" spans="1:53" x14ac:dyDescent="0.3">
      <c r="A14" s="2" t="s">
        <v>164</v>
      </c>
      <c r="B14" s="14"/>
      <c r="C14" s="275"/>
      <c r="D14" s="275"/>
      <c r="E14" s="14"/>
      <c r="F14" s="275"/>
      <c r="G14" s="275"/>
      <c r="H14" s="14"/>
      <c r="I14" s="275"/>
      <c r="J14" s="275"/>
      <c r="K14" s="12"/>
      <c r="L14" s="107"/>
      <c r="M14" s="107"/>
      <c r="N14" s="107"/>
      <c r="O14" s="14"/>
      <c r="P14" s="107"/>
      <c r="Q14" s="107"/>
      <c r="R14" s="107"/>
      <c r="S14" s="14"/>
      <c r="T14" s="107"/>
      <c r="U14" s="107"/>
      <c r="V14" s="107"/>
      <c r="W14" s="14"/>
      <c r="X14" s="275"/>
      <c r="Y14" s="275"/>
      <c r="Z14" s="12"/>
      <c r="AA14" s="275"/>
      <c r="AB14" s="275"/>
      <c r="AC14" s="12"/>
      <c r="AD14" s="275"/>
      <c r="AE14" s="275"/>
      <c r="AF14" s="12"/>
      <c r="AG14" s="107"/>
      <c r="AH14" s="107"/>
      <c r="AI14" s="107"/>
      <c r="AJ14" s="14"/>
      <c r="AK14" s="107"/>
      <c r="AL14" s="107"/>
      <c r="AM14" s="107"/>
      <c r="AN14" s="14"/>
      <c r="AO14" s="107"/>
      <c r="AP14" s="107"/>
      <c r="AQ14" s="107"/>
      <c r="AR14" s="201"/>
      <c r="AS14" s="206">
        <f>SUM(B14,E14,H14,K14,O14,S14)</f>
        <v>0</v>
      </c>
      <c r="AT14" s="56">
        <f>SUM(W14,Z14,AC14,AF14,AJ14,AN14)</f>
        <v>0</v>
      </c>
      <c r="AW14" s="8"/>
      <c r="AX14" s="8"/>
      <c r="AY14" s="8"/>
    </row>
    <row r="15" spans="1:53" s="121" customFormat="1" x14ac:dyDescent="0.3">
      <c r="A15" s="120"/>
      <c r="B15" s="243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5"/>
    </row>
    <row r="16" spans="1:53" x14ac:dyDescent="0.3">
      <c r="A16" s="2" t="s">
        <v>130</v>
      </c>
      <c r="B16" s="11"/>
      <c r="C16" s="116"/>
      <c r="D16" s="116"/>
      <c r="E16" s="11"/>
      <c r="F16" s="116"/>
      <c r="G16" s="116"/>
      <c r="H16" s="11"/>
      <c r="I16" s="116"/>
      <c r="J16" s="116"/>
      <c r="K16" s="10"/>
      <c r="L16" s="107"/>
      <c r="M16" s="107"/>
      <c r="N16" s="107"/>
      <c r="O16" s="11"/>
      <c r="P16" s="107"/>
      <c r="Q16" s="107"/>
      <c r="R16" s="107"/>
      <c r="S16" s="10"/>
      <c r="T16" s="32"/>
      <c r="U16" s="32"/>
      <c r="V16" s="32"/>
      <c r="W16" s="11"/>
      <c r="X16" s="116"/>
      <c r="Y16" s="116"/>
      <c r="Z16" s="10"/>
      <c r="AA16" s="116"/>
      <c r="AB16" s="116"/>
      <c r="AC16" s="10"/>
      <c r="AD16" s="116"/>
      <c r="AE16" s="116"/>
      <c r="AF16" s="10"/>
      <c r="AG16" s="107"/>
      <c r="AH16" s="107"/>
      <c r="AI16" s="107"/>
      <c r="AJ16" s="11"/>
      <c r="AK16" s="107"/>
      <c r="AL16" s="107"/>
      <c r="AM16" s="107"/>
      <c r="AN16" s="11"/>
      <c r="AO16" s="107"/>
      <c r="AP16" s="107"/>
      <c r="AQ16" s="107"/>
      <c r="AR16" s="201"/>
      <c r="AS16" s="206">
        <f>SUM(B16,E16,H16,K16,O16,S16)</f>
        <v>0</v>
      </c>
      <c r="AT16" s="56">
        <f>SUM(W16,Z16,AC16,AF16,AJ16,AN16)</f>
        <v>0</v>
      </c>
      <c r="AW16" s="8"/>
      <c r="AX16" s="8"/>
      <c r="AY16" s="8"/>
    </row>
    <row r="17" spans="1:51" s="121" customFormat="1" x14ac:dyDescent="0.3">
      <c r="A17" s="120"/>
      <c r="B17" s="243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5"/>
    </row>
    <row r="18" spans="1:51" x14ac:dyDescent="0.3">
      <c r="A18" s="2" t="s">
        <v>165</v>
      </c>
      <c r="B18" s="11"/>
      <c r="C18" s="116"/>
      <c r="D18" s="116"/>
      <c r="E18" s="11"/>
      <c r="F18" s="116"/>
      <c r="G18" s="116"/>
      <c r="H18" s="11"/>
      <c r="I18" s="116"/>
      <c r="J18" s="116"/>
      <c r="K18" s="10"/>
      <c r="L18" s="107"/>
      <c r="M18" s="107"/>
      <c r="N18" s="107"/>
      <c r="O18" s="10"/>
      <c r="P18" s="107"/>
      <c r="Q18" s="107"/>
      <c r="R18" s="107"/>
      <c r="S18" s="11"/>
      <c r="T18" s="107"/>
      <c r="U18" s="107"/>
      <c r="V18" s="107"/>
      <c r="W18" s="11"/>
      <c r="X18" s="116"/>
      <c r="Y18" s="116"/>
      <c r="Z18" s="10"/>
      <c r="AA18" s="116"/>
      <c r="AB18" s="116"/>
      <c r="AC18" s="10"/>
      <c r="AD18" s="116"/>
      <c r="AE18" s="116"/>
      <c r="AF18" s="10"/>
      <c r="AG18" s="107"/>
      <c r="AH18" s="107"/>
      <c r="AI18" s="107"/>
      <c r="AJ18" s="10"/>
      <c r="AK18" s="107"/>
      <c r="AL18" s="107"/>
      <c r="AM18" s="107"/>
      <c r="AN18" s="10"/>
      <c r="AO18" s="107"/>
      <c r="AP18" s="107"/>
      <c r="AQ18" s="107"/>
      <c r="AR18" s="201"/>
      <c r="AS18" s="206">
        <f t="shared" ref="AS18:AS20" si="5">SUM(B18,E18,H18,K18,O18,S18)</f>
        <v>0</v>
      </c>
      <c r="AT18" s="56">
        <f t="shared" ref="AT18:AT20" si="6">SUM(W18,Z18,AC18,AF18,AJ18,AN18)</f>
        <v>0</v>
      </c>
      <c r="AW18" s="8"/>
      <c r="AX18" s="8"/>
      <c r="AY18" s="8"/>
    </row>
    <row r="19" spans="1:51" x14ac:dyDescent="0.3">
      <c r="A19" s="2" t="s">
        <v>166</v>
      </c>
      <c r="B19" s="10"/>
      <c r="C19" s="116"/>
      <c r="D19" s="116"/>
      <c r="E19" s="10"/>
      <c r="F19" s="116"/>
      <c r="G19" s="116"/>
      <c r="H19" s="10"/>
      <c r="I19" s="116"/>
      <c r="J19" s="116"/>
      <c r="K19" s="10"/>
      <c r="L19" s="107"/>
      <c r="M19" s="107"/>
      <c r="N19" s="107"/>
      <c r="O19" s="10"/>
      <c r="P19" s="107"/>
      <c r="Q19" s="107"/>
      <c r="R19" s="107"/>
      <c r="S19" s="10"/>
      <c r="T19" s="107"/>
      <c r="U19" s="107"/>
      <c r="V19" s="107"/>
      <c r="W19" s="11"/>
      <c r="X19" s="116"/>
      <c r="Y19" s="116"/>
      <c r="Z19" s="10"/>
      <c r="AA19" s="116"/>
      <c r="AB19" s="116"/>
      <c r="AC19" s="10"/>
      <c r="AD19" s="116"/>
      <c r="AE19" s="116"/>
      <c r="AF19" s="10"/>
      <c r="AG19" s="107"/>
      <c r="AH19" s="107"/>
      <c r="AI19" s="107"/>
      <c r="AJ19" s="10"/>
      <c r="AK19" s="107"/>
      <c r="AL19" s="107"/>
      <c r="AM19" s="107"/>
      <c r="AN19" s="10"/>
      <c r="AO19" s="107"/>
      <c r="AP19" s="107"/>
      <c r="AQ19" s="107"/>
      <c r="AR19" s="201"/>
      <c r="AS19" s="206">
        <f t="shared" si="5"/>
        <v>0</v>
      </c>
      <c r="AT19" s="56">
        <f t="shared" si="6"/>
        <v>0</v>
      </c>
      <c r="AW19" s="8"/>
      <c r="AX19" s="8"/>
      <c r="AY19" s="8"/>
    </row>
    <row r="20" spans="1:51" x14ac:dyDescent="0.3">
      <c r="A20" s="2" t="s">
        <v>167</v>
      </c>
      <c r="B20" s="10"/>
      <c r="C20" s="116"/>
      <c r="D20" s="116"/>
      <c r="E20" s="10"/>
      <c r="F20" s="116"/>
      <c r="G20" s="116"/>
      <c r="H20" s="10"/>
      <c r="I20" s="116"/>
      <c r="J20" s="116"/>
      <c r="K20" s="10"/>
      <c r="L20" s="107"/>
      <c r="M20" s="107"/>
      <c r="N20" s="107"/>
      <c r="O20" s="10"/>
      <c r="P20" s="107"/>
      <c r="Q20" s="107"/>
      <c r="R20" s="107"/>
      <c r="S20" s="10"/>
      <c r="T20" s="107"/>
      <c r="U20" s="107"/>
      <c r="V20" s="107"/>
      <c r="W20" s="10"/>
      <c r="X20" s="116"/>
      <c r="Y20" s="116"/>
      <c r="Z20" s="10"/>
      <c r="AA20" s="116"/>
      <c r="AB20" s="116"/>
      <c r="AC20" s="10"/>
      <c r="AD20" s="116"/>
      <c r="AE20" s="116"/>
      <c r="AF20" s="10"/>
      <c r="AG20" s="107"/>
      <c r="AH20" s="107"/>
      <c r="AI20" s="107"/>
      <c r="AJ20" s="10"/>
      <c r="AK20" s="107"/>
      <c r="AL20" s="107"/>
      <c r="AM20" s="107"/>
      <c r="AN20" s="10"/>
      <c r="AO20" s="107"/>
      <c r="AP20" s="107"/>
      <c r="AQ20" s="107"/>
      <c r="AR20" s="201"/>
      <c r="AS20" s="206">
        <f t="shared" si="5"/>
        <v>0</v>
      </c>
      <c r="AT20" s="56">
        <f t="shared" si="6"/>
        <v>0</v>
      </c>
      <c r="AW20" s="8"/>
      <c r="AX20" s="8"/>
      <c r="AY20" s="8"/>
    </row>
    <row r="21" spans="1:51" x14ac:dyDescent="0.3">
      <c r="A21" s="27" t="s">
        <v>131</v>
      </c>
      <c r="B21" s="28">
        <f t="shared" ref="B21:AC21" si="7">SUM(B18:B20)</f>
        <v>0</v>
      </c>
      <c r="C21" s="34"/>
      <c r="D21" s="34"/>
      <c r="E21" s="28">
        <f t="shared" si="7"/>
        <v>0</v>
      </c>
      <c r="F21" s="34"/>
      <c r="G21" s="34"/>
      <c r="H21" s="28">
        <f t="shared" si="7"/>
        <v>0</v>
      </c>
      <c r="I21" s="34"/>
      <c r="J21" s="34"/>
      <c r="K21" s="28">
        <f>SUM(K18:K20)</f>
        <v>0</v>
      </c>
      <c r="L21" s="32"/>
      <c r="M21" s="32"/>
      <c r="N21" s="32"/>
      <c r="O21" s="28">
        <f>SUM(O18:O20)</f>
        <v>0</v>
      </c>
      <c r="P21" s="32"/>
      <c r="Q21" s="32"/>
      <c r="R21" s="32"/>
      <c r="S21" s="28">
        <f t="shared" ref="S21" si="8">SUM(S18:S20)</f>
        <v>0</v>
      </c>
      <c r="T21" s="32"/>
      <c r="U21" s="32"/>
      <c r="V21" s="32"/>
      <c r="W21" s="28">
        <f t="shared" si="7"/>
        <v>0</v>
      </c>
      <c r="X21" s="34"/>
      <c r="Y21" s="34"/>
      <c r="Z21" s="28">
        <f t="shared" si="7"/>
        <v>0</v>
      </c>
      <c r="AA21" s="34"/>
      <c r="AB21" s="34"/>
      <c r="AC21" s="28">
        <f t="shared" si="7"/>
        <v>0</v>
      </c>
      <c r="AD21" s="34"/>
      <c r="AE21" s="34"/>
      <c r="AF21" s="28">
        <f>SUM(AF18:AF20)</f>
        <v>0</v>
      </c>
      <c r="AG21" s="32"/>
      <c r="AH21" s="32"/>
      <c r="AI21" s="32"/>
      <c r="AJ21" s="28">
        <f>SUM(AJ18:AJ20)</f>
        <v>0</v>
      </c>
      <c r="AK21" s="32"/>
      <c r="AL21" s="32"/>
      <c r="AM21" s="32"/>
      <c r="AN21" s="28">
        <f>SUM(AN18:AN20)</f>
        <v>0</v>
      </c>
      <c r="AO21" s="209"/>
      <c r="AP21" s="209"/>
      <c r="AQ21" s="209"/>
      <c r="AR21" s="202"/>
      <c r="AS21" s="28">
        <f t="shared" ref="AS21" si="9">SUM(AS18:AS20)</f>
        <v>0</v>
      </c>
      <c r="AT21" s="28">
        <f>SUM(AT18:AT20)</f>
        <v>0</v>
      </c>
      <c r="AW21" s="8"/>
      <c r="AX21" s="8"/>
      <c r="AY21" s="8"/>
    </row>
    <row r="22" spans="1:51" s="121" customFormat="1" x14ac:dyDescent="0.3">
      <c r="A22" s="120"/>
      <c r="B22" s="243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5"/>
    </row>
    <row r="23" spans="1:51" x14ac:dyDescent="0.3">
      <c r="A23" s="2" t="s">
        <v>132</v>
      </c>
      <c r="B23" s="11"/>
      <c r="C23" s="116"/>
      <c r="D23" s="116"/>
      <c r="E23" s="11"/>
      <c r="F23" s="116"/>
      <c r="G23" s="116"/>
      <c r="H23" s="11"/>
      <c r="I23" s="116"/>
      <c r="J23" s="116"/>
      <c r="K23" s="10"/>
      <c r="L23" s="107"/>
      <c r="M23" s="107"/>
      <c r="N23" s="107"/>
      <c r="O23" s="10"/>
      <c r="P23" s="107"/>
      <c r="Q23" s="107"/>
      <c r="R23" s="107"/>
      <c r="S23" s="11"/>
      <c r="T23" s="107"/>
      <c r="U23" s="107"/>
      <c r="V23" s="107"/>
      <c r="W23" s="11"/>
      <c r="X23" s="116"/>
      <c r="Y23" s="116"/>
      <c r="Z23" s="10"/>
      <c r="AA23" s="116"/>
      <c r="AB23" s="116"/>
      <c r="AC23" s="10"/>
      <c r="AD23" s="116"/>
      <c r="AE23" s="116"/>
      <c r="AF23" s="10"/>
      <c r="AG23" s="107"/>
      <c r="AH23" s="107"/>
      <c r="AI23" s="107"/>
      <c r="AJ23" s="10"/>
      <c r="AK23" s="107"/>
      <c r="AL23" s="107"/>
      <c r="AM23" s="107"/>
      <c r="AN23" s="10"/>
      <c r="AO23" s="107"/>
      <c r="AP23" s="107"/>
      <c r="AQ23" s="107"/>
      <c r="AR23" s="201"/>
      <c r="AS23" s="206">
        <f>SUM(B23,E23,H23,K23,O23,S23)</f>
        <v>0</v>
      </c>
      <c r="AT23" s="56">
        <f>SUM(W23,Z23,AC23,AF23,AJ23,AN23)</f>
        <v>0</v>
      </c>
      <c r="AW23" s="8"/>
      <c r="AX23" s="8"/>
      <c r="AY23" s="8"/>
    </row>
    <row r="24" spans="1:51" s="121" customFormat="1" x14ac:dyDescent="0.3">
      <c r="A24" s="120"/>
      <c r="B24" s="243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5"/>
      <c r="AR24" s="130"/>
    </row>
    <row r="25" spans="1:51" x14ac:dyDescent="0.3">
      <c r="A25" s="2" t="s">
        <v>133</v>
      </c>
      <c r="B25" s="11"/>
      <c r="C25" s="116"/>
      <c r="D25" s="116"/>
      <c r="E25" s="11"/>
      <c r="F25" s="116"/>
      <c r="G25" s="116"/>
      <c r="H25" s="11"/>
      <c r="I25" s="116"/>
      <c r="J25" s="116"/>
      <c r="K25" s="10"/>
      <c r="L25" s="107"/>
      <c r="M25" s="107"/>
      <c r="N25" s="107"/>
      <c r="O25" s="11"/>
      <c r="P25" s="107"/>
      <c r="Q25" s="107"/>
      <c r="R25" s="107"/>
      <c r="S25" s="10"/>
      <c r="T25" s="107"/>
      <c r="U25" s="107"/>
      <c r="V25" s="107"/>
      <c r="W25" s="11"/>
      <c r="X25" s="116"/>
      <c r="Y25" s="116"/>
      <c r="Z25" s="10"/>
      <c r="AA25" s="116"/>
      <c r="AB25" s="116"/>
      <c r="AC25" s="10"/>
      <c r="AD25" s="116"/>
      <c r="AE25" s="116"/>
      <c r="AF25" s="10"/>
      <c r="AG25" s="107"/>
      <c r="AH25" s="107"/>
      <c r="AI25" s="107"/>
      <c r="AJ25" s="11"/>
      <c r="AK25" s="107"/>
      <c r="AL25" s="107"/>
      <c r="AM25" s="107"/>
      <c r="AN25" s="11"/>
      <c r="AO25" s="107"/>
      <c r="AP25" s="107"/>
      <c r="AQ25" s="107"/>
      <c r="AR25" s="201"/>
      <c r="AS25" s="206">
        <f>SUM(B25,E25,H25,K25,O25,S25)</f>
        <v>0</v>
      </c>
      <c r="AT25" s="56">
        <f>SUM(W25,Z25,AC25,AF25,AJ25,AN25)</f>
        <v>0</v>
      </c>
      <c r="AW25" s="8"/>
      <c r="AX25" s="8"/>
      <c r="AY25" s="8"/>
    </row>
    <row r="26" spans="1:51" s="121" customFormat="1" x14ac:dyDescent="0.3">
      <c r="A26" s="120"/>
      <c r="B26" s="243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5"/>
      <c r="AR26" s="130"/>
    </row>
    <row r="27" spans="1:51" x14ac:dyDescent="0.3">
      <c r="A27" s="2" t="s">
        <v>168</v>
      </c>
      <c r="B27" s="11"/>
      <c r="C27" s="116"/>
      <c r="D27" s="116"/>
      <c r="E27" s="11"/>
      <c r="F27" s="116"/>
      <c r="G27" s="116"/>
      <c r="H27" s="11"/>
      <c r="I27" s="116"/>
      <c r="J27" s="116"/>
      <c r="K27" s="25"/>
      <c r="L27" s="107"/>
      <c r="M27" s="107"/>
      <c r="N27" s="107"/>
      <c r="O27" s="25"/>
      <c r="P27" s="107"/>
      <c r="Q27" s="107"/>
      <c r="R27" s="107"/>
      <c r="S27" s="25"/>
      <c r="T27" s="107"/>
      <c r="U27" s="107"/>
      <c r="V27" s="107"/>
      <c r="W27" s="11"/>
      <c r="X27" s="116"/>
      <c r="Y27" s="116"/>
      <c r="Z27" s="10"/>
      <c r="AA27" s="116"/>
      <c r="AB27" s="116"/>
      <c r="AC27" s="10"/>
      <c r="AD27" s="116"/>
      <c r="AE27" s="116"/>
      <c r="AF27" s="25"/>
      <c r="AG27" s="107"/>
      <c r="AH27" s="107"/>
      <c r="AI27" s="107"/>
      <c r="AJ27" s="25"/>
      <c r="AK27" s="107"/>
      <c r="AL27" s="107"/>
      <c r="AM27" s="107"/>
      <c r="AN27" s="25"/>
      <c r="AO27" s="107"/>
      <c r="AP27" s="107"/>
      <c r="AQ27" s="107"/>
      <c r="AR27" s="201"/>
      <c r="AS27" s="206">
        <f t="shared" ref="AS27:AS29" si="10">SUM(B27,E27,H27,K27,O27,S27)</f>
        <v>0</v>
      </c>
      <c r="AT27" s="56">
        <f t="shared" ref="AT27:AT29" si="11">SUM(W27,Z27,AC27,AF27,AJ27,AN27)</f>
        <v>0</v>
      </c>
      <c r="AW27" s="8"/>
      <c r="AX27" s="8"/>
      <c r="AY27" s="8"/>
    </row>
    <row r="28" spans="1:51" x14ac:dyDescent="0.3">
      <c r="A28" s="2" t="s">
        <v>169</v>
      </c>
      <c r="B28" s="10"/>
      <c r="C28" s="116"/>
      <c r="D28" s="116"/>
      <c r="E28" s="10"/>
      <c r="F28" s="116"/>
      <c r="G28" s="116"/>
      <c r="H28" s="10"/>
      <c r="I28" s="116"/>
      <c r="J28" s="116"/>
      <c r="K28" s="10"/>
      <c r="L28" s="107"/>
      <c r="M28" s="107"/>
      <c r="N28" s="107"/>
      <c r="O28" s="11"/>
      <c r="P28" s="107"/>
      <c r="Q28" s="107"/>
      <c r="R28" s="107"/>
      <c r="S28" s="11"/>
      <c r="T28" s="107"/>
      <c r="U28" s="107"/>
      <c r="V28" s="107"/>
      <c r="W28" s="11"/>
      <c r="X28" s="116"/>
      <c r="Y28" s="116"/>
      <c r="Z28" s="10"/>
      <c r="AA28" s="116"/>
      <c r="AB28" s="116"/>
      <c r="AC28" s="10"/>
      <c r="AD28" s="116"/>
      <c r="AE28" s="116"/>
      <c r="AF28" s="10"/>
      <c r="AG28" s="107"/>
      <c r="AH28" s="107"/>
      <c r="AI28" s="107"/>
      <c r="AJ28" s="11"/>
      <c r="AK28" s="107"/>
      <c r="AL28" s="107"/>
      <c r="AM28" s="107"/>
      <c r="AN28" s="11"/>
      <c r="AO28" s="107"/>
      <c r="AP28" s="107"/>
      <c r="AQ28" s="107"/>
      <c r="AR28" s="201"/>
      <c r="AS28" s="206">
        <f t="shared" si="10"/>
        <v>0</v>
      </c>
      <c r="AT28" s="56">
        <f t="shared" si="11"/>
        <v>0</v>
      </c>
      <c r="AW28" s="8"/>
      <c r="AX28" s="8"/>
      <c r="AY28" s="8"/>
    </row>
    <row r="29" spans="1:51" x14ac:dyDescent="0.3">
      <c r="A29" s="2" t="s">
        <v>170</v>
      </c>
      <c r="B29" s="11"/>
      <c r="C29" s="116"/>
      <c r="D29" s="116"/>
      <c r="E29" s="11"/>
      <c r="F29" s="116"/>
      <c r="G29" s="116"/>
      <c r="H29" s="11"/>
      <c r="I29" s="116"/>
      <c r="J29" s="116"/>
      <c r="K29" s="10"/>
      <c r="L29" s="107"/>
      <c r="M29" s="107"/>
      <c r="N29" s="107"/>
      <c r="O29" s="11"/>
      <c r="P29" s="107"/>
      <c r="Q29" s="107"/>
      <c r="R29" s="107"/>
      <c r="S29" s="11"/>
      <c r="T29" s="107"/>
      <c r="U29" s="107"/>
      <c r="V29" s="107"/>
      <c r="W29" s="11"/>
      <c r="X29" s="116"/>
      <c r="Y29" s="116"/>
      <c r="Z29" s="10"/>
      <c r="AA29" s="116"/>
      <c r="AB29" s="116"/>
      <c r="AC29" s="10"/>
      <c r="AD29" s="116"/>
      <c r="AE29" s="116"/>
      <c r="AF29" s="10"/>
      <c r="AG29" s="107"/>
      <c r="AH29" s="107"/>
      <c r="AI29" s="107"/>
      <c r="AJ29" s="11"/>
      <c r="AK29" s="107"/>
      <c r="AL29" s="107"/>
      <c r="AM29" s="107"/>
      <c r="AN29" s="11"/>
      <c r="AO29" s="107"/>
      <c r="AP29" s="107"/>
      <c r="AQ29" s="107"/>
      <c r="AR29" s="201"/>
      <c r="AS29" s="206">
        <f t="shared" si="10"/>
        <v>0</v>
      </c>
      <c r="AT29" s="56">
        <f t="shared" si="11"/>
        <v>0</v>
      </c>
      <c r="AW29" s="8"/>
      <c r="AX29" s="8"/>
      <c r="AY29" s="8"/>
    </row>
    <row r="30" spans="1:51" x14ac:dyDescent="0.3">
      <c r="A30" s="27" t="s">
        <v>134</v>
      </c>
      <c r="B30" s="28">
        <f t="shared" ref="B30:AC30" si="12">SUM(B27:B29)</f>
        <v>0</v>
      </c>
      <c r="C30" s="34"/>
      <c r="D30" s="34"/>
      <c r="E30" s="28">
        <f t="shared" si="12"/>
        <v>0</v>
      </c>
      <c r="F30" s="34"/>
      <c r="G30" s="34"/>
      <c r="H30" s="28">
        <f t="shared" si="12"/>
        <v>0</v>
      </c>
      <c r="I30" s="34"/>
      <c r="J30" s="34"/>
      <c r="K30" s="28">
        <f>SUM(K27:K29)</f>
        <v>0</v>
      </c>
      <c r="L30" s="32"/>
      <c r="M30" s="32"/>
      <c r="N30" s="32"/>
      <c r="O30" s="28">
        <f>SUM(O27:O29)</f>
        <v>0</v>
      </c>
      <c r="P30" s="32"/>
      <c r="Q30" s="32"/>
      <c r="R30" s="32"/>
      <c r="S30" s="28">
        <f t="shared" ref="S30" si="13">SUM(S27:S29)</f>
        <v>0</v>
      </c>
      <c r="T30" s="32"/>
      <c r="U30" s="32"/>
      <c r="V30" s="32"/>
      <c r="W30" s="28">
        <f t="shared" si="12"/>
        <v>0</v>
      </c>
      <c r="X30" s="34"/>
      <c r="Y30" s="34"/>
      <c r="Z30" s="28">
        <f t="shared" si="12"/>
        <v>0</v>
      </c>
      <c r="AA30" s="34"/>
      <c r="AB30" s="34"/>
      <c r="AC30" s="28">
        <f t="shared" si="12"/>
        <v>0</v>
      </c>
      <c r="AD30" s="34"/>
      <c r="AE30" s="34"/>
      <c r="AF30" s="28">
        <f>SUM(AF27:AF29)</f>
        <v>0</v>
      </c>
      <c r="AG30" s="32"/>
      <c r="AH30" s="32"/>
      <c r="AI30" s="32"/>
      <c r="AJ30" s="28">
        <f>SUM(AJ27:AJ29)</f>
        <v>0</v>
      </c>
      <c r="AK30" s="32"/>
      <c r="AL30" s="32"/>
      <c r="AM30" s="32"/>
      <c r="AN30" s="28">
        <f>SUM(AN27:AN29)</f>
        <v>0</v>
      </c>
      <c r="AO30" s="209"/>
      <c r="AP30" s="209"/>
      <c r="AQ30" s="209"/>
      <c r="AR30" s="202"/>
      <c r="AS30" s="28">
        <f t="shared" ref="AS30" si="14">SUM(AS27:AS29)</f>
        <v>0</v>
      </c>
      <c r="AT30" s="28">
        <f>SUM(AT27:AT29)</f>
        <v>0</v>
      </c>
      <c r="AW30" s="8"/>
      <c r="AX30" s="8"/>
      <c r="AY30" s="8"/>
    </row>
    <row r="31" spans="1:51" s="121" customFormat="1" x14ac:dyDescent="0.3">
      <c r="A31" s="120"/>
      <c r="B31" s="243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5"/>
    </row>
    <row r="32" spans="1:51" x14ac:dyDescent="0.3">
      <c r="A32" s="2" t="s">
        <v>171</v>
      </c>
      <c r="B32" s="11"/>
      <c r="C32" s="116"/>
      <c r="D32" s="116"/>
      <c r="E32" s="11"/>
      <c r="F32" s="116"/>
      <c r="G32" s="116"/>
      <c r="H32" s="11"/>
      <c r="I32" s="116"/>
      <c r="J32" s="116"/>
      <c r="K32" s="10"/>
      <c r="L32" s="107"/>
      <c r="M32" s="107"/>
      <c r="N32" s="107"/>
      <c r="O32" s="11"/>
      <c r="P32" s="107"/>
      <c r="Q32" s="107"/>
      <c r="R32" s="107"/>
      <c r="S32" s="10"/>
      <c r="T32" s="107"/>
      <c r="U32" s="107"/>
      <c r="V32" s="107"/>
      <c r="W32" s="10"/>
      <c r="X32" s="116"/>
      <c r="Y32" s="116"/>
      <c r="Z32" s="10"/>
      <c r="AA32" s="116"/>
      <c r="AB32" s="116"/>
      <c r="AC32" s="10"/>
      <c r="AD32" s="116"/>
      <c r="AE32" s="116"/>
      <c r="AF32" s="10"/>
      <c r="AG32" s="107"/>
      <c r="AH32" s="107"/>
      <c r="AI32" s="107"/>
      <c r="AJ32" s="11"/>
      <c r="AK32" s="107"/>
      <c r="AL32" s="107"/>
      <c r="AM32" s="107"/>
      <c r="AN32" s="11"/>
      <c r="AO32" s="107"/>
      <c r="AP32" s="107"/>
      <c r="AQ32" s="107"/>
      <c r="AR32" s="201"/>
      <c r="AS32" s="206">
        <f t="shared" ref="AS32:AS35" si="15">SUM(B32,E32,H32,K32,O32,S32)</f>
        <v>0</v>
      </c>
      <c r="AT32" s="56">
        <f t="shared" ref="AT32:AT35" si="16">SUM(W32,Z32,AC32,AF32,AJ32,AN32)</f>
        <v>0</v>
      </c>
      <c r="AW32" s="8"/>
      <c r="AX32" s="8"/>
      <c r="AY32" s="8"/>
    </row>
    <row r="33" spans="1:51" x14ac:dyDescent="0.3">
      <c r="A33" s="2" t="s">
        <v>172</v>
      </c>
      <c r="B33" s="10"/>
      <c r="C33" s="116"/>
      <c r="D33" s="116"/>
      <c r="E33" s="10"/>
      <c r="F33" s="116"/>
      <c r="G33" s="116"/>
      <c r="H33" s="10"/>
      <c r="I33" s="116"/>
      <c r="J33" s="116"/>
      <c r="K33" s="10"/>
      <c r="L33" s="107"/>
      <c r="M33" s="107"/>
      <c r="N33" s="107"/>
      <c r="O33" s="11"/>
      <c r="P33" s="107"/>
      <c r="Q33" s="107"/>
      <c r="R33" s="107"/>
      <c r="S33" s="11"/>
      <c r="T33" s="107"/>
      <c r="U33" s="107"/>
      <c r="V33" s="107"/>
      <c r="W33" s="11"/>
      <c r="X33" s="116"/>
      <c r="Y33" s="116"/>
      <c r="Z33" s="10"/>
      <c r="AA33" s="116"/>
      <c r="AB33" s="116"/>
      <c r="AC33" s="10"/>
      <c r="AD33" s="116"/>
      <c r="AE33" s="116"/>
      <c r="AF33" s="10"/>
      <c r="AG33" s="107"/>
      <c r="AH33" s="107"/>
      <c r="AI33" s="107"/>
      <c r="AJ33" s="11"/>
      <c r="AK33" s="107"/>
      <c r="AL33" s="107"/>
      <c r="AM33" s="107"/>
      <c r="AN33" s="11"/>
      <c r="AO33" s="107"/>
      <c r="AP33" s="107"/>
      <c r="AQ33" s="107"/>
      <c r="AR33" s="201"/>
      <c r="AS33" s="206">
        <f t="shared" si="15"/>
        <v>0</v>
      </c>
      <c r="AT33" s="56">
        <f t="shared" si="16"/>
        <v>0</v>
      </c>
      <c r="AW33" s="8"/>
      <c r="AX33" s="8"/>
      <c r="AY33" s="8"/>
    </row>
    <row r="34" spans="1:51" x14ac:dyDescent="0.3">
      <c r="A34" s="2" t="s">
        <v>173</v>
      </c>
      <c r="B34" s="11"/>
      <c r="C34" s="116"/>
      <c r="D34" s="116"/>
      <c r="E34" s="11"/>
      <c r="F34" s="116"/>
      <c r="G34" s="116"/>
      <c r="H34" s="11"/>
      <c r="I34" s="116"/>
      <c r="J34" s="116"/>
      <c r="K34" s="10"/>
      <c r="L34" s="107"/>
      <c r="M34" s="107"/>
      <c r="N34" s="107"/>
      <c r="O34" s="11"/>
      <c r="P34" s="107"/>
      <c r="Q34" s="107"/>
      <c r="R34" s="107"/>
      <c r="S34" s="11"/>
      <c r="T34" s="107"/>
      <c r="U34" s="107"/>
      <c r="V34" s="107"/>
      <c r="W34" s="11"/>
      <c r="X34" s="116"/>
      <c r="Y34" s="116"/>
      <c r="Z34" s="10"/>
      <c r="AA34" s="116"/>
      <c r="AB34" s="116"/>
      <c r="AC34" s="10"/>
      <c r="AD34" s="116"/>
      <c r="AE34" s="116"/>
      <c r="AF34" s="10"/>
      <c r="AG34" s="107"/>
      <c r="AH34" s="107"/>
      <c r="AI34" s="107"/>
      <c r="AJ34" s="11"/>
      <c r="AK34" s="107"/>
      <c r="AL34" s="107"/>
      <c r="AM34" s="107"/>
      <c r="AN34" s="11"/>
      <c r="AO34" s="107"/>
      <c r="AP34" s="107"/>
      <c r="AQ34" s="107"/>
      <c r="AR34" s="201"/>
      <c r="AS34" s="206">
        <f t="shared" si="15"/>
        <v>0</v>
      </c>
      <c r="AT34" s="56">
        <f t="shared" si="16"/>
        <v>0</v>
      </c>
      <c r="AW34" s="8"/>
      <c r="AX34" s="8"/>
      <c r="AY34" s="8"/>
    </row>
    <row r="35" spans="1:51" x14ac:dyDescent="0.3">
      <c r="A35" s="2" t="s">
        <v>174</v>
      </c>
      <c r="B35" s="11"/>
      <c r="C35" s="116"/>
      <c r="D35" s="116"/>
      <c r="E35" s="11"/>
      <c r="F35" s="116"/>
      <c r="G35" s="116"/>
      <c r="H35" s="11"/>
      <c r="I35" s="116"/>
      <c r="J35" s="116"/>
      <c r="K35" s="10"/>
      <c r="L35" s="107"/>
      <c r="M35" s="107"/>
      <c r="N35" s="107"/>
      <c r="O35" s="11"/>
      <c r="P35" s="107"/>
      <c r="Q35" s="107"/>
      <c r="R35" s="107"/>
      <c r="S35" s="11"/>
      <c r="T35" s="107"/>
      <c r="U35" s="107"/>
      <c r="V35" s="107"/>
      <c r="W35" s="11"/>
      <c r="X35" s="116"/>
      <c r="Y35" s="116"/>
      <c r="Z35" s="10"/>
      <c r="AA35" s="116"/>
      <c r="AB35" s="116"/>
      <c r="AC35" s="10"/>
      <c r="AD35" s="116"/>
      <c r="AE35" s="116"/>
      <c r="AF35" s="10"/>
      <c r="AG35" s="107"/>
      <c r="AH35" s="107"/>
      <c r="AI35" s="107"/>
      <c r="AJ35" s="11"/>
      <c r="AK35" s="107"/>
      <c r="AL35" s="107"/>
      <c r="AM35" s="107"/>
      <c r="AN35" s="11"/>
      <c r="AO35" s="107"/>
      <c r="AP35" s="107"/>
      <c r="AQ35" s="107"/>
      <c r="AR35" s="201"/>
      <c r="AS35" s="206">
        <f t="shared" si="15"/>
        <v>0</v>
      </c>
      <c r="AT35" s="56">
        <f t="shared" si="16"/>
        <v>0</v>
      </c>
      <c r="AW35" s="8"/>
      <c r="AX35" s="8"/>
      <c r="AY35" s="8"/>
    </row>
    <row r="36" spans="1:51" x14ac:dyDescent="0.3">
      <c r="A36" s="27" t="s">
        <v>135</v>
      </c>
      <c r="B36" s="28">
        <f t="shared" ref="B36:AC36" si="17">SUM(B32:B35)</f>
        <v>0</v>
      </c>
      <c r="C36" s="34"/>
      <c r="D36" s="34"/>
      <c r="E36" s="28">
        <f t="shared" si="17"/>
        <v>0</v>
      </c>
      <c r="F36" s="34"/>
      <c r="G36" s="34"/>
      <c r="H36" s="28">
        <f t="shared" si="17"/>
        <v>0</v>
      </c>
      <c r="I36" s="34"/>
      <c r="J36" s="34"/>
      <c r="K36" s="28">
        <f>SUM(K32:K35)</f>
        <v>0</v>
      </c>
      <c r="L36" s="32"/>
      <c r="M36" s="32"/>
      <c r="N36" s="32"/>
      <c r="O36" s="28">
        <f>SUM(O32:O35)</f>
        <v>0</v>
      </c>
      <c r="P36" s="32"/>
      <c r="Q36" s="32"/>
      <c r="R36" s="32"/>
      <c r="S36" s="28">
        <f t="shared" ref="S36" si="18">SUM(S32:S35)</f>
        <v>0</v>
      </c>
      <c r="T36" s="32"/>
      <c r="U36" s="32"/>
      <c r="V36" s="32"/>
      <c r="W36" s="28">
        <f t="shared" si="17"/>
        <v>0</v>
      </c>
      <c r="X36" s="34"/>
      <c r="Y36" s="34"/>
      <c r="Z36" s="28">
        <f t="shared" si="17"/>
        <v>0</v>
      </c>
      <c r="AA36" s="34"/>
      <c r="AB36" s="34"/>
      <c r="AC36" s="28">
        <f t="shared" si="17"/>
        <v>0</v>
      </c>
      <c r="AD36" s="34"/>
      <c r="AE36" s="34"/>
      <c r="AF36" s="28">
        <f>SUM(AF32:AF35)</f>
        <v>0</v>
      </c>
      <c r="AG36" s="32"/>
      <c r="AH36" s="32"/>
      <c r="AI36" s="32"/>
      <c r="AJ36" s="28">
        <f>SUM(AJ32:AJ35)</f>
        <v>0</v>
      </c>
      <c r="AK36" s="32"/>
      <c r="AL36" s="32"/>
      <c r="AM36" s="32"/>
      <c r="AN36" s="123">
        <f>SUM(AN32:AN35)</f>
        <v>0</v>
      </c>
      <c r="AO36" s="209"/>
      <c r="AP36" s="209"/>
      <c r="AQ36" s="209"/>
      <c r="AR36" s="202"/>
      <c r="AS36" s="105">
        <f t="shared" ref="AS36" si="19">SUM(AS32:AS35)</f>
        <v>0</v>
      </c>
      <c r="AT36" s="105">
        <f>SUM(AT32:AT35)</f>
        <v>0</v>
      </c>
      <c r="AW36" s="8"/>
      <c r="AX36" s="8"/>
      <c r="AY36" s="8"/>
    </row>
    <row r="37" spans="1:51" s="121" customFormat="1" x14ac:dyDescent="0.3">
      <c r="A37" s="120"/>
      <c r="B37" s="243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44"/>
      <c r="AP37" s="244"/>
      <c r="AQ37" s="245"/>
    </row>
    <row r="38" spans="1:51" x14ac:dyDescent="0.3">
      <c r="A38" s="2" t="s">
        <v>136</v>
      </c>
      <c r="B38" s="11"/>
      <c r="C38" s="116"/>
      <c r="D38" s="116"/>
      <c r="E38" s="11"/>
      <c r="F38" s="116"/>
      <c r="G38" s="116"/>
      <c r="H38" s="11"/>
      <c r="I38" s="116"/>
      <c r="J38" s="116"/>
      <c r="K38" s="10"/>
      <c r="L38" s="107"/>
      <c r="M38" s="107"/>
      <c r="N38" s="107"/>
      <c r="O38" s="10"/>
      <c r="P38" s="107"/>
      <c r="Q38" s="107"/>
      <c r="R38" s="107"/>
      <c r="S38" s="10"/>
      <c r="T38" s="107"/>
      <c r="U38" s="107"/>
      <c r="V38" s="107"/>
      <c r="W38" s="11"/>
      <c r="X38" s="116"/>
      <c r="Y38" s="116"/>
      <c r="Z38" s="10"/>
      <c r="AA38" s="116"/>
      <c r="AB38" s="116"/>
      <c r="AC38" s="10"/>
      <c r="AD38" s="116"/>
      <c r="AE38" s="116"/>
      <c r="AF38" s="10"/>
      <c r="AG38" s="107"/>
      <c r="AH38" s="107"/>
      <c r="AI38" s="107"/>
      <c r="AJ38" s="10"/>
      <c r="AK38" s="107"/>
      <c r="AL38" s="107"/>
      <c r="AM38" s="107"/>
      <c r="AN38" s="10"/>
      <c r="AO38" s="107"/>
      <c r="AP38" s="107"/>
      <c r="AQ38" s="107"/>
      <c r="AR38" s="201"/>
      <c r="AS38" s="206">
        <f>SUM(B38,E38,H38,K38,O38,S38)</f>
        <v>0</v>
      </c>
      <c r="AT38" s="56">
        <f>SUM(W38,Z38,AC38,AF38,AJ38,AN38)</f>
        <v>0</v>
      </c>
      <c r="AW38" s="8"/>
      <c r="AX38" s="8"/>
      <c r="AY38" s="8"/>
    </row>
    <row r="39" spans="1:51" s="121" customFormat="1" x14ac:dyDescent="0.3">
      <c r="A39" s="120"/>
      <c r="B39" s="243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44"/>
      <c r="AP39" s="244"/>
      <c r="AQ39" s="245"/>
    </row>
    <row r="40" spans="1:51" x14ac:dyDescent="0.3">
      <c r="A40" s="2" t="s">
        <v>175</v>
      </c>
      <c r="B40" s="11"/>
      <c r="C40" s="116"/>
      <c r="D40" s="116"/>
      <c r="E40" s="11"/>
      <c r="F40" s="116"/>
      <c r="G40" s="116"/>
      <c r="H40" s="11"/>
      <c r="I40" s="116"/>
      <c r="J40" s="116"/>
      <c r="K40" s="10"/>
      <c r="L40" s="107"/>
      <c r="M40" s="107"/>
      <c r="N40" s="107"/>
      <c r="O40" s="10"/>
      <c r="P40" s="107"/>
      <c r="Q40" s="107"/>
      <c r="R40" s="107"/>
      <c r="S40" s="11"/>
      <c r="T40" s="107"/>
      <c r="U40" s="107"/>
      <c r="V40" s="107"/>
      <c r="W40" s="11"/>
      <c r="X40" s="116"/>
      <c r="Y40" s="116"/>
      <c r="Z40" s="10"/>
      <c r="AA40" s="116"/>
      <c r="AB40" s="116"/>
      <c r="AC40" s="10"/>
      <c r="AD40" s="116"/>
      <c r="AE40" s="116"/>
      <c r="AF40" s="10"/>
      <c r="AG40" s="107"/>
      <c r="AH40" s="107"/>
      <c r="AI40" s="107"/>
      <c r="AJ40" s="10"/>
      <c r="AK40" s="107"/>
      <c r="AL40" s="107"/>
      <c r="AM40" s="107"/>
      <c r="AN40" s="10"/>
      <c r="AO40" s="107"/>
      <c r="AP40" s="107"/>
      <c r="AQ40" s="107"/>
      <c r="AR40" s="201"/>
      <c r="AS40" s="206">
        <f t="shared" ref="AS40:AS48" si="20">SUM(B40,E40,H40,K40,O40,S40)</f>
        <v>0</v>
      </c>
      <c r="AT40" s="56">
        <f t="shared" ref="AT40:AT48" si="21">SUM(W40,Z40,AC40,AF40,AJ40,AN40)</f>
        <v>0</v>
      </c>
      <c r="AW40" s="8"/>
      <c r="AX40" s="8"/>
      <c r="AY40" s="8"/>
    </row>
    <row r="41" spans="1:51" x14ac:dyDescent="0.3">
      <c r="A41" s="2" t="s">
        <v>176</v>
      </c>
      <c r="B41" s="11"/>
      <c r="C41" s="116"/>
      <c r="D41" s="116"/>
      <c r="E41" s="11"/>
      <c r="F41" s="116"/>
      <c r="G41" s="116"/>
      <c r="H41" s="11"/>
      <c r="I41" s="116"/>
      <c r="J41" s="116"/>
      <c r="K41" s="10"/>
      <c r="L41" s="107"/>
      <c r="M41" s="107"/>
      <c r="N41" s="107"/>
      <c r="O41" s="11"/>
      <c r="P41" s="107"/>
      <c r="Q41" s="107"/>
      <c r="R41" s="107"/>
      <c r="S41" s="11"/>
      <c r="T41" s="107"/>
      <c r="U41" s="107"/>
      <c r="V41" s="107"/>
      <c r="W41" s="11"/>
      <c r="X41" s="116"/>
      <c r="Y41" s="116"/>
      <c r="Z41" s="10"/>
      <c r="AA41" s="116"/>
      <c r="AB41" s="116"/>
      <c r="AC41" s="10"/>
      <c r="AD41" s="116"/>
      <c r="AE41" s="116"/>
      <c r="AF41" s="10"/>
      <c r="AG41" s="107"/>
      <c r="AH41" s="107"/>
      <c r="AI41" s="107"/>
      <c r="AJ41" s="11"/>
      <c r="AK41" s="107"/>
      <c r="AL41" s="107"/>
      <c r="AM41" s="107"/>
      <c r="AN41" s="11"/>
      <c r="AO41" s="107"/>
      <c r="AP41" s="107"/>
      <c r="AQ41" s="107"/>
      <c r="AR41" s="201"/>
      <c r="AS41" s="206">
        <f t="shared" si="20"/>
        <v>0</v>
      </c>
      <c r="AT41" s="56">
        <f t="shared" si="21"/>
        <v>0</v>
      </c>
      <c r="AW41" s="8"/>
      <c r="AX41" s="8"/>
      <c r="AY41" s="8"/>
    </row>
    <row r="42" spans="1:51" x14ac:dyDescent="0.3">
      <c r="A42" s="2" t="s">
        <v>177</v>
      </c>
      <c r="B42" s="11"/>
      <c r="C42" s="116"/>
      <c r="D42" s="116"/>
      <c r="E42" s="11"/>
      <c r="F42" s="116"/>
      <c r="G42" s="116"/>
      <c r="H42" s="11"/>
      <c r="I42" s="116"/>
      <c r="J42" s="116"/>
      <c r="K42" s="10"/>
      <c r="L42" s="107"/>
      <c r="M42" s="107"/>
      <c r="N42" s="107"/>
      <c r="O42" s="11"/>
      <c r="P42" s="107"/>
      <c r="Q42" s="107"/>
      <c r="R42" s="107"/>
      <c r="S42" s="11"/>
      <c r="T42" s="107"/>
      <c r="U42" s="107"/>
      <c r="V42" s="107"/>
      <c r="W42" s="11"/>
      <c r="X42" s="116"/>
      <c r="Y42" s="116"/>
      <c r="Z42" s="10"/>
      <c r="AA42" s="116"/>
      <c r="AB42" s="116"/>
      <c r="AC42" s="10"/>
      <c r="AD42" s="116"/>
      <c r="AE42" s="116"/>
      <c r="AF42" s="10"/>
      <c r="AG42" s="107"/>
      <c r="AH42" s="107"/>
      <c r="AI42" s="107"/>
      <c r="AJ42" s="11"/>
      <c r="AK42" s="107"/>
      <c r="AL42" s="107"/>
      <c r="AM42" s="107"/>
      <c r="AN42" s="11"/>
      <c r="AO42" s="107"/>
      <c r="AP42" s="107"/>
      <c r="AQ42" s="107"/>
      <c r="AR42" s="201"/>
      <c r="AS42" s="206">
        <f t="shared" si="20"/>
        <v>0</v>
      </c>
      <c r="AT42" s="56">
        <f t="shared" si="21"/>
        <v>0</v>
      </c>
      <c r="AW42" s="8"/>
      <c r="AX42" s="8"/>
      <c r="AY42" s="8"/>
    </row>
    <row r="43" spans="1:51" x14ac:dyDescent="0.3">
      <c r="A43" s="2" t="s">
        <v>178</v>
      </c>
      <c r="B43" s="11"/>
      <c r="C43" s="116"/>
      <c r="D43" s="116"/>
      <c r="E43" s="11"/>
      <c r="F43" s="116"/>
      <c r="G43" s="116"/>
      <c r="H43" s="11"/>
      <c r="I43" s="116"/>
      <c r="J43" s="116"/>
      <c r="K43" s="10"/>
      <c r="L43" s="107"/>
      <c r="M43" s="107"/>
      <c r="N43" s="107"/>
      <c r="O43" s="11"/>
      <c r="P43" s="107"/>
      <c r="Q43" s="107"/>
      <c r="R43" s="107"/>
      <c r="S43" s="11"/>
      <c r="T43" s="107"/>
      <c r="U43" s="107"/>
      <c r="V43" s="107"/>
      <c r="W43" s="11"/>
      <c r="X43" s="116"/>
      <c r="Y43" s="116"/>
      <c r="Z43" s="10"/>
      <c r="AA43" s="116"/>
      <c r="AB43" s="116"/>
      <c r="AC43" s="10"/>
      <c r="AD43" s="116"/>
      <c r="AE43" s="116"/>
      <c r="AF43" s="10"/>
      <c r="AG43" s="107"/>
      <c r="AH43" s="107"/>
      <c r="AI43" s="107"/>
      <c r="AJ43" s="11"/>
      <c r="AK43" s="107"/>
      <c r="AL43" s="107"/>
      <c r="AM43" s="107"/>
      <c r="AN43" s="11"/>
      <c r="AO43" s="107"/>
      <c r="AP43" s="107"/>
      <c r="AQ43" s="107"/>
      <c r="AR43" s="201"/>
      <c r="AS43" s="206">
        <f t="shared" si="20"/>
        <v>0</v>
      </c>
      <c r="AT43" s="56">
        <f t="shared" si="21"/>
        <v>0</v>
      </c>
      <c r="AW43" s="8"/>
      <c r="AX43" s="8"/>
      <c r="AY43" s="8"/>
    </row>
    <row r="44" spans="1:51" x14ac:dyDescent="0.3">
      <c r="A44" s="2" t="s">
        <v>179</v>
      </c>
      <c r="B44" s="11"/>
      <c r="C44" s="116"/>
      <c r="D44" s="116"/>
      <c r="E44" s="11"/>
      <c r="F44" s="116"/>
      <c r="G44" s="116"/>
      <c r="H44" s="11"/>
      <c r="I44" s="116"/>
      <c r="J44" s="116"/>
      <c r="K44" s="10"/>
      <c r="L44" s="107"/>
      <c r="M44" s="107"/>
      <c r="N44" s="107"/>
      <c r="O44" s="10"/>
      <c r="P44" s="107"/>
      <c r="Q44" s="107"/>
      <c r="R44" s="107"/>
      <c r="S44" s="11"/>
      <c r="T44" s="107"/>
      <c r="U44" s="107"/>
      <c r="V44" s="107"/>
      <c r="W44" s="11"/>
      <c r="X44" s="116"/>
      <c r="Y44" s="116"/>
      <c r="Z44" s="10"/>
      <c r="AA44" s="116"/>
      <c r="AB44" s="116"/>
      <c r="AC44" s="10"/>
      <c r="AD44" s="116"/>
      <c r="AE44" s="116"/>
      <c r="AF44" s="10"/>
      <c r="AG44" s="107"/>
      <c r="AH44" s="107"/>
      <c r="AI44" s="107"/>
      <c r="AJ44" s="10"/>
      <c r="AK44" s="107"/>
      <c r="AL44" s="107"/>
      <c r="AM44" s="107"/>
      <c r="AN44" s="10"/>
      <c r="AO44" s="107"/>
      <c r="AP44" s="107"/>
      <c r="AQ44" s="107"/>
      <c r="AR44" s="201"/>
      <c r="AS44" s="206">
        <f t="shared" si="20"/>
        <v>0</v>
      </c>
      <c r="AT44" s="56">
        <f t="shared" si="21"/>
        <v>0</v>
      </c>
      <c r="AW44" s="8"/>
      <c r="AX44" s="8"/>
      <c r="AY44" s="8"/>
    </row>
    <row r="45" spans="1:51" x14ac:dyDescent="0.3">
      <c r="A45" s="2" t="s">
        <v>180</v>
      </c>
      <c r="B45" s="11"/>
      <c r="C45" s="116"/>
      <c r="D45" s="116"/>
      <c r="E45" s="11"/>
      <c r="F45" s="116"/>
      <c r="G45" s="116"/>
      <c r="H45" s="11"/>
      <c r="I45" s="116"/>
      <c r="J45" s="116"/>
      <c r="K45" s="10"/>
      <c r="L45" s="107"/>
      <c r="M45" s="107"/>
      <c r="N45" s="107"/>
      <c r="O45" s="10"/>
      <c r="P45" s="107"/>
      <c r="Q45" s="107"/>
      <c r="R45" s="107"/>
      <c r="S45" s="11"/>
      <c r="T45" s="107"/>
      <c r="U45" s="107"/>
      <c r="V45" s="107"/>
      <c r="W45" s="11"/>
      <c r="X45" s="116"/>
      <c r="Y45" s="116"/>
      <c r="Z45" s="10"/>
      <c r="AA45" s="116"/>
      <c r="AB45" s="116"/>
      <c r="AC45" s="10"/>
      <c r="AD45" s="116"/>
      <c r="AE45" s="116"/>
      <c r="AF45" s="10"/>
      <c r="AG45" s="107"/>
      <c r="AH45" s="107"/>
      <c r="AI45" s="107"/>
      <c r="AJ45" s="10"/>
      <c r="AK45" s="107"/>
      <c r="AL45" s="107"/>
      <c r="AM45" s="107"/>
      <c r="AN45" s="10"/>
      <c r="AO45" s="107"/>
      <c r="AP45" s="107"/>
      <c r="AQ45" s="107"/>
      <c r="AR45" s="201"/>
      <c r="AS45" s="206">
        <f t="shared" si="20"/>
        <v>0</v>
      </c>
      <c r="AT45" s="56">
        <f t="shared" si="21"/>
        <v>0</v>
      </c>
      <c r="AW45" s="8"/>
      <c r="AX45" s="8"/>
      <c r="AY45" s="8"/>
    </row>
    <row r="46" spans="1:51" x14ac:dyDescent="0.3">
      <c r="A46" s="2" t="s">
        <v>181</v>
      </c>
      <c r="B46" s="11"/>
      <c r="C46" s="116"/>
      <c r="D46" s="116"/>
      <c r="E46" s="11"/>
      <c r="F46" s="116"/>
      <c r="G46" s="116"/>
      <c r="H46" s="11"/>
      <c r="I46" s="116"/>
      <c r="J46" s="116"/>
      <c r="K46" s="10"/>
      <c r="L46" s="107"/>
      <c r="M46" s="107"/>
      <c r="N46" s="107"/>
      <c r="O46" s="11"/>
      <c r="P46" s="107"/>
      <c r="Q46" s="107"/>
      <c r="R46" s="107"/>
      <c r="S46" s="10"/>
      <c r="T46" s="107"/>
      <c r="U46" s="107"/>
      <c r="V46" s="107"/>
      <c r="W46" s="11"/>
      <c r="X46" s="116"/>
      <c r="Y46" s="116"/>
      <c r="Z46" s="10"/>
      <c r="AA46" s="116"/>
      <c r="AB46" s="116"/>
      <c r="AC46" s="10"/>
      <c r="AD46" s="116"/>
      <c r="AE46" s="116"/>
      <c r="AF46" s="10"/>
      <c r="AG46" s="107"/>
      <c r="AH46" s="107"/>
      <c r="AI46" s="107"/>
      <c r="AJ46" s="11"/>
      <c r="AK46" s="107"/>
      <c r="AL46" s="107"/>
      <c r="AM46" s="107"/>
      <c r="AN46" s="11"/>
      <c r="AO46" s="107"/>
      <c r="AP46" s="107"/>
      <c r="AQ46" s="107"/>
      <c r="AR46" s="201"/>
      <c r="AS46" s="206">
        <f t="shared" si="20"/>
        <v>0</v>
      </c>
      <c r="AT46" s="56">
        <f t="shared" si="21"/>
        <v>0</v>
      </c>
      <c r="AW46" s="8"/>
      <c r="AX46" s="8"/>
      <c r="AY46" s="8"/>
    </row>
    <row r="47" spans="1:51" x14ac:dyDescent="0.3">
      <c r="A47" s="2" t="s">
        <v>182</v>
      </c>
      <c r="B47" s="11"/>
      <c r="C47" s="116"/>
      <c r="D47" s="116"/>
      <c r="E47" s="11"/>
      <c r="F47" s="116"/>
      <c r="G47" s="116"/>
      <c r="H47" s="11"/>
      <c r="I47" s="116"/>
      <c r="J47" s="116"/>
      <c r="K47" s="10"/>
      <c r="L47" s="107"/>
      <c r="M47" s="107"/>
      <c r="N47" s="107"/>
      <c r="O47" s="11"/>
      <c r="P47" s="107"/>
      <c r="Q47" s="107"/>
      <c r="R47" s="107"/>
      <c r="S47" s="11"/>
      <c r="T47" s="107"/>
      <c r="U47" s="107"/>
      <c r="V47" s="107"/>
      <c r="W47" s="11"/>
      <c r="X47" s="116"/>
      <c r="Y47" s="116"/>
      <c r="Z47" s="10"/>
      <c r="AA47" s="116"/>
      <c r="AB47" s="116"/>
      <c r="AC47" s="10"/>
      <c r="AD47" s="116"/>
      <c r="AE47" s="116"/>
      <c r="AF47" s="10"/>
      <c r="AG47" s="107"/>
      <c r="AH47" s="107"/>
      <c r="AI47" s="107"/>
      <c r="AJ47" s="11"/>
      <c r="AK47" s="107"/>
      <c r="AL47" s="107"/>
      <c r="AM47" s="107"/>
      <c r="AN47" s="11"/>
      <c r="AO47" s="107"/>
      <c r="AP47" s="107"/>
      <c r="AQ47" s="107"/>
      <c r="AR47" s="201"/>
      <c r="AS47" s="206">
        <f t="shared" si="20"/>
        <v>0</v>
      </c>
      <c r="AT47" s="56">
        <f t="shared" si="21"/>
        <v>0</v>
      </c>
      <c r="AW47" s="8"/>
      <c r="AX47" s="8"/>
      <c r="AY47" s="8"/>
    </row>
    <row r="48" spans="1:51" x14ac:dyDescent="0.3">
      <c r="A48" s="2" t="s">
        <v>183</v>
      </c>
      <c r="B48" s="11"/>
      <c r="C48" s="116"/>
      <c r="D48" s="116"/>
      <c r="E48" s="11"/>
      <c r="F48" s="116"/>
      <c r="G48" s="116"/>
      <c r="H48" s="11"/>
      <c r="I48" s="116"/>
      <c r="J48" s="116"/>
      <c r="K48" s="10"/>
      <c r="L48" s="107"/>
      <c r="M48" s="107"/>
      <c r="N48" s="107"/>
      <c r="O48" s="11"/>
      <c r="P48" s="107"/>
      <c r="Q48" s="107"/>
      <c r="R48" s="107"/>
      <c r="S48" s="11"/>
      <c r="T48" s="107"/>
      <c r="U48" s="107"/>
      <c r="V48" s="107"/>
      <c r="W48" s="11"/>
      <c r="X48" s="116"/>
      <c r="Y48" s="116"/>
      <c r="Z48" s="10"/>
      <c r="AA48" s="116"/>
      <c r="AB48" s="116"/>
      <c r="AC48" s="10"/>
      <c r="AD48" s="116"/>
      <c r="AE48" s="116"/>
      <c r="AF48" s="10"/>
      <c r="AG48" s="107"/>
      <c r="AH48" s="107"/>
      <c r="AI48" s="107"/>
      <c r="AJ48" s="11"/>
      <c r="AK48" s="107"/>
      <c r="AL48" s="107"/>
      <c r="AM48" s="107"/>
      <c r="AN48" s="11"/>
      <c r="AO48" s="107"/>
      <c r="AP48" s="107"/>
      <c r="AQ48" s="107"/>
      <c r="AR48" s="201"/>
      <c r="AS48" s="206">
        <f t="shared" si="20"/>
        <v>0</v>
      </c>
      <c r="AT48" s="56">
        <f t="shared" si="21"/>
        <v>0</v>
      </c>
      <c r="AW48" s="8"/>
      <c r="AX48" s="8"/>
      <c r="AY48" s="8"/>
    </row>
    <row r="49" spans="1:51" x14ac:dyDescent="0.3">
      <c r="A49" s="27" t="s">
        <v>137</v>
      </c>
      <c r="B49" s="28">
        <f t="shared" ref="B49:AC49" si="22">SUM(B40:B48)</f>
        <v>0</v>
      </c>
      <c r="C49" s="34"/>
      <c r="D49" s="34"/>
      <c r="E49" s="28">
        <f t="shared" si="22"/>
        <v>0</v>
      </c>
      <c r="F49" s="34"/>
      <c r="G49" s="34"/>
      <c r="H49" s="28">
        <f t="shared" si="22"/>
        <v>0</v>
      </c>
      <c r="I49" s="34"/>
      <c r="J49" s="34"/>
      <c r="K49" s="28">
        <f>SUM(K40:K48)</f>
        <v>0</v>
      </c>
      <c r="L49" s="32"/>
      <c r="M49" s="32"/>
      <c r="N49" s="32"/>
      <c r="O49" s="28">
        <f>SUM(O40:O48)</f>
        <v>0</v>
      </c>
      <c r="P49" s="32"/>
      <c r="Q49" s="32"/>
      <c r="R49" s="32"/>
      <c r="S49" s="28">
        <f t="shared" ref="S49" si="23">SUM(S40:S48)</f>
        <v>0</v>
      </c>
      <c r="T49" s="32"/>
      <c r="U49" s="32"/>
      <c r="V49" s="32"/>
      <c r="W49" s="28">
        <f t="shared" si="22"/>
        <v>0</v>
      </c>
      <c r="X49" s="34"/>
      <c r="Y49" s="34"/>
      <c r="Z49" s="28">
        <f t="shared" si="22"/>
        <v>0</v>
      </c>
      <c r="AA49" s="34"/>
      <c r="AB49" s="34"/>
      <c r="AC49" s="28">
        <f t="shared" si="22"/>
        <v>0</v>
      </c>
      <c r="AD49" s="34"/>
      <c r="AE49" s="34"/>
      <c r="AF49" s="28">
        <f>SUM(AF40:AF48)</f>
        <v>0</v>
      </c>
      <c r="AG49" s="32"/>
      <c r="AH49" s="32"/>
      <c r="AI49" s="32"/>
      <c r="AJ49" s="28">
        <f>SUM(AJ40:AJ48)</f>
        <v>0</v>
      </c>
      <c r="AK49" s="32"/>
      <c r="AL49" s="32"/>
      <c r="AM49" s="32"/>
      <c r="AN49" s="28">
        <f>SUM(AN40:AN48)</f>
        <v>0</v>
      </c>
      <c r="AO49" s="209"/>
      <c r="AP49" s="209"/>
      <c r="AQ49" s="209"/>
      <c r="AR49" s="202"/>
      <c r="AS49" s="28">
        <f>SUM(AS40:AS48)</f>
        <v>0</v>
      </c>
      <c r="AT49" s="28">
        <f>SUM(AT40:AT48)</f>
        <v>0</v>
      </c>
      <c r="AW49" s="8"/>
      <c r="AX49" s="8"/>
      <c r="AY49" s="8"/>
    </row>
    <row r="50" spans="1:51" s="121" customFormat="1" x14ac:dyDescent="0.3">
      <c r="A50" s="120"/>
      <c r="B50" s="243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4"/>
      <c r="AK50" s="244"/>
      <c r="AL50" s="244"/>
      <c r="AM50" s="244"/>
      <c r="AN50" s="244"/>
      <c r="AO50" s="244"/>
      <c r="AP50" s="244"/>
      <c r="AQ50" s="245"/>
    </row>
    <row r="51" spans="1:51" x14ac:dyDescent="0.3">
      <c r="A51" s="2" t="s">
        <v>138</v>
      </c>
      <c r="B51" s="10"/>
      <c r="C51" s="116"/>
      <c r="D51" s="116"/>
      <c r="E51" s="10"/>
      <c r="F51" s="116"/>
      <c r="G51" s="116"/>
      <c r="H51" s="10"/>
      <c r="I51" s="116"/>
      <c r="J51" s="116"/>
      <c r="K51" s="25"/>
      <c r="L51" s="107"/>
      <c r="M51" s="107"/>
      <c r="N51" s="107"/>
      <c r="O51" s="25"/>
      <c r="P51" s="107"/>
      <c r="Q51" s="107"/>
      <c r="R51" s="107"/>
      <c r="S51" s="10"/>
      <c r="T51" s="107"/>
      <c r="U51" s="107"/>
      <c r="V51" s="107"/>
      <c r="W51" s="11"/>
      <c r="X51" s="116"/>
      <c r="Y51" s="116"/>
      <c r="Z51" s="10"/>
      <c r="AA51" s="116"/>
      <c r="AB51" s="116"/>
      <c r="AC51" s="10"/>
      <c r="AD51" s="116"/>
      <c r="AE51" s="116"/>
      <c r="AF51" s="25"/>
      <c r="AG51" s="107"/>
      <c r="AH51" s="107"/>
      <c r="AI51" s="107"/>
      <c r="AJ51" s="25"/>
      <c r="AK51" s="107"/>
      <c r="AL51" s="107"/>
      <c r="AM51" s="107"/>
      <c r="AN51" s="25"/>
      <c r="AO51" s="107"/>
      <c r="AP51" s="107"/>
      <c r="AQ51" s="107"/>
      <c r="AR51" s="201"/>
      <c r="AS51" s="206">
        <f>SUM(B51,E51,H51,K51,O51,S51)</f>
        <v>0</v>
      </c>
      <c r="AT51" s="56">
        <f>SUM(W51,Z51,AC51,AF51,AJ51,AN51)</f>
        <v>0</v>
      </c>
      <c r="AW51" s="8"/>
      <c r="AX51" s="8"/>
      <c r="AY51" s="8"/>
    </row>
    <row r="52" spans="1:51" s="121" customFormat="1" x14ac:dyDescent="0.3">
      <c r="A52" s="120"/>
      <c r="B52" s="243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  <c r="AJ52" s="244"/>
      <c r="AK52" s="244"/>
      <c r="AL52" s="244"/>
      <c r="AM52" s="244"/>
      <c r="AN52" s="244"/>
      <c r="AO52" s="244"/>
      <c r="AP52" s="244"/>
      <c r="AQ52" s="245"/>
    </row>
    <row r="53" spans="1:51" x14ac:dyDescent="0.3">
      <c r="A53" s="2" t="s">
        <v>184</v>
      </c>
      <c r="B53" s="11"/>
      <c r="C53" s="116"/>
      <c r="D53" s="116"/>
      <c r="E53" s="11"/>
      <c r="F53" s="116"/>
      <c r="G53" s="116"/>
      <c r="H53" s="11"/>
      <c r="I53" s="116"/>
      <c r="J53" s="116"/>
      <c r="K53" s="10"/>
      <c r="L53" s="107"/>
      <c r="M53" s="107"/>
      <c r="N53" s="107"/>
      <c r="O53" s="11"/>
      <c r="P53" s="107"/>
      <c r="Q53" s="107"/>
      <c r="R53" s="107"/>
      <c r="S53" s="11"/>
      <c r="T53" s="107"/>
      <c r="U53" s="107"/>
      <c r="V53" s="107"/>
      <c r="W53" s="11"/>
      <c r="X53" s="116"/>
      <c r="Y53" s="116"/>
      <c r="Z53" s="10"/>
      <c r="AA53" s="116"/>
      <c r="AB53" s="116"/>
      <c r="AC53" s="10"/>
      <c r="AD53" s="116"/>
      <c r="AE53" s="116"/>
      <c r="AF53" s="10"/>
      <c r="AG53" s="107"/>
      <c r="AH53" s="107"/>
      <c r="AI53" s="107"/>
      <c r="AJ53" s="11"/>
      <c r="AK53" s="107"/>
      <c r="AL53" s="107"/>
      <c r="AM53" s="107"/>
      <c r="AN53" s="11"/>
      <c r="AO53" s="107"/>
      <c r="AP53" s="107"/>
      <c r="AQ53" s="107"/>
      <c r="AR53" s="201"/>
      <c r="AS53" s="206">
        <f t="shared" ref="AS53:AS57" si="24">SUM(B53,E53,H53,K53,O53,S53)</f>
        <v>0</v>
      </c>
      <c r="AT53" s="56">
        <f t="shared" ref="AT53:AT57" si="25">SUM(W53,Z53,AC53,AF53,AJ53,AN53)</f>
        <v>0</v>
      </c>
      <c r="AW53" s="8"/>
      <c r="AX53" s="8"/>
      <c r="AY53" s="8"/>
    </row>
    <row r="54" spans="1:51" x14ac:dyDescent="0.3">
      <c r="A54" s="2" t="s">
        <v>185</v>
      </c>
      <c r="B54" s="11"/>
      <c r="C54" s="116"/>
      <c r="D54" s="116"/>
      <c r="E54" s="11"/>
      <c r="F54" s="116"/>
      <c r="G54" s="116"/>
      <c r="H54" s="11"/>
      <c r="I54" s="116"/>
      <c r="J54" s="116"/>
      <c r="K54" s="10"/>
      <c r="L54" s="107"/>
      <c r="M54" s="107"/>
      <c r="N54" s="107"/>
      <c r="O54" s="11"/>
      <c r="P54" s="107"/>
      <c r="Q54" s="107"/>
      <c r="R54" s="107"/>
      <c r="S54" s="11"/>
      <c r="T54" s="107"/>
      <c r="U54" s="107"/>
      <c r="V54" s="107"/>
      <c r="W54" s="11"/>
      <c r="X54" s="116"/>
      <c r="Y54" s="116"/>
      <c r="Z54" s="10"/>
      <c r="AA54" s="116"/>
      <c r="AB54" s="116"/>
      <c r="AC54" s="10"/>
      <c r="AD54" s="116"/>
      <c r="AE54" s="116"/>
      <c r="AF54" s="10"/>
      <c r="AG54" s="107"/>
      <c r="AH54" s="107"/>
      <c r="AI54" s="107"/>
      <c r="AJ54" s="11"/>
      <c r="AK54" s="107"/>
      <c r="AL54" s="107"/>
      <c r="AM54" s="107"/>
      <c r="AN54" s="11"/>
      <c r="AO54" s="107"/>
      <c r="AP54" s="107"/>
      <c r="AQ54" s="107"/>
      <c r="AR54" s="201"/>
      <c r="AS54" s="206">
        <f t="shared" si="24"/>
        <v>0</v>
      </c>
      <c r="AT54" s="56">
        <f t="shared" si="25"/>
        <v>0</v>
      </c>
      <c r="AW54" s="8"/>
      <c r="AX54" s="8"/>
      <c r="AY54" s="8"/>
    </row>
    <row r="55" spans="1:51" x14ac:dyDescent="0.3">
      <c r="A55" s="2" t="s">
        <v>186</v>
      </c>
      <c r="B55" s="11"/>
      <c r="C55" s="116"/>
      <c r="D55" s="116"/>
      <c r="E55" s="11"/>
      <c r="F55" s="116"/>
      <c r="G55" s="116"/>
      <c r="H55" s="11"/>
      <c r="I55" s="116"/>
      <c r="J55" s="116"/>
      <c r="K55" s="10"/>
      <c r="L55" s="107"/>
      <c r="M55" s="107"/>
      <c r="N55" s="107"/>
      <c r="O55" s="11"/>
      <c r="P55" s="107"/>
      <c r="Q55" s="107"/>
      <c r="R55" s="107"/>
      <c r="S55" s="11"/>
      <c r="T55" s="107"/>
      <c r="U55" s="107"/>
      <c r="V55" s="107"/>
      <c r="W55" s="11"/>
      <c r="X55" s="116"/>
      <c r="Y55" s="116"/>
      <c r="Z55" s="10"/>
      <c r="AA55" s="116"/>
      <c r="AB55" s="116"/>
      <c r="AC55" s="10"/>
      <c r="AD55" s="116"/>
      <c r="AE55" s="116"/>
      <c r="AF55" s="10"/>
      <c r="AG55" s="107"/>
      <c r="AH55" s="107"/>
      <c r="AI55" s="107"/>
      <c r="AJ55" s="11"/>
      <c r="AK55" s="107"/>
      <c r="AL55" s="107"/>
      <c r="AM55" s="107"/>
      <c r="AN55" s="11"/>
      <c r="AO55" s="107"/>
      <c r="AP55" s="107"/>
      <c r="AQ55" s="107"/>
      <c r="AR55" s="201"/>
      <c r="AS55" s="206">
        <f t="shared" si="24"/>
        <v>0</v>
      </c>
      <c r="AT55" s="56">
        <f t="shared" si="25"/>
        <v>0</v>
      </c>
      <c r="AW55" s="8"/>
      <c r="AX55" s="8"/>
      <c r="AY55" s="8"/>
    </row>
    <row r="56" spans="1:51" x14ac:dyDescent="0.3">
      <c r="A56" s="2" t="s">
        <v>187</v>
      </c>
      <c r="B56" s="11"/>
      <c r="C56" s="116"/>
      <c r="D56" s="116"/>
      <c r="E56" s="11"/>
      <c r="F56" s="116"/>
      <c r="G56" s="116"/>
      <c r="H56" s="11"/>
      <c r="I56" s="116"/>
      <c r="J56" s="116"/>
      <c r="K56" s="10"/>
      <c r="L56" s="107"/>
      <c r="M56" s="107"/>
      <c r="N56" s="107"/>
      <c r="O56" s="10"/>
      <c r="P56" s="107"/>
      <c r="Q56" s="107"/>
      <c r="R56" s="107"/>
      <c r="S56" s="11"/>
      <c r="T56" s="107"/>
      <c r="U56" s="107"/>
      <c r="V56" s="107"/>
      <c r="W56" s="11"/>
      <c r="X56" s="116"/>
      <c r="Y56" s="116"/>
      <c r="Z56" s="10"/>
      <c r="AA56" s="116"/>
      <c r="AB56" s="116"/>
      <c r="AC56" s="10"/>
      <c r="AD56" s="116"/>
      <c r="AE56" s="116"/>
      <c r="AF56" s="10"/>
      <c r="AG56" s="107"/>
      <c r="AH56" s="107"/>
      <c r="AI56" s="107"/>
      <c r="AJ56" s="10"/>
      <c r="AK56" s="107"/>
      <c r="AL56" s="107"/>
      <c r="AM56" s="107"/>
      <c r="AN56" s="10"/>
      <c r="AO56" s="107"/>
      <c r="AP56" s="107"/>
      <c r="AQ56" s="107"/>
      <c r="AR56" s="201"/>
      <c r="AS56" s="206">
        <f t="shared" si="24"/>
        <v>0</v>
      </c>
      <c r="AT56" s="56">
        <f t="shared" si="25"/>
        <v>0</v>
      </c>
      <c r="AW56" s="8"/>
      <c r="AX56" s="8"/>
      <c r="AY56" s="8"/>
    </row>
    <row r="57" spans="1:51" x14ac:dyDescent="0.3">
      <c r="A57" s="2" t="s">
        <v>188</v>
      </c>
      <c r="B57" s="11"/>
      <c r="C57" s="116"/>
      <c r="D57" s="116"/>
      <c r="E57" s="11"/>
      <c r="F57" s="116"/>
      <c r="G57" s="116"/>
      <c r="H57" s="11"/>
      <c r="I57" s="116"/>
      <c r="J57" s="116"/>
      <c r="K57" s="10"/>
      <c r="L57" s="107"/>
      <c r="M57" s="107"/>
      <c r="N57" s="107"/>
      <c r="O57" s="11"/>
      <c r="P57" s="107"/>
      <c r="Q57" s="107"/>
      <c r="R57" s="107"/>
      <c r="S57" s="11"/>
      <c r="T57" s="107"/>
      <c r="U57" s="107"/>
      <c r="V57" s="107"/>
      <c r="W57" s="11"/>
      <c r="X57" s="116"/>
      <c r="Y57" s="116"/>
      <c r="Z57" s="10"/>
      <c r="AA57" s="116"/>
      <c r="AB57" s="116"/>
      <c r="AC57" s="10"/>
      <c r="AD57" s="116"/>
      <c r="AE57" s="116"/>
      <c r="AF57" s="10"/>
      <c r="AG57" s="107"/>
      <c r="AH57" s="107"/>
      <c r="AI57" s="107"/>
      <c r="AJ57" s="11"/>
      <c r="AK57" s="107"/>
      <c r="AL57" s="107"/>
      <c r="AM57" s="107"/>
      <c r="AN57" s="11"/>
      <c r="AO57" s="107"/>
      <c r="AP57" s="107"/>
      <c r="AQ57" s="107"/>
      <c r="AR57" s="201"/>
      <c r="AS57" s="206">
        <f t="shared" si="24"/>
        <v>0</v>
      </c>
      <c r="AT57" s="56">
        <f t="shared" si="25"/>
        <v>0</v>
      </c>
      <c r="AW57" s="8"/>
      <c r="AX57" s="8"/>
      <c r="AY57" s="8"/>
    </row>
    <row r="58" spans="1:51" x14ac:dyDescent="0.3">
      <c r="A58" s="27" t="s">
        <v>139</v>
      </c>
      <c r="B58" s="28">
        <f t="shared" ref="B58" si="26">SUM(B53:B57)</f>
        <v>0</v>
      </c>
      <c r="C58" s="34"/>
      <c r="D58" s="34"/>
      <c r="E58" s="28">
        <f t="shared" ref="E58:AC58" si="27">SUM(E53:E57)</f>
        <v>0</v>
      </c>
      <c r="F58" s="34"/>
      <c r="G58" s="34"/>
      <c r="H58" s="28">
        <f t="shared" si="27"/>
        <v>0</v>
      </c>
      <c r="I58" s="34"/>
      <c r="J58" s="34"/>
      <c r="K58" s="28">
        <f>SUM(K53:K57)</f>
        <v>0</v>
      </c>
      <c r="L58" s="32"/>
      <c r="M58" s="32"/>
      <c r="N58" s="32"/>
      <c r="O58" s="28">
        <f>SUM(O53:O57)</f>
        <v>0</v>
      </c>
      <c r="P58" s="32"/>
      <c r="Q58" s="32"/>
      <c r="R58" s="32"/>
      <c r="S58" s="28">
        <f>SUM(S53:S57)</f>
        <v>0</v>
      </c>
      <c r="T58" s="32"/>
      <c r="U58" s="32"/>
      <c r="V58" s="32"/>
      <c r="W58" s="28">
        <f t="shared" si="27"/>
        <v>0</v>
      </c>
      <c r="X58" s="34"/>
      <c r="Y58" s="34"/>
      <c r="Z58" s="28">
        <f t="shared" si="27"/>
        <v>0</v>
      </c>
      <c r="AA58" s="34"/>
      <c r="AB58" s="34"/>
      <c r="AC58" s="28">
        <f t="shared" si="27"/>
        <v>0</v>
      </c>
      <c r="AD58" s="34"/>
      <c r="AE58" s="34"/>
      <c r="AF58" s="28">
        <f>SUM(AF53:AF57)</f>
        <v>0</v>
      </c>
      <c r="AG58" s="32"/>
      <c r="AH58" s="32"/>
      <c r="AI58" s="32"/>
      <c r="AJ58" s="28">
        <f>SUM(AJ53:AJ57)</f>
        <v>0</v>
      </c>
      <c r="AK58" s="32"/>
      <c r="AL58" s="32"/>
      <c r="AM58" s="32"/>
      <c r="AN58" s="28">
        <f>SUM(AN53:AN57)</f>
        <v>0</v>
      </c>
      <c r="AO58" s="209"/>
      <c r="AP58" s="209"/>
      <c r="AQ58" s="209"/>
      <c r="AR58" s="202"/>
      <c r="AS58" s="28">
        <f t="shared" ref="AS58" si="28">SUM(AS53:AS57)</f>
        <v>0</v>
      </c>
      <c r="AT58" s="28">
        <f>SUM(AT53:AT57)</f>
        <v>0</v>
      </c>
      <c r="AW58" s="8"/>
      <c r="AX58" s="8"/>
      <c r="AY58" s="8"/>
    </row>
    <row r="59" spans="1:51" s="121" customFormat="1" x14ac:dyDescent="0.3">
      <c r="A59" s="120"/>
      <c r="B59" s="243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  <c r="AJ59" s="244"/>
      <c r="AK59" s="244"/>
      <c r="AL59" s="244"/>
      <c r="AM59" s="244"/>
      <c r="AN59" s="244"/>
      <c r="AO59" s="244"/>
      <c r="AP59" s="244"/>
      <c r="AQ59" s="245"/>
    </row>
    <row r="60" spans="1:51" x14ac:dyDescent="0.3">
      <c r="A60" s="2" t="s">
        <v>189</v>
      </c>
      <c r="B60" s="11"/>
      <c r="C60" s="116"/>
      <c r="D60" s="116"/>
      <c r="E60" s="11"/>
      <c r="F60" s="116"/>
      <c r="G60" s="116"/>
      <c r="H60" s="11"/>
      <c r="I60" s="116"/>
      <c r="J60" s="116"/>
      <c r="K60" s="25"/>
      <c r="L60" s="107"/>
      <c r="M60" s="107"/>
      <c r="N60" s="107"/>
      <c r="O60" s="25"/>
      <c r="P60" s="107"/>
      <c r="Q60" s="107"/>
      <c r="R60" s="107"/>
      <c r="S60" s="11"/>
      <c r="T60" s="107"/>
      <c r="U60" s="107"/>
      <c r="V60" s="107"/>
      <c r="W60" s="11"/>
      <c r="X60" s="116"/>
      <c r="Y60" s="116"/>
      <c r="Z60" s="11"/>
      <c r="AA60" s="116"/>
      <c r="AB60" s="116"/>
      <c r="AC60" s="11"/>
      <c r="AD60" s="116"/>
      <c r="AE60" s="116"/>
      <c r="AF60" s="25"/>
      <c r="AG60" s="107"/>
      <c r="AH60" s="107"/>
      <c r="AI60" s="107"/>
      <c r="AJ60" s="25"/>
      <c r="AK60" s="107"/>
      <c r="AL60" s="107"/>
      <c r="AM60" s="107"/>
      <c r="AN60" s="25"/>
      <c r="AO60" s="107"/>
      <c r="AP60" s="107"/>
      <c r="AQ60" s="107"/>
      <c r="AR60" s="201"/>
      <c r="AS60" s="206">
        <f t="shared" ref="AS60:AS62" si="29">SUM(B60,E60,H60,K60,O60,S60)</f>
        <v>0</v>
      </c>
      <c r="AT60" s="56">
        <f t="shared" ref="AT60:AT62" si="30">SUM(W60,Z60,AC60,AF60,AJ60,AN60)</f>
        <v>0</v>
      </c>
      <c r="AW60" s="8"/>
      <c r="AX60" s="8"/>
      <c r="AY60" s="8"/>
    </row>
    <row r="61" spans="1:51" x14ac:dyDescent="0.3">
      <c r="A61" s="2" t="s">
        <v>190</v>
      </c>
      <c r="B61" s="11"/>
      <c r="C61" s="116"/>
      <c r="D61" s="116"/>
      <c r="E61" s="11"/>
      <c r="F61" s="116"/>
      <c r="G61" s="116"/>
      <c r="H61" s="11"/>
      <c r="I61" s="116"/>
      <c r="J61" s="116"/>
      <c r="K61" s="11"/>
      <c r="L61" s="107"/>
      <c r="M61" s="107"/>
      <c r="N61" s="107"/>
      <c r="O61" s="11"/>
      <c r="P61" s="107"/>
      <c r="Q61" s="107"/>
      <c r="R61" s="107"/>
      <c r="S61" s="11"/>
      <c r="T61" s="107"/>
      <c r="U61" s="107"/>
      <c r="V61" s="107"/>
      <c r="W61" s="11"/>
      <c r="X61" s="116"/>
      <c r="Y61" s="116"/>
      <c r="Z61" s="11"/>
      <c r="AA61" s="116"/>
      <c r="AB61" s="116"/>
      <c r="AC61" s="11"/>
      <c r="AD61" s="116"/>
      <c r="AE61" s="116"/>
      <c r="AF61" s="11"/>
      <c r="AG61" s="107"/>
      <c r="AH61" s="107"/>
      <c r="AI61" s="107"/>
      <c r="AJ61" s="11"/>
      <c r="AK61" s="107"/>
      <c r="AL61" s="107"/>
      <c r="AM61" s="107"/>
      <c r="AN61" s="11"/>
      <c r="AO61" s="107"/>
      <c r="AP61" s="107"/>
      <c r="AQ61" s="107"/>
      <c r="AR61" s="201"/>
      <c r="AS61" s="206">
        <f t="shared" si="29"/>
        <v>0</v>
      </c>
      <c r="AT61" s="56">
        <f t="shared" si="30"/>
        <v>0</v>
      </c>
      <c r="AW61" s="8"/>
      <c r="AX61" s="8"/>
      <c r="AY61" s="8"/>
    </row>
    <row r="62" spans="1:51" x14ac:dyDescent="0.3">
      <c r="A62" s="2" t="s">
        <v>191</v>
      </c>
      <c r="B62" s="11"/>
      <c r="C62" s="116"/>
      <c r="D62" s="116"/>
      <c r="E62" s="11"/>
      <c r="F62" s="116"/>
      <c r="G62" s="116"/>
      <c r="H62" s="11"/>
      <c r="I62" s="116"/>
      <c r="J62" s="116"/>
      <c r="K62" s="11"/>
      <c r="L62" s="107"/>
      <c r="M62" s="107"/>
      <c r="N62" s="107"/>
      <c r="O62" s="11"/>
      <c r="P62" s="107"/>
      <c r="Q62" s="107"/>
      <c r="R62" s="107"/>
      <c r="S62" s="11"/>
      <c r="T62" s="107"/>
      <c r="U62" s="107"/>
      <c r="V62" s="107"/>
      <c r="W62" s="11"/>
      <c r="X62" s="116"/>
      <c r="Y62" s="116"/>
      <c r="Z62" s="11"/>
      <c r="AA62" s="116"/>
      <c r="AB62" s="116"/>
      <c r="AC62" s="11"/>
      <c r="AD62" s="116"/>
      <c r="AE62" s="116"/>
      <c r="AF62" s="11"/>
      <c r="AG62" s="107"/>
      <c r="AH62" s="107"/>
      <c r="AI62" s="107"/>
      <c r="AJ62" s="11"/>
      <c r="AK62" s="107"/>
      <c r="AL62" s="107"/>
      <c r="AM62" s="107"/>
      <c r="AN62" s="11"/>
      <c r="AO62" s="107"/>
      <c r="AP62" s="107"/>
      <c r="AQ62" s="107"/>
      <c r="AR62" s="201"/>
      <c r="AS62" s="206">
        <f t="shared" si="29"/>
        <v>0</v>
      </c>
      <c r="AT62" s="56">
        <f t="shared" si="30"/>
        <v>0</v>
      </c>
      <c r="AW62" s="8"/>
      <c r="AX62" s="8"/>
      <c r="AY62" s="8"/>
    </row>
    <row r="63" spans="1:51" x14ac:dyDescent="0.3">
      <c r="A63" s="27" t="s">
        <v>140</v>
      </c>
      <c r="B63" s="28">
        <f t="shared" ref="B63:AC63" si="31">SUM(B60:B62)</f>
        <v>0</v>
      </c>
      <c r="C63" s="34"/>
      <c r="D63" s="34"/>
      <c r="E63" s="28">
        <f t="shared" si="31"/>
        <v>0</v>
      </c>
      <c r="F63" s="34"/>
      <c r="G63" s="34"/>
      <c r="H63" s="28">
        <f t="shared" si="31"/>
        <v>0</v>
      </c>
      <c r="I63" s="34"/>
      <c r="J63" s="34"/>
      <c r="K63" s="28">
        <f>SUM(K60:K62)</f>
        <v>0</v>
      </c>
      <c r="L63" s="32"/>
      <c r="M63" s="32"/>
      <c r="N63" s="32"/>
      <c r="O63" s="28">
        <f>SUM(O60:O62)</f>
        <v>0</v>
      </c>
      <c r="P63" s="32"/>
      <c r="Q63" s="32"/>
      <c r="R63" s="32"/>
      <c r="S63" s="28">
        <f t="shared" ref="S63" si="32">SUM(S60:S62)</f>
        <v>0</v>
      </c>
      <c r="T63" s="32"/>
      <c r="U63" s="32"/>
      <c r="V63" s="32"/>
      <c r="W63" s="28">
        <f t="shared" si="31"/>
        <v>0</v>
      </c>
      <c r="X63" s="34"/>
      <c r="Y63" s="34"/>
      <c r="Z63" s="28">
        <f t="shared" si="31"/>
        <v>0</v>
      </c>
      <c r="AA63" s="34"/>
      <c r="AB63" s="34"/>
      <c r="AC63" s="28">
        <f t="shared" si="31"/>
        <v>0</v>
      </c>
      <c r="AD63" s="34"/>
      <c r="AE63" s="34"/>
      <c r="AF63" s="28">
        <f>SUM(AF60:AF62)</f>
        <v>0</v>
      </c>
      <c r="AG63" s="32"/>
      <c r="AH63" s="32"/>
      <c r="AI63" s="32"/>
      <c r="AJ63" s="28">
        <f>SUM(AJ60:AJ62)</f>
        <v>0</v>
      </c>
      <c r="AK63" s="32"/>
      <c r="AL63" s="32"/>
      <c r="AM63" s="107"/>
      <c r="AN63" s="28">
        <f>SUM(AN60:AN62)</f>
        <v>0</v>
      </c>
      <c r="AO63" s="209"/>
      <c r="AP63" s="209"/>
      <c r="AQ63" s="209"/>
      <c r="AR63" s="202"/>
      <c r="AS63" s="28">
        <f t="shared" ref="AS63:AT63" si="33">SUM(AS60:AS62)</f>
        <v>0</v>
      </c>
      <c r="AT63" s="28">
        <f t="shared" si="33"/>
        <v>0</v>
      </c>
      <c r="AW63" s="8"/>
      <c r="AX63" s="8"/>
      <c r="AY63" s="8"/>
    </row>
    <row r="64" spans="1:51" s="121" customFormat="1" x14ac:dyDescent="0.3">
      <c r="A64" s="120"/>
      <c r="B64" s="243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  <c r="AJ64" s="244"/>
      <c r="AK64" s="244"/>
      <c r="AL64" s="244"/>
      <c r="AM64" s="244"/>
      <c r="AN64" s="244"/>
      <c r="AO64" s="244"/>
      <c r="AP64" s="244"/>
      <c r="AQ64" s="245"/>
    </row>
    <row r="65" spans="1:51" x14ac:dyDescent="0.3">
      <c r="A65" s="2" t="s">
        <v>141</v>
      </c>
      <c r="B65" s="11"/>
      <c r="C65" s="116"/>
      <c r="D65" s="116"/>
      <c r="E65" s="11"/>
      <c r="F65" s="116"/>
      <c r="G65" s="116"/>
      <c r="H65" s="11"/>
      <c r="I65" s="116"/>
      <c r="J65" s="116"/>
      <c r="K65" s="11"/>
      <c r="L65" s="107"/>
      <c r="M65" s="107"/>
      <c r="N65" s="107"/>
      <c r="O65" s="11"/>
      <c r="P65" s="107"/>
      <c r="Q65" s="107"/>
      <c r="R65" s="107"/>
      <c r="S65" s="11"/>
      <c r="T65" s="107"/>
      <c r="U65" s="107"/>
      <c r="V65" s="107"/>
      <c r="W65" s="11"/>
      <c r="X65" s="116"/>
      <c r="Y65" s="116"/>
      <c r="Z65" s="11"/>
      <c r="AA65" s="116"/>
      <c r="AB65" s="116"/>
      <c r="AC65" s="11"/>
      <c r="AD65" s="116"/>
      <c r="AE65" s="116"/>
      <c r="AF65" s="11"/>
      <c r="AG65" s="107"/>
      <c r="AH65" s="107"/>
      <c r="AI65" s="107"/>
      <c r="AJ65" s="11"/>
      <c r="AK65" s="107"/>
      <c r="AL65" s="107"/>
      <c r="AM65" s="107"/>
      <c r="AN65" s="11"/>
      <c r="AO65" s="107"/>
      <c r="AP65" s="107"/>
      <c r="AQ65" s="107"/>
      <c r="AR65" s="201"/>
      <c r="AS65" s="206">
        <f>SUM(B65,E65,H65,K65,O65,S65)</f>
        <v>0</v>
      </c>
      <c r="AT65" s="56">
        <f>SUM(W65,Z65,AC65,AF65,AJ65,AN65)</f>
        <v>0</v>
      </c>
      <c r="AW65" s="8"/>
      <c r="AX65" s="8"/>
      <c r="AY65" s="8"/>
    </row>
    <row r="66" spans="1:51" s="121" customFormat="1" x14ac:dyDescent="0.3">
      <c r="A66" s="120"/>
      <c r="B66" s="243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  <c r="AJ66" s="244"/>
      <c r="AK66" s="244"/>
      <c r="AL66" s="244"/>
      <c r="AM66" s="244"/>
      <c r="AN66" s="244"/>
      <c r="AO66" s="244"/>
      <c r="AP66" s="244"/>
      <c r="AQ66" s="245"/>
    </row>
    <row r="67" spans="1:51" x14ac:dyDescent="0.3">
      <c r="A67" s="2" t="s">
        <v>192</v>
      </c>
      <c r="B67" s="11"/>
      <c r="C67" s="116"/>
      <c r="D67" s="116"/>
      <c r="E67" s="11"/>
      <c r="F67" s="116"/>
      <c r="G67" s="116"/>
      <c r="H67" s="11"/>
      <c r="I67" s="116"/>
      <c r="J67" s="116"/>
      <c r="K67" s="25"/>
      <c r="L67" s="107"/>
      <c r="M67" s="107"/>
      <c r="N67" s="107"/>
      <c r="O67" s="25"/>
      <c r="P67" s="107"/>
      <c r="Q67" s="107"/>
      <c r="R67" s="107"/>
      <c r="S67" s="11"/>
      <c r="T67" s="107"/>
      <c r="U67" s="107"/>
      <c r="V67" s="107"/>
      <c r="W67" s="11"/>
      <c r="X67" s="116"/>
      <c r="Y67" s="116"/>
      <c r="Z67" s="11"/>
      <c r="AA67" s="116"/>
      <c r="AB67" s="116"/>
      <c r="AC67" s="11"/>
      <c r="AD67" s="116"/>
      <c r="AE67" s="116"/>
      <c r="AF67" s="25"/>
      <c r="AG67" s="107"/>
      <c r="AH67" s="107"/>
      <c r="AI67" s="107"/>
      <c r="AJ67" s="25"/>
      <c r="AK67" s="107"/>
      <c r="AL67" s="107"/>
      <c r="AM67" s="107"/>
      <c r="AN67" s="25"/>
      <c r="AO67" s="107"/>
      <c r="AP67" s="107"/>
      <c r="AQ67" s="107"/>
      <c r="AR67" s="201"/>
      <c r="AS67" s="206">
        <f t="shared" ref="AS67:AS68" si="34">SUM(B67,E67,H67,K67,O67,S67)</f>
        <v>0</v>
      </c>
      <c r="AT67" s="56">
        <f t="shared" ref="AT67:AT68" si="35">SUM(W67,Z67,AC67,AF67,AJ67,AN67)</f>
        <v>0</v>
      </c>
      <c r="AW67" s="8"/>
      <c r="AX67" s="8"/>
      <c r="AY67" s="8"/>
    </row>
    <row r="68" spans="1:51" x14ac:dyDescent="0.3">
      <c r="A68" s="2" t="s">
        <v>193</v>
      </c>
      <c r="B68" s="11"/>
      <c r="C68" s="116"/>
      <c r="D68" s="116"/>
      <c r="E68" s="11"/>
      <c r="F68" s="116"/>
      <c r="G68" s="116"/>
      <c r="H68" s="11"/>
      <c r="I68" s="116"/>
      <c r="J68" s="116"/>
      <c r="K68" s="11"/>
      <c r="L68" s="107"/>
      <c r="M68" s="107"/>
      <c r="N68" s="107"/>
      <c r="O68" s="11"/>
      <c r="P68" s="107"/>
      <c r="Q68" s="107"/>
      <c r="R68" s="107"/>
      <c r="S68" s="11"/>
      <c r="T68" s="107"/>
      <c r="U68" s="107"/>
      <c r="V68" s="107"/>
      <c r="W68" s="11"/>
      <c r="X68" s="116"/>
      <c r="Y68" s="116"/>
      <c r="Z68" s="11"/>
      <c r="AA68" s="116"/>
      <c r="AB68" s="116"/>
      <c r="AC68" s="11"/>
      <c r="AD68" s="116"/>
      <c r="AE68" s="116"/>
      <c r="AF68" s="11"/>
      <c r="AG68" s="107"/>
      <c r="AH68" s="107"/>
      <c r="AI68" s="107"/>
      <c r="AJ68" s="11"/>
      <c r="AK68" s="107"/>
      <c r="AL68" s="107"/>
      <c r="AM68" s="107"/>
      <c r="AN68" s="11"/>
      <c r="AO68" s="107"/>
      <c r="AP68" s="107"/>
      <c r="AQ68" s="107"/>
      <c r="AR68" s="201"/>
      <c r="AS68" s="206">
        <f t="shared" si="34"/>
        <v>0</v>
      </c>
      <c r="AT68" s="56">
        <f t="shared" si="35"/>
        <v>0</v>
      </c>
      <c r="AW68" s="8"/>
      <c r="AX68" s="8"/>
      <c r="AY68" s="8"/>
    </row>
    <row r="69" spans="1:51" x14ac:dyDescent="0.3">
      <c r="A69" s="27" t="s">
        <v>142</v>
      </c>
      <c r="B69" s="28">
        <f t="shared" ref="B69:AC69" si="36">SUM(B67:B68)</f>
        <v>0</v>
      </c>
      <c r="C69" s="34"/>
      <c r="D69" s="34"/>
      <c r="E69" s="28">
        <f t="shared" si="36"/>
        <v>0</v>
      </c>
      <c r="F69" s="34"/>
      <c r="G69" s="34"/>
      <c r="H69" s="28">
        <f t="shared" si="36"/>
        <v>0</v>
      </c>
      <c r="I69" s="34"/>
      <c r="J69" s="34"/>
      <c r="K69" s="28">
        <f>SUM(K67:K68)</f>
        <v>0</v>
      </c>
      <c r="L69" s="32"/>
      <c r="M69" s="32"/>
      <c r="N69" s="32"/>
      <c r="O69" s="28">
        <f>SUM(O67:O68)</f>
        <v>0</v>
      </c>
      <c r="P69" s="32"/>
      <c r="Q69" s="32"/>
      <c r="R69" s="32"/>
      <c r="S69" s="28">
        <f>SUM(S67:S68)</f>
        <v>0</v>
      </c>
      <c r="T69" s="32"/>
      <c r="U69" s="32"/>
      <c r="V69" s="32"/>
      <c r="W69" s="28">
        <f t="shared" si="36"/>
        <v>0</v>
      </c>
      <c r="X69" s="34"/>
      <c r="Y69" s="34"/>
      <c r="Z69" s="28">
        <f t="shared" si="36"/>
        <v>0</v>
      </c>
      <c r="AA69" s="34"/>
      <c r="AB69" s="34"/>
      <c r="AC69" s="28">
        <f t="shared" si="36"/>
        <v>0</v>
      </c>
      <c r="AD69" s="34"/>
      <c r="AE69" s="34"/>
      <c r="AF69" s="28">
        <f>SUM(AF67:AF68)</f>
        <v>0</v>
      </c>
      <c r="AG69" s="32"/>
      <c r="AH69" s="32"/>
      <c r="AI69" s="32"/>
      <c r="AJ69" s="28">
        <f>SUM(AJ67:AJ68)</f>
        <v>0</v>
      </c>
      <c r="AK69" s="32"/>
      <c r="AL69" s="32"/>
      <c r="AM69" s="32"/>
      <c r="AN69" s="28">
        <f>SUM(AN67:AN68)</f>
        <v>0</v>
      </c>
      <c r="AO69" s="209"/>
      <c r="AP69" s="209"/>
      <c r="AQ69" s="209"/>
      <c r="AR69" s="202"/>
      <c r="AS69" s="28">
        <f t="shared" ref="AS69" si="37">SUM(AS67:AS68)</f>
        <v>0</v>
      </c>
      <c r="AT69" s="28">
        <f>SUM(AT67:AT68)</f>
        <v>0</v>
      </c>
      <c r="AW69" s="8"/>
      <c r="AX69" s="8"/>
      <c r="AY69" s="8"/>
    </row>
    <row r="70" spans="1:51" s="121" customFormat="1" x14ac:dyDescent="0.3">
      <c r="A70" s="120"/>
      <c r="B70" s="243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  <c r="AJ70" s="244"/>
      <c r="AK70" s="244"/>
      <c r="AL70" s="244"/>
      <c r="AM70" s="244"/>
      <c r="AN70" s="244"/>
      <c r="AO70" s="244"/>
      <c r="AP70" s="244"/>
      <c r="AQ70" s="245"/>
    </row>
    <row r="71" spans="1:51" x14ac:dyDescent="0.3">
      <c r="A71" s="2" t="s">
        <v>194</v>
      </c>
      <c r="B71" s="11"/>
      <c r="C71" s="116"/>
      <c r="D71" s="116"/>
      <c r="E71" s="11"/>
      <c r="F71" s="116"/>
      <c r="G71" s="116"/>
      <c r="H71" s="11"/>
      <c r="I71" s="116"/>
      <c r="J71" s="116"/>
      <c r="K71" s="11"/>
      <c r="L71" s="107"/>
      <c r="M71" s="107"/>
      <c r="N71" s="107"/>
      <c r="O71" s="25"/>
      <c r="P71" s="107"/>
      <c r="Q71" s="107"/>
      <c r="R71" s="107"/>
      <c r="S71" s="11"/>
      <c r="T71" s="107"/>
      <c r="U71" s="107"/>
      <c r="V71" s="107"/>
      <c r="W71" s="11"/>
      <c r="X71" s="116"/>
      <c r="Y71" s="116"/>
      <c r="Z71" s="11"/>
      <c r="AA71" s="116"/>
      <c r="AB71" s="116"/>
      <c r="AC71" s="11"/>
      <c r="AD71" s="116"/>
      <c r="AE71" s="116"/>
      <c r="AF71" s="11"/>
      <c r="AG71" s="107"/>
      <c r="AH71" s="107"/>
      <c r="AI71" s="107"/>
      <c r="AJ71" s="25"/>
      <c r="AK71" s="107"/>
      <c r="AL71" s="107"/>
      <c r="AM71" s="107"/>
      <c r="AN71" s="25"/>
      <c r="AO71" s="107"/>
      <c r="AP71" s="107"/>
      <c r="AQ71" s="107"/>
      <c r="AR71" s="201"/>
      <c r="AS71" s="206">
        <f t="shared" ref="AS71:AS78" si="38">SUM(B71,E71,H71,K71,O71,S71)</f>
        <v>0</v>
      </c>
      <c r="AT71" s="56">
        <f t="shared" ref="AT71:AT78" si="39">SUM(W71,Z71,AC71,AF71,AJ71,AN71)</f>
        <v>0</v>
      </c>
      <c r="AW71" s="8"/>
      <c r="AX71" s="8"/>
      <c r="AY71" s="8"/>
    </row>
    <row r="72" spans="1:51" x14ac:dyDescent="0.3">
      <c r="A72" s="2" t="s">
        <v>195</v>
      </c>
      <c r="B72" s="11"/>
      <c r="C72" s="116"/>
      <c r="D72" s="116"/>
      <c r="E72" s="11"/>
      <c r="F72" s="116"/>
      <c r="G72" s="116"/>
      <c r="H72" s="11"/>
      <c r="I72" s="116"/>
      <c r="J72" s="116"/>
      <c r="K72" s="25"/>
      <c r="L72" s="107"/>
      <c r="M72" s="107"/>
      <c r="N72" s="107"/>
      <c r="O72" s="11"/>
      <c r="P72" s="107"/>
      <c r="Q72" s="107"/>
      <c r="R72" s="107"/>
      <c r="S72" s="11"/>
      <c r="T72" s="107"/>
      <c r="U72" s="107"/>
      <c r="V72" s="107"/>
      <c r="W72" s="11"/>
      <c r="X72" s="116"/>
      <c r="Y72" s="116"/>
      <c r="Z72" s="11"/>
      <c r="AA72" s="116"/>
      <c r="AB72" s="116"/>
      <c r="AC72" s="11"/>
      <c r="AD72" s="116"/>
      <c r="AE72" s="116"/>
      <c r="AF72" s="25"/>
      <c r="AG72" s="107"/>
      <c r="AH72" s="107"/>
      <c r="AI72" s="107"/>
      <c r="AJ72" s="11"/>
      <c r="AK72" s="107"/>
      <c r="AL72" s="107"/>
      <c r="AM72" s="107"/>
      <c r="AN72" s="11"/>
      <c r="AO72" s="107"/>
      <c r="AP72" s="107"/>
      <c r="AQ72" s="107"/>
      <c r="AR72" s="201"/>
      <c r="AS72" s="206">
        <f t="shared" si="38"/>
        <v>0</v>
      </c>
      <c r="AT72" s="56">
        <f t="shared" si="39"/>
        <v>0</v>
      </c>
      <c r="AW72" s="8"/>
      <c r="AX72" s="8"/>
      <c r="AY72" s="8"/>
    </row>
    <row r="73" spans="1:51" x14ac:dyDescent="0.3">
      <c r="A73" s="2" t="s">
        <v>196</v>
      </c>
      <c r="B73" s="11"/>
      <c r="C73" s="116"/>
      <c r="D73" s="116"/>
      <c r="E73" s="11"/>
      <c r="F73" s="116"/>
      <c r="G73" s="116"/>
      <c r="H73" s="11"/>
      <c r="I73" s="116"/>
      <c r="J73" s="116"/>
      <c r="K73" s="10"/>
      <c r="L73" s="107"/>
      <c r="M73" s="107"/>
      <c r="N73" s="107"/>
      <c r="O73" s="11"/>
      <c r="P73" s="107"/>
      <c r="Q73" s="107"/>
      <c r="R73" s="107"/>
      <c r="S73" s="25"/>
      <c r="T73" s="107"/>
      <c r="U73" s="107"/>
      <c r="V73" s="107"/>
      <c r="W73" s="11"/>
      <c r="X73" s="116"/>
      <c r="Y73" s="116"/>
      <c r="Z73" s="10"/>
      <c r="AA73" s="116"/>
      <c r="AB73" s="116"/>
      <c r="AC73" s="10"/>
      <c r="AD73" s="116"/>
      <c r="AE73" s="116"/>
      <c r="AF73" s="10"/>
      <c r="AG73" s="107"/>
      <c r="AH73" s="107"/>
      <c r="AI73" s="107"/>
      <c r="AJ73" s="11"/>
      <c r="AK73" s="107"/>
      <c r="AL73" s="107"/>
      <c r="AM73" s="107"/>
      <c r="AN73" s="11"/>
      <c r="AO73" s="107"/>
      <c r="AP73" s="107"/>
      <c r="AQ73" s="107"/>
      <c r="AR73" s="201"/>
      <c r="AS73" s="206">
        <f t="shared" si="38"/>
        <v>0</v>
      </c>
      <c r="AT73" s="56">
        <f t="shared" si="39"/>
        <v>0</v>
      </c>
      <c r="AW73" s="8"/>
      <c r="AX73" s="8"/>
      <c r="AY73" s="8"/>
    </row>
    <row r="74" spans="1:51" x14ac:dyDescent="0.3">
      <c r="A74" s="2" t="s">
        <v>197</v>
      </c>
      <c r="B74" s="11"/>
      <c r="C74" s="116"/>
      <c r="D74" s="116"/>
      <c r="E74" s="11"/>
      <c r="F74" s="116"/>
      <c r="G74" s="116"/>
      <c r="H74" s="11"/>
      <c r="I74" s="116"/>
      <c r="J74" s="116"/>
      <c r="K74" s="25"/>
      <c r="L74" s="107"/>
      <c r="M74" s="107"/>
      <c r="N74" s="107"/>
      <c r="O74" s="25"/>
      <c r="P74" s="107"/>
      <c r="Q74" s="107"/>
      <c r="R74" s="107"/>
      <c r="S74" s="11"/>
      <c r="T74" s="107"/>
      <c r="U74" s="107"/>
      <c r="V74" s="107"/>
      <c r="W74" s="11"/>
      <c r="X74" s="116"/>
      <c r="Y74" s="116"/>
      <c r="Z74" s="11"/>
      <c r="AA74" s="116"/>
      <c r="AB74" s="116"/>
      <c r="AC74" s="11"/>
      <c r="AD74" s="116"/>
      <c r="AE74" s="116"/>
      <c r="AF74" s="25"/>
      <c r="AG74" s="107"/>
      <c r="AH74" s="107"/>
      <c r="AI74" s="107"/>
      <c r="AJ74" s="25"/>
      <c r="AK74" s="107"/>
      <c r="AL74" s="107"/>
      <c r="AM74" s="107"/>
      <c r="AN74" s="25"/>
      <c r="AO74" s="107"/>
      <c r="AP74" s="107"/>
      <c r="AQ74" s="107"/>
      <c r="AR74" s="201"/>
      <c r="AS74" s="206">
        <f t="shared" si="38"/>
        <v>0</v>
      </c>
      <c r="AT74" s="56">
        <f t="shared" si="39"/>
        <v>0</v>
      </c>
      <c r="AW74" s="8"/>
      <c r="AX74" s="8"/>
      <c r="AY74" s="8"/>
    </row>
    <row r="75" spans="1:51" x14ac:dyDescent="0.3">
      <c r="A75" s="2" t="s">
        <v>198</v>
      </c>
      <c r="B75" s="11"/>
      <c r="C75" s="116"/>
      <c r="D75" s="116"/>
      <c r="E75" s="11"/>
      <c r="F75" s="116"/>
      <c r="G75" s="116"/>
      <c r="H75" s="11"/>
      <c r="I75" s="116"/>
      <c r="J75" s="116"/>
      <c r="K75" s="11"/>
      <c r="L75" s="107"/>
      <c r="M75" s="107"/>
      <c r="N75" s="107"/>
      <c r="O75" s="11"/>
      <c r="P75" s="107"/>
      <c r="Q75" s="107"/>
      <c r="R75" s="107"/>
      <c r="S75" s="11"/>
      <c r="T75" s="107"/>
      <c r="U75" s="107"/>
      <c r="V75" s="107"/>
      <c r="W75" s="11"/>
      <c r="X75" s="116"/>
      <c r="Y75" s="116"/>
      <c r="Z75" s="11"/>
      <c r="AA75" s="116"/>
      <c r="AB75" s="116"/>
      <c r="AC75" s="11"/>
      <c r="AD75" s="116"/>
      <c r="AE75" s="116"/>
      <c r="AF75" s="11"/>
      <c r="AG75" s="107"/>
      <c r="AH75" s="107"/>
      <c r="AI75" s="107"/>
      <c r="AJ75" s="11"/>
      <c r="AK75" s="107"/>
      <c r="AL75" s="107"/>
      <c r="AM75" s="107"/>
      <c r="AN75" s="11"/>
      <c r="AO75" s="107"/>
      <c r="AP75" s="107"/>
      <c r="AQ75" s="107"/>
      <c r="AR75" s="201"/>
      <c r="AS75" s="206">
        <f t="shared" si="38"/>
        <v>0</v>
      </c>
      <c r="AT75" s="56">
        <f t="shared" si="39"/>
        <v>0</v>
      </c>
      <c r="AW75" s="8"/>
      <c r="AX75" s="8"/>
      <c r="AY75" s="8"/>
    </row>
    <row r="76" spans="1:51" x14ac:dyDescent="0.3">
      <c r="A76" s="2" t="s">
        <v>199</v>
      </c>
      <c r="B76" s="11"/>
      <c r="C76" s="116"/>
      <c r="D76" s="116"/>
      <c r="E76" s="11"/>
      <c r="F76" s="116"/>
      <c r="G76" s="116"/>
      <c r="H76" s="11"/>
      <c r="I76" s="116"/>
      <c r="J76" s="116"/>
      <c r="K76" s="25"/>
      <c r="L76" s="107"/>
      <c r="M76" s="107"/>
      <c r="N76" s="107"/>
      <c r="O76" s="25"/>
      <c r="P76" s="107"/>
      <c r="Q76" s="107"/>
      <c r="R76" s="107"/>
      <c r="S76" s="25"/>
      <c r="T76" s="107"/>
      <c r="U76" s="107"/>
      <c r="V76" s="107"/>
      <c r="W76" s="11"/>
      <c r="X76" s="116"/>
      <c r="Y76" s="116"/>
      <c r="Z76" s="10"/>
      <c r="AA76" s="116"/>
      <c r="AB76" s="116"/>
      <c r="AC76" s="10"/>
      <c r="AD76" s="116"/>
      <c r="AE76" s="116"/>
      <c r="AF76" s="25"/>
      <c r="AG76" s="107"/>
      <c r="AH76" s="107"/>
      <c r="AI76" s="107"/>
      <c r="AJ76" s="25"/>
      <c r="AK76" s="107"/>
      <c r="AL76" s="107"/>
      <c r="AM76" s="107"/>
      <c r="AN76" s="25"/>
      <c r="AO76" s="107"/>
      <c r="AP76" s="107"/>
      <c r="AQ76" s="107"/>
      <c r="AR76" s="201"/>
      <c r="AS76" s="206">
        <f t="shared" si="38"/>
        <v>0</v>
      </c>
      <c r="AT76" s="56">
        <f t="shared" si="39"/>
        <v>0</v>
      </c>
      <c r="AW76" s="8"/>
      <c r="AX76" s="8"/>
      <c r="AY76" s="8"/>
    </row>
    <row r="77" spans="1:51" x14ac:dyDescent="0.3">
      <c r="A77" s="2" t="s">
        <v>200</v>
      </c>
      <c r="B77" s="11"/>
      <c r="C77" s="116"/>
      <c r="D77" s="116"/>
      <c r="E77" s="11"/>
      <c r="F77" s="116"/>
      <c r="G77" s="116"/>
      <c r="H77" s="11"/>
      <c r="I77" s="116"/>
      <c r="J77" s="116"/>
      <c r="K77" s="8"/>
      <c r="L77" s="107"/>
      <c r="M77" s="107"/>
      <c r="N77" s="107"/>
      <c r="O77" s="25"/>
      <c r="P77" s="107"/>
      <c r="Q77" s="107"/>
      <c r="R77" s="107"/>
      <c r="S77" s="11"/>
      <c r="T77" s="107"/>
      <c r="U77" s="107"/>
      <c r="V77" s="107"/>
      <c r="W77" s="11"/>
      <c r="X77" s="116"/>
      <c r="Y77" s="116"/>
      <c r="Z77" s="11"/>
      <c r="AA77" s="116"/>
      <c r="AB77" s="116"/>
      <c r="AC77" s="11"/>
      <c r="AD77" s="116"/>
      <c r="AE77" s="116"/>
      <c r="AG77" s="107"/>
      <c r="AH77" s="107"/>
      <c r="AI77" s="107"/>
      <c r="AJ77" s="25"/>
      <c r="AK77" s="107"/>
      <c r="AL77" s="107"/>
      <c r="AM77" s="107"/>
      <c r="AN77" s="25"/>
      <c r="AO77" s="107"/>
      <c r="AP77" s="107"/>
      <c r="AQ77" s="107"/>
      <c r="AR77" s="201"/>
      <c r="AS77" s="206">
        <f t="shared" si="38"/>
        <v>0</v>
      </c>
      <c r="AT77" s="56">
        <f t="shared" si="39"/>
        <v>0</v>
      </c>
      <c r="AW77" s="8"/>
      <c r="AX77" s="8"/>
      <c r="AY77" s="8"/>
    </row>
    <row r="78" spans="1:51" x14ac:dyDescent="0.3">
      <c r="A78" s="2" t="s">
        <v>201</v>
      </c>
      <c r="B78" s="11"/>
      <c r="C78" s="116"/>
      <c r="D78" s="116"/>
      <c r="E78" s="11"/>
      <c r="F78" s="116"/>
      <c r="G78" s="116"/>
      <c r="H78" s="11"/>
      <c r="I78" s="116"/>
      <c r="J78" s="116"/>
      <c r="K78" s="25"/>
      <c r="L78" s="107"/>
      <c r="M78" s="107"/>
      <c r="N78" s="107"/>
      <c r="O78" s="25"/>
      <c r="P78" s="107"/>
      <c r="Q78" s="107"/>
      <c r="R78" s="107"/>
      <c r="S78" s="11"/>
      <c r="T78" s="107"/>
      <c r="U78" s="107"/>
      <c r="V78" s="107"/>
      <c r="W78" s="11"/>
      <c r="X78" s="116"/>
      <c r="Y78" s="116"/>
      <c r="Z78" s="11"/>
      <c r="AA78" s="116"/>
      <c r="AB78" s="116"/>
      <c r="AC78" s="11"/>
      <c r="AD78" s="116"/>
      <c r="AE78" s="116"/>
      <c r="AF78" s="25"/>
      <c r="AG78" s="107"/>
      <c r="AH78" s="107"/>
      <c r="AI78" s="107"/>
      <c r="AJ78" s="25"/>
      <c r="AK78" s="107"/>
      <c r="AL78" s="107"/>
      <c r="AM78" s="107"/>
      <c r="AN78" s="25"/>
      <c r="AO78" s="107"/>
      <c r="AP78" s="107"/>
      <c r="AQ78" s="107"/>
      <c r="AR78" s="201"/>
      <c r="AS78" s="206">
        <f t="shared" si="38"/>
        <v>0</v>
      </c>
      <c r="AT78" s="56">
        <f t="shared" si="39"/>
        <v>0</v>
      </c>
      <c r="AW78" s="8"/>
      <c r="AX78" s="8"/>
      <c r="AY78" s="8"/>
    </row>
    <row r="79" spans="1:51" x14ac:dyDescent="0.3">
      <c r="A79" s="27" t="s">
        <v>143</v>
      </c>
      <c r="B79" s="28">
        <f t="shared" ref="B79:H79" si="40">SUM(B71:B78)</f>
        <v>0</v>
      </c>
      <c r="C79" s="34"/>
      <c r="D79" s="34"/>
      <c r="E79" s="28">
        <f t="shared" si="40"/>
        <v>0</v>
      </c>
      <c r="F79" s="34"/>
      <c r="G79" s="34"/>
      <c r="H79" s="28">
        <f t="shared" si="40"/>
        <v>0</v>
      </c>
      <c r="I79" s="34"/>
      <c r="J79" s="34"/>
      <c r="K79" s="28">
        <f>SUM(K71:K78)</f>
        <v>0</v>
      </c>
      <c r="L79" s="32"/>
      <c r="M79" s="32"/>
      <c r="N79" s="32"/>
      <c r="O79" s="28">
        <f>SUM(O71:O78)</f>
        <v>0</v>
      </c>
      <c r="P79" s="32"/>
      <c r="Q79" s="32"/>
      <c r="R79" s="32"/>
      <c r="S79" s="28">
        <f t="shared" ref="S79" si="41">SUM(S71:S78)</f>
        <v>0</v>
      </c>
      <c r="T79" s="32"/>
      <c r="U79" s="32"/>
      <c r="V79" s="32"/>
      <c r="W79" s="28">
        <f>SUM(W71:W78)</f>
        <v>0</v>
      </c>
      <c r="X79" s="34"/>
      <c r="Y79" s="34"/>
      <c r="Z79" s="28">
        <f>SUM(Z71:Z78)</f>
        <v>0</v>
      </c>
      <c r="AA79" s="34"/>
      <c r="AB79" s="34"/>
      <c r="AC79" s="28">
        <f>SUM(AC71:AC78)</f>
        <v>0</v>
      </c>
      <c r="AD79" s="34"/>
      <c r="AE79" s="34"/>
      <c r="AF79" s="28">
        <f>SUM(AF71:AF78)</f>
        <v>0</v>
      </c>
      <c r="AG79" s="32"/>
      <c r="AH79" s="32"/>
      <c r="AI79" s="32"/>
      <c r="AJ79" s="28">
        <f>SUM(AJ71:AJ78)</f>
        <v>0</v>
      </c>
      <c r="AK79" s="32"/>
      <c r="AL79" s="32"/>
      <c r="AM79" s="32"/>
      <c r="AN79" s="28">
        <f>SUM(AN71:AN78)</f>
        <v>0</v>
      </c>
      <c r="AO79" s="209"/>
      <c r="AP79" s="209"/>
      <c r="AQ79" s="209"/>
      <c r="AR79" s="202"/>
      <c r="AS79" s="28">
        <f>SUM(AS71:AS78)</f>
        <v>0</v>
      </c>
      <c r="AT79" s="28">
        <f>SUM(AT71:AT78)</f>
        <v>0</v>
      </c>
      <c r="AW79" s="8"/>
      <c r="AX79" s="8"/>
      <c r="AY79" s="8"/>
    </row>
    <row r="80" spans="1:51" s="121" customFormat="1" x14ac:dyDescent="0.3">
      <c r="A80" s="120"/>
      <c r="B80" s="243"/>
      <c r="C80" s="244"/>
      <c r="D80" s="244"/>
      <c r="E80" s="244"/>
      <c r="F80" s="244"/>
      <c r="G80" s="244"/>
      <c r="H80" s="244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  <c r="AJ80" s="244"/>
      <c r="AK80" s="244"/>
      <c r="AL80" s="244"/>
      <c r="AM80" s="244"/>
      <c r="AN80" s="244"/>
      <c r="AO80" s="244"/>
      <c r="AP80" s="244"/>
      <c r="AQ80" s="245"/>
    </row>
    <row r="81" spans="1:51" x14ac:dyDescent="0.3">
      <c r="A81" s="2" t="s">
        <v>202</v>
      </c>
      <c r="B81" s="10"/>
      <c r="C81" s="116"/>
      <c r="D81" s="116"/>
      <c r="E81" s="10"/>
      <c r="F81" s="116"/>
      <c r="G81" s="116"/>
      <c r="H81" s="10"/>
      <c r="I81" s="116"/>
      <c r="J81" s="116"/>
      <c r="K81" s="10"/>
      <c r="L81" s="107"/>
      <c r="M81" s="107"/>
      <c r="N81" s="107"/>
      <c r="O81" s="10"/>
      <c r="P81" s="108"/>
      <c r="Q81" s="108"/>
      <c r="R81" s="108"/>
      <c r="S81" s="10"/>
      <c r="T81" s="108"/>
      <c r="U81" s="108"/>
      <c r="V81" s="108"/>
      <c r="W81" s="10"/>
      <c r="X81" s="116"/>
      <c r="Y81" s="116"/>
      <c r="Z81" s="10"/>
      <c r="AA81" s="116"/>
      <c r="AB81" s="116"/>
      <c r="AC81" s="10"/>
      <c r="AD81" s="116"/>
      <c r="AE81" s="116"/>
      <c r="AF81" s="10"/>
      <c r="AG81" s="107"/>
      <c r="AH81" s="107"/>
      <c r="AI81" s="107"/>
      <c r="AJ81" s="10"/>
      <c r="AK81" s="108"/>
      <c r="AL81" s="108"/>
      <c r="AM81" s="108"/>
      <c r="AN81" s="10"/>
      <c r="AO81" s="108"/>
      <c r="AP81" s="108"/>
      <c r="AQ81" s="108"/>
      <c r="AR81" s="201"/>
      <c r="AS81" s="206">
        <f t="shared" ref="AS81:AS82" si="42">SUM(B81,E81,H81,K81,O81,S81)</f>
        <v>0</v>
      </c>
      <c r="AT81" s="56">
        <f t="shared" ref="AT81:AT83" si="43">SUM(W81,Z81,AC81,AF81,AJ81,AN81)</f>
        <v>0</v>
      </c>
      <c r="AW81" s="8"/>
      <c r="AX81" s="8"/>
      <c r="AY81" s="8"/>
    </row>
    <row r="82" spans="1:51" x14ac:dyDescent="0.3">
      <c r="A82" s="2" t="s">
        <v>203</v>
      </c>
      <c r="B82" s="10"/>
      <c r="C82" s="116"/>
      <c r="D82" s="116"/>
      <c r="E82" s="10"/>
      <c r="F82" s="116"/>
      <c r="G82" s="116"/>
      <c r="H82" s="10"/>
      <c r="I82" s="116"/>
      <c r="J82" s="116"/>
      <c r="K82" s="11"/>
      <c r="L82" s="107"/>
      <c r="M82" s="107"/>
      <c r="N82" s="107"/>
      <c r="O82" s="10"/>
      <c r="P82" s="108"/>
      <c r="Q82" s="108"/>
      <c r="R82" s="108"/>
      <c r="S82" s="11"/>
      <c r="T82" s="107"/>
      <c r="U82" s="107"/>
      <c r="V82" s="107"/>
      <c r="W82" s="11"/>
      <c r="X82" s="116"/>
      <c r="Y82" s="116"/>
      <c r="Z82" s="11"/>
      <c r="AA82" s="116"/>
      <c r="AB82" s="116"/>
      <c r="AC82" s="11"/>
      <c r="AD82" s="116"/>
      <c r="AE82" s="116"/>
      <c r="AF82" s="11"/>
      <c r="AG82" s="107"/>
      <c r="AH82" s="107"/>
      <c r="AI82" s="107"/>
      <c r="AJ82" s="10"/>
      <c r="AK82" s="108"/>
      <c r="AL82" s="108"/>
      <c r="AM82" s="108"/>
      <c r="AN82" s="10"/>
      <c r="AO82" s="108"/>
      <c r="AP82" s="108"/>
      <c r="AQ82" s="108"/>
      <c r="AR82" s="201"/>
      <c r="AS82" s="206">
        <f t="shared" si="42"/>
        <v>0</v>
      </c>
      <c r="AT82" s="56">
        <f t="shared" si="43"/>
        <v>0</v>
      </c>
      <c r="AW82" s="8"/>
      <c r="AX82" s="8"/>
      <c r="AY82" s="8"/>
    </row>
    <row r="83" spans="1:51" x14ac:dyDescent="0.3">
      <c r="A83" s="27" t="s">
        <v>144</v>
      </c>
      <c r="B83" s="22">
        <f t="shared" ref="B83:H83" si="44">SUM(B81:B82)</f>
        <v>0</v>
      </c>
      <c r="C83" s="34"/>
      <c r="D83" s="34"/>
      <c r="E83" s="22">
        <f t="shared" si="44"/>
        <v>0</v>
      </c>
      <c r="F83" s="34"/>
      <c r="G83" s="34"/>
      <c r="H83" s="22">
        <f t="shared" si="44"/>
        <v>0</v>
      </c>
      <c r="I83" s="34"/>
      <c r="J83" s="34"/>
      <c r="K83" s="22">
        <f>SUM(K81:K82)</f>
        <v>0</v>
      </c>
      <c r="L83" s="33"/>
      <c r="M83" s="33"/>
      <c r="N83" s="33"/>
      <c r="O83" s="22">
        <f>SUM(O81:O82)</f>
        <v>0</v>
      </c>
      <c r="P83" s="33"/>
      <c r="Q83" s="33"/>
      <c r="R83" s="33"/>
      <c r="S83" s="22">
        <f t="shared" ref="S83" si="45">SUM(S81:S82)</f>
        <v>0</v>
      </c>
      <c r="T83" s="33"/>
      <c r="U83" s="33"/>
      <c r="V83" s="33"/>
      <c r="W83" s="22">
        <f>SUM(W81:W82)</f>
        <v>0</v>
      </c>
      <c r="X83" s="34"/>
      <c r="Y83" s="34"/>
      <c r="Z83" s="22">
        <f>SUM(Z81:Z82)</f>
        <v>0</v>
      </c>
      <c r="AA83" s="34"/>
      <c r="AB83" s="34"/>
      <c r="AC83" s="22">
        <f>SUM(AC81:AC82)</f>
        <v>0</v>
      </c>
      <c r="AD83" s="34"/>
      <c r="AE83" s="34"/>
      <c r="AF83" s="22">
        <f>SUM(AF81:AF82)</f>
        <v>0</v>
      </c>
      <c r="AG83" s="33"/>
      <c r="AH83" s="33"/>
      <c r="AI83" s="33"/>
      <c r="AJ83" s="22">
        <f>SUM(AJ81:AJ82)</f>
        <v>0</v>
      </c>
      <c r="AK83" s="33"/>
      <c r="AL83" s="33"/>
      <c r="AM83" s="108"/>
      <c r="AN83" s="22">
        <f>SUM(AN81:AN82)</f>
        <v>0</v>
      </c>
      <c r="AO83" s="33"/>
      <c r="AP83" s="33"/>
      <c r="AQ83" s="33"/>
      <c r="AR83" s="202"/>
      <c r="AS83" s="28">
        <f>SUM(AS81:AS82)</f>
        <v>0</v>
      </c>
      <c r="AT83" s="28">
        <f t="shared" si="43"/>
        <v>0</v>
      </c>
      <c r="AW83" s="8"/>
      <c r="AX83" s="8"/>
      <c r="AY83" s="8"/>
    </row>
    <row r="84" spans="1:51" s="121" customFormat="1" x14ac:dyDescent="0.3">
      <c r="A84" s="120"/>
      <c r="AQ84" s="208"/>
    </row>
    <row r="85" spans="1:51" x14ac:dyDescent="0.3">
      <c r="A85" s="27" t="s">
        <v>145</v>
      </c>
      <c r="B85" s="28">
        <f>SUM(B12,B14,B16,B21,B23,B25,B30,B36,B38,B49,B51,B58,B63,B65,B69,B79,B83)</f>
        <v>0</v>
      </c>
      <c r="C85" s="34"/>
      <c r="D85" s="34"/>
      <c r="E85" s="28">
        <f>SUM(E12,E14,E16,E21,E23,E25,E30,E36,E38,E49,E51,E58,E63,E65,E69,E79,E83)</f>
        <v>0</v>
      </c>
      <c r="F85" s="34"/>
      <c r="G85" s="34"/>
      <c r="H85" s="28">
        <f>SUM(H12,H14,H16,H21,H23,H25,H30,H36,H38,H49,H51,H58,H63,H65,H69,H79,H83)</f>
        <v>0</v>
      </c>
      <c r="I85" s="34"/>
      <c r="J85" s="34"/>
      <c r="K85" s="28">
        <f>SUM(K12,K14,K16,K21,K23,K25,K30,K36,K38,K49,K51,K58,K63,K65,K69,K79,K83)</f>
        <v>0</v>
      </c>
      <c r="L85" s="33"/>
      <c r="M85" s="33"/>
      <c r="N85" s="33"/>
      <c r="O85" s="28">
        <f>SUM(O12,O14,O16,O21,O23,O25,O30,O36,O38,O49,O51,O58,O63,O65,O69,O79,O83)</f>
        <v>0</v>
      </c>
      <c r="P85" s="33"/>
      <c r="Q85" s="33"/>
      <c r="R85" s="33"/>
      <c r="S85" s="28">
        <f>SUM(S12,S14,S16,S21,S23,S25,S30,S36,S38,S49,S51,S58,S63,S65,S69,S79,S83)</f>
        <v>0</v>
      </c>
      <c r="T85" s="33"/>
      <c r="U85" s="33"/>
      <c r="V85" s="33"/>
      <c r="W85" s="28">
        <f>SUM(W12,W14,W16,W21,W23,W25,W30,W36,W38,W49,W51,W58,W63,W65,W69,W79,W83)</f>
        <v>0</v>
      </c>
      <c r="X85" s="34"/>
      <c r="Y85" s="34"/>
      <c r="Z85" s="28">
        <f>SUM(Z12,Z14,Z16,Z21,Z23,Z25,Z30,Z36,Z38,Z49,Z51,Z58,Z63,Z65,Z69,Z79,Z83)</f>
        <v>0</v>
      </c>
      <c r="AA85" s="34"/>
      <c r="AB85" s="34"/>
      <c r="AC85" s="28">
        <f>SUM(AC12,AC14,AC16,AC21,AC23,AC25,AC30,AC36,AC38,AC49,AC51,AC58,AC63,AC65,AC69,AC79,AC83)</f>
        <v>0</v>
      </c>
      <c r="AD85" s="34"/>
      <c r="AE85" s="34"/>
      <c r="AF85" s="28">
        <f>SUM(AF12,AF14,AF16,AF21,AF23,AF25,AF30,AF36,AF38,AF49,AF51,AF58,AF63,AF65,AF69,AF79,AF83)</f>
        <v>0</v>
      </c>
      <c r="AG85" s="33"/>
      <c r="AH85" s="33"/>
      <c r="AI85" s="33"/>
      <c r="AJ85" s="28">
        <f>SUM(AJ12,AJ14,AJ16,AJ21,AJ23,AJ25,AJ30,AJ36,AJ38,AJ49,AJ51,AJ58,AJ63,AJ65,AJ69,AJ79,AJ83)</f>
        <v>0</v>
      </c>
      <c r="AK85" s="33"/>
      <c r="AL85" s="33"/>
      <c r="AM85" s="33"/>
      <c r="AN85" s="28">
        <f>SUM(AN12,AN14,AN16,AN21,AN23,AN25,AN30,AN36,AN38,AN49,AN51,AN58,AN63,AN65,AN69,AN79,AN83)</f>
        <v>0</v>
      </c>
      <c r="AO85" s="210"/>
      <c r="AP85" s="210"/>
      <c r="AQ85" s="210"/>
      <c r="AR85" s="202"/>
      <c r="AS85" s="28">
        <f>SUM(AS12,AS14,AS16,AS21,AS23,AS25,AS30,AS36,AS38,AS49,AS51,AS58,AS63,AS65,AS69,AS79,AS83)</f>
        <v>0</v>
      </c>
      <c r="AT85" s="28">
        <f>SUM(AT12,AT14,AT16,AT21,AT23,AT25,AT30,AT36,AT38,AT49,AT51,AT58,AT63,AT65,AT69,AT79,AT83)</f>
        <v>0</v>
      </c>
      <c r="AW85" s="8"/>
      <c r="AX85" s="8"/>
      <c r="AY85" s="8"/>
    </row>
    <row r="86" spans="1:51" s="121" customFormat="1" x14ac:dyDescent="0.3">
      <c r="A86" s="120"/>
      <c r="B86" s="120"/>
      <c r="C86" s="120"/>
      <c r="D86" s="120"/>
      <c r="F86" s="120"/>
      <c r="G86" s="130"/>
      <c r="H86" s="130"/>
      <c r="I86" s="12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20"/>
      <c r="Y86" s="130"/>
      <c r="Z86" s="130"/>
      <c r="AB86" s="130"/>
      <c r="AC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S86" s="130"/>
      <c r="AT86" s="130"/>
      <c r="AU86" s="130"/>
      <c r="AV86" s="130"/>
      <c r="AW86" s="120"/>
      <c r="AX86" s="123"/>
    </row>
    <row r="87" spans="1:51" s="121" customFormat="1" x14ac:dyDescent="0.3">
      <c r="A87" s="120"/>
      <c r="B87" s="120"/>
      <c r="C87" s="120"/>
      <c r="D87" s="120"/>
      <c r="F87" s="120"/>
      <c r="G87" s="130"/>
      <c r="H87" s="130"/>
      <c r="I87" s="12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20"/>
      <c r="Y87" s="130"/>
      <c r="Z87" s="130"/>
      <c r="AB87" s="130"/>
      <c r="AC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S87" s="130"/>
      <c r="AT87" s="130"/>
      <c r="AU87" s="130"/>
      <c r="AV87" s="130"/>
      <c r="AW87" s="120"/>
      <c r="AX87" s="123"/>
    </row>
    <row r="88" spans="1:51" s="121" customFormat="1" x14ac:dyDescent="0.3">
      <c r="A88" s="120"/>
      <c r="B88" s="120"/>
      <c r="C88" s="120"/>
      <c r="D88" s="120"/>
      <c r="F88" s="120"/>
      <c r="G88" s="130"/>
      <c r="H88" s="130"/>
      <c r="I88" s="12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20"/>
      <c r="Y88" s="130"/>
      <c r="Z88" s="130"/>
      <c r="AB88" s="130"/>
      <c r="AC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S88" s="130"/>
      <c r="AT88" s="130"/>
      <c r="AU88" s="130"/>
      <c r="AV88" s="130"/>
      <c r="AW88" s="120"/>
      <c r="AX88" s="123"/>
    </row>
    <row r="89" spans="1:51" s="121" customFormat="1" x14ac:dyDescent="0.3">
      <c r="A89" s="120"/>
      <c r="B89" s="120"/>
      <c r="C89" s="120"/>
      <c r="D89" s="120"/>
      <c r="F89" s="120"/>
      <c r="G89" s="130"/>
      <c r="H89" s="130"/>
      <c r="I89" s="12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20"/>
      <c r="Y89" s="130"/>
      <c r="Z89" s="130"/>
      <c r="AB89" s="130"/>
      <c r="AC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S89" s="130"/>
      <c r="AT89" s="130"/>
      <c r="AU89" s="130"/>
      <c r="AV89" s="130"/>
      <c r="AW89" s="120"/>
      <c r="AX89" s="123"/>
    </row>
    <row r="90" spans="1:51" ht="14.4" hidden="1" customHeight="1" x14ac:dyDescent="0.3">
      <c r="A90" s="2" t="s">
        <v>146</v>
      </c>
      <c r="C90" s="7"/>
      <c r="E90" s="7"/>
      <c r="AS90" s="7"/>
      <c r="AX90" s="7"/>
      <c r="AY90" s="123"/>
    </row>
    <row r="91" spans="1:51" ht="14.4" hidden="1" customHeight="1" x14ac:dyDescent="0.3">
      <c r="A91" s="2" t="s">
        <v>147</v>
      </c>
      <c r="C91" s="7"/>
      <c r="E91" s="7"/>
      <c r="AS91" s="7"/>
      <c r="AX91" s="7"/>
      <c r="AY91" s="123"/>
    </row>
    <row r="92" spans="1:51" hidden="1" x14ac:dyDescent="0.3">
      <c r="A92" s="7">
        <v>1</v>
      </c>
    </row>
  </sheetData>
  <sheetProtection algorithmName="SHA-512" hashValue="K5GprY3+96jSG+pGAvHxS1lx2Bc6Hc9b6JTIJeu89wloxY55B4VpDuEpR4k8lqershSVtxSUL3obd/iRXaKHBA==" saltValue="L+iZGjROUFpfx5sJ+cQHXQ==" spinCount="100000" sheet="1" objects="1" scenarios="1"/>
  <mergeCells count="46">
    <mergeCell ref="W5:AE5"/>
    <mergeCell ref="AE6:AE7"/>
    <mergeCell ref="AC6:AC7"/>
    <mergeCell ref="I6:I7"/>
    <mergeCell ref="J6:J7"/>
    <mergeCell ref="AB6:AB7"/>
    <mergeCell ref="Z6:Z7"/>
    <mergeCell ref="AD6:AD7"/>
    <mergeCell ref="X6:X7"/>
    <mergeCell ref="Y6:Y7"/>
    <mergeCell ref="K5:V5"/>
    <mergeCell ref="S6:S7"/>
    <mergeCell ref="T6:T7"/>
    <mergeCell ref="U6:U7"/>
    <mergeCell ref="V6:V7"/>
    <mergeCell ref="B5:J5"/>
    <mergeCell ref="F6:F7"/>
    <mergeCell ref="G6:G7"/>
    <mergeCell ref="E6:E7"/>
    <mergeCell ref="AQ6:AQ7"/>
    <mergeCell ref="H6:H7"/>
    <mergeCell ref="AF5:AQ5"/>
    <mergeCell ref="AJ6:AJ7"/>
    <mergeCell ref="AK6:AK7"/>
    <mergeCell ref="AL6:AL7"/>
    <mergeCell ref="AM6:AM7"/>
    <mergeCell ref="AF6:AF7"/>
    <mergeCell ref="AG6:AG7"/>
    <mergeCell ref="AH6:AH7"/>
    <mergeCell ref="AI6:AI7"/>
    <mergeCell ref="B6:B7"/>
    <mergeCell ref="AN6:AN7"/>
    <mergeCell ref="AO6:AO7"/>
    <mergeCell ref="AP6:AP7"/>
    <mergeCell ref="W6:W7"/>
    <mergeCell ref="C6:C7"/>
    <mergeCell ref="AA6:AA7"/>
    <mergeCell ref="K6:K7"/>
    <mergeCell ref="L6:L7"/>
    <mergeCell ref="M6:M7"/>
    <mergeCell ref="N6:N7"/>
    <mergeCell ref="O6:O7"/>
    <mergeCell ref="P6:P7"/>
    <mergeCell ref="Q6:Q7"/>
    <mergeCell ref="R6:R7"/>
    <mergeCell ref="D6:D7"/>
  </mergeCells>
  <conditionalFormatting sqref="C8:C11 C14 C16 C18:C20 C23 C25 C27:C29 C32:C35 C38 C40:C48 C51 C53:C57 C60:C63 C65 C67:C68 C71:C78 C81:C83">
    <cfRule type="cellIs" dxfId="880" priority="946" operator="lessThan">
      <formula>1</formula>
    </cfRule>
    <cfRule type="cellIs" dxfId="879" priority="123" operator="between">
      <formula>1</formula>
      <formula>46.5</formula>
    </cfRule>
    <cfRule type="cellIs" dxfId="878" priority="1015" operator="greaterThan">
      <formula>46.5</formula>
    </cfRule>
  </conditionalFormatting>
  <conditionalFormatting sqref="D8:D11 D14 D16 D18:D20 D23 D25 D27:D29 D32:D35 D38 D40:D48 D51 D53:D57 D60:D63 D65 D67:D68 D71:D78 D81:D83">
    <cfRule type="cellIs" dxfId="877" priority="979" operator="greaterThan">
      <formula>52.5</formula>
    </cfRule>
    <cfRule type="cellIs" dxfId="876" priority="121" operator="lessThan">
      <formula>1</formula>
    </cfRule>
    <cfRule type="cellIs" dxfId="875" priority="122" operator="between">
      <formula>1</formula>
      <formula>52.5</formula>
    </cfRule>
  </conditionalFormatting>
  <conditionalFormatting sqref="F8:F11 F14 F16 F18:F20 F23 F25 F27:F29 F32:F35 F38 F40:F48 F51 F53:F57 F60:F63 F65 F67:F68 F71:F78 F81:F83">
    <cfRule type="cellIs" dxfId="874" priority="839" operator="greaterThan">
      <formula>46.5</formula>
    </cfRule>
    <cfRule type="cellIs" dxfId="873" priority="804" operator="lessThan">
      <formula>1</formula>
    </cfRule>
    <cfRule type="cellIs" dxfId="872" priority="120" operator="between">
      <formula>1</formula>
      <formula>46.5</formula>
    </cfRule>
  </conditionalFormatting>
  <conditionalFormatting sqref="G8:G11 G14 G16 G18:G20 G23 G25 G27:G29 G32:G35 G38 G40:G48 G51 G53:G57 G60:G63 G65 G67:G68 G71:G78 G81:G83">
    <cfRule type="cellIs" dxfId="871" priority="805" operator="greaterThan">
      <formula>70</formula>
    </cfRule>
    <cfRule type="cellIs" dxfId="870" priority="119" operator="between">
      <formula>1</formula>
      <formula>70</formula>
    </cfRule>
    <cfRule type="cellIs" dxfId="869" priority="118" operator="lessThan">
      <formula>1</formula>
    </cfRule>
  </conditionalFormatting>
  <conditionalFormatting sqref="I8:I11 I14 I16 I18:I20 I23 I25 I27:I29 I32:I35 I38 I40:I48 I51 I53:I57 I60:I63 I65 I67:I68 I71:I78 I81:I83">
    <cfRule type="cellIs" dxfId="868" priority="668" operator="lessThan">
      <formula>1</formula>
    </cfRule>
    <cfRule type="cellIs" dxfId="867" priority="703" operator="greaterThan">
      <formula>52.5</formula>
    </cfRule>
    <cfRule type="cellIs" dxfId="866" priority="117" operator="between">
      <formula>1</formula>
      <formula>52.5</formula>
    </cfRule>
  </conditionalFormatting>
  <conditionalFormatting sqref="J8:J11 J14 J16 J18:J20 J23 J25 J27:J29 J32:J35 J38 J40:J48 J51 J53:J57 J60:J63 J65 J67:J68 J71:J78 J81:J83">
    <cfRule type="cellIs" dxfId="865" priority="669" operator="greaterThan">
      <formula>70</formula>
    </cfRule>
    <cfRule type="cellIs" dxfId="864" priority="116" operator="between">
      <formula>1</formula>
      <formula>70</formula>
    </cfRule>
    <cfRule type="cellIs" dxfId="863" priority="115" operator="lessThan">
      <formula>1</formula>
    </cfRule>
  </conditionalFormatting>
  <conditionalFormatting sqref="L8:L11 L14 L16 L18:L20 L23 L25 L27:L29 L32:L35 L38 L40:L48 L51 L53:L57 L60:L63 L65 L67:L68 L71:L78 L81:L83">
    <cfRule type="cellIs" dxfId="862" priority="76" operator="greaterThan">
      <formula>9</formula>
    </cfRule>
    <cfRule type="cellIs" dxfId="861" priority="60" operator="between">
      <formula>1</formula>
      <formula>9</formula>
    </cfRule>
    <cfRule type="cellIs" dxfId="860" priority="61" operator="lessThan">
      <formula>1</formula>
    </cfRule>
  </conditionalFormatting>
  <conditionalFormatting sqref="M8:M11 M14 M16 M18:M20 M23 M25 M27:M29 M32:M35 M38 M40:M48 M51 M53:M57 M60:M63 M65 M67:M68 M71:M78 M81:M83">
    <cfRule type="cellIs" dxfId="859" priority="75" operator="greaterThan">
      <formula>52.5</formula>
    </cfRule>
    <cfRule type="cellIs" dxfId="858" priority="73" operator="lessThan">
      <formula>1</formula>
    </cfRule>
    <cfRule type="cellIs" dxfId="857" priority="62" operator="between">
      <formula>1</formula>
      <formula>52.5</formula>
    </cfRule>
  </conditionalFormatting>
  <conditionalFormatting sqref="N8:N11 N14 N16 N18:N20 N23 N25 N27:N29 N32:N35 N38 N40:N48 N51 N53:N57 N60:N63 N65 N67:N68 N71:N78 N81:N83">
    <cfRule type="cellIs" dxfId="856" priority="74" operator="greaterThan">
      <formula>70</formula>
    </cfRule>
    <cfRule type="cellIs" dxfId="855" priority="59" operator="lessThan">
      <formula>1</formula>
    </cfRule>
    <cfRule type="cellIs" dxfId="854" priority="58" operator="between">
      <formula>1</formula>
      <formula>70</formula>
    </cfRule>
  </conditionalFormatting>
  <conditionalFormatting sqref="P8:P11 P14 P16 P18:P20 P23 P25 P27:P29 P32:P35 P38 P40:P48 P51 P53:P57 P60:P63 P65 P67:P68 P71:P78 P81:P83">
    <cfRule type="cellIs" dxfId="853" priority="57" operator="between">
      <formula>10</formula>
      <formula>17</formula>
    </cfRule>
    <cfRule type="cellIs" dxfId="852" priority="71" operator="lessThan">
      <formula>10</formula>
    </cfRule>
    <cfRule type="cellIs" dxfId="851" priority="72" operator="greaterThan">
      <formula>17</formula>
    </cfRule>
  </conditionalFormatting>
  <conditionalFormatting sqref="Q8:Q11 Q14 Q16 Q18:Q20 Q23 Q25 Q27:Q29 Q32:Q35 Q38 Q40:Q48 Q51 Q53:Q57 Q60:Q63 Q65 Q67:Q68 Q71:Q78 Q81:Q83">
    <cfRule type="cellIs" dxfId="850" priority="55" operator="lessThan">
      <formula>1</formula>
    </cfRule>
    <cfRule type="cellIs" dxfId="849" priority="70" operator="greaterThan">
      <formula>52.5</formula>
    </cfRule>
    <cfRule type="cellIs" dxfId="848" priority="54" operator="between">
      <formula>1</formula>
      <formula>52.5</formula>
    </cfRule>
  </conditionalFormatting>
  <conditionalFormatting sqref="R8:R11 R14 R16 R18:R20 R23 R25 R27:R29 R32:R35 R38 R40:R48 R51 R53:R57 R60:R63 R65 R67:R68 R71:R78 R81:R83">
    <cfRule type="cellIs" dxfId="847" priority="56" operator="between">
      <formula>1</formula>
      <formula>70</formula>
    </cfRule>
    <cfRule type="cellIs" dxfId="846" priority="69" operator="greaterThan">
      <formula>70</formula>
    </cfRule>
    <cfRule type="cellIs" dxfId="845" priority="68" operator="lessThan">
      <formula>1</formula>
    </cfRule>
  </conditionalFormatting>
  <conditionalFormatting sqref="T8:T11 T14 T16 T18:T20 T23 T25 T27:T29 T32:T35 T38 T40:T48 T51 T53:T57 T60:T63 T65 T67:T68 T71:T78 T81:T83">
    <cfRule type="cellIs" dxfId="844" priority="67" operator="greaterThan">
      <formula>46.5</formula>
    </cfRule>
    <cfRule type="cellIs" dxfId="843" priority="66" operator="lessThan">
      <formula>17</formula>
    </cfRule>
    <cfRule type="cellIs" dxfId="842" priority="53" operator="between">
      <formula>17</formula>
      <formula>46.5</formula>
    </cfRule>
  </conditionalFormatting>
  <conditionalFormatting sqref="U8:U11 U14 U16 U18:U20 U23 U25 U27:U29 U32:U35 U38 U40:U48 U51 U53:U57 U60:U63 U65 U67:U68 U71:U78 U81:U83">
    <cfRule type="cellIs" dxfId="841" priority="65" operator="greaterThan">
      <formula>52.5</formula>
    </cfRule>
    <cfRule type="cellIs" dxfId="840" priority="52" operator="between">
      <formula>1</formula>
      <formula>52.5</formula>
    </cfRule>
    <cfRule type="cellIs" dxfId="839" priority="63" operator="lessThan">
      <formula>1</formula>
    </cfRule>
  </conditionalFormatting>
  <conditionalFormatting sqref="V8:V11 V14 V16 V18:V20 V23 V25 V27:V29 V32:V35 V38 V40:V48 V51 V53:V57 V60:V63 V65 V67:V68 V71:V78 V81:V83">
    <cfRule type="cellIs" dxfId="838" priority="50" operator="between">
      <formula>1</formula>
      <formula>70</formula>
    </cfRule>
    <cfRule type="cellIs" dxfId="837" priority="51" operator="lessThan">
      <formula>1</formula>
    </cfRule>
    <cfRule type="cellIs" dxfId="836" priority="64" operator="greaterThan">
      <formula>70</formula>
    </cfRule>
  </conditionalFormatting>
  <conditionalFormatting sqref="X8:X11 X14 X16 X18:X20 X23 X25 X27:X29 X32:X35 X38 X40:X48 X51 X53:X57 X60:X63 X65 X67:X68 X71:X78 X81:X83">
    <cfRule type="cellIs" dxfId="835" priority="94" operator="lessThan">
      <formula>1.5</formula>
    </cfRule>
    <cfRule type="cellIs" dxfId="834" priority="96" operator="greaterThan">
      <formula>46.5</formula>
    </cfRule>
    <cfRule type="cellIs" dxfId="833" priority="1088" operator="between">
      <formula>1.5</formula>
      <formula>46.5</formula>
    </cfRule>
  </conditionalFormatting>
  <conditionalFormatting sqref="Y8:Y11 Y14 Y16 Y18:Y20 Y23 Y25 Y27:Y29 Y32:Y35 Y38 Y40:Y48 Y51 Y53:Y57 Y60:Y63 Y65 Y67:Y68 Y71:Y78 Y81:Y83">
    <cfRule type="cellIs" dxfId="832" priority="14" operator="between">
      <formula>1.5</formula>
      <formula>52.5</formula>
    </cfRule>
    <cfRule type="cellIs" dxfId="831" priority="93" operator="lessThan">
      <formula>1.5</formula>
    </cfRule>
    <cfRule type="cellIs" dxfId="830" priority="95" operator="greaterThan">
      <formula>52.5</formula>
    </cfRule>
  </conditionalFormatting>
  <conditionalFormatting sqref="AA8:AA11 AA14 AA16 AA18:AA20 AA23 AA25 AA27:AA29 AA32:AA35 AA38 AA40:AA48 AA51 AA53:AA57 AA60:AA63 AA65 AA67:AA68 AA71:AA78 AA81:AA83">
    <cfRule type="cellIs" dxfId="829" priority="13" operator="lessThan">
      <formula>1.5</formula>
    </cfRule>
    <cfRule type="cellIs" dxfId="828" priority="108" operator="greaterThan">
      <formula>46.5</formula>
    </cfRule>
    <cfRule type="cellIs" dxfId="827" priority="106" operator="between">
      <formula>1</formula>
      <formula>46.5</formula>
    </cfRule>
  </conditionalFormatting>
  <conditionalFormatting sqref="AB8:AB11 AB14 AB16 AB18:AB20 AB23 AB25 AB27:AB29 AB32:AB35 AB38 AB40:AB48 AB51 AB53:AB57 AB60:AB63 AB65 AB67:AB68 AB71:AB78 AB81:AB83">
    <cfRule type="cellIs" dxfId="826" priority="107" operator="lessThan">
      <formula>1.5</formula>
    </cfRule>
    <cfRule type="cellIs" dxfId="825" priority="2" operator="greaterThan">
      <formula>70</formula>
    </cfRule>
    <cfRule type="cellIs" dxfId="824" priority="104" operator="between">
      <formula>1.5</formula>
      <formula>70</formula>
    </cfRule>
  </conditionalFormatting>
  <conditionalFormatting sqref="AD8:AD11 AD14 AD16 AD18:AD20 AD23 AD25 AD27:AD29 AD32:AD35 AD38 AD40:AD48 AD51 AD53:AD57 AD60:AD63 AD65 AD67:AD68 AD71:AD78 AD81:AD83">
    <cfRule type="cellIs" dxfId="823" priority="100" operator="lessThan">
      <formula>1.5</formula>
    </cfRule>
    <cfRule type="cellIs" dxfId="822" priority="102" operator="greaterThan">
      <formula>52.5</formula>
    </cfRule>
    <cfRule type="cellIs" dxfId="821" priority="12" operator="between">
      <formula>1.5</formula>
      <formula>52.5</formula>
    </cfRule>
  </conditionalFormatting>
  <conditionalFormatting sqref="AE8:AE11 AE14 AE16 AE18:AE20 AE23 AE25 AE27:AE29 AE32:AE35 AE38 AE40:AE48 AE51 AE53:AE57 AE60:AE63 AE65 AE67:AE68 AE71:AE78 AE81:AE83">
    <cfRule type="cellIs" dxfId="820" priority="97" operator="lessThan">
      <formula>1.5</formula>
    </cfRule>
    <cfRule type="cellIs" dxfId="819" priority="98" operator="between">
      <formula>1.5</formula>
      <formula>70</formula>
    </cfRule>
    <cfRule type="cellIs" dxfId="818" priority="101" operator="greaterThan">
      <formula>70</formula>
    </cfRule>
  </conditionalFormatting>
  <conditionalFormatting sqref="AG8:AG11 AG14 AG16 AG18:AG20 AG23 AG25 AG27:AG29 AG32:AG35 AG38 AG40:AG48 AG51 AG53:AG57 AG60:AG63 AG65 AG67:AG68 AG71:AG78 AG81:AG83">
    <cfRule type="cellIs" dxfId="817" priority="26" operator="lessThan">
      <formula>1.5</formula>
    </cfRule>
    <cfRule type="cellIs" dxfId="816" priority="25" operator="between">
      <formula>1.5</formula>
      <formula>9</formula>
    </cfRule>
    <cfRule type="cellIs" dxfId="815" priority="41" operator="greaterThan">
      <formula>9</formula>
    </cfRule>
  </conditionalFormatting>
  <conditionalFormatting sqref="AH8:AH11 AH14 AH16 AH18:AH20 AH23 AH25 AH27:AH29 AH32:AH35 AH38 AH40:AH48 AH51 AH53:AH57 AH60:AH63 AH65 AH67:AH68 AH71:AH78 AH81:AH83">
    <cfRule type="cellIs" dxfId="814" priority="27" operator="between">
      <formula>1.5</formula>
      <formula>52.5</formula>
    </cfRule>
    <cfRule type="cellIs" dxfId="813" priority="40" operator="greaterThan">
      <formula>52.5</formula>
    </cfRule>
    <cfRule type="cellIs" dxfId="812" priority="38" operator="lessThan">
      <formula>1.5</formula>
    </cfRule>
  </conditionalFormatting>
  <conditionalFormatting sqref="AI8:AI11 AI14 AI16 AI18:AI20 AI23 AI25 AI27:AI29 AI32:AI35 AI38 AI40:AI48 AI51 AI53:AI57 AI60:AI63 AI65 AI67:AI68 AI71:AI78 AI81:AI83">
    <cfRule type="cellIs" dxfId="811" priority="23" operator="between">
      <formula>1.5</formula>
      <formula>70</formula>
    </cfRule>
    <cfRule type="cellIs" dxfId="810" priority="24" operator="lessThan">
      <formula>1.5</formula>
    </cfRule>
    <cfRule type="cellIs" dxfId="809" priority="39" operator="greaterThan">
      <formula>70</formula>
    </cfRule>
  </conditionalFormatting>
  <conditionalFormatting sqref="AK8:AK11 AK14 AK16 AK18:AK20 AK23 AK25 AK27:AK29 AK32:AK35 AK38 AK40:AK48 AK51 AK53:AK57 AK60:AK63 AK65 AK67:AK68 AK71:AK78 AK81:AK83">
    <cfRule type="cellIs" dxfId="808" priority="37" operator="greaterThan">
      <formula>17</formula>
    </cfRule>
    <cfRule type="cellIs" dxfId="807" priority="36" operator="lessThan">
      <formula>10</formula>
    </cfRule>
    <cfRule type="cellIs" dxfId="806" priority="22" operator="between">
      <formula>10</formula>
      <formula>17</formula>
    </cfRule>
  </conditionalFormatting>
  <conditionalFormatting sqref="AL8:AL11 AL14 AL16 AL18:AL20 AL23 AL25 AL27:AL29 AL32:AL35 AL38 AL40:AL48 AL51 AL53:AL57 AL60:AL63 AL65 AL67:AL68 AL71:AL78 AL81:AL83">
    <cfRule type="cellIs" dxfId="805" priority="35" operator="greaterThan">
      <formula>52.5</formula>
    </cfRule>
    <cfRule type="cellIs" dxfId="804" priority="19" operator="between">
      <formula>1.5</formula>
      <formula>52.5</formula>
    </cfRule>
  </conditionalFormatting>
  <conditionalFormatting sqref="AL8:AM11 AL14:AM14 AL16:AM16 AL18:AM20 AL23:AM23 AL25:AM25 AL27:AM29 AL32:AM35 AL38:AM38 AL40:AM48 AL51:AM51 AL53:AM57 AL60:AM63 AL65:AM65 AL67:AM68 AL71:AM78 AL81:AM83">
    <cfRule type="cellIs" dxfId="803" priority="1" operator="lessThan">
      <formula>1.5</formula>
    </cfRule>
  </conditionalFormatting>
  <conditionalFormatting sqref="AM8:AM11 AM14 AM16 AM18:AM20 AM23 AM25 AM27:AM29 AM32:AM35 AM38 AM40:AM48 AM51 AM53:AM57 AM60:AM63 AM65 AM67:AM68 AM71:AM78 AM81:AM83">
    <cfRule type="cellIs" dxfId="802" priority="5" operator="between">
      <formula>1.5</formula>
      <formula>70</formula>
    </cfRule>
    <cfRule type="cellIs" dxfId="801" priority="4" operator="greaterThan">
      <formula>70</formula>
    </cfRule>
  </conditionalFormatting>
  <conditionalFormatting sqref="AO8:AO11 AO14 AO16 AO18:AO20 AO23 AO25 AO27:AO29 AO32:AO35 AO38 AO40:AO48 AO51 AO53:AO57 AO60:AO62 AO65 AO67:AO68 AO71:AO78 AO81:AO83">
    <cfRule type="cellIs" dxfId="800" priority="11" operator="greaterThan">
      <formula>46.5</formula>
    </cfRule>
    <cfRule type="cellIs" dxfId="799" priority="10" operator="lessThan">
      <formula>17</formula>
    </cfRule>
    <cfRule type="cellIs" dxfId="798" priority="8" operator="between">
      <formula>17</formula>
      <formula>46.5</formula>
    </cfRule>
  </conditionalFormatting>
  <conditionalFormatting sqref="AP8:AP11 AP14 AP16 AP18:AP20 AP23 AP25 AP27:AP29 AP32:AP35 AP38 AP40:AP48 AP51 AP53:AP57 AP60:AP62 AP65 AP67:AP68 AP71:AP78 AP81:AP83">
    <cfRule type="cellIs" dxfId="797" priority="9" operator="greaterThan">
      <formula>52.5</formula>
    </cfRule>
    <cfRule type="cellIs" dxfId="796" priority="7" operator="lessThan">
      <formula>1.5</formula>
    </cfRule>
    <cfRule type="cellIs" dxfId="795" priority="6" operator="between">
      <formula>1.5</formula>
      <formula>52.5</formula>
    </cfRule>
  </conditionalFormatting>
  <conditionalFormatting sqref="AQ8:AQ11 AQ14 AQ16 AQ18:AQ20 AQ23 AQ25 AQ27:AQ29 AQ32:AQ35 AQ38 AQ40:AQ48 AQ51 AQ53:AQ57 AQ60:AQ62 AQ65 AQ67:AQ68 AQ71:AQ78 AQ81:AQ83">
    <cfRule type="cellIs" dxfId="794" priority="34" operator="greaterThan">
      <formula>70</formula>
    </cfRule>
    <cfRule type="cellIs" dxfId="793" priority="33" operator="lessThan">
      <formula>1.5</formula>
    </cfRule>
    <cfRule type="cellIs" dxfId="792" priority="21" operator="between">
      <formula>1.5</formula>
      <formula>70</formula>
    </cfRule>
  </conditionalFormatting>
  <pageMargins left="0.7" right="0.7" top="0.75" bottom="0.75" header="0.3" footer="0.3"/>
  <pageSetup paperSize="35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Datos Ident</vt:lpstr>
      <vt:lpstr>PORTADA</vt:lpstr>
      <vt:lpstr>Instrucciones</vt:lpstr>
      <vt:lpstr>T PRECIOS</vt:lpstr>
      <vt:lpstr>T1 NITROGENADOS SIMPLES</vt:lpstr>
      <vt:lpstr>T2 FOSFATADOS SIMPLES</vt:lpstr>
      <vt:lpstr>T3 POTÁSICOS SIMPLES</vt:lpstr>
      <vt:lpstr>T4 COMPLEJOS SÓLIDOS</vt:lpstr>
      <vt:lpstr>T4 BIS COMPLEJOS LÍQUIDOS</vt:lpstr>
      <vt:lpstr>T BALANCE simple-complejo solid</vt:lpstr>
      <vt:lpstr>T BALANCE COMPLEJOS líquidos</vt:lpstr>
      <vt:lpstr>Instrucciones!Área_de_impresión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Teresa Celestino Buentello</dc:creator>
  <cp:keywords/>
  <dc:description/>
  <cp:lastModifiedBy>Barbier Díaz, Iciar</cp:lastModifiedBy>
  <cp:revision/>
  <dcterms:created xsi:type="dcterms:W3CDTF">2022-06-30T10:04:26Z</dcterms:created>
  <dcterms:modified xsi:type="dcterms:W3CDTF">2026-02-03T16:14:22Z</dcterms:modified>
  <cp:category/>
  <cp:contentStatus/>
</cp:coreProperties>
</file>