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6\"/>
    </mc:Choice>
  </mc:AlternateContent>
  <xr:revisionPtr revIDLastSave="0" documentId="13_ncr:1_{325F9F94-D25B-43A4-990C-3D6981B157EE}" xr6:coauthVersionLast="47" xr6:coauthVersionMax="47" xr10:uidLastSave="{00000000-0000-0000-0000-000000000000}"/>
  <workbookProtection workbookAlgorithmName="SHA-512" workbookHashValue="/Bd54FCrYsELbOGaRxqR5wgddBSrfCcvS7o/kZK00PFNjaR6WZhsgDQ9jhuMm6pqGtYtgk+6aFIRH8PFn02qGQ==" workbookSaltValue="b7JXor0Eerh3PBlach/0ZQ==" workbookSpinCount="100000" lockStructure="1"/>
  <bookViews>
    <workbookView showSheetTabs="0" xWindow="-108" yWindow="-108" windowWidth="23256" windowHeight="12456" tabRatio="854" activeTab="7" xr2:uid="{00000000-000D-0000-FFFF-FFFF00000000}"/>
  </bookViews>
  <sheets>
    <sheet name="Portada" sheetId="7" r:id="rId1"/>
    <sheet name="Contenido" sheetId="9" r:id="rId2"/>
    <sheet name="Total Aceite" sheetId="8" r:id="rId3"/>
    <sheet name="A. Oliva" sheetId="11" r:id="rId4"/>
    <sheet name="O. Virgen" sheetId="13" r:id="rId5"/>
    <sheet name="O. Virgen Extra" sheetId="12" r:id="rId6"/>
    <sheet name="O. Virgen + Extra" sheetId="10"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Conclusiones!$A$1:$N$9</definedName>
    <definedName name="_xlnm.Print_Area" localSheetId="4">'O. Virgen'!$A$1:$U$52</definedName>
    <definedName name="_xlnm.Print_Area" localSheetId="6">'O. Virgen + Extra'!$A$1:$U$52</definedName>
    <definedName name="_xlnm.Print_Area" localSheetId="5">'O.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s="1"/>
  <c r="N139" i="2" a="1"/>
  <c r="N139" i="2" s="1"/>
  <c r="K102" i="2" a="1"/>
  <c r="K102" i="2" s="1"/>
  <c r="L102" i="2" a="1"/>
  <c r="L102" i="2" s="1"/>
  <c r="M102" i="2" a="1"/>
  <c r="M102" i="2" s="1"/>
  <c r="N102" i="2" a="1"/>
  <c r="N102" i="2" s="1"/>
  <c r="K65" i="2" a="1"/>
  <c r="K65" i="2" s="1"/>
  <c r="L65" i="2" a="1"/>
  <c r="L65" i="2" s="1"/>
  <c r="M65" i="2" a="1"/>
  <c r="M65" i="2" s="1"/>
  <c r="N65" i="2" a="1"/>
  <c r="N65" i="2" s="1"/>
  <c r="K27" i="2" a="1"/>
  <c r="K27" i="2" s="1"/>
  <c r="L27" i="2" a="1"/>
  <c r="L27" i="2" s="1"/>
  <c r="M27" i="2" a="1"/>
  <c r="M27" i="2" s="1"/>
  <c r="N27" i="2" a="1"/>
  <c r="N27" i="2" s="1"/>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M67" i="2" l="1" a="1"/>
  <c r="M67" i="2" s="1"/>
  <c r="M66" i="2" a="1"/>
  <c r="M66" i="2" s="1"/>
  <c r="O28" i="2" a="1"/>
  <c r="O28" i="2" s="1"/>
  <c r="L66" i="2" a="1"/>
  <c r="L66" i="2" s="1"/>
  <c r="L67" i="2" a="1"/>
  <c r="L67" i="2" s="1"/>
  <c r="M104" i="2" a="1"/>
  <c r="M104" i="2" s="1"/>
  <c r="M103" i="2" a="1"/>
  <c r="M103" i="2" s="1"/>
  <c r="M140" i="2" a="1"/>
  <c r="M140" i="2" s="1"/>
  <c r="M141" i="2" a="1"/>
  <c r="M141" i="2" s="1"/>
  <c r="N178" i="2"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P84"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N83" i="5"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151" i="2" a="1"/>
  <c r="E151" i="2" s="1"/>
  <c r="F150" i="2" a="1"/>
  <c r="F150" i="2"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136" i="2" a="1"/>
  <c r="O136" i="2" s="1"/>
  <c r="O13" i="2" a="1"/>
  <c r="O13" i="2" s="1"/>
  <c r="P24" i="2" a="1"/>
  <c r="P24" i="2" s="1"/>
  <c r="E72" i="2" a="1"/>
  <c r="E72" i="2" s="1"/>
  <c r="E131" i="2" a="1"/>
  <c r="E131" i="2" s="1"/>
  <c r="I151" i="2" a="1"/>
  <c r="I151" i="2" s="1"/>
  <c r="I150" i="2" a="1"/>
  <c r="I150" i="2"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F83" i="5" l="1"/>
  <c r="E83" i="5"/>
  <c r="P106" i="5"/>
  <c r="L84" i="5"/>
  <c r="H105" i="5"/>
  <c r="K83" i="5"/>
  <c r="K84" i="5"/>
  <c r="I83" i="5"/>
  <c r="M84" i="5"/>
  <c r="O83" i="5"/>
  <c r="J84" i="5"/>
  <c r="H39" i="5"/>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<sst xmlns="http://schemas.openxmlformats.org/spreadsheetml/2006/main" count="697" uniqueCount="88">
  <si>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</si>
  <si>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</si>
  <si>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</si>
  <si>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</si>
  <si>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</si>
  <si>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</si>
  <si>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</si>
  <si>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</si>
  <si>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</si>
  <si>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</si>
  <si>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</si>
  <si>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</si>
  <si>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</si>
  <si>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</si>
  <si>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</si>
  <si>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</si>
  <si>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</si>
  <si>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</si>
  <si>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</si>
  <si>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</si>
  <si>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</si>
  <si>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</si>
  <si>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</si>
  <si>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</si>
  <si>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</si>
  <si>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</si>
  <si>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</si>
  <si>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</si>
  <si>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</si>
  <si>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</si>
  <si>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</si>
  <si>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</si>
  <si>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</si>
  <si>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</si>
  <si>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</si>
  <si>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</si>
  <si>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</si>
  <si>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</si>
  <si>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</si>
  <si>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</si>
  <si>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</si>
  <si>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</si>
  <si>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</si>
  <si>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</si>
  <si>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</si>
  <si>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</si>
  <si>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</si>
  <si>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</si>
  <si>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</si>
  <si>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</si>
  <si>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</si>
  <si>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</si>
  <si>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</si>
  <si>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</si>
  <si>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</si>
  <si>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</si>
  <si>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</si>
  <si>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</si>
  <si>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</si>
  <si>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</si>
  <si>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</si>
  <si>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</si>
  <si>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</si>
  <si>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</si>
  <si>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</si>
  <si>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</si>
  <si>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</si>
  <si>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</si>
  <si>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</si>
  <si>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</si>
  <si>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</si>
  <si>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</si>
  <si>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</si>
  <si>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</si>
  <si>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</si>
  <si>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</si>
  <si>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</si>
  <si>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</si>
  <si>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</si>
  <si>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</si>
  <si>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</si>
  <si>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</si>
  <si>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</si>
  <si>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S360MAPA - PROMO - 21/10/2025 13:56:24</t>
  </si>
  <si>
    <t xml:space="preserve"> SUPERMERCADOS  </t>
  </si>
  <si>
    <t xml:space="preserve">SUPERMERCADOS  </t>
  </si>
  <si>
    <t xml:space="preserve"> SUPERMERCADOS</t>
  </si>
  <si>
    <r>
      <t xml:space="preserve">
</t>
    </r>
    <r>
      <rPr>
        <b/>
        <sz val="11"/>
        <color rgb="FF000000"/>
        <rFont val="Calibri"/>
        <family val="2"/>
      </rPr>
      <t xml:space="preserve">En febrero 2026 la actividad promocional de la categoría de aceites aumenta con respecto a los doce meses previos impulsado en mayor medida por el tipo de aceite de oliva virgen extra y los supermercados. </t>
    </r>
    <r>
      <rPr>
        <sz val="11"/>
        <color rgb="FF000000"/>
        <rFont val="Calibri"/>
        <family val="2"/>
      </rPr>
      <t xml:space="preserve">
El volumen de litros de aceite destinados a promoción pasa del 10,3 % al 12,0 % en el último mes de estudio. Este dato viene determinado principalmente por la implicación de las marcas de fabricante que destinan un 37,5 % del volumen a la promoción vs las marcas propias de la distribución que destina un 1,0 %. Si tenemos en cuenta las plataformas de distribución, el hipermercado aglutina más peso a la promoción y también lo intensifica con respecto a febrero de 2025 (32,9 % vs 39,4 %). 
Todos los tipos de aceite aumentan la proporción de litros en promoción, pero no todos lo hacen con la misma intensidad. Mientras que el aceite de oliva y el aceite de oliva virgen presentan un crecimiento en menos de 1,0 puntos porcentuales (0,4 y 0,8 puntos porcentuales respectivamente), el aceite de oliva virgen extra pasa de destinar un 19,2 % a un 27,9 % de litros en promoción. Este movimiento es consecuencia nuevamente de las marcas de fabricante que pasan de un 39,4 % a un 56,4 % y los hipermercados, que aumentan dicha actividad de un 44,9 % a un 62,8 %. De igual modo se produce también movimientos en las marcas de distribución propias y en el resto de las plataformas analizadas en dicho informe con aumento de peso para la promoción, pero no son tan destacables como en el aceite de oliva virgen extra.
Tanto el aceite de oliva como el aceite de oliva virgen los movimientos positivos se apoyan en el canal supermercado, aunque las variaciones son mas leves.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</si>
</sst>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color rgb="FF000000"/>
      <name val="Calibri"/>
      <family val="2"/>
    </font>
    <font>
      <b/>
      <sz val="11"/>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30"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graficos'!$D$11:$P$11</c:f>
              <c:numCache>
                <c:formatCode>0.0%</c:formatCode>
                <c:ptCount val="13"/>
                <c:pt idx="0">
                  <c:v>0.98670000000000002</c:v>
                </c:pt>
                <c:pt idx="1">
                  <c:v>0.94269999999999998</c:v>
                </c:pt>
                <c:pt idx="2">
                  <c:v>0.95</c:v>
                </c:pt>
                <c:pt idx="3">
                  <c:v>0.9617</c:v>
                </c:pt>
                <c:pt idx="4">
                  <c:v>0.93290000000000006</c:v>
                </c:pt>
                <c:pt idx="5">
                  <c:v>0.99250000000000005</c:v>
                </c:pt>
                <c:pt idx="6">
                  <c:v>0.99690000000000001</c:v>
                </c:pt>
                <c:pt idx="7">
                  <c:v>0.98180000000000012</c:v>
                </c:pt>
                <c:pt idx="8">
                  <c:v>0.99620000000000009</c:v>
                </c:pt>
                <c:pt idx="9">
                  <c:v>0.99950000000000006</c:v>
                </c:pt>
                <c:pt idx="10">
                  <c:v>0.99970000000000003</c:v>
                </c:pt>
                <c:pt idx="11">
                  <c:v>0.99609999999999999</c:v>
                </c:pt>
                <c:pt idx="12">
                  <c:v>0.98970000000000002</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graficos'!$D$12:$P$12</c:f>
              <c:numCache>
                <c:formatCode>0.0%</c:formatCode>
                <c:ptCount val="13"/>
                <c:pt idx="0">
                  <c:v>1.3300000000000001E-2</c:v>
                </c:pt>
                <c:pt idx="1">
                  <c:v>5.7300000000000004E-2</c:v>
                </c:pt>
                <c:pt idx="2">
                  <c:v>0.05</c:v>
                </c:pt>
                <c:pt idx="3">
                  <c:v>3.8300000000000001E-2</c:v>
                </c:pt>
                <c:pt idx="4">
                  <c:v>6.7099999999999993E-2</c:v>
                </c:pt>
                <c:pt idx="5">
                  <c:v>7.4999999999999997E-3</c:v>
                </c:pt>
                <c:pt idx="6">
                  <c:v>3.0999999999999999E-3</c:v>
                </c:pt>
                <c:pt idx="7">
                  <c:v>1.8200000000000001E-2</c:v>
                </c:pt>
                <c:pt idx="8">
                  <c:v>3.8E-3</c:v>
                </c:pt>
                <c:pt idx="9">
                  <c:v>5.0000000000000001E-4</c:v>
                </c:pt>
                <c:pt idx="10">
                  <c:v>2.9999999999999997E-4</c:v>
                </c:pt>
                <c:pt idx="11">
                  <c:v>3.9000000000000003E-3</c:v>
                </c:pt>
                <c:pt idx="12">
                  <c:v>1.03E-2</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graficos'!$D$78:$P$78</c:f>
              <c:numCache>
                <c:formatCode>0.0%</c:formatCode>
                <c:ptCount val="13"/>
                <c:pt idx="0">
                  <c:v>0.9889</c:v>
                </c:pt>
                <c:pt idx="1">
                  <c:v>0.97680000000000011</c:v>
                </c:pt>
                <c:pt idx="2">
                  <c:v>0.95669999999999999</c:v>
                </c:pt>
                <c:pt idx="3">
                  <c:v>0.95909999999999995</c:v>
                </c:pt>
                <c:pt idx="4">
                  <c:v>0.96409999999999996</c:v>
                </c:pt>
                <c:pt idx="5">
                  <c:v>0.98309999999999997</c:v>
                </c:pt>
                <c:pt idx="6">
                  <c:v>0.98450000000000004</c:v>
                </c:pt>
                <c:pt idx="7">
                  <c:v>0.96810000000000007</c:v>
                </c:pt>
                <c:pt idx="8">
                  <c:v>0.99609999999999999</c:v>
                </c:pt>
                <c:pt idx="9">
                  <c:v>1</c:v>
                </c:pt>
                <c:pt idx="10">
                  <c:v>0.99879999999999991</c:v>
                </c:pt>
                <c:pt idx="11">
                  <c:v>0.9899</c:v>
                </c:pt>
                <c:pt idx="12">
                  <c:v>0.94510000000000005</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graficos'!$D$79:$P$79</c:f>
              <c:numCache>
                <c:formatCode>0.0%</c:formatCode>
                <c:ptCount val="13"/>
                <c:pt idx="0">
                  <c:v>1.11E-2</c:v>
                </c:pt>
                <c:pt idx="1">
                  <c:v>2.3199999999999998E-2</c:v>
                </c:pt>
                <c:pt idx="2">
                  <c:v>4.3299999999999998E-2</c:v>
                </c:pt>
                <c:pt idx="3">
                  <c:v>4.0899999999999999E-2</c:v>
                </c:pt>
                <c:pt idx="4">
                  <c:v>3.5900000000000001E-2</c:v>
                </c:pt>
                <c:pt idx="5">
                  <c:v>1.6899999999999998E-2</c:v>
                </c:pt>
                <c:pt idx="6">
                  <c:v>1.55E-2</c:v>
                </c:pt>
                <c:pt idx="7">
                  <c:v>3.1899999999999998E-2</c:v>
                </c:pt>
                <c:pt idx="8">
                  <c:v>3.9000000000000003E-3</c:v>
                </c:pt>
                <c:pt idx="9">
                  <c:v>0</c:v>
                </c:pt>
                <c:pt idx="10">
                  <c:v>1.1999999999999999E-3</c:v>
                </c:pt>
                <c:pt idx="11">
                  <c:v>1.01E-2</c:v>
                </c:pt>
                <c:pt idx="12">
                  <c:v>5.4900000000000004E-2</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graficos'!$D$73:$P$73</c:f>
              <c:numCache>
                <c:formatCode>0.0%</c:formatCode>
                <c:ptCount val="13"/>
                <c:pt idx="0">
                  <c:v>0.80819999999999992</c:v>
                </c:pt>
                <c:pt idx="1">
                  <c:v>0.86730000000000007</c:v>
                </c:pt>
                <c:pt idx="2">
                  <c:v>0.86430000000000007</c:v>
                </c:pt>
                <c:pt idx="3">
                  <c:v>0.79159999999999997</c:v>
                </c:pt>
                <c:pt idx="4">
                  <c:v>0.7923</c:v>
                </c:pt>
                <c:pt idx="5">
                  <c:v>0.87470000000000003</c:v>
                </c:pt>
                <c:pt idx="6">
                  <c:v>0.88060000000000005</c:v>
                </c:pt>
                <c:pt idx="7">
                  <c:v>0.84629999999999994</c:v>
                </c:pt>
                <c:pt idx="8">
                  <c:v>0.89579999999999993</c:v>
                </c:pt>
                <c:pt idx="9">
                  <c:v>0.82010000000000005</c:v>
                </c:pt>
                <c:pt idx="10">
                  <c:v>0.90300000000000002</c:v>
                </c:pt>
                <c:pt idx="11">
                  <c:v>0.88040000000000007</c:v>
                </c:pt>
                <c:pt idx="12">
                  <c:v>0.7208</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graficos'!$D$74:$P$74</c:f>
              <c:numCache>
                <c:formatCode>0.0%</c:formatCode>
                <c:ptCount val="13"/>
                <c:pt idx="0">
                  <c:v>0.1918</c:v>
                </c:pt>
                <c:pt idx="1">
                  <c:v>0.13269999999999998</c:v>
                </c:pt>
                <c:pt idx="2">
                  <c:v>0.13570000000000002</c:v>
                </c:pt>
                <c:pt idx="3">
                  <c:v>0.2084</c:v>
                </c:pt>
                <c:pt idx="4">
                  <c:v>0.2077</c:v>
                </c:pt>
                <c:pt idx="5">
                  <c:v>0.12529999999999999</c:v>
                </c:pt>
                <c:pt idx="6">
                  <c:v>0.11939999999999999</c:v>
                </c:pt>
                <c:pt idx="7">
                  <c:v>0.1537</c:v>
                </c:pt>
                <c:pt idx="8">
                  <c:v>0.1042</c:v>
                </c:pt>
                <c:pt idx="9">
                  <c:v>0.17989999999999998</c:v>
                </c:pt>
                <c:pt idx="10">
                  <c:v>9.6999999999999989E-2</c:v>
                </c:pt>
                <c:pt idx="11">
                  <c:v>0.11960000000000001</c:v>
                </c:pt>
                <c:pt idx="12">
                  <c:v>0.2792</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graficos'!$D$83:$P$83</c:f>
              <c:numCache>
                <c:formatCode>0.0%</c:formatCode>
                <c:ptCount val="13"/>
                <c:pt idx="0">
                  <c:v>0.99470000000000003</c:v>
                </c:pt>
                <c:pt idx="1">
                  <c:v>0.96360000000000001</c:v>
                </c:pt>
                <c:pt idx="2">
                  <c:v>0.81310000000000004</c:v>
                </c:pt>
                <c:pt idx="3">
                  <c:v>0.70499999999999996</c:v>
                </c:pt>
                <c:pt idx="4">
                  <c:v>0.92480000000000007</c:v>
                </c:pt>
                <c:pt idx="5">
                  <c:v>0.94319999999999993</c:v>
                </c:pt>
                <c:pt idx="6">
                  <c:v>0.9887999999999999</c:v>
                </c:pt>
                <c:pt idx="7">
                  <c:v>0.83719999999999994</c:v>
                </c:pt>
                <c:pt idx="8">
                  <c:v>0.93129999999999991</c:v>
                </c:pt>
                <c:pt idx="9">
                  <c:v>0.90060000000000007</c:v>
                </c:pt>
                <c:pt idx="10">
                  <c:v>0.88560000000000005</c:v>
                </c:pt>
                <c:pt idx="11">
                  <c:v>0.97510000000000008</c:v>
                </c:pt>
                <c:pt idx="12">
                  <c:v>0.92059999999999997</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graficos'!$D$84:$P$84</c:f>
              <c:numCache>
                <c:formatCode>0.0%</c:formatCode>
                <c:ptCount val="13"/>
                <c:pt idx="0">
                  <c:v>5.3E-3</c:v>
                </c:pt>
                <c:pt idx="1">
                  <c:v>3.6400000000000002E-2</c:v>
                </c:pt>
                <c:pt idx="2">
                  <c:v>0.18690000000000001</c:v>
                </c:pt>
                <c:pt idx="3">
                  <c:v>0.29499999999999998</c:v>
                </c:pt>
                <c:pt idx="4">
                  <c:v>7.5199999999999989E-2</c:v>
                </c:pt>
                <c:pt idx="5">
                  <c:v>5.6799999999999996E-2</c:v>
                </c:pt>
                <c:pt idx="6">
                  <c:v>1.1200000000000002E-2</c:v>
                </c:pt>
                <c:pt idx="7">
                  <c:v>0.1628</c:v>
                </c:pt>
                <c:pt idx="8">
                  <c:v>6.8699999999999997E-2</c:v>
                </c:pt>
                <c:pt idx="9">
                  <c:v>9.9399999999999988E-2</c:v>
                </c:pt>
                <c:pt idx="10">
                  <c:v>0.1144</c:v>
                </c:pt>
                <c:pt idx="11">
                  <c:v>2.4900000000000002E-2</c:v>
                </c:pt>
                <c:pt idx="12">
                  <c:v>7.9399999999999998E-2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graficos'!$D$34:$P$34</c:f>
              <c:numCache>
                <c:formatCode>0.0%</c:formatCode>
                <c:ptCount val="13"/>
                <c:pt idx="0">
                  <c:v>0.60299999999999998</c:v>
                </c:pt>
                <c:pt idx="1">
                  <c:v>0.74950000000000006</c:v>
                </c:pt>
                <c:pt idx="2">
                  <c:v>0.70609999999999995</c:v>
                </c:pt>
                <c:pt idx="3">
                  <c:v>0.5726</c:v>
                </c:pt>
                <c:pt idx="4">
                  <c:v>0.57030000000000003</c:v>
                </c:pt>
                <c:pt idx="5">
                  <c:v>0.74819999999999998</c:v>
                </c:pt>
                <c:pt idx="6">
                  <c:v>0.69159999999999999</c:v>
                </c:pt>
                <c:pt idx="7">
                  <c:v>0.68819999999999992</c:v>
                </c:pt>
                <c:pt idx="8">
                  <c:v>0.70430000000000004</c:v>
                </c:pt>
                <c:pt idx="9">
                  <c:v>0.62219999999999998</c:v>
                </c:pt>
                <c:pt idx="10">
                  <c:v>0.78040000000000009</c:v>
                </c:pt>
                <c:pt idx="11">
                  <c:v>0.59060000000000001</c:v>
                </c:pt>
                <c:pt idx="12">
                  <c:v>0.48039999999999999</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graficos'!$D$35:$P$35</c:f>
              <c:numCache>
                <c:formatCode>0.0%</c:formatCode>
                <c:ptCount val="13"/>
                <c:pt idx="0">
                  <c:v>0.39700000000000002</c:v>
                </c:pt>
                <c:pt idx="1">
                  <c:v>0.2505</c:v>
                </c:pt>
                <c:pt idx="2">
                  <c:v>0.29389999999999999</c:v>
                </c:pt>
                <c:pt idx="3">
                  <c:v>0.4274</c:v>
                </c:pt>
                <c:pt idx="4">
                  <c:v>0.42969999999999997</c:v>
                </c:pt>
                <c:pt idx="5">
                  <c:v>0.25180000000000002</c:v>
                </c:pt>
                <c:pt idx="6">
                  <c:v>0.30840000000000001</c:v>
                </c:pt>
                <c:pt idx="7">
                  <c:v>0.31180000000000002</c:v>
                </c:pt>
                <c:pt idx="8">
                  <c:v>0.29570000000000002</c:v>
                </c:pt>
                <c:pt idx="9">
                  <c:v>0.37780000000000002</c:v>
                </c:pt>
                <c:pt idx="10">
                  <c:v>0.21960000000000002</c:v>
                </c:pt>
                <c:pt idx="11">
                  <c:v>0.40939999999999999</c:v>
                </c:pt>
                <c:pt idx="12">
                  <c:v>0.51960000000000006</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graficos'!$D$29:$P$29</c:f>
              <c:numCache>
                <c:formatCode>0.0%</c:formatCode>
                <c:ptCount val="13"/>
                <c:pt idx="0">
                  <c:v>0.82989999999999997</c:v>
                </c:pt>
                <c:pt idx="1">
                  <c:v>0.88390000000000002</c:v>
                </c:pt>
                <c:pt idx="2">
                  <c:v>0.88700000000000001</c:v>
                </c:pt>
                <c:pt idx="3">
                  <c:v>0.81940000000000002</c:v>
                </c:pt>
                <c:pt idx="4">
                  <c:v>0.81900000000000006</c:v>
                </c:pt>
                <c:pt idx="5">
                  <c:v>0.88760000000000006</c:v>
                </c:pt>
                <c:pt idx="6">
                  <c:v>0.87849999999999995</c:v>
                </c:pt>
                <c:pt idx="7">
                  <c:v>0.85510000000000008</c:v>
                </c:pt>
                <c:pt idx="8">
                  <c:v>0.90780000000000005</c:v>
                </c:pt>
                <c:pt idx="9">
                  <c:v>0.84989999999999999</c:v>
                </c:pt>
                <c:pt idx="10">
                  <c:v>0.92040000000000011</c:v>
                </c:pt>
                <c:pt idx="11">
                  <c:v>0.88340000000000007</c:v>
                </c:pt>
                <c:pt idx="12">
                  <c:v>0.76400000000000001</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graficos'!$D$30:$P$30</c:f>
              <c:numCache>
                <c:formatCode>0.0%</c:formatCode>
                <c:ptCount val="13"/>
                <c:pt idx="0">
                  <c:v>0.17010000000000003</c:v>
                </c:pt>
                <c:pt idx="1">
                  <c:v>0.11609999999999999</c:v>
                </c:pt>
                <c:pt idx="2">
                  <c:v>0.113</c:v>
                </c:pt>
                <c:pt idx="3">
                  <c:v>0.18059999999999998</c:v>
                </c:pt>
                <c:pt idx="4">
                  <c:v>0.18100000000000002</c:v>
                </c:pt>
                <c:pt idx="5">
                  <c:v>0.1124</c:v>
                </c:pt>
                <c:pt idx="6">
                  <c:v>0.1215</c:v>
                </c:pt>
                <c:pt idx="7">
                  <c:v>0.1449</c:v>
                </c:pt>
                <c:pt idx="8">
                  <c:v>9.2200000000000004E-2</c:v>
                </c:pt>
                <c:pt idx="9">
                  <c:v>0.15010000000000001</c:v>
                </c:pt>
                <c:pt idx="10">
                  <c:v>7.9600000000000004E-2</c:v>
                </c:pt>
                <c:pt idx="11">
                  <c:v>0.1166</c:v>
                </c:pt>
                <c:pt idx="12">
                  <c:v>0.23600000000000002</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graficos'!$D$39:$P$39</c:f>
              <c:numCache>
                <c:formatCode>0.0%</c:formatCode>
                <c:ptCount val="13"/>
                <c:pt idx="0">
                  <c:v>0.54620000000000002</c:v>
                </c:pt>
                <c:pt idx="1">
                  <c:v>0.69450000000000001</c:v>
                </c:pt>
                <c:pt idx="2">
                  <c:v>0.69319999999999993</c:v>
                </c:pt>
                <c:pt idx="3">
                  <c:v>0.55610000000000004</c:v>
                </c:pt>
                <c:pt idx="4">
                  <c:v>0.46360000000000001</c:v>
                </c:pt>
                <c:pt idx="5">
                  <c:v>0.6341</c:v>
                </c:pt>
                <c:pt idx="6">
                  <c:v>0.59630000000000005</c:v>
                </c:pt>
                <c:pt idx="7">
                  <c:v>0.60899999999999999</c:v>
                </c:pt>
                <c:pt idx="8">
                  <c:v>0.69430000000000003</c:v>
                </c:pt>
                <c:pt idx="9">
                  <c:v>0.56330000000000002</c:v>
                </c:pt>
                <c:pt idx="10">
                  <c:v>0.77599999999999991</c:v>
                </c:pt>
                <c:pt idx="11">
                  <c:v>0.58760000000000001</c:v>
                </c:pt>
                <c:pt idx="12">
                  <c:v>0.39289999999999997</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graficos'!$D$40:$P$40</c:f>
              <c:numCache>
                <c:formatCode>0.0%</c:formatCode>
                <c:ptCount val="13"/>
                <c:pt idx="0">
                  <c:v>0.45380000000000004</c:v>
                </c:pt>
                <c:pt idx="1">
                  <c:v>0.30549999999999999</c:v>
                </c:pt>
                <c:pt idx="2">
                  <c:v>0.30680000000000002</c:v>
                </c:pt>
                <c:pt idx="3">
                  <c:v>0.44390000000000002</c:v>
                </c:pt>
                <c:pt idx="4">
                  <c:v>0.53639999999999999</c:v>
                </c:pt>
                <c:pt idx="5">
                  <c:v>0.36590000000000006</c:v>
                </c:pt>
                <c:pt idx="6">
                  <c:v>0.40369999999999995</c:v>
                </c:pt>
                <c:pt idx="7">
                  <c:v>0.39100000000000001</c:v>
                </c:pt>
                <c:pt idx="8">
                  <c:v>0.30570000000000003</c:v>
                </c:pt>
                <c:pt idx="9">
                  <c:v>0.43670000000000003</c:v>
                </c:pt>
                <c:pt idx="10">
                  <c:v>0.22399999999999998</c:v>
                </c:pt>
                <c:pt idx="11">
                  <c:v>0.41240000000000004</c:v>
                </c:pt>
                <c:pt idx="12">
                  <c:v>0.60709999999999997</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graficos'!$D$6:$P$6</c:f>
              <c:numCache>
                <c:formatCode>0.0%</c:formatCode>
                <c:ptCount val="13"/>
                <c:pt idx="0">
                  <c:v>0.89659999999999995</c:v>
                </c:pt>
                <c:pt idx="1">
                  <c:v>0.89170000000000005</c:v>
                </c:pt>
                <c:pt idx="2">
                  <c:v>0.89321067893210682</c:v>
                </c:pt>
                <c:pt idx="3">
                  <c:v>0.87650000000000006</c:v>
                </c:pt>
                <c:pt idx="4">
                  <c:v>0.86</c:v>
                </c:pt>
                <c:pt idx="5">
                  <c:v>0.91370000000000007</c:v>
                </c:pt>
                <c:pt idx="6">
                  <c:v>0.91099999999999992</c:v>
                </c:pt>
                <c:pt idx="7">
                  <c:v>0.89370000000000005</c:v>
                </c:pt>
                <c:pt idx="8">
                  <c:v>0.92779999999999996</c:v>
                </c:pt>
                <c:pt idx="9">
                  <c:v>0.90639999999999998</c:v>
                </c:pt>
                <c:pt idx="10">
                  <c:v>0.93790000000000007</c:v>
                </c:pt>
                <c:pt idx="11">
                  <c:v>0.92260000000000009</c:v>
                </c:pt>
                <c:pt idx="12">
                  <c:v>0.88049999999999995</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graficos'!$D$7:$P$7</c:f>
              <c:numCache>
                <c:formatCode>0.0%</c:formatCode>
                <c:ptCount val="13"/>
                <c:pt idx="0">
                  <c:v>0.10339999999999999</c:v>
                </c:pt>
                <c:pt idx="1">
                  <c:v>0.10830000000000001</c:v>
                </c:pt>
                <c:pt idx="2">
                  <c:v>0.10678932106789321</c:v>
                </c:pt>
                <c:pt idx="3">
                  <c:v>0.1235</c:v>
                </c:pt>
                <c:pt idx="4">
                  <c:v>0.14000000000000001</c:v>
                </c:pt>
                <c:pt idx="5">
                  <c:v>8.6300000000000002E-2</c:v>
                </c:pt>
                <c:pt idx="6">
                  <c:v>8.900000000000001E-2</c:v>
                </c:pt>
                <c:pt idx="7">
                  <c:v>0.10630000000000001</c:v>
                </c:pt>
                <c:pt idx="8">
                  <c:v>7.22E-2</c:v>
                </c:pt>
                <c:pt idx="9">
                  <c:v>9.3599999999999989E-2</c:v>
                </c:pt>
                <c:pt idx="10">
                  <c:v>6.2100000000000002E-2</c:v>
                </c:pt>
                <c:pt idx="11">
                  <c:v>7.7399999999999997E-2</c:v>
                </c:pt>
                <c:pt idx="12">
                  <c:v>0.1195</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graficos'!$D$16:$P$16</c:f>
              <c:numCache>
                <c:formatCode>0.0%</c:formatCode>
                <c:ptCount val="13"/>
                <c:pt idx="0">
                  <c:v>0.67079999999999995</c:v>
                </c:pt>
                <c:pt idx="1">
                  <c:v>0.74719999999999998</c:v>
                </c:pt>
                <c:pt idx="2">
                  <c:v>0.74790000000000001</c:v>
                </c:pt>
                <c:pt idx="3">
                  <c:v>0.70650000000000002</c:v>
                </c:pt>
                <c:pt idx="4">
                  <c:v>0.61080000000000001</c:v>
                </c:pt>
                <c:pt idx="5">
                  <c:v>0.7145999999999999</c:v>
                </c:pt>
                <c:pt idx="6">
                  <c:v>0.6895</c:v>
                </c:pt>
                <c:pt idx="7">
                  <c:v>0.68579999999999997</c:v>
                </c:pt>
                <c:pt idx="8">
                  <c:v>0.73909999999999998</c:v>
                </c:pt>
                <c:pt idx="9">
                  <c:v>0.67420000000000002</c:v>
                </c:pt>
                <c:pt idx="10">
                  <c:v>0.78420000000000001</c:v>
                </c:pt>
                <c:pt idx="11">
                  <c:v>0.71510000000000007</c:v>
                </c:pt>
                <c:pt idx="12">
                  <c:v>0.60580000000000001</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graficos'!$D$17:$P$17</c:f>
              <c:numCache>
                <c:formatCode>0.0%</c:formatCode>
                <c:ptCount val="13"/>
                <c:pt idx="0">
                  <c:v>0.32919999999999999</c:v>
                </c:pt>
                <c:pt idx="1">
                  <c:v>0.25280000000000002</c:v>
                </c:pt>
                <c:pt idx="2">
                  <c:v>0.25209999999999999</c:v>
                </c:pt>
                <c:pt idx="3">
                  <c:v>0.29350000000000004</c:v>
                </c:pt>
                <c:pt idx="4">
                  <c:v>0.38919999999999999</c:v>
                </c:pt>
                <c:pt idx="5">
                  <c:v>0.28539999999999999</c:v>
                </c:pt>
                <c:pt idx="6">
                  <c:v>0.3105</c:v>
                </c:pt>
                <c:pt idx="7">
                  <c:v>0.31420000000000003</c:v>
                </c:pt>
                <c:pt idx="8">
                  <c:v>0.26090000000000002</c:v>
                </c:pt>
                <c:pt idx="9">
                  <c:v>0.32579999999999998</c:v>
                </c:pt>
                <c:pt idx="10">
                  <c:v>0.21579999999999999</c:v>
                </c:pt>
                <c:pt idx="11">
                  <c:v>0.28489999999999999</c:v>
                </c:pt>
                <c:pt idx="12">
                  <c:v>0.39419999999999999</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graficos'!$D$56:$P$56</c:f>
              <c:numCache>
                <c:formatCode>0.0%</c:formatCode>
                <c:ptCount val="13"/>
                <c:pt idx="0">
                  <c:v>0.99750000000000005</c:v>
                </c:pt>
                <c:pt idx="1">
                  <c:v>0.97389999999999999</c:v>
                </c:pt>
                <c:pt idx="2">
                  <c:v>0.98909999999999998</c:v>
                </c:pt>
                <c:pt idx="3">
                  <c:v>0.98919999999999997</c:v>
                </c:pt>
                <c:pt idx="4">
                  <c:v>0.98030000000000006</c:v>
                </c:pt>
                <c:pt idx="5">
                  <c:v>0.98769999999999991</c:v>
                </c:pt>
                <c:pt idx="6">
                  <c:v>1</c:v>
                </c:pt>
                <c:pt idx="7">
                  <c:v>0.96620000000000006</c:v>
                </c:pt>
                <c:pt idx="8">
                  <c:v>0.99470000000000003</c:v>
                </c:pt>
                <c:pt idx="9">
                  <c:v>0.99769999999999992</c:v>
                </c:pt>
                <c:pt idx="10">
                  <c:v>1</c:v>
                </c:pt>
                <c:pt idx="11">
                  <c:v>1</c:v>
                </c:pt>
                <c:pt idx="12">
                  <c:v>1</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graficos'!$D$57:$P$57</c:f>
              <c:numCache>
                <c:formatCode>0.0%</c:formatCode>
                <c:ptCount val="13"/>
                <c:pt idx="0">
                  <c:v>2.5000000000000001E-3</c:v>
                </c:pt>
                <c:pt idx="1">
                  <c:v>2.6099999999999998E-2</c:v>
                </c:pt>
                <c:pt idx="2">
                  <c:v>1.09E-2</c:v>
                </c:pt>
                <c:pt idx="3">
                  <c:v>1.0800000000000001E-2</c:v>
                </c:pt>
                <c:pt idx="4">
                  <c:v>1.9699999999999999E-2</c:v>
                </c:pt>
                <c:pt idx="5">
                  <c:v>1.23E-2</c:v>
                </c:pt>
                <c:pt idx="6">
                  <c:v>0</c:v>
                </c:pt>
                <c:pt idx="7">
                  <c:v>3.3799999999999997E-2</c:v>
                </c:pt>
                <c:pt idx="8">
                  <c:v>5.3E-3</c:v>
                </c:pt>
                <c:pt idx="9">
                  <c:v>2.3E-3</c:v>
                </c:pt>
                <c:pt idx="10">
                  <c:v>0</c:v>
                </c:pt>
                <c:pt idx="11">
                  <c:v>0</c:v>
                </c:pt>
                <c:pt idx="12">
                  <c:v>0</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graficos'!$D$51:$P$51</c:f>
              <c:numCache>
                <c:formatCode>0.0%</c:formatCode>
                <c:ptCount val="13"/>
                <c:pt idx="0">
                  <c:v>0.86510000000000009</c:v>
                </c:pt>
                <c:pt idx="1">
                  <c:v>0.85819999999999996</c:v>
                </c:pt>
                <c:pt idx="2">
                  <c:v>0.84689999999999999</c:v>
                </c:pt>
                <c:pt idx="3">
                  <c:v>0.84970000000000001</c:v>
                </c:pt>
                <c:pt idx="4">
                  <c:v>0.85530000000000006</c:v>
                </c:pt>
                <c:pt idx="5">
                  <c:v>0.87709999999999999</c:v>
                </c:pt>
                <c:pt idx="6">
                  <c:v>0.85370000000000001</c:v>
                </c:pt>
                <c:pt idx="7">
                  <c:v>0.85549999999999993</c:v>
                </c:pt>
                <c:pt idx="8">
                  <c:v>0.88900000000000001</c:v>
                </c:pt>
                <c:pt idx="9">
                  <c:v>0.871</c:v>
                </c:pt>
                <c:pt idx="10">
                  <c:v>0.90310000000000001</c:v>
                </c:pt>
                <c:pt idx="11">
                  <c:v>0.88190000000000002</c:v>
                </c:pt>
                <c:pt idx="12">
                  <c:v>0.86150000000000004</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graficos'!$D$52:$P$52</c:f>
              <c:numCache>
                <c:formatCode>0.0%</c:formatCode>
                <c:ptCount val="13"/>
                <c:pt idx="0">
                  <c:v>0.13489999999999999</c:v>
                </c:pt>
                <c:pt idx="1">
                  <c:v>0.14180000000000001</c:v>
                </c:pt>
                <c:pt idx="2">
                  <c:v>0.15310000000000001</c:v>
                </c:pt>
                <c:pt idx="3">
                  <c:v>0.15029999999999999</c:v>
                </c:pt>
                <c:pt idx="4">
                  <c:v>0.1447</c:v>
                </c:pt>
                <c:pt idx="5">
                  <c:v>0.1229</c:v>
                </c:pt>
                <c:pt idx="6">
                  <c:v>0.14630000000000001</c:v>
                </c:pt>
                <c:pt idx="7">
                  <c:v>0.14449999999999999</c:v>
                </c:pt>
                <c:pt idx="8">
                  <c:v>0.111</c:v>
                </c:pt>
                <c:pt idx="9">
                  <c:v>0.129</c:v>
                </c:pt>
                <c:pt idx="10">
                  <c:v>9.69E-2</c:v>
                </c:pt>
                <c:pt idx="11">
                  <c:v>0.11810000000000001</c:v>
                </c:pt>
                <c:pt idx="12">
                  <c:v>0.13849999999999998</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graficos'!$D$61:$P$61</c:f>
              <c:numCache>
                <c:formatCode>0.0%</c:formatCode>
                <c:ptCount val="13"/>
                <c:pt idx="0">
                  <c:v>0.59989999999999999</c:v>
                </c:pt>
                <c:pt idx="1">
                  <c:v>0.61970000000000003</c:v>
                </c:pt>
                <c:pt idx="2">
                  <c:v>0.60530000000000006</c:v>
                </c:pt>
                <c:pt idx="3">
                  <c:v>0.66459999999999997</c:v>
                </c:pt>
                <c:pt idx="4">
                  <c:v>0.504</c:v>
                </c:pt>
                <c:pt idx="5">
                  <c:v>0.65300000000000002</c:v>
                </c:pt>
                <c:pt idx="6">
                  <c:v>0.61460000000000004</c:v>
                </c:pt>
                <c:pt idx="7">
                  <c:v>0.62290000000000001</c:v>
                </c:pt>
                <c:pt idx="8">
                  <c:v>0.68980000000000008</c:v>
                </c:pt>
                <c:pt idx="9">
                  <c:v>0.57030000000000003</c:v>
                </c:pt>
                <c:pt idx="10">
                  <c:v>0.67519999999999991</c:v>
                </c:pt>
                <c:pt idx="11">
                  <c:v>0.63039999999999996</c:v>
                </c:pt>
                <c:pt idx="12">
                  <c:v>0.60030000000000006</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graficos'!$D$62:$P$62</c:f>
              <c:numCache>
                <c:formatCode>0.0%</c:formatCode>
                <c:ptCount val="13"/>
                <c:pt idx="0">
                  <c:v>0.40009999999999996</c:v>
                </c:pt>
                <c:pt idx="1">
                  <c:v>0.38030000000000003</c:v>
                </c:pt>
                <c:pt idx="2">
                  <c:v>0.3947</c:v>
                </c:pt>
                <c:pt idx="3">
                  <c:v>0.33539999999999998</c:v>
                </c:pt>
                <c:pt idx="4">
                  <c:v>0.496</c:v>
                </c:pt>
                <c:pt idx="5">
                  <c:v>0.34700000000000003</c:v>
                </c:pt>
                <c:pt idx="6">
                  <c:v>0.38539999999999996</c:v>
                </c:pt>
                <c:pt idx="7">
                  <c:v>0.37709999999999999</c:v>
                </c:pt>
                <c:pt idx="8">
                  <c:v>0.31019999999999998</c:v>
                </c:pt>
                <c:pt idx="9">
                  <c:v>0.42969999999999997</c:v>
                </c:pt>
                <c:pt idx="10">
                  <c:v>0.32479999999999998</c:v>
                </c:pt>
                <c:pt idx="11">
                  <c:v>0.36959999999999998</c:v>
                </c:pt>
                <c:pt idx="12">
                  <c:v>0.3997</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graficos'!$D$100:$P$100</c:f>
              <c:numCache>
                <c:formatCode>0.0%</c:formatCode>
                <c:ptCount val="13"/>
                <c:pt idx="0">
                  <c:v>1</c:v>
                </c:pt>
                <c:pt idx="1">
                  <c:v>1</c:v>
                </c:pt>
                <c:pt idx="2">
                  <c:v>1</c:v>
                </c:pt>
                <c:pt idx="3">
                  <c:v>1</c:v>
                </c:pt>
                <c:pt idx="4">
                  <c:v>0.97970000000000002</c:v>
                </c:pt>
                <c:pt idx="5">
                  <c:v>0.98719999999999997</c:v>
                </c:pt>
                <c:pt idx="6">
                  <c:v>1</c:v>
                </c:pt>
                <c:pt idx="7">
                  <c:v>1</c:v>
                </c:pt>
                <c:pt idx="8">
                  <c:v>1</c:v>
                </c:pt>
                <c:pt idx="9">
                  <c:v>1</c:v>
                </c:pt>
                <c:pt idx="10">
                  <c:v>1</c:v>
                </c:pt>
                <c:pt idx="11">
                  <c:v>1</c:v>
                </c:pt>
                <c:pt idx="12">
                  <c:v>0.98709999999999998</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graficos'!$D$101:$P$101</c:f>
              <c:numCache>
                <c:formatCode>0.0%</c:formatCode>
                <c:ptCount val="13"/>
                <c:pt idx="0">
                  <c:v>0</c:v>
                </c:pt>
                <c:pt idx="1">
                  <c:v>0</c:v>
                </c:pt>
                <c:pt idx="2">
                  <c:v>0</c:v>
                </c:pt>
                <c:pt idx="3">
                  <c:v>0</c:v>
                </c:pt>
                <c:pt idx="4">
                  <c:v>2.0299999999999999E-2</c:v>
                </c:pt>
                <c:pt idx="5">
                  <c:v>1.2800000000000001E-2</c:v>
                </c:pt>
                <c:pt idx="6">
                  <c:v>0</c:v>
                </c:pt>
                <c:pt idx="7">
                  <c:v>0</c:v>
                </c:pt>
                <c:pt idx="8">
                  <c:v>0</c:v>
                </c:pt>
                <c:pt idx="9">
                  <c:v>0</c:v>
                </c:pt>
                <c:pt idx="10">
                  <c:v>0</c:v>
                </c:pt>
                <c:pt idx="11">
                  <c:v>0</c:v>
                </c:pt>
                <c:pt idx="12">
                  <c:v>1.29E-2</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graficos'!$D$95:$P$95</c:f>
              <c:numCache>
                <c:formatCode>0.0%</c:formatCode>
                <c:ptCount val="13"/>
                <c:pt idx="0">
                  <c:v>0.89180000000000004</c:v>
                </c:pt>
                <c:pt idx="1">
                  <c:v>0.94</c:v>
                </c:pt>
                <c:pt idx="2">
                  <c:v>0.9516</c:v>
                </c:pt>
                <c:pt idx="3">
                  <c:v>0.9265000000000001</c:v>
                </c:pt>
                <c:pt idx="4">
                  <c:v>0.89780000000000004</c:v>
                </c:pt>
                <c:pt idx="5">
                  <c:v>0.93010000000000004</c:v>
                </c:pt>
                <c:pt idx="6">
                  <c:v>0.87129999999999996</c:v>
                </c:pt>
                <c:pt idx="7">
                  <c:v>0.88069999999999993</c:v>
                </c:pt>
                <c:pt idx="8">
                  <c:v>0.94159999999999999</c:v>
                </c:pt>
                <c:pt idx="9">
                  <c:v>0.93159999999999998</c:v>
                </c:pt>
                <c:pt idx="10">
                  <c:v>0.97010000000000007</c:v>
                </c:pt>
                <c:pt idx="11">
                  <c:v>0.89</c:v>
                </c:pt>
                <c:pt idx="12">
                  <c:v>0.88439999999999996</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graficos'!$D$96:$P$96</c:f>
              <c:numCache>
                <c:formatCode>0.0%</c:formatCode>
                <c:ptCount val="13"/>
                <c:pt idx="0">
                  <c:v>0.1082</c:v>
                </c:pt>
                <c:pt idx="1">
                  <c:v>0.06</c:v>
                </c:pt>
                <c:pt idx="2">
                  <c:v>4.8399999999999999E-2</c:v>
                </c:pt>
                <c:pt idx="3">
                  <c:v>7.3499999999999996E-2</c:v>
                </c:pt>
                <c:pt idx="4">
                  <c:v>0.10220000000000001</c:v>
                </c:pt>
                <c:pt idx="5">
                  <c:v>6.9900000000000004E-2</c:v>
                </c:pt>
                <c:pt idx="6">
                  <c:v>0.12869999999999998</c:v>
                </c:pt>
                <c:pt idx="7">
                  <c:v>0.1193</c:v>
                </c:pt>
                <c:pt idx="8">
                  <c:v>5.8400000000000001E-2</c:v>
                </c:pt>
                <c:pt idx="9">
                  <c:v>6.8400000000000002E-2</c:v>
                </c:pt>
                <c:pt idx="10">
                  <c:v>2.9900000000000003E-2</c:v>
                </c:pt>
                <c:pt idx="11">
                  <c:v>0.11</c:v>
                </c:pt>
                <c:pt idx="12">
                  <c:v>0.11560000000000001</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graficos'!$D$105:$P$105</c:f>
              <c:numCache>
                <c:formatCode>0.0%</c:formatCode>
                <c:ptCount val="13"/>
                <c:pt idx="0">
                  <c:v>0.85760000000000003</c:v>
                </c:pt>
                <c:pt idx="1">
                  <c:v>0.96219999999999994</c:v>
                </c:pt>
                <c:pt idx="2">
                  <c:v>1</c:v>
                </c:pt>
                <c:pt idx="3">
                  <c:v>1</c:v>
                </c:pt>
                <c:pt idx="4">
                  <c:v>0.94590000000000007</c:v>
                </c:pt>
                <c:pt idx="5">
                  <c:v>0.94950000000000001</c:v>
                </c:pt>
                <c:pt idx="6">
                  <c:v>1</c:v>
                </c:pt>
                <c:pt idx="7">
                  <c:v>0.86280000000000001</c:v>
                </c:pt>
                <c:pt idx="8">
                  <c:v>1</c:v>
                </c:pt>
                <c:pt idx="9">
                  <c:v>1</c:v>
                </c:pt>
                <c:pt idx="10">
                  <c:v>1</c:v>
                </c:pt>
                <c:pt idx="11">
                  <c:v>0.91749999999999998</c:v>
                </c:pt>
                <c:pt idx="12">
                  <c:v>0.85010000000000008</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45689</c:v>
                </c:pt>
                <c:pt idx="1">
                  <c:v>45717</c:v>
                </c:pt>
                <c:pt idx="2">
                  <c:v>45748</c:v>
                </c:pt>
                <c:pt idx="3">
                  <c:v>45778</c:v>
                </c:pt>
                <c:pt idx="4">
                  <c:v>45809</c:v>
                </c:pt>
                <c:pt idx="5">
                  <c:v>45839</c:v>
                </c:pt>
                <c:pt idx="6">
                  <c:v>45870</c:v>
                </c:pt>
                <c:pt idx="7">
                  <c:v>45901</c:v>
                </c:pt>
                <c:pt idx="8">
                  <c:v>45931</c:v>
                </c:pt>
                <c:pt idx="9">
                  <c:v>45962</c:v>
                </c:pt>
                <c:pt idx="10">
                  <c:v>45992</c:v>
                </c:pt>
                <c:pt idx="11">
                  <c:v>46023</c:v>
                </c:pt>
                <c:pt idx="12">
                  <c:v>46054</c:v>
                </c:pt>
              </c:numCache>
            </c:numRef>
          </c:cat>
          <c:val>
            <c:numRef>
              <c:f>'Back Data graficos'!$D$106:$P$106</c:f>
              <c:numCache>
                <c:formatCode>0.0%</c:formatCode>
                <c:ptCount val="13"/>
                <c:pt idx="0">
                  <c:v>0.1424</c:v>
                </c:pt>
                <c:pt idx="1">
                  <c:v>3.78E-2</c:v>
                </c:pt>
                <c:pt idx="2">
                  <c:v>0</c:v>
                </c:pt>
                <c:pt idx="3">
                  <c:v>0</c:v>
                </c:pt>
                <c:pt idx="4">
                  <c:v>5.4100000000000002E-2</c:v>
                </c:pt>
                <c:pt idx="5">
                  <c:v>5.0499999999999996E-2</c:v>
                </c:pt>
                <c:pt idx="6">
                  <c:v>0</c:v>
                </c:pt>
                <c:pt idx="7">
                  <c:v>0.13720000000000002</c:v>
                </c:pt>
                <c:pt idx="8">
                  <c:v>0</c:v>
                </c:pt>
                <c:pt idx="9">
                  <c:v>0</c:v>
                </c:pt>
                <c:pt idx="10">
                  <c:v>0</c:v>
                </c:pt>
                <c:pt idx="11">
                  <c:v>8.2500000000000004E-2</c:v>
                </c:pt>
                <c:pt idx="12">
                  <c:v>0.14990000000000001</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38:$S$41" noThreeD="1" sel="1" val="0"/>
</file>

<file path=xl/ctrlProps/ctrlProp2.xml><?xml version="1.0" encoding="utf-8"?>
<formControlPr xmlns="http://schemas.microsoft.com/office/spreadsheetml/2009/9/main" objectType="Drop" dropStyle="combo" dx="16" fmlaLink="$N$29" fmlaRange="'Back Data graficos'!$S$15:$S$18" noThreeD="1" sel="1"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2" val="0"/>
</file>

<file path=xl/ctrlProps/ctrlProp6.xml><?xml version="1.0" encoding="utf-8"?>
<formControlPr xmlns="http://schemas.microsoft.com/office/spreadsheetml/2009/9/main" objectType="Drop" dropStyle="combo" dx="16" fmlaLink="$N$29" fmlaRange="'Back Data graficos'!$S$104:$S$107" noThreeD="1" sel="4"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82:$S$85" noThreeD="1" sel="4"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Febrero 2026</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566917"/>
          <a:ext cx="6779118" cy="540606"/>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045649"/>
          <a:ext cx="6779118" cy="540605"/>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263481"/>
          <a:ext cx="6779118" cy="540605"/>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2960043"/>
          <a:ext cx="6779118" cy="531081"/>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652524"/>
          <a:ext cx="6779118" cy="540605"/>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349086"/>
          <a:ext cx="6779118" cy="540606"/>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742214"/>
          <a:ext cx="6779118" cy="540606"/>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144780</xdr:colOff>
          <xdr:row>29</xdr:row>
          <xdr:rowOff>22860</xdr:rowOff>
        </xdr:from>
        <xdr:to>
          <xdr:col>4</xdr:col>
          <xdr:colOff>129540</xdr:colOff>
          <xdr:row>30</xdr:row>
          <xdr:rowOff>22860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403860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zoomScale="50" zoomScaleNormal="50" workbookViewId="0"/>
  </sheetViews>
  <sheetFormatPr baseColWidth="10" defaultColWidth="11.44140625" defaultRowHeight="14.4" x14ac:dyDescent="0.3"/>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32" activePane="bottomRight" state="frozen"/>
      <selection activeCell="AD405" sqref="AD405"/>
      <selection pane="topRight" activeCell="AD405" sqref="AD405"/>
      <selection pane="bottomLeft" activeCell="AD405" sqref="AD405"/>
      <selection pane="bottomRight" activeCell="T13" sqref="T13"/>
    </sheetView>
  </sheetViews>
  <sheetFormatPr baseColWidth="10" defaultColWidth="11.44140625" defaultRowHeight="15.6" x14ac:dyDescent="0.3"/>
  <cols>
    <col min="1" max="1" width="25.21875" style="2" customWidth="1"/>
    <col min="2" max="2" width="24.33203125" style="5" customWidth="1"/>
    <col min="3" max="3" width="23.44140625" style="2" bestFit="1" customWidth="1"/>
    <col min="4" max="4" width="19.88671875" style="2" customWidth="1"/>
    <col min="5" max="15" width="19.88671875" style="2" hidden="1" customWidth="1"/>
    <col min="16" max="16" width="19.88671875" style="2" customWidth="1"/>
    <col min="17" max="16384" width="11.44140625" style="2"/>
  </cols>
  <sheetData>
    <row r="3" spans="1:18" ht="36.75" customHeight="1" x14ac:dyDescent="0.3"/>
    <row r="4" spans="1:18" ht="36.75" customHeight="1" x14ac:dyDescent="0.3"/>
    <row r="5" spans="1:18" ht="36.75" customHeight="1" thickBot="1" x14ac:dyDescent="0.35">
      <c r="A5" s="4"/>
      <c r="B5" s="4"/>
      <c r="D5" s="58" cm="1">
        <f t="array" ref="D5">INDEX('Back data'!$A$4:$AV$4,MAX(IF('Back data'!$A$4:$AV$4&lt;&gt;"",COLUMN('Back data'!$A$4:$AV$4)))-D6)</f>
        <v>45689</v>
      </c>
      <c r="E5" s="58" cm="1">
        <f t="array" ref="E5">INDEX('Back data'!$A$4:$AV$4,MAX(IF('Back data'!$A$4:$AV$4&lt;&gt;"",COLUMN('Back data'!$A$4:$AV$4)))-E6)</f>
        <v>45717</v>
      </c>
      <c r="F5" s="58" cm="1">
        <f t="array" ref="F5">INDEX('Back data'!$A$4:$AV$4,MAX(IF('Back data'!$A$4:$AV$4&lt;&gt;"",COLUMN('Back data'!$A$4:$AV$4)))-F6)</f>
        <v>45748</v>
      </c>
      <c r="G5" s="58" cm="1">
        <f t="array" ref="G5">INDEX('Back data'!$A$4:$AV$4,MAX(IF('Back data'!$A$4:$AV$4&lt;&gt;"",COLUMN('Back data'!$A$4:$AV$4)))-G6)</f>
        <v>45778</v>
      </c>
      <c r="H5" s="58" cm="1">
        <f t="array" ref="H5">INDEX('Back data'!$A$4:$AV$4,MAX(IF('Back data'!$A$4:$AV$4&lt;&gt;"",COLUMN('Back data'!$A$4:$AV$4)))-H6)</f>
        <v>45809</v>
      </c>
      <c r="I5" s="58" cm="1">
        <f t="array" ref="I5">INDEX('Back data'!$A$4:$AV$4,MAX(IF('Back data'!$A$4:$AV$4&lt;&gt;"",COLUMN('Back data'!$A$4:$AV$4)))-I6)</f>
        <v>45839</v>
      </c>
      <c r="J5" s="58" cm="1">
        <f t="array" ref="J5">INDEX('Back data'!$A$4:$AV$4,MAX(IF('Back data'!$A$4:$AV$4&lt;&gt;"",COLUMN('Back data'!$A$4:$AV$4)))-J6)</f>
        <v>45870</v>
      </c>
      <c r="K5" s="58" cm="1">
        <f t="array" ref="K5">INDEX('Back data'!$A$4:$AV$4,MAX(IF('Back data'!$A$4:$AV$4&lt;&gt;"",COLUMN('Back data'!$A$4:$AV$4)))-K6)</f>
        <v>45901</v>
      </c>
      <c r="L5" s="58" cm="1">
        <f t="array" ref="L5">INDEX('Back data'!$A$4:$AV$4,MAX(IF('Back data'!$A$4:$AV$4&lt;&gt;"",COLUMN('Back data'!$A$4:$AV$4)))-L6)</f>
        <v>45931</v>
      </c>
      <c r="M5" s="58" cm="1">
        <f t="array" ref="M5">INDEX('Back data'!$A$4:$AV$4,MAX(IF('Back data'!$A$4:$AV$4&lt;&gt;"",COLUMN('Back data'!$A$4:$AV$4)))-M6)</f>
        <v>45962</v>
      </c>
      <c r="N5" s="58" cm="1">
        <f t="array" ref="N5">INDEX('Back data'!$A$4:$AV$4,MAX(IF('Back data'!$A$4:$AV$4&lt;&gt;"",COLUMN('Back data'!$A$4:$AV$4)))-N6)</f>
        <v>45992</v>
      </c>
      <c r="O5" s="58" cm="1">
        <f t="array" ref="O5">INDEX('Back data'!$A$4:$AV$4,MAX(IF('Back data'!$A$4:$AV$4&lt;&gt;"",COLUMN('Back data'!$A$4:$AV$4)))-O6)</f>
        <v>46023</v>
      </c>
      <c r="P5" s="58" cm="1">
        <f t="array" ref="P5">INDEX('Back data'!$A$4:$AV$4,MAX(IF('Back data'!$A$4:$AV$4&lt;&gt;"",COLUMN('Back data'!$A$4:$AV$4)))-P6)</f>
        <v>46054</v>
      </c>
    </row>
    <row r="6" spans="1:18" x14ac:dyDescent="0.3">
      <c r="D6" s="2">
        <v>12</v>
      </c>
      <c r="E6" s="2">
        <v>11</v>
      </c>
      <c r="F6" s="2">
        <v>10</v>
      </c>
      <c r="G6" s="2">
        <v>9</v>
      </c>
      <c r="H6" s="2">
        <v>8</v>
      </c>
      <c r="I6" s="2">
        <v>7</v>
      </c>
      <c r="J6" s="2">
        <v>6</v>
      </c>
      <c r="K6" s="2">
        <v>5</v>
      </c>
      <c r="L6" s="2">
        <v>4</v>
      </c>
      <c r="M6" s="2">
        <v>3</v>
      </c>
      <c r="N6" s="2">
        <v>2</v>
      </c>
      <c r="O6" s="2">
        <v>1</v>
      </c>
      <c r="P6" s="2">
        <v>0</v>
      </c>
    </row>
    <row r="7" spans="1:18" x14ac:dyDescent="0.3">
      <c r="A7" s="6"/>
      <c r="B7" s="7"/>
      <c r="C7" s="8" t="s">
        <v>35</v>
      </c>
      <c r="D7" s="9" cm="1">
        <f t="array" ref="D7">INDEX('Back data'!$A57:$BH57,,MAX(IF('Back data'!$A57:$BH57&lt;&gt;"",COLUMN('Back data'!$A57:$BH57)))-D$6)+INDEX('Back data'!$A58:$BH58,,MAX(IF('Back data'!$A58:$BH$58&lt;&gt;"",COLUMN('Back data'!$A58:$BH58)))-D$6)</f>
        <v>100</v>
      </c>
      <c r="E7" s="9" cm="1">
        <f t="array" ref="E7">INDEX('Back data'!$A57:$BH57,,MAX(IF('Back data'!$A57:$BH57&lt;&gt;"",COLUMN('Back data'!$A57:$BH57)))-E$6)+INDEX('Back data'!$A58:$BH58,,MAX(IF('Back data'!$A58:$BH$58&lt;&gt;"",COLUMN('Back data'!$A58:$BH58)))-E$6)</f>
        <v>100</v>
      </c>
      <c r="F7" s="9" cm="1">
        <f t="array" ref="F7">INDEX('Back data'!$A57:$BH57,,MAX(IF('Back data'!$A57:$BH57&lt;&gt;"",COLUMN('Back data'!$A57:$BH57)))-F$6)+INDEX('Back data'!$A58:$BH58,,MAX(IF('Back data'!$A58:$BH$58&lt;&gt;"",COLUMN('Back data'!$A58:$BH58)))-F$6)</f>
        <v>100.00999999999999</v>
      </c>
      <c r="G7" s="9" cm="1">
        <f t="array" ref="G7">INDEX('Back data'!$A57:$BH57,,MAX(IF('Back data'!$A57:$BH57&lt;&gt;"",COLUMN('Back data'!$A57:$BH57)))-G$6)+INDEX('Back data'!$A58:$BH58,,MAX(IF('Back data'!$A58:$BH$58&lt;&gt;"",COLUMN('Back data'!$A58:$BH58)))-G$6)</f>
        <v>100</v>
      </c>
      <c r="H7" s="9" cm="1">
        <f t="array" ref="H7">INDEX('Back data'!$A57:$BH57,,MAX(IF('Back data'!$A57:$BH57&lt;&gt;"",COLUMN('Back data'!$A57:$BH57)))-H$6)+INDEX('Back data'!$A58:$BH58,,MAX(IF('Back data'!$A58:$BH$58&lt;&gt;"",COLUMN('Back data'!$A58:$BH58)))-H$6)</f>
        <v>100</v>
      </c>
      <c r="I7" s="9" cm="1">
        <f t="array" ref="I7">INDEX('Back data'!$A57:$BH57,,MAX(IF('Back data'!$A57:$BH57&lt;&gt;"",COLUMN('Back data'!$A57:$BH57)))-I$6)+INDEX('Back data'!$A58:$BH58,,MAX(IF('Back data'!$A58:$BH$58&lt;&gt;"",COLUMN('Back data'!$A58:$BH58)))-I$6)</f>
        <v>100</v>
      </c>
      <c r="J7" s="9" cm="1">
        <f t="array" ref="J7">INDEX('Back data'!$A57:$BH57,,MAX(IF('Back data'!$A57:$BH57&lt;&gt;"",COLUMN('Back data'!$A57:$BH57)))-J$6)+INDEX('Back data'!$A58:$BH58,,MAX(IF('Back data'!$A58:$BH$58&lt;&gt;"",COLUMN('Back data'!$A58:$BH58)))-J$6)</f>
        <v>100</v>
      </c>
      <c r="K7" s="9" cm="1">
        <f t="array" ref="K7">INDEX('Back data'!$A57:$BH57,,MAX(IF('Back data'!$A57:$BH57&lt;&gt;"",COLUMN('Back data'!$A57:$BH57)))-K$6)+INDEX('Back data'!$A58:$BH58,,MAX(IF('Back data'!$A58:$BH$58&lt;&gt;"",COLUMN('Back data'!$A58:$BH58)))-K$6)</f>
        <v>100</v>
      </c>
      <c r="L7" s="9" cm="1">
        <f t="array" ref="L7">INDEX('Back data'!$A57:$BH57,,MAX(IF('Back data'!$A57:$BH57&lt;&gt;"",COLUMN('Back data'!$A57:$BH57)))-L$6)+INDEX('Back data'!$A58:$BH58,,MAX(IF('Back data'!$A58:$BH$58&lt;&gt;"",COLUMN('Back data'!$A58:$BH58)))-L$6)</f>
        <v>100</v>
      </c>
      <c r="M7" s="9" cm="1">
        <f t="array" ref="M7">INDEX('Back data'!$A57:$BH57,,MAX(IF('Back data'!$A57:$BH57&lt;&gt;"",COLUMN('Back data'!$A57:$BH57)))-M$6)+INDEX('Back data'!$A58:$BH58,,MAX(IF('Back data'!$A58:$BH$58&lt;&gt;"",COLUMN('Back data'!$A58:$BH58)))-M$6)</f>
        <v>100</v>
      </c>
      <c r="N7" s="9" cm="1">
        <f t="array" ref="N7">INDEX('Back data'!$A57:$BH57,,MAX(IF('Back data'!$A57:$BH57&lt;&gt;"",COLUMN('Back data'!$A57:$BH57)))-N$6)+INDEX('Back data'!$A58:$BH58,,MAX(IF('Back data'!$A58:$BH$58&lt;&gt;"",COLUMN('Back data'!$A58:$BH58)))-N$6)</f>
        <v>100</v>
      </c>
      <c r="O7" s="9" cm="1">
        <f t="array" ref="O7">INDEX('Back data'!$A57:$BH57,,MAX(IF('Back data'!$A57:$BH57&lt;&gt;"",COLUMN('Back data'!$A57:$BH57)))-O$6)+INDEX('Back data'!$A58:$BH58,,MAX(IF('Back data'!$A58:$BH$58&lt;&gt;"",COLUMN('Back data'!$A58:$BH58)))-O$6)</f>
        <v>100</v>
      </c>
      <c r="P7" s="61" cm="1">
        <f t="array" ref="P7">INDEX('Back data'!$A57:$BH57,,MAX(IF('Back data'!$A57:$BH57&lt;&gt;"",COLUMN('Back data'!$A57:$BH57)))-P$6)+INDEX('Back data'!$A58:$BH58,,MAX(IF('Back data'!$A58:$BH$58&lt;&gt;"",COLUMN('Back data'!$A58:$BH58)))-P$6)</f>
        <v>100</v>
      </c>
    </row>
    <row r="8" spans="1:18" x14ac:dyDescent="0.3">
      <c r="A8" s="24" t="s">
        <v>36</v>
      </c>
      <c r="B8" s="25" t="s">
        <v>36</v>
      </c>
      <c r="C8" s="10" t="s">
        <v>37</v>
      </c>
      <c r="D8" s="11" cm="1">
        <f t="array" ref="D8">INDEX('Back data'!$A$57:$BH$57,,MAX(IF('Back data'!$A$57:$BH$57&lt;&gt;"",COLUMN('Back data'!$A$57:$BH$57)))-D$6)/D7</f>
        <v>0.89659999999999995</v>
      </c>
      <c r="E8" s="11" cm="1">
        <f t="array" ref="E8">INDEX('Back data'!$A$57:$BH$57,,MAX(IF('Back data'!$A$57:$BH$57&lt;&gt;"",COLUMN('Back data'!$A$57:$BH$57)))-E$6)/E7</f>
        <v>0.89170000000000005</v>
      </c>
      <c r="F8" s="11" cm="1">
        <f t="array" ref="F8">INDEX('Back data'!$A$57:$BH$57,,MAX(IF('Back data'!$A$57:$BH$57&lt;&gt;"",COLUMN('Back data'!$A$57:$BH$57)))-F$6)/F7</f>
        <v>0.89321067893210682</v>
      </c>
      <c r="G8" s="11" cm="1">
        <f t="array" ref="G8">INDEX('Back data'!$A$57:$BH$57,,MAX(IF('Back data'!$A$57:$BH$57&lt;&gt;"",COLUMN('Back data'!$A$57:$BH$57)))-G$6)/G7</f>
        <v>0.87650000000000006</v>
      </c>
      <c r="H8" s="11" cm="1">
        <f t="array" ref="H8">INDEX('Back data'!$A$57:$BH$57,,MAX(IF('Back data'!$A$57:$BH$57&lt;&gt;"",COLUMN('Back data'!$A$57:$BH$57)))-H$6)/H7</f>
        <v>0.86</v>
      </c>
      <c r="I8" s="11" cm="1">
        <f t="array" ref="I8">INDEX('Back data'!$A$57:$BH$57,,MAX(IF('Back data'!$A$57:$BH$57&lt;&gt;"",COLUMN('Back data'!$A$57:$BH$57)))-I$6)/I7</f>
        <v>0.91370000000000007</v>
      </c>
      <c r="J8" s="11" cm="1">
        <f t="array" ref="J8">INDEX('Back data'!$A$57:$BH$57,,MAX(IF('Back data'!$A$57:$BH$57&lt;&gt;"",COLUMN('Back data'!$A$57:$BH$57)))-J$6)/J7</f>
        <v>0.91099999999999992</v>
      </c>
      <c r="K8" s="11" cm="1">
        <f t="array" ref="K8">INDEX('Back data'!$A$57:$BH$57,,MAX(IF('Back data'!$A$57:$BH$57&lt;&gt;"",COLUMN('Back data'!$A$57:$BH$57)))-K$6)/K7</f>
        <v>0.89370000000000005</v>
      </c>
      <c r="L8" s="11" cm="1">
        <f t="array" ref="L8">INDEX('Back data'!$A$57:$BH$57,,MAX(IF('Back data'!$A$57:$BH$57&lt;&gt;"",COLUMN('Back data'!$A$57:$BH$57)))-L$6)/L7</f>
        <v>0.92779999999999996</v>
      </c>
      <c r="M8" s="11" cm="1">
        <f t="array" ref="M8">INDEX('Back data'!$A$57:$BH$57,,MAX(IF('Back data'!$A$57:$BH$57&lt;&gt;"",COLUMN('Back data'!$A$57:$BH$57)))-M$6)/M7</f>
        <v>0.90639999999999998</v>
      </c>
      <c r="N8" s="11" cm="1">
        <f t="array" ref="N8">INDEX('Back data'!$A$57:$BH$57,,MAX(IF('Back data'!$A$57:$BH$57&lt;&gt;"",COLUMN('Back data'!$A$57:$BH$57)))-N$6)/N7</f>
        <v>0.93790000000000007</v>
      </c>
      <c r="O8" s="11" cm="1">
        <f t="array" ref="O8">INDEX('Back data'!$A$57:$BH$57,,MAX(IF('Back data'!$A$57:$BH$57&lt;&gt;"",COLUMN('Back data'!$A$57:$BH$57)))-O$6)/O7</f>
        <v>0.92260000000000009</v>
      </c>
      <c r="P8" s="11" cm="1">
        <f t="array" ref="P8">INDEX('Back data'!$A$57:$BH$57,,MAX(IF('Back data'!$A$57:$BH$57&lt;&gt;"",COLUMN('Back data'!$A$57:$BH$57)))-P$6)/P7</f>
        <v>0.88049999999999995</v>
      </c>
    </row>
    <row r="9" spans="1:18" x14ac:dyDescent="0.3">
      <c r="A9" s="24" t="s">
        <v>36</v>
      </c>
      <c r="B9" s="25" t="s">
        <v>36</v>
      </c>
      <c r="C9" s="10" t="s">
        <v>38</v>
      </c>
      <c r="D9" s="11" cm="1">
        <f t="array" ref="D9">INDEX('Back data'!$A$58:$BH$58,,MAX(IF('Back data'!$A$58:$BH$58&lt;&gt;"",COLUMN('Back data'!$A$58:$BH$58)))-D$6)/D7</f>
        <v>0.10339999999999999</v>
      </c>
      <c r="E9" s="11" cm="1">
        <f t="array" ref="E9">INDEX('Back data'!$A$58:$BH$58,,MAX(IF('Back data'!$A$58:$BH$58&lt;&gt;"",COLUMN('Back data'!$A$58:$BH$58)))-E$6)/E7</f>
        <v>0.10830000000000001</v>
      </c>
      <c r="F9" s="11" cm="1">
        <f t="array" ref="F9">INDEX('Back data'!$A$58:$BH$58,,MAX(IF('Back data'!$A$58:$BH$58&lt;&gt;"",COLUMN('Back data'!$A$58:$BH$58)))-F$6)/F7</f>
        <v>0.10678932106789321</v>
      </c>
      <c r="G9" s="11" cm="1">
        <f t="array" ref="G9">INDEX('Back data'!$A$58:$BH$58,,MAX(IF('Back data'!$A$58:$BH$58&lt;&gt;"",COLUMN('Back data'!$A$58:$BH$58)))-G$6)/G7</f>
        <v>0.1235</v>
      </c>
      <c r="H9" s="11" cm="1">
        <f t="array" ref="H9">INDEX('Back data'!$A$58:$BH$58,,MAX(IF('Back data'!$A$58:$BH$58&lt;&gt;"",COLUMN('Back data'!$A$58:$BH$58)))-H$6)/H7</f>
        <v>0.14000000000000001</v>
      </c>
      <c r="I9" s="11" cm="1">
        <f t="array" ref="I9">INDEX('Back data'!$A$58:$BH$58,,MAX(IF('Back data'!$A$58:$BH$58&lt;&gt;"",COLUMN('Back data'!$A$58:$BH$58)))-I$6)/I7</f>
        <v>8.6300000000000002E-2</v>
      </c>
      <c r="J9" s="11" cm="1">
        <f t="array" ref="J9">INDEX('Back data'!$A$58:$BH$58,,MAX(IF('Back data'!$A$58:$BH$58&lt;&gt;"",COLUMN('Back data'!$A$58:$BH$58)))-J$6)/J7</f>
        <v>8.900000000000001E-2</v>
      </c>
      <c r="K9" s="11" cm="1">
        <f t="array" ref="K9">INDEX('Back data'!$A$58:$BH$58,,MAX(IF('Back data'!$A$58:$BH$58&lt;&gt;"",COLUMN('Back data'!$A$58:$BH$58)))-K$6)/K7</f>
        <v>0.10630000000000001</v>
      </c>
      <c r="L9" s="11" cm="1">
        <f t="array" ref="L9">INDEX('Back data'!$A$58:$BH$58,,MAX(IF('Back data'!$A$58:$BH$58&lt;&gt;"",COLUMN('Back data'!$A$58:$BH$58)))-L$6)/L7</f>
        <v>7.22E-2</v>
      </c>
      <c r="M9" s="11" cm="1">
        <f t="array" ref="M9">INDEX('Back data'!$A$58:$BH$58,,MAX(IF('Back data'!$A$58:$BH$58&lt;&gt;"",COLUMN('Back data'!$A$58:$BH$58)))-M$6)/M7</f>
        <v>9.3599999999999989E-2</v>
      </c>
      <c r="N9" s="11" cm="1">
        <f t="array" ref="N9">INDEX('Back data'!$A$58:$BH$58,,MAX(IF('Back data'!$A$58:$BH$58&lt;&gt;"",COLUMN('Back data'!$A$58:$BH$58)))-N$6)/N7</f>
        <v>6.2100000000000002E-2</v>
      </c>
      <c r="O9" s="11" cm="1">
        <f t="array" ref="O9">INDEX('Back data'!$A$58:$BH$58,,MAX(IF('Back data'!$A$58:$BH$58&lt;&gt;"",COLUMN('Back data'!$A$58:$BH$58)))-O$6)/O7</f>
        <v>7.7399999999999997E-2</v>
      </c>
      <c r="P9" s="11" cm="1">
        <f t="array" ref="P9">INDEX('Back data'!$A$58:$BH$58,,MAX(IF('Back data'!$A$58:$BH$58&lt;&gt;"",COLUMN('Back data'!$A$58:$BH$58)))-P$6)/P7</f>
        <v>0.1195</v>
      </c>
      <c r="Q9" s="56"/>
      <c r="R9" s="56"/>
    </row>
    <row r="10" spans="1:18" x14ac:dyDescent="0.3">
      <c r="B10" s="26"/>
    </row>
    <row r="11" spans="1:18" x14ac:dyDescent="0.3">
      <c r="B11" s="26"/>
    </row>
    <row r="12" spans="1:18" x14ac:dyDescent="0.3">
      <c r="B12" s="26"/>
      <c r="C12" s="8" t="s">
        <v>35</v>
      </c>
      <c r="D12" s="9" cm="1">
        <f t="array" ref="D12">INDEX('Back data'!$A$62:$BH$62,,MAX(IF('Back data'!$A$62:$BH$62&lt;&gt;"",COLUMN('Back data'!$A$62:$BH$62)))-D$6)+INDEX('Back data'!$A$63:$BH$63,,MAX(IF('Back data'!$A$63:$BH$63&lt;&gt;"",COLUMN('Back data'!$A$63:$BH$63)))-D$6)</f>
        <v>100</v>
      </c>
      <c r="E12" s="9" cm="1">
        <f t="array" ref="E12">INDEX('Back data'!$A$62:$BH$62,,MAX(IF('Back data'!$A$62:$BH$62&lt;&gt;"",COLUMN('Back data'!$A$62:$BH$62)))-E$6)+INDEX('Back data'!$A$63:$BH$63,,MAX(IF('Back data'!$A$63:$BH$63&lt;&gt;"",COLUMN('Back data'!$A$63:$BH$63)))-E$6)</f>
        <v>100</v>
      </c>
      <c r="F12" s="9" cm="1">
        <f t="array" ref="F12">INDEX('Back data'!$A$62:$BH$62,,MAX(IF('Back data'!$A$62:$BH$62&lt;&gt;"",COLUMN('Back data'!$A$62:$BH$62)))-F$6)+INDEX('Back data'!$A$63:$BH$63,,MAX(IF('Back data'!$A$63:$BH$63&lt;&gt;"",COLUMN('Back data'!$A$63:$BH$63)))-F$6)</f>
        <v>100</v>
      </c>
      <c r="G12" s="9" cm="1">
        <f t="array" ref="G12">INDEX('Back data'!$A$62:$BH$62,,MAX(IF('Back data'!$A$62:$BH$62&lt;&gt;"",COLUMN('Back data'!$A$62:$BH$62)))-G$6)+INDEX('Back data'!$A$63:$BH$63,,MAX(IF('Back data'!$A$63:$BH$63&lt;&gt;"",COLUMN('Back data'!$A$63:$BH$63)))-G$6)</f>
        <v>100</v>
      </c>
      <c r="H12" s="9" cm="1">
        <f t="array" ref="H12">INDEX('Back data'!$A$62:$BH$62,,MAX(IF('Back data'!$A$62:$BH$62&lt;&gt;"",COLUMN('Back data'!$A$62:$BH$62)))-H$6)+INDEX('Back data'!$A$63:$BH$63,,MAX(IF('Back data'!$A$63:$BH$63&lt;&gt;"",COLUMN('Back data'!$A$63:$BH$63)))-H$6)</f>
        <v>100</v>
      </c>
      <c r="I12" s="9" cm="1">
        <f t="array" ref="I12">INDEX('Back data'!$A$62:$BH$62,,MAX(IF('Back data'!$A$62:$BH$62&lt;&gt;"",COLUMN('Back data'!$A$62:$BH$62)))-I$6)+INDEX('Back data'!$A$63:$BH$63,,MAX(IF('Back data'!$A$63:$BH$63&lt;&gt;"",COLUMN('Back data'!$A$63:$BH$63)))-I$6)</f>
        <v>100</v>
      </c>
      <c r="J12" s="9" cm="1">
        <f t="array" ref="J12">INDEX('Back data'!$A$62:$BH$62,,MAX(IF('Back data'!$A$62:$BH$62&lt;&gt;"",COLUMN('Back data'!$A$62:$BH$62)))-J$6)+INDEX('Back data'!$A$63:$BH$63,,MAX(IF('Back data'!$A$63:$BH$63&lt;&gt;"",COLUMN('Back data'!$A$63:$BH$63)))-J$6)</f>
        <v>100</v>
      </c>
      <c r="K12" s="9" cm="1">
        <f t="array" ref="K12">INDEX('Back data'!$A$62:$BH$62,,MAX(IF('Back data'!$A$62:$BH$62&lt;&gt;"",COLUMN('Back data'!$A$62:$BH$62)))-K$6)+INDEX('Back data'!$A$63:$BH$63,,MAX(IF('Back data'!$A$63:$BH$63&lt;&gt;"",COLUMN('Back data'!$A$63:$BH$63)))-K$6)</f>
        <v>100</v>
      </c>
      <c r="L12" s="9" cm="1">
        <f t="array" ref="L12">INDEX('Back data'!$A$62:$BH$62,,MAX(IF('Back data'!$A$62:$BH$62&lt;&gt;"",COLUMN('Back data'!$A$62:$BH$62)))-L$6)+INDEX('Back data'!$A$63:$BH$63,,MAX(IF('Back data'!$A$63:$BH$63&lt;&gt;"",COLUMN('Back data'!$A$63:$BH$63)))-L$6)</f>
        <v>100</v>
      </c>
      <c r="M12" s="9" cm="1">
        <f t="array" ref="M12">INDEX('Back data'!$A$62:$BH$62,,MAX(IF('Back data'!$A$62:$BH$62&lt;&gt;"",COLUMN('Back data'!$A$62:$BH$62)))-M$6)+INDEX('Back data'!$A$63:$BH$63,,MAX(IF('Back data'!$A$63:$BH$63&lt;&gt;"",COLUMN('Back data'!$A$63:$BH$63)))-M$6)</f>
        <v>100</v>
      </c>
      <c r="N12" s="9" cm="1">
        <f t="array" ref="N12">INDEX('Back data'!$A$62:$BH$62,,MAX(IF('Back data'!$A$62:$BH$62&lt;&gt;"",COLUMN('Back data'!$A$62:$BH$62)))-N$6)+INDEX('Back data'!$A$63:$BH$63,,MAX(IF('Back data'!$A$63:$BH$63&lt;&gt;"",COLUMN('Back data'!$A$63:$BH$63)))-N$6)</f>
        <v>100</v>
      </c>
      <c r="O12" s="9" cm="1">
        <f t="array" ref="O12">INDEX('Back data'!$A$62:$BH$62,,MAX(IF('Back data'!$A$62:$BH$62&lt;&gt;"",COLUMN('Back data'!$A$62:$BH$62)))-O$6)+INDEX('Back data'!$A$63:$BH$63,,MAX(IF('Back data'!$A$63:$BH$63&lt;&gt;"",COLUMN('Back data'!$A$63:$BH$63)))-O$6)</f>
        <v>100</v>
      </c>
      <c r="P12" s="9" cm="1">
        <f t="array" ref="P12">INDEX('Back data'!$A$62:$BH$62,,MAX(IF('Back data'!$A$62:$BH$62&lt;&gt;"",COLUMN('Back data'!$A$62:$BH$62)))-P$6)+INDEX('Back data'!$A$63:$BH$63,,MAX(IF('Back data'!$A$63:$BH$63&lt;&gt;"",COLUMN('Back data'!$A$63:$BH$63)))-P$6)</f>
        <v>100</v>
      </c>
    </row>
    <row r="13" spans="1:18" x14ac:dyDescent="0.3">
      <c r="A13" s="24" t="s">
        <v>36</v>
      </c>
      <c r="B13" s="27" t="s">
        <v>39</v>
      </c>
      <c r="C13" s="10" t="s">
        <v>37</v>
      </c>
      <c r="D13" s="11" cm="1">
        <f t="array" ref="D13">INDEX('Back data'!$A$62:$BH$62,,MAX(IF('Back data'!$A$62:$BH$62&lt;&gt;"",COLUMN('Back data'!$A$62:$BH$62)))-D$6)/D$12</f>
        <v>0.68420000000000003</v>
      </c>
      <c r="E13" s="11" cm="1">
        <f t="array" ref="E13">INDEX('Back data'!$A$62:$BH$62,,MAX(IF('Back data'!$A$62:$BH$62&lt;&gt;"",COLUMN('Back data'!$A$62:$BH$62)))-E$6)/E$12</f>
        <v>0.75629999999999997</v>
      </c>
      <c r="F13" s="11" cm="1">
        <f t="array" ref="F13">INDEX('Back data'!$A$62:$BH$62,,MAX(IF('Back data'!$A$62:$BH$62&lt;&gt;"",COLUMN('Back data'!$A$62:$BH$62)))-F$6)/F$12</f>
        <v>0.70189999999999997</v>
      </c>
      <c r="G13" s="11" cm="1">
        <f t="array" ref="G13">INDEX('Back data'!$A$62:$BH$62,,MAX(IF('Back data'!$A$62:$BH$62&lt;&gt;"",COLUMN('Back data'!$A$62:$BH$62)))-G$6)/G$12</f>
        <v>0.66610000000000003</v>
      </c>
      <c r="H13" s="11" cm="1">
        <f t="array" ref="H13">INDEX('Back data'!$A$62:$BH$62,,MAX(IF('Back data'!$A$62:$BH$62&lt;&gt;"",COLUMN('Back data'!$A$62:$BH$62)))-H$6)/H$12</f>
        <v>0.66170000000000007</v>
      </c>
      <c r="I13" s="11" cm="1">
        <f t="array" ref="I13">INDEX('Back data'!$A$62:$BH$62,,MAX(IF('Back data'!$A$62:$BH$62&lt;&gt;"",COLUMN('Back data'!$A$62:$BH$62)))-I$6)/I$12</f>
        <v>0.74180000000000001</v>
      </c>
      <c r="J13" s="11" cm="1">
        <f t="array" ref="J13">INDEX('Back data'!$A$62:$BH$62,,MAX(IF('Back data'!$A$62:$BH$62&lt;&gt;"",COLUMN('Back data'!$A$62:$BH$62)))-J$6)/J$12</f>
        <v>0.69469999999999998</v>
      </c>
      <c r="K13" s="11" cm="1">
        <f t="array" ref="K13">INDEX('Back data'!$A$62:$BH$62,,MAX(IF('Back data'!$A$62:$BH$62&lt;&gt;"",COLUMN('Back data'!$A$62:$BH$62)))-K$6)/K$12</f>
        <v>0.7</v>
      </c>
      <c r="L13" s="11" cm="1">
        <f t="array" ref="L13">INDEX('Back data'!$A$62:$BH$62,,MAX(IF('Back data'!$A$62:$BH$62&lt;&gt;"",COLUMN('Back data'!$A$62:$BH$62)))-L$6)/L$12</f>
        <v>0.73089999999999999</v>
      </c>
      <c r="M13" s="11" cm="1">
        <f t="array" ref="M13">INDEX('Back data'!$A$62:$BH$62,,MAX(IF('Back data'!$A$62:$BH$62&lt;&gt;"",COLUMN('Back data'!$A$62:$BH$62)))-M$6)/M$12</f>
        <v>0.65910000000000002</v>
      </c>
      <c r="N13" s="11" cm="1">
        <f t="array" ref="N13">INDEX('Back data'!$A$62:$BH$62,,MAX(IF('Back data'!$A$62:$BH$62&lt;&gt;"",COLUMN('Back data'!$A$62:$BH$62)))-N$6)/N$12</f>
        <v>0.75349999999999995</v>
      </c>
      <c r="O13" s="11" cm="1">
        <f t="array" ref="O13">INDEX('Back data'!$A$62:$BH$62,,MAX(IF('Back data'!$A$62:$BH$62&lt;&gt;"",COLUMN('Back data'!$A$62:$BH$62)))-O$6)/O$12</f>
        <v>0.66969999999999996</v>
      </c>
      <c r="P13" s="11" cm="1">
        <f t="array" ref="P13">INDEX('Back data'!$A$62:$BH$62,,MAX(IF('Back data'!$A$62:$BH$62&lt;&gt;"",COLUMN('Back data'!$A$62:$BH$62)))-P$6)/P$12</f>
        <v>0.62539999999999996</v>
      </c>
    </row>
    <row r="14" spans="1:18" x14ac:dyDescent="0.3">
      <c r="A14" s="24" t="s">
        <v>36</v>
      </c>
      <c r="B14" s="27" t="s">
        <v>39</v>
      </c>
      <c r="C14" s="10" t="s">
        <v>38</v>
      </c>
      <c r="D14" s="11" cm="1">
        <f t="array" ref="D14">+INDEX('Back data'!$A$63:$BH$63,,MAX(IF('Back data'!$A$63:$BH$63&lt;&gt;"",COLUMN('Back data'!$A$63:$BH$63)))-D$6)/D12</f>
        <v>0.31579999999999997</v>
      </c>
      <c r="E14" s="11" cm="1">
        <f t="array" ref="E14">+INDEX('Back data'!$A$63:$BH$63,,MAX(IF('Back data'!$A$63:$BH$63&lt;&gt;"",COLUMN('Back data'!$A$63:$BH$63)))-E$6)/E12</f>
        <v>0.2437</v>
      </c>
      <c r="F14" s="11" cm="1">
        <f t="array" ref="F14">+INDEX('Back data'!$A$63:$BH$63,,MAX(IF('Back data'!$A$63:$BH$63&lt;&gt;"",COLUMN('Back data'!$A$63:$BH$63)))-F$6)/F12</f>
        <v>0.29809999999999998</v>
      </c>
      <c r="G14" s="11" cm="1">
        <f t="array" ref="G14">+INDEX('Back data'!$A$63:$BH$63,,MAX(IF('Back data'!$A$63:$BH$63&lt;&gt;"",COLUMN('Back data'!$A$63:$BH$63)))-G$6)/G12</f>
        <v>0.33390000000000003</v>
      </c>
      <c r="H14" s="11" cm="1">
        <f t="array" ref="H14">+INDEX('Back data'!$A$63:$BH$63,,MAX(IF('Back data'!$A$63:$BH$63&lt;&gt;"",COLUMN('Back data'!$A$63:$BH$63)))-H$6)/H12</f>
        <v>0.33829999999999999</v>
      </c>
      <c r="I14" s="11" cm="1">
        <f t="array" ref="I14">+INDEX('Back data'!$A$63:$BH$63,,MAX(IF('Back data'!$A$63:$BH$63&lt;&gt;"",COLUMN('Back data'!$A$63:$BH$63)))-I$6)/I12</f>
        <v>0.25819999999999999</v>
      </c>
      <c r="J14" s="11" cm="1">
        <f t="array" ref="J14">+INDEX('Back data'!$A$63:$BH$63,,MAX(IF('Back data'!$A$63:$BH$63&lt;&gt;"",COLUMN('Back data'!$A$63:$BH$63)))-J$6)/J12</f>
        <v>0.30530000000000002</v>
      </c>
      <c r="K14" s="11" cm="1">
        <f t="array" ref="K14">+INDEX('Back data'!$A$63:$BH$63,,MAX(IF('Back data'!$A$63:$BH$63&lt;&gt;"",COLUMN('Back data'!$A$63:$BH$63)))-K$6)/K12</f>
        <v>0.3</v>
      </c>
      <c r="L14" s="11" cm="1">
        <f t="array" ref="L14">+INDEX('Back data'!$A$63:$BH$63,,MAX(IF('Back data'!$A$63:$BH$63&lt;&gt;"",COLUMN('Back data'!$A$63:$BH$63)))-L$6)/L12</f>
        <v>0.26910000000000001</v>
      </c>
      <c r="M14" s="11" cm="1">
        <f t="array" ref="M14">+INDEX('Back data'!$A$63:$BH$63,,MAX(IF('Back data'!$A$63:$BH$63&lt;&gt;"",COLUMN('Back data'!$A$63:$BH$63)))-M$6)/M12</f>
        <v>0.34090000000000004</v>
      </c>
      <c r="N14" s="11" cm="1">
        <f t="array" ref="N14">+INDEX('Back data'!$A$63:$BH$63,,MAX(IF('Back data'!$A$63:$BH$63&lt;&gt;"",COLUMN('Back data'!$A$63:$BH$63)))-N$6)/N12</f>
        <v>0.2465</v>
      </c>
      <c r="O14" s="11" cm="1">
        <f t="array" ref="O14">+INDEX('Back data'!$A$63:$BH$63,,MAX(IF('Back data'!$A$63:$BH$63&lt;&gt;"",COLUMN('Back data'!$A$63:$BH$63)))-O$6)/O12</f>
        <v>0.33030000000000004</v>
      </c>
      <c r="P14" s="11" cm="1">
        <f t="array" ref="P14">+INDEX('Back data'!$A$63:$BH$63,,MAX(IF('Back data'!$A$63:$BH$63&lt;&gt;"",COLUMN('Back data'!$A$63:$BH$63)))-P$6)/P12</f>
        <v>0.37459999999999999</v>
      </c>
      <c r="R14" s="56"/>
    </row>
    <row r="16" spans="1:18" x14ac:dyDescent="0.3">
      <c r="C16" s="12"/>
    </row>
    <row r="17" spans="1:18" x14ac:dyDescent="0.3">
      <c r="C17" s="8" t="s">
        <v>35</v>
      </c>
      <c r="D17" s="9" cm="1">
        <f t="array" ref="D17">INDEX('Back data'!$A$67:$BH$67,,MAX(IF('Back data'!$A$67:$BH$67&lt;&gt;"",COLUMN('Back data'!$A$67:$BH$67)))-D$6)+INDEX('Back data'!$A$68:$BH$68,,MAX(IF('Back data'!$A$68:$BH$68&lt;&gt;"",COLUMN('Back data'!$A$68:$BH$68)))-D$6)</f>
        <v>100</v>
      </c>
      <c r="E17" s="9" cm="1">
        <f t="array" ref="E17">INDEX('Back data'!$A$67:$BH$67,,MAX(IF('Back data'!$A$67:$BH$67&lt;&gt;"",COLUMN('Back data'!$A$67:$BH$67)))-E$6)+INDEX('Back data'!$A$68:$BH$68,,MAX(IF('Back data'!$A$68:$BH$68&lt;&gt;"",COLUMN('Back data'!$A$68:$BH$68)))-E$6)</f>
        <v>100</v>
      </c>
      <c r="F17" s="9" cm="1">
        <f t="array" ref="F17">INDEX('Back data'!$A$67:$BH$67,,MAX(IF('Back data'!$A$67:$BH$67&lt;&gt;"",COLUMN('Back data'!$A$67:$BH$67)))-F$6)+INDEX('Back data'!$A$68:$BH$68,,MAX(IF('Back data'!$A$68:$BH$68&lt;&gt;"",COLUMN('Back data'!$A$68:$BH$68)))-F$6)</f>
        <v>100</v>
      </c>
      <c r="G17" s="9" cm="1">
        <f t="array" ref="G17">INDEX('Back data'!$A$67:$BH$67,,MAX(IF('Back data'!$A$67:$BH$67&lt;&gt;"",COLUMN('Back data'!$A$67:$BH$67)))-G$6)+INDEX('Back data'!$A$68:$BH$68,,MAX(IF('Back data'!$A$68:$BH$68&lt;&gt;"",COLUMN('Back data'!$A$68:$BH$68)))-G$6)</f>
        <v>100</v>
      </c>
      <c r="H17" s="9" cm="1">
        <f t="array" ref="H17">INDEX('Back data'!$A$67:$BH$67,,MAX(IF('Back data'!$A$67:$BH$67&lt;&gt;"",COLUMN('Back data'!$A$67:$BH$67)))-H$6)+INDEX('Back data'!$A$68:$BH$68,,MAX(IF('Back data'!$A$68:$BH$68&lt;&gt;"",COLUMN('Back data'!$A$68:$BH$68)))-H$6)</f>
        <v>100</v>
      </c>
      <c r="I17" s="9" cm="1">
        <f t="array" ref="I17">INDEX('Back data'!$A$67:$BH$67,,MAX(IF('Back data'!$A$67:$BH$67&lt;&gt;"",COLUMN('Back data'!$A$67:$BH$67)))-I$6)+INDEX('Back data'!$A$68:$BH$68,,MAX(IF('Back data'!$A$68:$BH$68&lt;&gt;"",COLUMN('Back data'!$A$68:$BH$68)))-I$6)</f>
        <v>100</v>
      </c>
      <c r="J17" s="9" cm="1">
        <f t="array" ref="J17">INDEX('Back data'!$A$67:$BH$67,,MAX(IF('Back data'!$A$67:$BH$67&lt;&gt;"",COLUMN('Back data'!$A$67:$BH$67)))-J$6)+INDEX('Back data'!$A$68:$BH$68,,MAX(IF('Back data'!$A$68:$BH$68&lt;&gt;"",COLUMN('Back data'!$A$68:$BH$68)))-J$6)</f>
        <v>100</v>
      </c>
      <c r="K17" s="9" cm="1">
        <f t="array" ref="K17">INDEX('Back data'!$A$67:$BH$67,,MAX(IF('Back data'!$A$67:$BH$67&lt;&gt;"",COLUMN('Back data'!$A$67:$BH$67)))-K$6)+INDEX('Back data'!$A$68:$BH$68,,MAX(IF('Back data'!$A$68:$BH$68&lt;&gt;"",COLUMN('Back data'!$A$68:$BH$68)))-K$6)</f>
        <v>100</v>
      </c>
      <c r="L17" s="9" cm="1">
        <f t="array" ref="L17">INDEX('Back data'!$A$67:$BH$67,,MAX(IF('Back data'!$A$67:$BH$67&lt;&gt;"",COLUMN('Back data'!$A$67:$BH$67)))-L$6)+INDEX('Back data'!$A$68:$BH$68,,MAX(IF('Back data'!$A$68:$BH$68&lt;&gt;"",COLUMN('Back data'!$A$68:$BH$68)))-L$6)</f>
        <v>100</v>
      </c>
      <c r="M17" s="9" cm="1">
        <f t="array" ref="M17">INDEX('Back data'!$A$67:$BH$67,,MAX(IF('Back data'!$A$67:$BH$67&lt;&gt;"",COLUMN('Back data'!$A$67:$BH$67)))-M$6)+INDEX('Back data'!$A$68:$BH$68,,MAX(IF('Back data'!$A$68:$BH$68&lt;&gt;"",COLUMN('Back data'!$A$68:$BH$68)))-M$6)</f>
        <v>100</v>
      </c>
      <c r="N17" s="9" cm="1">
        <f t="array" ref="N17">INDEX('Back data'!$A$67:$BH$67,,MAX(IF('Back data'!$A$67:$BH$67&lt;&gt;"",COLUMN('Back data'!$A$67:$BH$67)))-N$6)+INDEX('Back data'!$A$68:$BH$68,,MAX(IF('Back data'!$A$68:$BH$68&lt;&gt;"",COLUMN('Back data'!$A$68:$BH$68)))-N$6)</f>
        <v>100</v>
      </c>
      <c r="O17" s="9" cm="1">
        <f t="array" ref="O17">INDEX('Back data'!$A$67:$BH$67,,MAX(IF('Back data'!$A$67:$BH$67&lt;&gt;"",COLUMN('Back data'!$A$67:$BH$67)))-O$6)+INDEX('Back data'!$A$68:$BH$68,,MAX(IF('Back data'!$A$68:$BH$68&lt;&gt;"",COLUMN('Back data'!$A$68:$BH$68)))-O$6)</f>
        <v>100</v>
      </c>
      <c r="P17" s="9" cm="1">
        <f t="array" ref="P17">INDEX('Back data'!$A$67:$BH$67,,MAX(IF('Back data'!$A$67:$BH$67&lt;&gt;"",COLUMN('Back data'!$A$67:$BH$67)))-P$6)+INDEX('Back data'!$A$68:$BH$68,,MAX(IF('Back data'!$A$68:$BH$68&lt;&gt;"",COLUMN('Back data'!$A$68:$BH$68)))-P$6)</f>
        <v>100</v>
      </c>
    </row>
    <row r="18" spans="1:18" x14ac:dyDescent="0.3">
      <c r="A18" s="24" t="s">
        <v>36</v>
      </c>
      <c r="B18" s="27" t="s">
        <v>40</v>
      </c>
      <c r="C18" s="10" t="s">
        <v>37</v>
      </c>
      <c r="D18" s="11" cm="1">
        <f t="array" ref="D18">INDEX('Back data'!$A$67:$BH$67,,MAX(IF('Back data'!$A$67:$BH$67&lt;&gt;"",COLUMN('Back data'!$A$67:$BH$67)))-D$6)/D17</f>
        <v>0.98670000000000002</v>
      </c>
      <c r="E18" s="11" cm="1">
        <f t="array" ref="E18">INDEX('Back data'!$A$67:$BH$67,,MAX(IF('Back data'!$A$67:$BH$67&lt;&gt;"",COLUMN('Back data'!$A$67:$BH$67)))-E$6)/E17</f>
        <v>0.94269999999999998</v>
      </c>
      <c r="F18" s="11" cm="1">
        <f t="array" ref="F18">INDEX('Back data'!$A$67:$BH$67,,MAX(IF('Back data'!$A$67:$BH$67&lt;&gt;"",COLUMN('Back data'!$A$67:$BH$67)))-F$6)/F17</f>
        <v>0.95</v>
      </c>
      <c r="G18" s="11" cm="1">
        <f t="array" ref="G18">INDEX('Back data'!$A$67:$BH$67,,MAX(IF('Back data'!$A$67:$BH$67&lt;&gt;"",COLUMN('Back data'!$A$67:$BH$67)))-G$6)/G17</f>
        <v>0.9617</v>
      </c>
      <c r="H18" s="11" cm="1">
        <f t="array" ref="H18">INDEX('Back data'!$A$67:$BH$67,,MAX(IF('Back data'!$A$67:$BH$67&lt;&gt;"",COLUMN('Back data'!$A$67:$BH$67)))-H$6)/H17</f>
        <v>0.93290000000000006</v>
      </c>
      <c r="I18" s="11" cm="1">
        <f t="array" ref="I18">INDEX('Back data'!$A$67:$BH$67,,MAX(IF('Back data'!$A$67:$BH$67&lt;&gt;"",COLUMN('Back data'!$A$67:$BH$67)))-I$6)/I17</f>
        <v>0.99250000000000005</v>
      </c>
      <c r="J18" s="11" cm="1">
        <f t="array" ref="J18">INDEX('Back data'!$A$67:$BH$67,,MAX(IF('Back data'!$A$67:$BH$67&lt;&gt;"",COLUMN('Back data'!$A$67:$BH$67)))-J$6)/J17</f>
        <v>0.99690000000000001</v>
      </c>
      <c r="K18" s="11" cm="1">
        <f t="array" ref="K18">INDEX('Back data'!$A$67:$BH$67,,MAX(IF('Back data'!$A$67:$BH$67&lt;&gt;"",COLUMN('Back data'!$A$67:$BH$67)))-K$6)/K17</f>
        <v>0.98180000000000012</v>
      </c>
      <c r="L18" s="11" cm="1">
        <f t="array" ref="L18">INDEX('Back data'!$A$67:$BH$67,,MAX(IF('Back data'!$A$67:$BH$67&lt;&gt;"",COLUMN('Back data'!$A$67:$BH$67)))-L$6)/L17</f>
        <v>0.99620000000000009</v>
      </c>
      <c r="M18" s="11" cm="1">
        <f t="array" ref="M18">INDEX('Back data'!$A$67:$BH$67,,MAX(IF('Back data'!$A$67:$BH$67&lt;&gt;"",COLUMN('Back data'!$A$67:$BH$67)))-M$6)/M17</f>
        <v>0.99950000000000006</v>
      </c>
      <c r="N18" s="11" cm="1">
        <f t="array" ref="N18">INDEX('Back data'!$A$67:$BH$67,,MAX(IF('Back data'!$A$67:$BH$67&lt;&gt;"",COLUMN('Back data'!$A$67:$BH$67)))-N$6)/N17</f>
        <v>0.99970000000000003</v>
      </c>
      <c r="O18" s="11" cm="1">
        <f t="array" ref="O18">INDEX('Back data'!$A$67:$BH$67,,MAX(IF('Back data'!$A$67:$BH$67&lt;&gt;"",COLUMN('Back data'!$A$67:$BH$67)))-O$6)/O17</f>
        <v>0.99609999999999999</v>
      </c>
      <c r="P18" s="11" cm="1">
        <f t="array" ref="P18">INDEX('Back data'!$A$67:$BH$67,,MAX(IF('Back data'!$A$67:$BH$67&lt;&gt;"",COLUMN('Back data'!$A$67:$BH$67)))-P$6)/P17</f>
        <v>0.98970000000000002</v>
      </c>
    </row>
    <row r="19" spans="1:18" x14ac:dyDescent="0.3">
      <c r="A19" s="24" t="s">
        <v>36</v>
      </c>
      <c r="B19" s="27" t="s">
        <v>40</v>
      </c>
      <c r="C19" s="10" t="s">
        <v>38</v>
      </c>
      <c r="D19" s="11" cm="1">
        <f t="array" ref="D19">INDEX('Back data'!$A$68:$BH$68,,MAX(IF('Back data'!$A$68:$BH$68&lt;&gt;"",COLUMN('Back data'!$A$68:$BH$68)))-D$6)/D17</f>
        <v>1.3300000000000001E-2</v>
      </c>
      <c r="E19" s="11" cm="1">
        <f t="array" ref="E19">INDEX('Back data'!$A$68:$BH$68,,MAX(IF('Back data'!$A$68:$BH$68&lt;&gt;"",COLUMN('Back data'!$A$68:$BH$68)))-E$6)/E17</f>
        <v>5.7300000000000004E-2</v>
      </c>
      <c r="F19" s="11" cm="1">
        <f t="array" ref="F19">INDEX('Back data'!$A$68:$BH$68,,MAX(IF('Back data'!$A$68:$BH$68&lt;&gt;"",COLUMN('Back data'!$A$68:$BH$68)))-F$6)/F17</f>
        <v>0.05</v>
      </c>
      <c r="G19" s="11" cm="1">
        <f t="array" ref="G19">INDEX('Back data'!$A$68:$BH$68,,MAX(IF('Back data'!$A$68:$BH$68&lt;&gt;"",COLUMN('Back data'!$A$68:$BH$68)))-G$6)/G17</f>
        <v>3.8300000000000001E-2</v>
      </c>
      <c r="H19" s="11" cm="1">
        <f t="array" ref="H19">INDEX('Back data'!$A$68:$BH$68,,MAX(IF('Back data'!$A$68:$BH$68&lt;&gt;"",COLUMN('Back data'!$A$68:$BH$68)))-H$6)/H17</f>
        <v>6.7099999999999993E-2</v>
      </c>
      <c r="I19" s="11" cm="1">
        <f t="array" ref="I19">INDEX('Back data'!$A$68:$BH$68,,MAX(IF('Back data'!$A$68:$BH$68&lt;&gt;"",COLUMN('Back data'!$A$68:$BH$68)))-I$6)/I17</f>
        <v>7.4999999999999997E-3</v>
      </c>
      <c r="J19" s="11" cm="1">
        <f t="array" ref="J19">INDEX('Back data'!$A$68:$BH$68,,MAX(IF('Back data'!$A$68:$BH$68&lt;&gt;"",COLUMN('Back data'!$A$68:$BH$68)))-J$6)/J17</f>
        <v>3.0999999999999999E-3</v>
      </c>
      <c r="K19" s="11" cm="1">
        <f t="array" ref="K19">INDEX('Back data'!$A$68:$BH$68,,MAX(IF('Back data'!$A$68:$BH$68&lt;&gt;"",COLUMN('Back data'!$A$68:$BH$68)))-K$6)/K17</f>
        <v>1.8200000000000001E-2</v>
      </c>
      <c r="L19" s="11" cm="1">
        <f t="array" ref="L19">INDEX('Back data'!$A$68:$BH$68,,MAX(IF('Back data'!$A$68:$BH$68&lt;&gt;"",COLUMN('Back data'!$A$68:$BH$68)))-L$6)/L17</f>
        <v>3.8E-3</v>
      </c>
      <c r="M19" s="11" cm="1">
        <f t="array" ref="M19">INDEX('Back data'!$A$68:$BH$68,,MAX(IF('Back data'!$A$68:$BH$68&lt;&gt;"",COLUMN('Back data'!$A$68:$BH$68)))-M$6)/M17</f>
        <v>5.0000000000000001E-4</v>
      </c>
      <c r="N19" s="11" cm="1">
        <f t="array" ref="N19">INDEX('Back data'!$A$68:$BH$68,,MAX(IF('Back data'!$A$68:$BH$68&lt;&gt;"",COLUMN('Back data'!$A$68:$BH$68)))-N$6)/N17</f>
        <v>2.9999999999999997E-4</v>
      </c>
      <c r="O19" s="11" cm="1">
        <f t="array" ref="O19">INDEX('Back data'!$A$68:$BH$68,,MAX(IF('Back data'!$A$68:$BH$68&lt;&gt;"",COLUMN('Back data'!$A$68:$BH$68)))-O$6)/O17</f>
        <v>3.9000000000000003E-3</v>
      </c>
      <c r="P19" s="11" cm="1">
        <f t="array" ref="P19">INDEX('Back data'!$A$68:$BH$68,,MAX(IF('Back data'!$A$68:$BH$68&lt;&gt;"",COLUMN('Back data'!$A$68:$BH$68)))-P$6)/P17</f>
        <v>1.03E-2</v>
      </c>
      <c r="R19" s="56"/>
    </row>
    <row r="22" spans="1:18" x14ac:dyDescent="0.3">
      <c r="C22" s="8" t="s">
        <v>35</v>
      </c>
      <c r="D22" s="9" cm="1">
        <f t="array" ref="D22">INDEX('Back data'!$A$257:$BH$257,,MAX(IF('Back data'!$A$257:$BH$257&lt;&gt;"",COLUMN('Back data'!$A$257:$BH$257)))-D$6)+INDEX('Back data'!$A$258:$BH$258,,MAX(IF('Back data'!$A$258:$BH$258&lt;&gt;"",COLUMN('Back data'!$A$258:$BH$258)))-D$6)</f>
        <v>100</v>
      </c>
      <c r="E22" s="9" cm="1">
        <f t="array" ref="E22">INDEX('Back data'!$A$257:$BH$257,,MAX(IF('Back data'!$A$257:$BH$257&lt;&gt;"",COLUMN('Back data'!$A$257:$BH$257)))-E$6)+INDEX('Back data'!$A$258:$BH$258,,MAX(IF('Back data'!$A$258:$BH$258&lt;&gt;"",COLUMN('Back data'!$A$258:$BH$258)))-E$6)</f>
        <v>100</v>
      </c>
      <c r="F22" s="9" cm="1">
        <f t="array" ref="F22">INDEX('Back data'!$A$257:$BH$257,,MAX(IF('Back data'!$A$257:$BH$257&lt;&gt;"",COLUMN('Back data'!$A$257:$BH$257)))-F$6)+INDEX('Back data'!$A$258:$BH$258,,MAX(IF('Back data'!$A$258:$BH$258&lt;&gt;"",COLUMN('Back data'!$A$258:$BH$258)))-F$6)</f>
        <v>100</v>
      </c>
      <c r="G22" s="9" cm="1">
        <f t="array" ref="G22">INDEX('Back data'!$A$257:$BH$257,,MAX(IF('Back data'!$A$257:$BH$257&lt;&gt;"",COLUMN('Back data'!$A$257:$BH$257)))-G$6)+INDEX('Back data'!$A$258:$BH$258,,MAX(IF('Back data'!$A$258:$BH$258&lt;&gt;"",COLUMN('Back data'!$A$258:$BH$258)))-G$6)</f>
        <v>100</v>
      </c>
      <c r="H22" s="9" cm="1">
        <f t="array" ref="H22">INDEX('Back data'!$A$257:$BH$257,,MAX(IF('Back data'!$A$257:$BH$257&lt;&gt;"",COLUMN('Back data'!$A$257:$BH$257)))-H$6)+INDEX('Back data'!$A$258:$BH$258,,MAX(IF('Back data'!$A$258:$BH$258&lt;&gt;"",COLUMN('Back data'!$A$258:$BH$258)))-H$6)</f>
        <v>100</v>
      </c>
      <c r="I22" s="9" cm="1">
        <f t="array" ref="I22">INDEX('Back data'!$A$257:$BH$257,,MAX(IF('Back data'!$A$257:$BH$257&lt;&gt;"",COLUMN('Back data'!$A$257:$BH$257)))-I$6)+INDEX('Back data'!$A$258:$BH$258,,MAX(IF('Back data'!$A$258:$BH$258&lt;&gt;"",COLUMN('Back data'!$A$258:$BH$258)))-I$6)</f>
        <v>100</v>
      </c>
      <c r="J22" s="9" cm="1">
        <f t="array" ref="J22">INDEX('Back data'!$A$257:$BH$257,,MAX(IF('Back data'!$A$257:$BH$257&lt;&gt;"",COLUMN('Back data'!$A$257:$BH$257)))-J$6)+INDEX('Back data'!$A$258:$BH$258,,MAX(IF('Back data'!$A$258:$BH$258&lt;&gt;"",COLUMN('Back data'!$A$258:$BH$258)))-J$6)</f>
        <v>100</v>
      </c>
      <c r="K22" s="9" cm="1">
        <f t="array" ref="K22">INDEX('Back data'!$A$257:$BH$257,,MAX(IF('Back data'!$A$257:$BH$257&lt;&gt;"",COLUMN('Back data'!$A$257:$BH$257)))-K$6)+INDEX('Back data'!$A$258:$BH$258,,MAX(IF('Back data'!$A$258:$BH$258&lt;&gt;"",COLUMN('Back data'!$A$258:$BH$258)))-K$6)</f>
        <v>100</v>
      </c>
      <c r="L22" s="9" cm="1">
        <f t="array" ref="L22">INDEX('Back data'!$A$257:$BH$257,,MAX(IF('Back data'!$A$257:$BH$257&lt;&gt;"",COLUMN('Back data'!$A$257:$BH$257)))-L$6)+INDEX('Back data'!$A$258:$BH$258,,MAX(IF('Back data'!$A$258:$BH$258&lt;&gt;"",COLUMN('Back data'!$A$258:$BH$258)))-L$6)</f>
        <v>100</v>
      </c>
      <c r="M22" s="9" cm="1">
        <f t="array" ref="M22">INDEX('Back data'!$A$257:$BH$257,,MAX(IF('Back data'!$A$257:$BH$257&lt;&gt;"",COLUMN('Back data'!$A$257:$BH$257)))-M$6)+INDEX('Back data'!$A$258:$BH$258,,MAX(IF('Back data'!$A$258:$BH$258&lt;&gt;"",COLUMN('Back data'!$A$258:$BH$258)))-M$6)</f>
        <v>100</v>
      </c>
      <c r="N22" s="9" cm="1">
        <f t="array" ref="N22">INDEX('Back data'!$A$257:$BH$257,,MAX(IF('Back data'!$A$257:$BH$257&lt;&gt;"",COLUMN('Back data'!$A$257:$BH$257)))-N$6)+INDEX('Back data'!$A$258:$BH$258,,MAX(IF('Back data'!$A$258:$BH$258&lt;&gt;"",COLUMN('Back data'!$A$258:$BH$258)))-N$6)</f>
        <v>100</v>
      </c>
      <c r="O22" s="9" cm="1">
        <f t="array" ref="O22">INDEX('Back data'!$A$257:$BH$257,,MAX(IF('Back data'!$A$257:$BH$257&lt;&gt;"",COLUMN('Back data'!$A$257:$BH$257)))-O$6)+INDEX('Back data'!$A$258:$BH$258,,MAX(IF('Back data'!$A$258:$BH$258&lt;&gt;"",COLUMN('Back data'!$A$258:$BH$258)))-O$6)</f>
        <v>100</v>
      </c>
      <c r="P22" s="9" cm="1">
        <f t="array" ref="P22">INDEX('Back data'!$A$257:$BH$257,,MAX(IF('Back data'!$A$257:$BH$257&lt;&gt;"",COLUMN('Back data'!$A$257:$BH$257)))-P$6)+INDEX('Back data'!$A$258:$BH$258,,MAX(IF('Back data'!$A$258:$BH$258&lt;&gt;"",COLUMN('Back data'!$A$258:$BH$258)))-P$6)</f>
        <v>100</v>
      </c>
    </row>
    <row r="23" spans="1:18" x14ac:dyDescent="0.3">
      <c r="A23" s="24" t="s">
        <v>36</v>
      </c>
      <c r="B23" s="27" t="s">
        <v>26</v>
      </c>
      <c r="C23" s="10" t="s">
        <v>37</v>
      </c>
      <c r="D23" s="11" cm="1">
        <f t="array" ref="D23">INDEX('Back data'!$A$257:$BH$257,,MAX(IF('Back data'!$A$257:$BH$257&lt;&gt;"",COLUMN('Back data'!$A$257:$BH$257)))-D$6)/D22</f>
        <v>0.67079999999999995</v>
      </c>
      <c r="E23" s="11" cm="1">
        <f t="array" ref="E23">INDEX('Back data'!$A$257:$BH$257,,MAX(IF('Back data'!$A$257:$BH$257&lt;&gt;"",COLUMN('Back data'!$A$257:$BH$257)))-E$6)/E22</f>
        <v>0.74719999999999998</v>
      </c>
      <c r="F23" s="11" cm="1">
        <f t="array" ref="F23">INDEX('Back data'!$A$257:$BH$257,,MAX(IF('Back data'!$A$257:$BH$257&lt;&gt;"",COLUMN('Back data'!$A$257:$BH$257)))-F$6)/F22</f>
        <v>0.74790000000000001</v>
      </c>
      <c r="G23" s="11" cm="1">
        <f t="array" ref="G23">INDEX('Back data'!$A$257:$BH$257,,MAX(IF('Back data'!$A$257:$BH$257&lt;&gt;"",COLUMN('Back data'!$A$257:$BH$257)))-G$6)/G22</f>
        <v>0.70650000000000002</v>
      </c>
      <c r="H23" s="11" cm="1">
        <f t="array" ref="H23">INDEX('Back data'!$A$257:$BH$257,,MAX(IF('Back data'!$A$257:$BH$257&lt;&gt;"",COLUMN('Back data'!$A$257:$BH$257)))-H$6)/H22</f>
        <v>0.61080000000000001</v>
      </c>
      <c r="I23" s="11" cm="1">
        <f t="array" ref="I23">INDEX('Back data'!$A$257:$BH$257,,MAX(IF('Back data'!$A$257:$BH$257&lt;&gt;"",COLUMN('Back data'!$A$257:$BH$257)))-I$6)/I22</f>
        <v>0.7145999999999999</v>
      </c>
      <c r="J23" s="11" cm="1">
        <f t="array" ref="J23">INDEX('Back data'!$A$257:$BH$257,,MAX(IF('Back data'!$A$257:$BH$257&lt;&gt;"",COLUMN('Back data'!$A$257:$BH$257)))-J$6)/J22</f>
        <v>0.6895</v>
      </c>
      <c r="K23" s="11" cm="1">
        <f t="array" ref="K23">INDEX('Back data'!$A$257:$BH$257,,MAX(IF('Back data'!$A$257:$BH$257&lt;&gt;"",COLUMN('Back data'!$A$257:$BH$257)))-K$6)/K22</f>
        <v>0.68579999999999997</v>
      </c>
      <c r="L23" s="11" cm="1">
        <f t="array" ref="L23">INDEX('Back data'!$A$257:$BH$257,,MAX(IF('Back data'!$A$257:$BH$257&lt;&gt;"",COLUMN('Back data'!$A$257:$BH$257)))-L$6)/L22</f>
        <v>0.73909999999999998</v>
      </c>
      <c r="M23" s="11" cm="1">
        <f t="array" ref="M23">INDEX('Back data'!$A$257:$BH$257,,MAX(IF('Back data'!$A$257:$BH$257&lt;&gt;"",COLUMN('Back data'!$A$257:$BH$257)))-M$6)/M22</f>
        <v>0.67420000000000002</v>
      </c>
      <c r="N23" s="11" cm="1">
        <f t="array" ref="N23">INDEX('Back data'!$A$257:$BH$257,,MAX(IF('Back data'!$A$257:$BH$257&lt;&gt;"",COLUMN('Back data'!$A$257:$BH$257)))-N$6)/N22</f>
        <v>0.78420000000000001</v>
      </c>
      <c r="O23" s="11" cm="1">
        <f t="array" ref="O23">INDEX('Back data'!$A$257:$BH$257,,MAX(IF('Back data'!$A$257:$BH$257&lt;&gt;"",COLUMN('Back data'!$A$257:$BH$257)))-O$6)/O22</f>
        <v>0.71510000000000007</v>
      </c>
      <c r="P23" s="11" cm="1">
        <f t="array" ref="P23">INDEX('Back data'!$A$257:$BH$257,,MAX(IF('Back data'!$A$257:$BH$257&lt;&gt;"",COLUMN('Back data'!$A$257:$BH$257)))-P$6)/P22</f>
        <v>0.60580000000000001</v>
      </c>
    </row>
    <row r="24" spans="1:18" x14ac:dyDescent="0.3">
      <c r="A24" s="24" t="s">
        <v>36</v>
      </c>
      <c r="B24" s="27" t="s">
        <v>26</v>
      </c>
      <c r="C24" s="10" t="s">
        <v>38</v>
      </c>
      <c r="D24" s="11" cm="1">
        <f t="array" ref="D24">+INDEX('Back data'!$A$258:$BH$258,,MAX(IF('Back data'!$A$258:$BH$258&lt;&gt;"",COLUMN('Back data'!$A$258:$BH$258)))-D$6)/D22</f>
        <v>0.32919999999999999</v>
      </c>
      <c r="E24" s="11" cm="1">
        <f t="array" ref="E24">+INDEX('Back data'!$A$258:$BH$258,,MAX(IF('Back data'!$A$258:$BH$258&lt;&gt;"",COLUMN('Back data'!$A$258:$BH$258)))-E$6)/E22</f>
        <v>0.25280000000000002</v>
      </c>
      <c r="F24" s="11" cm="1">
        <f t="array" ref="F24">+INDEX('Back data'!$A$258:$BH$258,,MAX(IF('Back data'!$A$258:$BH$258&lt;&gt;"",COLUMN('Back data'!$A$258:$BH$258)))-F$6)/F22</f>
        <v>0.25209999999999999</v>
      </c>
      <c r="G24" s="11" cm="1">
        <f t="array" ref="G24">+INDEX('Back data'!$A$258:$BH$258,,MAX(IF('Back data'!$A$258:$BH$258&lt;&gt;"",COLUMN('Back data'!$A$258:$BH$258)))-G$6)/G22</f>
        <v>0.29350000000000004</v>
      </c>
      <c r="H24" s="11" cm="1">
        <f t="array" ref="H24">+INDEX('Back data'!$A$258:$BH$258,,MAX(IF('Back data'!$A$258:$BH$258&lt;&gt;"",COLUMN('Back data'!$A$258:$BH$258)))-H$6)/H22</f>
        <v>0.38919999999999999</v>
      </c>
      <c r="I24" s="11" cm="1">
        <f t="array" ref="I24">+INDEX('Back data'!$A$258:$BH$258,,MAX(IF('Back data'!$A$258:$BH$258&lt;&gt;"",COLUMN('Back data'!$A$258:$BH$258)))-I$6)/I22</f>
        <v>0.28539999999999999</v>
      </c>
      <c r="J24" s="11" cm="1">
        <f t="array" ref="J24">+INDEX('Back data'!$A$258:$BH$258,,MAX(IF('Back data'!$A$258:$BH$258&lt;&gt;"",COLUMN('Back data'!$A$258:$BH$258)))-J$6)/J22</f>
        <v>0.3105</v>
      </c>
      <c r="K24" s="11" cm="1">
        <f t="array" ref="K24">+INDEX('Back data'!$A$258:$BH$258,,MAX(IF('Back data'!$A$258:$BH$258&lt;&gt;"",COLUMN('Back data'!$A$258:$BH$258)))-K$6)/K22</f>
        <v>0.31420000000000003</v>
      </c>
      <c r="L24" s="11" cm="1">
        <f t="array" ref="L24">+INDEX('Back data'!$A$258:$BH$258,,MAX(IF('Back data'!$A$258:$BH$258&lt;&gt;"",COLUMN('Back data'!$A$258:$BH$258)))-L$6)/L22</f>
        <v>0.26090000000000002</v>
      </c>
      <c r="M24" s="11" cm="1">
        <f t="array" ref="M24">+INDEX('Back data'!$A$258:$BH$258,,MAX(IF('Back data'!$A$258:$BH$258&lt;&gt;"",COLUMN('Back data'!$A$258:$BH$258)))-M$6)/M22</f>
        <v>0.32579999999999998</v>
      </c>
      <c r="N24" s="11" cm="1">
        <f t="array" ref="N24">+INDEX('Back data'!$A$258:$BH$258,,MAX(IF('Back data'!$A$258:$BH$258&lt;&gt;"",COLUMN('Back data'!$A$258:$BH$258)))-N$6)/N22</f>
        <v>0.21579999999999999</v>
      </c>
      <c r="O24" s="11" cm="1">
        <f t="array" ref="O24">+INDEX('Back data'!$A$258:$BH$258,,MAX(IF('Back data'!$A$258:$BH$258&lt;&gt;"",COLUMN('Back data'!$A$258:$BH$258)))-O$6)/O22</f>
        <v>0.28489999999999999</v>
      </c>
      <c r="P24" s="11" cm="1">
        <f t="array" ref="P24">+INDEX('Back data'!$A$258:$BH$258,,MAX(IF('Back data'!$A$258:$BH$258&lt;&gt;"",COLUMN('Back data'!$A$258:$BH$258)))-P$6)/P22</f>
        <v>0.39419999999999999</v>
      </c>
      <c r="R24" s="56"/>
    </row>
    <row r="25" spans="1:18" x14ac:dyDescent="0.3">
      <c r="A25" s="30"/>
      <c r="B25" s="27"/>
      <c r="C25" s="31"/>
      <c r="D25" s="32"/>
      <c r="E25" s="32"/>
      <c r="F25" s="32"/>
      <c r="G25" s="32"/>
      <c r="H25" s="32"/>
      <c r="I25" s="32"/>
      <c r="J25" s="32"/>
      <c r="K25" s="32"/>
      <c r="L25" s="32"/>
      <c r="M25" s="32"/>
      <c r="N25" s="32"/>
      <c r="O25" s="32"/>
      <c r="P25" s="32"/>
      <c r="R25" s="56"/>
    </row>
    <row r="26" spans="1:18" x14ac:dyDescent="0.3">
      <c r="A26" s="30"/>
      <c r="B26" s="27"/>
      <c r="C26" s="31"/>
      <c r="D26" s="32"/>
      <c r="E26" s="32"/>
      <c r="F26" s="32"/>
      <c r="G26" s="32"/>
      <c r="H26" s="32"/>
      <c r="I26" s="32"/>
      <c r="J26" s="32"/>
      <c r="K26" s="32"/>
      <c r="L26" s="32"/>
      <c r="M26" s="32"/>
      <c r="N26" s="32"/>
      <c r="O26" s="32"/>
      <c r="P26" s="32"/>
      <c r="R26" s="56"/>
    </row>
    <row r="27" spans="1:18" x14ac:dyDescent="0.3">
      <c r="A27" s="30"/>
      <c r="B27" s="27"/>
      <c r="C27" s="8" t="s">
        <v>35</v>
      </c>
      <c r="D27" s="9"/>
      <c r="E27" s="9"/>
      <c r="F27" s="9"/>
      <c r="G27" s="9"/>
      <c r="H27" s="9"/>
      <c r="I27" s="9"/>
      <c r="J27" s="9"/>
      <c r="K27" s="9" cm="1">
        <f t="array" ref="K27">INDEX('Back data'!$A$262:$BH$262,,MAX(IF('Back data'!$A$262:$BH$262&lt;&gt;"",COLUMN('Back data'!$A$262:$BH$262)))-K$6)+INDEX('Back data'!$A$263:$BH$263,,MAX(IF('Back data'!$A$263:$BH$263&lt;&gt;"",COLUMN('Back data'!$A$263:$BH$263)))-K$6)</f>
        <v>100</v>
      </c>
      <c r="L27" s="9" cm="1">
        <f t="array" ref="L27">INDEX('Back data'!$A$262:$BH$262,,MAX(IF('Back data'!$A$262:$BH$262&lt;&gt;"",COLUMN('Back data'!$A$262:$BH$262)))-L$6)+INDEX('Back data'!$A$263:$BH$263,,MAX(IF('Back data'!$A$263:$BH$263&lt;&gt;"",COLUMN('Back data'!$A$263:$BH$263)))-L$6)</f>
        <v>100</v>
      </c>
      <c r="M27" s="9" cm="1">
        <f t="array" ref="M27">INDEX('Back data'!$A$262:$BH$262,,MAX(IF('Back data'!$A$262:$BH$262&lt;&gt;"",COLUMN('Back data'!$A$262:$BH$262)))-M$6)+INDEX('Back data'!$A$263:$BH$263,,MAX(IF('Back data'!$A$263:$BH$263&lt;&gt;"",COLUMN('Back data'!$A$263:$BH$263)))-M$6)</f>
        <v>100</v>
      </c>
      <c r="N27" s="9" cm="1">
        <f t="array" ref="N27">INDEX('Back data'!$A$262:$BH$262,,MAX(IF('Back data'!$A$262:$BH$262&lt;&gt;"",COLUMN('Back data'!$A$262:$BH$262)))-N$6)+INDEX('Back data'!$A$263:$BH$263,,MAX(IF('Back data'!$A$263:$BH$263&lt;&gt;"",COLUMN('Back data'!$A$263:$BH$263)))-N$6)</f>
        <v>100</v>
      </c>
      <c r="O27" s="9" cm="1">
        <f t="array" ref="O27">INDEX('Back data'!$A$262:$BH$262,,MAX(IF('Back data'!$A$262:$BH$262&lt;&gt;"",COLUMN('Back data'!$A$262:$BH$262)))-O$6)+INDEX('Back data'!$A$263:$BH$263,,MAX(IF('Back data'!$A$263:$BH$263&lt;&gt;"",COLUMN('Back data'!$A$263:$BH$263)))-O$6)</f>
        <v>100</v>
      </c>
      <c r="P27" s="9" cm="1">
        <f t="array" ref="P27">INDEX('Back data'!$A$262:$BH$262,,MAX(IF('Back data'!$A$262:$BH$262&lt;&gt;"",COLUMN('Back data'!$A$262:$BH$262)))-P$6)+INDEX('Back data'!$A$263:$BH$263,,MAX(IF('Back data'!$A$263:$BH$263&lt;&gt;"",COLUMN('Back data'!$A$263:$BH$263)))-P$6)</f>
        <v>100</v>
      </c>
      <c r="R27" s="56"/>
    </row>
    <row r="28" spans="1:18" x14ac:dyDescent="0.3">
      <c r="A28" s="24" t="s">
        <v>36</v>
      </c>
      <c r="B28" s="27" t="s">
        <v>86</v>
      </c>
      <c r="C28" s="10" t="s">
        <v>37</v>
      </c>
      <c r="D28" s="11"/>
      <c r="E28" s="11"/>
      <c r="F28" s="11"/>
      <c r="G28" s="11"/>
      <c r="H28" s="11"/>
      <c r="I28" s="11"/>
      <c r="J28" s="11"/>
      <c r="K28" s="11" cm="1">
        <f t="array" ref="K28">INDEX('Back data'!$A$262:$BH$262,,MAX(IF('Back data'!$A$262:$BH$262&lt;&gt;"",COLUMN('Back data'!$A$262:$BH$262)))-K$6)/K27</f>
        <v>0.94540000000000002</v>
      </c>
      <c r="L28" s="11" cm="1">
        <f t="array" ref="L28">INDEX('Back data'!$A$262:$BH$262,,MAX(IF('Back data'!$A$262:$BH$262&lt;&gt;"",COLUMN('Back data'!$A$262:$BH$262)))-L$6)/L27</f>
        <v>0.9738</v>
      </c>
      <c r="M28" s="11" cm="1">
        <f t="array" ref="M28">INDEX('Back data'!$A$262:$BH$262,,MAX(IF('Back data'!$A$262:$BH$262&lt;&gt;"",COLUMN('Back data'!$A$262:$BH$262)))-M$6)/M27</f>
        <v>0.96989999999999998</v>
      </c>
      <c r="N28" s="11" cm="1">
        <f t="array" ref="N28">INDEX('Back data'!$A$262:$BH$262,,MAX(IF('Back data'!$A$262:$BH$262&lt;&gt;"",COLUMN('Back data'!$A$262:$BH$262)))-N$6)/N27</f>
        <v>0.97519999999999996</v>
      </c>
      <c r="O28" s="11" cm="1">
        <f t="array" ref="O28">INDEX('Back data'!$A$262:$BH$262,,MAX(IF('Back data'!$A$262:$BH$262&lt;&gt;"",COLUMN('Back data'!$A$262:$BH$262)))-O$6)/O27</f>
        <v>0.97160000000000002</v>
      </c>
      <c r="P28" s="11" cm="1">
        <f t="array" ref="P28">INDEX('Back data'!$A$262:$BH$262,,MAX(IF('Back data'!$A$262:$BH$262&lt;&gt;"",COLUMN('Back data'!$A$262:$BH$262)))-P$6)/P27</f>
        <v>0.95700000000000007</v>
      </c>
      <c r="R28" s="56"/>
    </row>
    <row r="29" spans="1:18" x14ac:dyDescent="0.3">
      <c r="A29" s="24" t="s">
        <v>36</v>
      </c>
      <c r="B29" s="27" t="s">
        <v>86</v>
      </c>
      <c r="C29" s="10" t="s">
        <v>38</v>
      </c>
      <c r="D29" s="11"/>
      <c r="E29" s="11"/>
      <c r="F29" s="11"/>
      <c r="G29" s="11"/>
      <c r="H29" s="11"/>
      <c r="I29" s="11"/>
      <c r="J29" s="11"/>
      <c r="K29" s="11" cm="1">
        <f t="array" ref="K29">+INDEX('Back data'!$A$263:$BH$263,,MAX(IF('Back data'!$A$263:$BH$263&lt;&gt;"",COLUMN('Back data'!$A$263:$BH$263)))-K$6)/K27</f>
        <v>5.4600000000000003E-2</v>
      </c>
      <c r="L29" s="11" cm="1">
        <f t="array" ref="L29">+INDEX('Back data'!$A$263:$BH$263,,MAX(IF('Back data'!$A$263:$BH$263&lt;&gt;"",COLUMN('Back data'!$A$263:$BH$263)))-L$6)/L27</f>
        <v>2.6200000000000001E-2</v>
      </c>
      <c r="M29" s="11" cm="1">
        <f t="array" ref="M29">+INDEX('Back data'!$A$263:$BH$263,,MAX(IF('Back data'!$A$263:$BH$263&lt;&gt;"",COLUMN('Back data'!$A$263:$BH$263)))-M$6)/M27</f>
        <v>3.0099999999999998E-2</v>
      </c>
      <c r="N29" s="11" cm="1">
        <f t="array" ref="N29">+INDEX('Back data'!$A$263:$BH$263,,MAX(IF('Back data'!$A$263:$BH$263&lt;&gt;"",COLUMN('Back data'!$A$263:$BH$263)))-N$6)/N27</f>
        <v>2.4799999999999999E-2</v>
      </c>
      <c r="O29" s="11" cm="1">
        <f t="array" ref="O29">+INDEX('Back data'!$A$263:$BH$263,,MAX(IF('Back data'!$A$263:$BH$263&lt;&gt;"",COLUMN('Back data'!$A$263:$BH$263)))-O$6)/O27</f>
        <v>2.8399999999999998E-2</v>
      </c>
      <c r="P29" s="11" cm="1">
        <f t="array" ref="P29">+INDEX('Back data'!$A$263:$BH$263,,MAX(IF('Back data'!$A$263:$BH$263&lt;&gt;"",COLUMN('Back data'!$A$263:$BH$263)))-P$6)/P27</f>
        <v>4.2999999999999997E-2</v>
      </c>
      <c r="R29" s="56"/>
    </row>
    <row r="32" spans="1:18" x14ac:dyDescent="0.3">
      <c r="C32" s="8" t="s">
        <v>35</v>
      </c>
      <c r="D32" s="9" cm="1">
        <f t="array" ref="D32">INDEX('Back data'!$A$267:$BH$267,,MAX(IF('Back data'!$A$267:$BH$267&lt;&gt;"",COLUMN('Back data'!$A$267:$BH$267)))-D$6)+INDEX('Back data'!$A$268:$BH$268,,MAX(IF('Back data'!$A$268:$BH$268&lt;&gt;"",COLUMN('Back data'!$A$268:$BH$268)))-D$6)</f>
        <v>100</v>
      </c>
      <c r="E32" s="9" cm="1">
        <f t="array" ref="E32">INDEX('Back data'!$A$267:$BH$267,,MAX(IF('Back data'!$A$267:$BH$267&lt;&gt;"",COLUMN('Back data'!$A$267:$BH$267)))-E$6)+INDEX('Back data'!$A$268:$BH$268,,MAX(IF('Back data'!$A$268:$BH$268&lt;&gt;"",COLUMN('Back data'!$A$268:$BH$268)))-E$6)</f>
        <v>100</v>
      </c>
      <c r="F32" s="9" cm="1">
        <f t="array" ref="F32">INDEX('Back data'!$A$267:$BH$267,,MAX(IF('Back data'!$A$267:$BH$267&lt;&gt;"",COLUMN('Back data'!$A$267:$BH$267)))-F$6)+INDEX('Back data'!$A$268:$BH$268,,MAX(IF('Back data'!$A$268:$BH$268&lt;&gt;"",COLUMN('Back data'!$A$268:$BH$268)))-F$6)</f>
        <v>100</v>
      </c>
      <c r="G32" s="9" cm="1">
        <f t="array" ref="G32">INDEX('Back data'!$A$267:$BH$267,,MAX(IF('Back data'!$A$267:$BH$267&lt;&gt;"",COLUMN('Back data'!$A$267:$BH$267)))-G$6)+INDEX('Back data'!$A$268:$BH$268,,MAX(IF('Back data'!$A$268:$BH$268&lt;&gt;"",COLUMN('Back data'!$A$268:$BH$268)))-G$6)</f>
        <v>100</v>
      </c>
      <c r="H32" s="9" cm="1">
        <f t="array" ref="H32">INDEX('Back data'!$A$267:$BH$267,,MAX(IF('Back data'!$A$267:$BH$267&lt;&gt;"",COLUMN('Back data'!$A$267:$BH$267)))-H$6)+INDEX('Back data'!$A$268:$BH$268,,MAX(IF('Back data'!$A$268:$BH$268&lt;&gt;"",COLUMN('Back data'!$A$268:$BH$268)))-H$6)</f>
        <v>100</v>
      </c>
      <c r="I32" s="9" cm="1">
        <f t="array" ref="I32">INDEX('Back data'!$A$267:$BH$267,,MAX(IF('Back data'!$A$267:$BH$267&lt;&gt;"",COLUMN('Back data'!$A$267:$BH$267)))-I$6)+INDEX('Back data'!$A$268:$BH$268,,MAX(IF('Back data'!$A$268:$BH$268&lt;&gt;"",COLUMN('Back data'!$A$268:$BH$268)))-I$6)</f>
        <v>100</v>
      </c>
      <c r="J32" s="9" cm="1">
        <f t="array" ref="J32">INDEX('Back data'!$A$267:$BH$267,,MAX(IF('Back data'!$A$267:$BH$267&lt;&gt;"",COLUMN('Back data'!$A$267:$BH$267)))-J$6)+INDEX('Back data'!$A$268:$BH$268,,MAX(IF('Back data'!$A$268:$BH$268&lt;&gt;"",COLUMN('Back data'!$A$268:$BH$268)))-J$6)</f>
        <v>100</v>
      </c>
      <c r="K32" s="9" cm="1">
        <f t="array" ref="K32">INDEX('Back data'!$A$267:$BH$267,,MAX(IF('Back data'!$A$267:$BH$267&lt;&gt;"",COLUMN('Back data'!$A$267:$BH$267)))-K$6)+INDEX('Back data'!$A$268:$BH$268,,MAX(IF('Back data'!$A$268:$BH$268&lt;&gt;"",COLUMN('Back data'!$A$268:$BH$268)))-K$6)</f>
        <v>100</v>
      </c>
      <c r="L32" s="9" cm="1">
        <f t="array" ref="L32">INDEX('Back data'!$A$267:$BH$267,,MAX(IF('Back data'!$A$267:$BH$267&lt;&gt;"",COLUMN('Back data'!$A$267:$BH$267)))-L$6)+INDEX('Back data'!$A$268:$BH$268,,MAX(IF('Back data'!$A$268:$BH$268&lt;&gt;"",COLUMN('Back data'!$A$268:$BH$268)))-L$6)</f>
        <v>100</v>
      </c>
      <c r="M32" s="9" cm="1">
        <f t="array" ref="M32">INDEX('Back data'!$A$267:$BH$267,,MAX(IF('Back data'!$A$267:$BH$267&lt;&gt;"",COLUMN('Back data'!$A$267:$BH$267)))-M$6)+INDEX('Back data'!$A$268:$BH$268,,MAX(IF('Back data'!$A$268:$BH$268&lt;&gt;"",COLUMN('Back data'!$A$268:$BH$268)))-M$6)</f>
        <v>100</v>
      </c>
      <c r="N32" s="9" cm="1">
        <f t="array" ref="N32">INDEX('Back data'!$A$267:$BH$267,,MAX(IF('Back data'!$A$267:$BH$267&lt;&gt;"",COLUMN('Back data'!$A$267:$BH$267)))-N$6)+INDEX('Back data'!$A$268:$BH$268,,MAX(IF('Back data'!$A$268:$BH$268&lt;&gt;"",COLUMN('Back data'!$A$268:$BH$268)))-N$6)</f>
        <v>100</v>
      </c>
      <c r="O32" s="9" cm="1">
        <f t="array" ref="O32">INDEX('Back data'!$A$267:$BH$267,,MAX(IF('Back data'!$A$267:$BH$267&lt;&gt;"",COLUMN('Back data'!$A$267:$BH$267)))-O$6)+INDEX('Back data'!$A$268:$BH$268,,MAX(IF('Back data'!$A$268:$BH$268&lt;&gt;"",COLUMN('Back data'!$A$268:$BH$268)))-O$6)</f>
        <v>100</v>
      </c>
      <c r="P32" s="9" cm="1">
        <f t="array" ref="P32">INDEX('Back data'!$A$267:$BH$267,,MAX(IF('Back data'!$A$267:$BH$267&lt;&gt;"",COLUMN('Back data'!$A$267:$BH$267)))-P$6)+INDEX('Back data'!$A$268:$BH$268,,MAX(IF('Back data'!$A$268:$BH$268&lt;&gt;"",COLUMN('Back data'!$A$268:$BH$268)))-P$6)</f>
        <v>100</v>
      </c>
    </row>
    <row r="33" spans="1:18" x14ac:dyDescent="0.3">
      <c r="A33" s="24" t="s">
        <v>36</v>
      </c>
      <c r="B33" s="27" t="s">
        <v>30</v>
      </c>
      <c r="C33" s="10" t="s">
        <v>37</v>
      </c>
      <c r="D33" s="11" cm="1">
        <f t="array" ref="D33">INDEX('Back data'!$A$267:$BH$267,,MAX(IF('Back data'!$A$267:$BH$267&lt;&gt;"",COLUMN('Back data'!$A$267:$BH$267)))-D$6)/D32</f>
        <v>0.97470000000000001</v>
      </c>
      <c r="E33" s="11" cm="1">
        <f t="array" ref="E33">INDEX('Back data'!$A$267:$BH$267,,MAX(IF('Back data'!$A$267:$BH$267&lt;&gt;"",COLUMN('Back data'!$A$267:$BH$267)))-E$6)/E32</f>
        <v>0.97430000000000005</v>
      </c>
      <c r="F33" s="11" cm="1">
        <f t="array" ref="F33">INDEX('Back data'!$A$267:$BH$267,,MAX(IF('Back data'!$A$267:$BH$267&lt;&gt;"",COLUMN('Back data'!$A$267:$BH$267)))-F$6)/F32</f>
        <v>0.96689999999999998</v>
      </c>
      <c r="G33" s="11" cm="1">
        <f t="array" ref="G33">INDEX('Back data'!$A$267:$BH$267,,MAX(IF('Back data'!$A$267:$BH$267&lt;&gt;"",COLUMN('Back data'!$A$267:$BH$267)))-G$6)/G32</f>
        <v>0.9618000000000001</v>
      </c>
      <c r="H33" s="11" cm="1">
        <f t="array" ref="H33">INDEX('Back data'!$A$267:$BH$267,,MAX(IF('Back data'!$A$267:$BH$267&lt;&gt;"",COLUMN('Back data'!$A$267:$BH$267)))-H$6)/H32</f>
        <v>0.96109999999999995</v>
      </c>
      <c r="I33" s="11" cm="1">
        <f t="array" ref="I33">INDEX('Back data'!$A$267:$BH$267,,MAX(IF('Back data'!$A$267:$BH$267&lt;&gt;"",COLUMN('Back data'!$A$267:$BH$267)))-I$6)/I32</f>
        <v>0.97680000000000011</v>
      </c>
      <c r="J33" s="11" cm="1">
        <f t="array" ref="J33">INDEX('Back data'!$A$267:$BH$267,,MAX(IF('Back data'!$A$267:$BH$267&lt;&gt;"",COLUMN('Back data'!$A$267:$BH$267)))-J$6)/J32</f>
        <v>0.96909999999999996</v>
      </c>
      <c r="K33" s="11" cm="1">
        <f t="array" ref="K33">INDEX('Back data'!$A$267:$BH$267,,MAX(IF('Back data'!$A$267:$BH$267&lt;&gt;"",COLUMN('Back data'!$A$267:$BH$267)))-K$6)/K32</f>
        <v>0.96860000000000002</v>
      </c>
      <c r="L33" s="11" cm="1">
        <f t="array" ref="L33">INDEX('Back data'!$A$267:$BH$267,,MAX(IF('Back data'!$A$267:$BH$267&lt;&gt;"",COLUMN('Back data'!$A$267:$BH$267)))-L$6)/L32</f>
        <v>0.98219999999999996</v>
      </c>
      <c r="M33" s="11" cm="1">
        <f t="array" ref="M33">INDEX('Back data'!$A$267:$BH$267,,MAX(IF('Back data'!$A$267:$BH$267&lt;&gt;"",COLUMN('Back data'!$A$267:$BH$267)))-M$6)/M32</f>
        <v>0.97470000000000001</v>
      </c>
      <c r="N33" s="11" cm="1">
        <f t="array" ref="N33">INDEX('Back data'!$A$267:$BH$267,,MAX(IF('Back data'!$A$267:$BH$267&lt;&gt;"",COLUMN('Back data'!$A$267:$BH$267)))-N$6)/N32</f>
        <v>0.98549999999999993</v>
      </c>
      <c r="O33" s="11" cm="1">
        <f t="array" ref="O33">INDEX('Back data'!$A$267:$BH$267,,MAX(IF('Back data'!$A$267:$BH$267&lt;&gt;"",COLUMN('Back data'!$A$267:$BH$267)))-O$6)/O32</f>
        <v>0.9708</v>
      </c>
      <c r="P33" s="11" cm="1">
        <f t="array" ref="P33">INDEX('Back data'!$A$267:$BH$267,,MAX(IF('Back data'!$A$267:$BH$267&lt;&gt;"",COLUMN('Back data'!$A$267:$BH$267)))-P$6)/P32</f>
        <v>0.96250000000000002</v>
      </c>
    </row>
    <row r="34" spans="1:18" x14ac:dyDescent="0.3">
      <c r="A34" s="24" t="s">
        <v>36</v>
      </c>
      <c r="B34" s="27" t="s">
        <v>30</v>
      </c>
      <c r="C34" s="10" t="s">
        <v>38</v>
      </c>
      <c r="D34" s="11" cm="1">
        <f t="array" ref="D34">+INDEX('Back data'!$A$268:$BH$268,,MAX(IF('Back data'!$A$268:$BH$268&lt;&gt;"",COLUMN('Back data'!$A$268:$BH$268)))-D$6)/D32</f>
        <v>2.53E-2</v>
      </c>
      <c r="E34" s="11" cm="1">
        <f t="array" ref="E34">+INDEX('Back data'!$A$268:$BH$268,,MAX(IF('Back data'!$A$268:$BH$268&lt;&gt;"",COLUMN('Back data'!$A$268:$BH$268)))-E$6)/E32</f>
        <v>2.5699999999999997E-2</v>
      </c>
      <c r="F34" s="11" cm="1">
        <f t="array" ref="F34">+INDEX('Back data'!$A$268:$BH$268,,MAX(IF('Back data'!$A$268:$BH$268&lt;&gt;"",COLUMN('Back data'!$A$268:$BH$268)))-F$6)/F32</f>
        <v>3.3099999999999997E-2</v>
      </c>
      <c r="G34" s="11" cm="1">
        <f t="array" ref="G34">+INDEX('Back data'!$A$268:$BH$268,,MAX(IF('Back data'!$A$268:$BH$268&lt;&gt;"",COLUMN('Back data'!$A$268:$BH$268)))-G$6)/G32</f>
        <v>3.8199999999999998E-2</v>
      </c>
      <c r="H34" s="11" cm="1">
        <f t="array" ref="H34">+INDEX('Back data'!$A$268:$BH$268,,MAX(IF('Back data'!$A$268:$BH$268&lt;&gt;"",COLUMN('Back data'!$A$268:$BH$268)))-H$6)/H32</f>
        <v>3.8900000000000004E-2</v>
      </c>
      <c r="I34" s="11" cm="1">
        <f t="array" ref="I34">+INDEX('Back data'!$A$268:$BH$268,,MAX(IF('Back data'!$A$268:$BH$268&lt;&gt;"",COLUMN('Back data'!$A$268:$BH$268)))-I$6)/I32</f>
        <v>2.3199999999999998E-2</v>
      </c>
      <c r="J34" s="11" cm="1">
        <f t="array" ref="J34">+INDEX('Back data'!$A$268:$BH$268,,MAX(IF('Back data'!$A$268:$BH$268&lt;&gt;"",COLUMN('Back data'!$A$268:$BH$268)))-J$6)/J32</f>
        <v>3.0899999999999997E-2</v>
      </c>
      <c r="K34" s="11" cm="1">
        <f t="array" ref="K34">+INDEX('Back data'!$A$268:$BH$268,,MAX(IF('Back data'!$A$268:$BH$268&lt;&gt;"",COLUMN('Back data'!$A$268:$BH$268)))-K$6)/K32</f>
        <v>3.1400000000000004E-2</v>
      </c>
      <c r="L34" s="11" cm="1">
        <f t="array" ref="L34">+INDEX('Back data'!$A$268:$BH$268,,MAX(IF('Back data'!$A$268:$BH$268&lt;&gt;"",COLUMN('Back data'!$A$268:$BH$268)))-L$6)/L32</f>
        <v>1.78E-2</v>
      </c>
      <c r="M34" s="11" cm="1">
        <f t="array" ref="M34">+INDEX('Back data'!$A$268:$BH$268,,MAX(IF('Back data'!$A$268:$BH$268&lt;&gt;"",COLUMN('Back data'!$A$268:$BH$268)))-M$6)/M32</f>
        <v>2.53E-2</v>
      </c>
      <c r="N34" s="11" cm="1">
        <f t="array" ref="N34">+INDEX('Back data'!$A$268:$BH$268,,MAX(IF('Back data'!$A$268:$BH$268&lt;&gt;"",COLUMN('Back data'!$A$268:$BH$268)))-N$6)/N32</f>
        <v>1.4499999999999999E-2</v>
      </c>
      <c r="O34" s="11" cm="1">
        <f t="array" ref="O34">+INDEX('Back data'!$A$268:$BH$268,,MAX(IF('Back data'!$A$268:$BH$268&lt;&gt;"",COLUMN('Back data'!$A$268:$BH$268)))-O$6)/O32</f>
        <v>2.92E-2</v>
      </c>
      <c r="P34" s="11" cm="1">
        <f t="array" ref="P34">+INDEX('Back data'!$A$268:$BH$268,,MAX(IF('Back data'!$A$268:$BH$268&lt;&gt;"",COLUMN('Back data'!$A$268:$BH$268)))-P$6)/P32</f>
        <v>3.7499999999999999E-2</v>
      </c>
      <c r="R34" s="56"/>
    </row>
    <row r="37" spans="1:18" x14ac:dyDescent="0.3">
      <c r="C37" s="8" t="s">
        <v>35</v>
      </c>
      <c r="D37" s="9" cm="1">
        <f t="array" ref="D37">INDEX('Back data'!$A$272:$BH$272,,MAX(IF('Back data'!$A$272:$BH$272&lt;&gt;"",COLUMN('Back data'!$A$272:$BH$272)))-D$6)+INDEX('Back data'!$A$273:$BH$273,,MAX(IF('Back data'!$A$273:$BH$273&lt;&gt;"",COLUMN('Back data'!$A$273:$BH$273)))-D$6)</f>
        <v>100</v>
      </c>
      <c r="E37" s="9" cm="1">
        <f t="array" ref="E37">INDEX('Back data'!$A$272:$BH$272,,MAX(IF('Back data'!$A$272:$BH$272&lt;&gt;"",COLUMN('Back data'!$A$272:$BH$272)))-E$6)+INDEX('Back data'!$A$273:$BH$273,,MAX(IF('Back data'!$A$273:$BH$273&lt;&gt;"",COLUMN('Back data'!$A$273:$BH$273)))-E$6)</f>
        <v>100</v>
      </c>
      <c r="F37" s="9" cm="1">
        <f t="array" ref="F37">INDEX('Back data'!$A$272:$BH$272,,MAX(IF('Back data'!$A$272:$BH$272&lt;&gt;"",COLUMN('Back data'!$A$272:$BH$272)))-F$6)+INDEX('Back data'!$A$273:$BH$273,,MAX(IF('Back data'!$A$273:$BH$273&lt;&gt;"",COLUMN('Back data'!$A$273:$BH$273)))-F$6)</f>
        <v>100</v>
      </c>
      <c r="G37" s="9" cm="1">
        <f t="array" ref="G37">INDEX('Back data'!$A$272:$BH$272,,MAX(IF('Back data'!$A$272:$BH$272&lt;&gt;"",COLUMN('Back data'!$A$272:$BH$272)))-G$6)+INDEX('Back data'!$A$273:$BH$273,,MAX(IF('Back data'!$A$273:$BH$273&lt;&gt;"",COLUMN('Back data'!$A$273:$BH$273)))-G$6)</f>
        <v>100</v>
      </c>
      <c r="H37" s="9" cm="1">
        <f t="array" ref="H37">INDEX('Back data'!$A$272:$BH$272,,MAX(IF('Back data'!$A$272:$BH$272&lt;&gt;"",COLUMN('Back data'!$A$272:$BH$272)))-H$6)+INDEX('Back data'!$A$273:$BH$273,,MAX(IF('Back data'!$A$273:$BH$273&lt;&gt;"",COLUMN('Back data'!$A$273:$BH$273)))-H$6)</f>
        <v>100</v>
      </c>
      <c r="I37" s="9" cm="1">
        <f t="array" ref="I37">INDEX('Back data'!$A$272:$BH$272,,MAX(IF('Back data'!$A$272:$BH$272&lt;&gt;"",COLUMN('Back data'!$A$272:$BH$272)))-I$6)+INDEX('Back data'!$A$273:$BH$273,,MAX(IF('Back data'!$A$273:$BH$273&lt;&gt;"",COLUMN('Back data'!$A$273:$BH$273)))-I$6)</f>
        <v>100</v>
      </c>
      <c r="J37" s="9" cm="1">
        <f t="array" ref="J37">INDEX('Back data'!$A$272:$BH$272,,MAX(IF('Back data'!$A$272:$BH$272&lt;&gt;"",COLUMN('Back data'!$A$272:$BH$272)))-J$6)+INDEX('Back data'!$A$273:$BH$273,,MAX(IF('Back data'!$A$273:$BH$273&lt;&gt;"",COLUMN('Back data'!$A$273:$BH$273)))-J$6)</f>
        <v>100</v>
      </c>
      <c r="K37" s="9" cm="1">
        <f t="array" ref="K37">INDEX('Back data'!$A$272:$BH$272,,MAX(IF('Back data'!$A$272:$BH$272&lt;&gt;"",COLUMN('Back data'!$A$272:$BH$272)))-K$6)+INDEX('Back data'!$A$273:$BH$273,,MAX(IF('Back data'!$A$273:$BH$273&lt;&gt;"",COLUMN('Back data'!$A$273:$BH$273)))-K$6)</f>
        <v>100</v>
      </c>
      <c r="L37" s="9" cm="1">
        <f t="array" ref="L37">INDEX('Back data'!$A$272:$BH$272,,MAX(IF('Back data'!$A$272:$BH$272&lt;&gt;"",COLUMN('Back data'!$A$272:$BH$272)))-L$6)+INDEX('Back data'!$A$273:$BH$273,,MAX(IF('Back data'!$A$273:$BH$273&lt;&gt;"",COLUMN('Back data'!$A$273:$BH$273)))-L$6)</f>
        <v>100</v>
      </c>
      <c r="M37" s="9" cm="1">
        <f t="array" ref="M37">INDEX('Back data'!$A$272:$BH$272,,MAX(IF('Back data'!$A$272:$BH$272&lt;&gt;"",COLUMN('Back data'!$A$272:$BH$272)))-M$6)+INDEX('Back data'!$A$273:$BH$273,,MAX(IF('Back data'!$A$273:$BH$273&lt;&gt;"",COLUMN('Back data'!$A$273:$BH$273)))-M$6)</f>
        <v>100</v>
      </c>
      <c r="N37" s="9" cm="1">
        <f t="array" ref="N37">INDEX('Back data'!$A$272:$BH$272,,MAX(IF('Back data'!$A$272:$BH$272&lt;&gt;"",COLUMN('Back data'!$A$272:$BH$272)))-N$6)+INDEX('Back data'!$A$273:$BH$273,,MAX(IF('Back data'!$A$273:$BH$273&lt;&gt;"",COLUMN('Back data'!$A$273:$BH$273)))-N$6)</f>
        <v>100</v>
      </c>
      <c r="O37" s="9" cm="1">
        <f t="array" ref="O37">INDEX('Back data'!$A$272:$BH$272,,MAX(IF('Back data'!$A$272:$BH$272&lt;&gt;"",COLUMN('Back data'!$A$272:$BH$272)))-O$6)+INDEX('Back data'!$A$273:$BH$273,,MAX(IF('Back data'!$A$273:$BH$273&lt;&gt;"",COLUMN('Back data'!$A$273:$BH$273)))-O$6)</f>
        <v>100</v>
      </c>
      <c r="P37" s="9" cm="1">
        <f t="array" ref="P37">INDEX('Back data'!$A$272:$BH$272,,MAX(IF('Back data'!$A$272:$BH$272&lt;&gt;"",COLUMN('Back data'!$A$272:$BH$272)))-P$6)+INDEX('Back data'!$A$273:$BH$273,,MAX(IF('Back data'!$A$273:$BH$273&lt;&gt;"",COLUMN('Back data'!$A$273:$BH$273)))-P$6)</f>
        <v>100</v>
      </c>
    </row>
    <row r="38" spans="1:18" x14ac:dyDescent="0.3">
      <c r="A38" s="24" t="s">
        <v>36</v>
      </c>
      <c r="B38" s="27" t="s">
        <v>34</v>
      </c>
      <c r="C38" s="10" t="s">
        <v>37</v>
      </c>
      <c r="D38" s="11" cm="1">
        <f t="array" ref="D38">INDEX('Back data'!$A$272:$BH$272,,MAX(IF('Back data'!$A$272:$BH$272&lt;&gt;"",COLUMN('Back data'!$A$272:$BH$272)))-D$6)/D37</f>
        <v>0.92819999999999991</v>
      </c>
      <c r="E38" s="11" cm="1">
        <f t="array" ref="E38">INDEX('Back data'!$A$272:$BH$272,,MAX(IF('Back data'!$A$272:$BH$272&lt;&gt;"",COLUMN('Back data'!$A$272:$BH$272)))-E$6)/E37</f>
        <v>0.79110000000000003</v>
      </c>
      <c r="F38" s="11" cm="1">
        <f t="array" ref="F38">INDEX('Back data'!$A$272:$BH$272,,MAX(IF('Back data'!$A$272:$BH$272&lt;&gt;"",COLUMN('Back data'!$A$272:$BH$272)))-F$6)/F37</f>
        <v>0.79480000000000006</v>
      </c>
      <c r="G38" s="11" cm="1">
        <f t="array" ref="G38">INDEX('Back data'!$A$272:$BH$272,,MAX(IF('Back data'!$A$272:$BH$272&lt;&gt;"",COLUMN('Back data'!$A$272:$BH$272)))-G$6)/G37</f>
        <v>0.7923</v>
      </c>
      <c r="H38" s="11" cm="1">
        <f t="array" ref="H38">INDEX('Back data'!$A$272:$BH$272,,MAX(IF('Back data'!$A$272:$BH$272&lt;&gt;"",COLUMN('Back data'!$A$272:$BH$272)))-H$6)/H37</f>
        <v>0.80790000000000006</v>
      </c>
      <c r="I38" s="11" cm="1">
        <f t="array" ref="I38">INDEX('Back data'!$A$272:$BH$272,,MAX(IF('Back data'!$A$272:$BH$272&lt;&gt;"",COLUMN('Back data'!$A$272:$BH$272)))-I$6)/I37</f>
        <v>0.92049999999999998</v>
      </c>
      <c r="J38" s="11" cm="1">
        <f t="array" ref="J38">INDEX('Back data'!$A$272:$BH$272,,MAX(IF('Back data'!$A$272:$BH$272&lt;&gt;"",COLUMN('Back data'!$A$272:$BH$272)))-J$6)/J37</f>
        <v>0.94830000000000003</v>
      </c>
      <c r="K38" s="11" cm="1">
        <f t="array" ref="K38">INDEX('Back data'!$A$272:$BH$272,,MAX(IF('Back data'!$A$272:$BH$272&lt;&gt;"",COLUMN('Back data'!$A$272:$BH$272)))-K$6)/K37</f>
        <v>0.86819999999999997</v>
      </c>
      <c r="L38" s="11" cm="1">
        <f t="array" ref="L38">INDEX('Back data'!$A$272:$BH$272,,MAX(IF('Back data'!$A$272:$BH$272&lt;&gt;"",COLUMN('Back data'!$A$272:$BH$272)))-L$6)/L37</f>
        <v>0.9456</v>
      </c>
      <c r="M38" s="11" cm="1">
        <f t="array" ref="M38">INDEX('Back data'!$A$272:$BH$272,,MAX(IF('Back data'!$A$272:$BH$272&lt;&gt;"",COLUMN('Back data'!$A$272:$BH$272)))-M$6)/M37</f>
        <v>0.95379999999999998</v>
      </c>
      <c r="N38" s="11" cm="1">
        <f t="array" ref="N38">INDEX('Back data'!$A$272:$BH$272,,MAX(IF('Back data'!$A$272:$BH$272&lt;&gt;"",COLUMN('Back data'!$A$272:$BH$272)))-N$6)/N37</f>
        <v>0.93920000000000003</v>
      </c>
      <c r="O38" s="11" cm="1">
        <f t="array" ref="O38">INDEX('Back data'!$A$272:$BH$272,,MAX(IF('Back data'!$A$272:$BH$272&lt;&gt;"",COLUMN('Back data'!$A$272:$BH$272)))-O$6)/O37</f>
        <v>0.97409999999999997</v>
      </c>
      <c r="P38" s="11" cm="1">
        <f t="array" ref="P38">INDEX('Back data'!$A$272:$BH$272,,MAX(IF('Back data'!$A$272:$BH$272&lt;&gt;"",COLUMN('Back data'!$A$272:$BH$272)))-P$6)/P37</f>
        <v>0.9373999999999999</v>
      </c>
    </row>
    <row r="39" spans="1:18" x14ac:dyDescent="0.3">
      <c r="A39" s="24" t="s">
        <v>36</v>
      </c>
      <c r="B39" s="27" t="s">
        <v>34</v>
      </c>
      <c r="C39" s="10" t="s">
        <v>38</v>
      </c>
      <c r="D39" s="11" cm="1">
        <f t="array" ref="D39">+INDEX('Back data'!$A$273:$BH$273,,MAX(IF('Back data'!$A$273:$BH$273&lt;&gt;"",COLUMN('Back data'!$A$273:$BH$273)))-D$6)/D37</f>
        <v>7.1800000000000003E-2</v>
      </c>
      <c r="E39" s="11" cm="1">
        <f t="array" ref="E39">+INDEX('Back data'!$A$273:$BH$273,,MAX(IF('Back data'!$A$273:$BH$273&lt;&gt;"",COLUMN('Back data'!$A$273:$BH$273)))-E$6)/E37</f>
        <v>0.2089</v>
      </c>
      <c r="F39" s="11" cm="1">
        <f t="array" ref="F39">+INDEX('Back data'!$A$273:$BH$273,,MAX(IF('Back data'!$A$273:$BH$273&lt;&gt;"",COLUMN('Back data'!$A$273:$BH$273)))-F$6)/F37</f>
        <v>0.20519999999999999</v>
      </c>
      <c r="G39" s="11" cm="1">
        <f t="array" ref="G39">+INDEX('Back data'!$A$273:$BH$273,,MAX(IF('Back data'!$A$273:$BH$273&lt;&gt;"",COLUMN('Back data'!$A$273:$BH$273)))-G$6)/G37</f>
        <v>0.2077</v>
      </c>
      <c r="H39" s="11" cm="1">
        <f t="array" ref="H39">+INDEX('Back data'!$A$273:$BH$273,,MAX(IF('Back data'!$A$273:$BH$273&lt;&gt;"",COLUMN('Back data'!$A$273:$BH$273)))-H$6)/H37</f>
        <v>0.19210000000000002</v>
      </c>
      <c r="I39" s="11" cm="1">
        <f t="array" ref="I39">+INDEX('Back data'!$A$273:$BH$273,,MAX(IF('Back data'!$A$273:$BH$273&lt;&gt;"",COLUMN('Back data'!$A$273:$BH$273)))-I$6)/I37</f>
        <v>7.9500000000000001E-2</v>
      </c>
      <c r="J39" s="11" cm="1">
        <f t="array" ref="J39">+INDEX('Back data'!$A$273:$BH$273,,MAX(IF('Back data'!$A$273:$BH$273&lt;&gt;"",COLUMN('Back data'!$A$273:$BH$273)))-J$6)/J37</f>
        <v>5.1699999999999996E-2</v>
      </c>
      <c r="K39" s="11" cm="1">
        <f t="array" ref="K39">+INDEX('Back data'!$A$273:$BH$273,,MAX(IF('Back data'!$A$273:$BH$273&lt;&gt;"",COLUMN('Back data'!$A$273:$BH$273)))-K$6)/K37</f>
        <v>0.1318</v>
      </c>
      <c r="L39" s="11" cm="1">
        <f t="array" ref="L39">+INDEX('Back data'!$A$273:$BH$273,,MAX(IF('Back data'!$A$273:$BH$273&lt;&gt;"",COLUMN('Back data'!$A$273:$BH$273)))-L$6)/L37</f>
        <v>5.4400000000000004E-2</v>
      </c>
      <c r="M39" s="11" cm="1">
        <f t="array" ref="M39">+INDEX('Back data'!$A$273:$BH$273,,MAX(IF('Back data'!$A$273:$BH$273&lt;&gt;"",COLUMN('Back data'!$A$273:$BH$273)))-M$6)/M37</f>
        <v>4.6199999999999998E-2</v>
      </c>
      <c r="N39" s="11" cm="1">
        <f t="array" ref="N39">+INDEX('Back data'!$A$273:$BH$273,,MAX(IF('Back data'!$A$273:$BH$273&lt;&gt;"",COLUMN('Back data'!$A$273:$BH$273)))-N$6)/N37</f>
        <v>6.08E-2</v>
      </c>
      <c r="O39" s="11" cm="1">
        <f t="array" ref="O39">+INDEX('Back data'!$A$273:$BH$273,,MAX(IF('Back data'!$A$273:$BH$273&lt;&gt;"",COLUMN('Back data'!$A$273:$BH$273)))-O$6)/O37</f>
        <v>2.5899999999999999E-2</v>
      </c>
      <c r="P39" s="11" cm="1">
        <f t="array" ref="P39">+INDEX('Back data'!$A$273:$BH$273,,MAX(IF('Back data'!$A$273:$BH$273&lt;&gt;"",COLUMN('Back data'!$A$273:$BH$273)))-P$6)/P37</f>
        <v>6.2600000000000003E-2</v>
      </c>
      <c r="R39" s="56"/>
    </row>
    <row r="45" spans="1:18" x14ac:dyDescent="0.3">
      <c r="A45" s="6"/>
      <c r="B45" s="7"/>
      <c r="C45" s="8" t="s">
        <v>35</v>
      </c>
      <c r="D45" s="9" cm="1">
        <f t="array" ref="D45">INDEX('Back data'!$A$82:$BH$82,,MAX(IF('Back data'!$A$82:$BH$82&lt;&gt;"",COLUMN('Back data'!$A$82:$BH$82)))-D$6)+INDEX('Back data'!$A$83:$BH$83,,MAX(IF('Back data'!$A$83:$BH$83&lt;&gt;"",COLUMN('Back data'!$A$83:$BH$83)))-D$6)</f>
        <v>100</v>
      </c>
      <c r="E45" s="9" cm="1">
        <f t="array" ref="E45">INDEX('Back data'!$A$82:$BH$82,,MAX(IF('Back data'!$A$82:$BH$82&lt;&gt;"",COLUMN('Back data'!$A$82:$BH$82)))-E$6)+INDEX('Back data'!$A$83:$BH$83,,MAX(IF('Back data'!$A$83:$BH$83&lt;&gt;"",COLUMN('Back data'!$A$83:$BH$83)))-E$6)</f>
        <v>100</v>
      </c>
      <c r="F45" s="9" cm="1">
        <f t="array" ref="F45">INDEX('Back data'!$A$82:$BH$82,,MAX(IF('Back data'!$A$82:$BH$82&lt;&gt;"",COLUMN('Back data'!$A$82:$BH$82)))-F$6)+INDEX('Back data'!$A$83:$BH$83,,MAX(IF('Back data'!$A$83:$BH$83&lt;&gt;"",COLUMN('Back data'!$A$83:$BH$83)))-F$6)</f>
        <v>100</v>
      </c>
      <c r="G45" s="9" cm="1">
        <f t="array" ref="G45">INDEX('Back data'!$A$82:$BH$82,,MAX(IF('Back data'!$A$82:$BH$82&lt;&gt;"",COLUMN('Back data'!$A$82:$BH$82)))-G$6)+INDEX('Back data'!$A$83:$BH$83,,MAX(IF('Back data'!$A$83:$BH$83&lt;&gt;"",COLUMN('Back data'!$A$83:$BH$83)))-G$6)</f>
        <v>100</v>
      </c>
      <c r="H45" s="9" cm="1">
        <f t="array" ref="H45">INDEX('Back data'!$A$82:$BH$82,,MAX(IF('Back data'!$A$82:$BH$82&lt;&gt;"",COLUMN('Back data'!$A$82:$BH$82)))-H$6)+INDEX('Back data'!$A$83:$BH$83,,MAX(IF('Back data'!$A$83:$BH$83&lt;&gt;"",COLUMN('Back data'!$A$83:$BH$83)))-H$6)</f>
        <v>100</v>
      </c>
      <c r="I45" s="9" cm="1">
        <f t="array" ref="I45">INDEX('Back data'!$A$82:$BH$82,,MAX(IF('Back data'!$A$82:$BH$82&lt;&gt;"",COLUMN('Back data'!$A$82:$BH$82)))-I$6)+INDEX('Back data'!$A$83:$BH$83,,MAX(IF('Back data'!$A$83:$BH$83&lt;&gt;"",COLUMN('Back data'!$A$83:$BH$83)))-I$6)</f>
        <v>100</v>
      </c>
      <c r="J45" s="9" cm="1">
        <f t="array" ref="J45">INDEX('Back data'!$A$82:$BH$82,,MAX(IF('Back data'!$A$82:$BH$82&lt;&gt;"",COLUMN('Back data'!$A$82:$BH$82)))-J$6)+INDEX('Back data'!$A$83:$BH$83,,MAX(IF('Back data'!$A$83:$BH$83&lt;&gt;"",COLUMN('Back data'!$A$83:$BH$83)))-J$6)</f>
        <v>100</v>
      </c>
      <c r="K45" s="9" cm="1">
        <f t="array" ref="K45">INDEX('Back data'!$A$82:$BH$82,,MAX(IF('Back data'!$A$82:$BH$82&lt;&gt;"",COLUMN('Back data'!$A$82:$BH$82)))-K$6)+INDEX('Back data'!$A$83:$BH$83,,MAX(IF('Back data'!$A$83:$BH$83&lt;&gt;"",COLUMN('Back data'!$A$83:$BH$83)))-K$6)</f>
        <v>100</v>
      </c>
      <c r="L45" s="9" cm="1">
        <f t="array" ref="L45">INDEX('Back data'!$A$82:$BH$82,,MAX(IF('Back data'!$A$82:$BH$82&lt;&gt;"",COLUMN('Back data'!$A$82:$BH$82)))-L$6)+INDEX('Back data'!$A$83:$BH$83,,MAX(IF('Back data'!$A$83:$BH$83&lt;&gt;"",COLUMN('Back data'!$A$83:$BH$83)))-L$6)</f>
        <v>100</v>
      </c>
      <c r="M45" s="9" cm="1">
        <f t="array" ref="M45">INDEX('Back data'!$A$82:$BH$82,,MAX(IF('Back data'!$A$82:$BH$82&lt;&gt;"",COLUMN('Back data'!$A$82:$BH$82)))-M$6)+INDEX('Back data'!$A$83:$BH$83,,MAX(IF('Back data'!$A$83:$BH$83&lt;&gt;"",COLUMN('Back data'!$A$83:$BH$83)))-M$6)</f>
        <v>100</v>
      </c>
      <c r="N45" s="9" cm="1">
        <f t="array" ref="N45">INDEX('Back data'!$A$82:$BH$82,,MAX(IF('Back data'!$A$82:$BH$82&lt;&gt;"",COLUMN('Back data'!$A$82:$BH$82)))-N$6)+INDEX('Back data'!$A$83:$BH$83,,MAX(IF('Back data'!$A$83:$BH$83&lt;&gt;"",COLUMN('Back data'!$A$83:$BH$83)))-N$6)</f>
        <v>100</v>
      </c>
      <c r="O45" s="9" cm="1">
        <f t="array" ref="O45">INDEX('Back data'!$A$82:$BH$82,,MAX(IF('Back data'!$A$82:$BH$82&lt;&gt;"",COLUMN('Back data'!$A$82:$BH$82)))-O$6)+INDEX('Back data'!$A$83:$BH$83,,MAX(IF('Back data'!$A$83:$BH$83&lt;&gt;"",COLUMN('Back data'!$A$83:$BH$83)))-O$6)</f>
        <v>100</v>
      </c>
      <c r="P45" s="9" cm="1">
        <f t="array" ref="P45">INDEX('Back data'!$A$82:$BH$82,,MAX(IF('Back data'!$A$82:$BH$82&lt;&gt;"",COLUMN('Back data'!$A$82:$BH$82)))-P$6)+INDEX('Back data'!$A$83:$BH$83,,MAX(IF('Back data'!$A$83:$BH$83&lt;&gt;"",COLUMN('Back data'!$A$83:$BH$83)))-P$6)</f>
        <v>100</v>
      </c>
    </row>
    <row r="46" spans="1:18" x14ac:dyDescent="0.3">
      <c r="A46" s="33" t="s">
        <v>41</v>
      </c>
      <c r="B46" s="25" t="s">
        <v>42</v>
      </c>
      <c r="C46" s="10" t="s">
        <v>37</v>
      </c>
      <c r="D46" s="11" cm="1">
        <f t="array" ref="D46">INDEX('Back data'!$A$82:$BH$82,,MAX(IF('Back data'!$A$82:$BH$82&lt;&gt;"",COLUMN('Back data'!$A$82:$BH$82)))-D$6)/D45</f>
        <v>0.82989999999999997</v>
      </c>
      <c r="E46" s="11" cm="1">
        <f t="array" ref="E46">INDEX('Back data'!$A$82:$BH$82,,MAX(IF('Back data'!$A$82:$BH$82&lt;&gt;"",COLUMN('Back data'!$A$82:$BH$82)))-E$6)/E45</f>
        <v>0.88390000000000002</v>
      </c>
      <c r="F46" s="11" cm="1">
        <f t="array" ref="F46">INDEX('Back data'!$A$82:$BH$82,,MAX(IF('Back data'!$A$82:$BH$82&lt;&gt;"",COLUMN('Back data'!$A$82:$BH$82)))-F$6)/F45</f>
        <v>0.88700000000000001</v>
      </c>
      <c r="G46" s="11" cm="1">
        <f t="array" ref="G46">INDEX('Back data'!$A$82:$BH$82,,MAX(IF('Back data'!$A$82:$BH$82&lt;&gt;"",COLUMN('Back data'!$A$82:$BH$82)))-G$6)/G45</f>
        <v>0.81940000000000002</v>
      </c>
      <c r="H46" s="11" cm="1">
        <f t="array" ref="H46">INDEX('Back data'!$A$82:$BH$82,,MAX(IF('Back data'!$A$82:$BH$82&lt;&gt;"",COLUMN('Back data'!$A$82:$BH$82)))-H$6)/H45</f>
        <v>0.81900000000000006</v>
      </c>
      <c r="I46" s="11" cm="1">
        <f t="array" ref="I46">INDEX('Back data'!$A$82:$BH$82,,MAX(IF('Back data'!$A$82:$BH$82&lt;&gt;"",COLUMN('Back data'!$A$82:$BH$82)))-I$6)/I45</f>
        <v>0.88760000000000006</v>
      </c>
      <c r="J46" s="11" cm="1">
        <f t="array" ref="J46">INDEX('Back data'!$A$82:$BH$82,,MAX(IF('Back data'!$A$82:$BH$82&lt;&gt;"",COLUMN('Back data'!$A$82:$BH$82)))-J$6)/J45</f>
        <v>0.87849999999999995</v>
      </c>
      <c r="K46" s="11" cm="1">
        <f t="array" ref="K46">INDEX('Back data'!$A$82:$BH$82,,MAX(IF('Back data'!$A$82:$BH$82&lt;&gt;"",COLUMN('Back data'!$A$82:$BH$82)))-K$6)/K45</f>
        <v>0.85510000000000008</v>
      </c>
      <c r="L46" s="11" cm="1">
        <f t="array" ref="L46">INDEX('Back data'!$A$82:$BH$82,,MAX(IF('Back data'!$A$82:$BH$82&lt;&gt;"",COLUMN('Back data'!$A$82:$BH$82)))-L$6)/L45</f>
        <v>0.90780000000000005</v>
      </c>
      <c r="M46" s="11" cm="1">
        <f t="array" ref="M46">INDEX('Back data'!$A$82:$BH$82,,MAX(IF('Back data'!$A$82:$BH$82&lt;&gt;"",COLUMN('Back data'!$A$82:$BH$82)))-M$6)/M45</f>
        <v>0.84989999999999999</v>
      </c>
      <c r="N46" s="11" cm="1">
        <f t="array" ref="N46">INDEX('Back data'!$A$82:$BH$82,,MAX(IF('Back data'!$A$82:$BH$82&lt;&gt;"",COLUMN('Back data'!$A$82:$BH$82)))-N$6)/N45</f>
        <v>0.92040000000000011</v>
      </c>
      <c r="O46" s="11" cm="1">
        <f t="array" ref="O46">INDEX('Back data'!$A$82:$BH$82,,MAX(IF('Back data'!$A$82:$BH$82&lt;&gt;"",COLUMN('Back data'!$A$82:$BH$82)))-O$6)/O45</f>
        <v>0.88340000000000007</v>
      </c>
      <c r="P46" s="11" cm="1">
        <f t="array" ref="P46">INDEX('Back data'!$A$82:$BH$82,,MAX(IF('Back data'!$A$82:$BH$82&lt;&gt;"",COLUMN('Back data'!$A$82:$BH$82)))-P$6)/P45</f>
        <v>0.76400000000000001</v>
      </c>
    </row>
    <row r="47" spans="1:18" x14ac:dyDescent="0.3">
      <c r="A47" s="33" t="s">
        <v>41</v>
      </c>
      <c r="B47" s="25" t="s">
        <v>43</v>
      </c>
      <c r="C47" s="10" t="s">
        <v>38</v>
      </c>
      <c r="D47" s="11" cm="1">
        <f t="array" ref="D47">INDEX('Back data'!$A$83:$BH$83,,MAX(IF('Back data'!$A$83:$BH$83&lt;&gt;"",COLUMN('Back data'!$A$83:$BH$83)))-D$6)/D45</f>
        <v>0.17010000000000003</v>
      </c>
      <c r="E47" s="11" cm="1">
        <f t="array" ref="E47">INDEX('Back data'!$A$83:$BH$83,,MAX(IF('Back data'!$A$83:$BH$83&lt;&gt;"",COLUMN('Back data'!$A$83:$BH$83)))-E$6)/E45</f>
        <v>0.11609999999999999</v>
      </c>
      <c r="F47" s="11" cm="1">
        <f t="array" ref="F47">INDEX('Back data'!$A$83:$BH$83,,MAX(IF('Back data'!$A$83:$BH$83&lt;&gt;"",COLUMN('Back data'!$A$83:$BH$83)))-F$6)/F45</f>
        <v>0.113</v>
      </c>
      <c r="G47" s="11" cm="1">
        <f t="array" ref="G47">INDEX('Back data'!$A$83:$BH$83,,MAX(IF('Back data'!$A$83:$BH$83&lt;&gt;"",COLUMN('Back data'!$A$83:$BH$83)))-G$6)/G45</f>
        <v>0.18059999999999998</v>
      </c>
      <c r="H47" s="11" cm="1">
        <f t="array" ref="H47">INDEX('Back data'!$A$83:$BH$83,,MAX(IF('Back data'!$A$83:$BH$83&lt;&gt;"",COLUMN('Back data'!$A$83:$BH$83)))-H$6)/H45</f>
        <v>0.18100000000000002</v>
      </c>
      <c r="I47" s="11" cm="1">
        <f t="array" ref="I47">INDEX('Back data'!$A$83:$BH$83,,MAX(IF('Back data'!$A$83:$BH$83&lt;&gt;"",COLUMN('Back data'!$A$83:$BH$83)))-I$6)/I45</f>
        <v>0.1124</v>
      </c>
      <c r="J47" s="11" cm="1">
        <f t="array" ref="J47">INDEX('Back data'!$A$83:$BH$83,,MAX(IF('Back data'!$A$83:$BH$83&lt;&gt;"",COLUMN('Back data'!$A$83:$BH$83)))-J$6)/J45</f>
        <v>0.1215</v>
      </c>
      <c r="K47" s="11" cm="1">
        <f t="array" ref="K47">INDEX('Back data'!$A$83:$BH$83,,MAX(IF('Back data'!$A$83:$BH$83&lt;&gt;"",COLUMN('Back data'!$A$83:$BH$83)))-K$6)/K45</f>
        <v>0.1449</v>
      </c>
      <c r="L47" s="11" cm="1">
        <f t="array" ref="L47">INDEX('Back data'!$A$83:$BH$83,,MAX(IF('Back data'!$A$83:$BH$83&lt;&gt;"",COLUMN('Back data'!$A$83:$BH$83)))-L$6)/L45</f>
        <v>9.2200000000000004E-2</v>
      </c>
      <c r="M47" s="11" cm="1">
        <f t="array" ref="M47">INDEX('Back data'!$A$83:$BH$83,,MAX(IF('Back data'!$A$83:$BH$83&lt;&gt;"",COLUMN('Back data'!$A$83:$BH$83)))-M$6)/M45</f>
        <v>0.15010000000000001</v>
      </c>
      <c r="N47" s="11" cm="1">
        <f t="array" ref="N47">INDEX('Back data'!$A$83:$BH$83,,MAX(IF('Back data'!$A$83:$BH$83&lt;&gt;"",COLUMN('Back data'!$A$83:$BH$83)))-N$6)/N45</f>
        <v>7.9600000000000004E-2</v>
      </c>
      <c r="O47" s="11" cm="1">
        <f t="array" ref="O47">INDEX('Back data'!$A$83:$BH$83,,MAX(IF('Back data'!$A$83:$BH$83&lt;&gt;"",COLUMN('Back data'!$A$83:$BH$83)))-O$6)/O45</f>
        <v>0.1166</v>
      </c>
      <c r="P47" s="11" cm="1">
        <f t="array" ref="P47">INDEX('Back data'!$A$83:$BH$83,,MAX(IF('Back data'!$A$83:$BH$83&lt;&gt;"",COLUMN('Back data'!$A$83:$BH$83)))-P$6)/P45</f>
        <v>0.23600000000000002</v>
      </c>
      <c r="R47" s="56"/>
    </row>
    <row r="48" spans="1:18" x14ac:dyDescent="0.3">
      <c r="B48" s="26"/>
    </row>
    <row r="49" spans="1:18" x14ac:dyDescent="0.3">
      <c r="B49" s="26"/>
    </row>
    <row r="50" spans="1:18" x14ac:dyDescent="0.3">
      <c r="B50" s="26"/>
      <c r="C50" s="8" t="s">
        <v>35</v>
      </c>
      <c r="D50" s="9" cm="1">
        <f t="array" ref="D50">INDEX('Back data'!$A$87:$BH$87,,MAX(IF('Back data'!$A$87:$BH$87&lt;&gt;"",COLUMN('Back data'!$A$87:$BH$87)))-D$6)+INDEX('Back data'!$A$88:$BH$88,,MAX(IF('Back data'!$A$88:$BH$88&lt;&gt;"",COLUMN('Back data'!$A$88:$BH$88)))-D$6)</f>
        <v>100</v>
      </c>
      <c r="E50" s="9" cm="1">
        <f t="array" ref="E50">INDEX('Back data'!$A$87:$BH$87,,MAX(IF('Back data'!$A$87:$BH$87&lt;&gt;"",COLUMN('Back data'!$A$87:$BH$87)))-E$6)+INDEX('Back data'!$A$88:$BH$88,,MAX(IF('Back data'!$A$88:$BH$88&lt;&gt;"",COLUMN('Back data'!$A$88:$BH$88)))-E$6)</f>
        <v>100</v>
      </c>
      <c r="F50" s="9" cm="1">
        <f t="array" ref="F50">INDEX('Back data'!$A$87:$BH$87,,MAX(IF('Back data'!$A$87:$BH$87&lt;&gt;"",COLUMN('Back data'!$A$87:$BH$87)))-F$6)+INDEX('Back data'!$A$88:$BH$88,,MAX(IF('Back data'!$A$88:$BH$88&lt;&gt;"",COLUMN('Back data'!$A$88:$BH$88)))-F$6)</f>
        <v>100</v>
      </c>
      <c r="G50" s="9" cm="1">
        <f t="array" ref="G50">INDEX('Back data'!$A$87:$BH$87,,MAX(IF('Back data'!$A$87:$BH$87&lt;&gt;"",COLUMN('Back data'!$A$87:$BH$87)))-G$6)+INDEX('Back data'!$A$88:$BH$88,,MAX(IF('Back data'!$A$88:$BH$88&lt;&gt;"",COLUMN('Back data'!$A$88:$BH$88)))-G$6)</f>
        <v>100</v>
      </c>
      <c r="H50" s="9" cm="1">
        <f t="array" ref="H50">INDEX('Back data'!$A$87:$BH$87,,MAX(IF('Back data'!$A$87:$BH$87&lt;&gt;"",COLUMN('Back data'!$A$87:$BH$87)))-H$6)+INDEX('Back data'!$A$88:$BH$88,,MAX(IF('Back data'!$A$88:$BH$88&lt;&gt;"",COLUMN('Back data'!$A$88:$BH$88)))-H$6)</f>
        <v>100</v>
      </c>
      <c r="I50" s="9" cm="1">
        <f t="array" ref="I50">INDEX('Back data'!$A$87:$BH$87,,MAX(IF('Back data'!$A$87:$BH$87&lt;&gt;"",COLUMN('Back data'!$A$87:$BH$87)))-I$6)+INDEX('Back data'!$A$88:$BH$88,,MAX(IF('Back data'!$A$88:$BH$88&lt;&gt;"",COLUMN('Back data'!$A$88:$BH$88)))-I$6)</f>
        <v>100</v>
      </c>
      <c r="J50" s="9" cm="1">
        <f t="array" ref="J50">INDEX('Back data'!$A$87:$BH$87,,MAX(IF('Back data'!$A$87:$BH$87&lt;&gt;"",COLUMN('Back data'!$A$87:$BH$87)))-J$6)+INDEX('Back data'!$A$88:$BH$88,,MAX(IF('Back data'!$A$88:$BH$88&lt;&gt;"",COLUMN('Back data'!$A$88:$BH$88)))-J$6)</f>
        <v>100</v>
      </c>
      <c r="K50" s="9" cm="1">
        <f t="array" ref="K50">INDEX('Back data'!$A$87:$BH$87,,MAX(IF('Back data'!$A$87:$BH$87&lt;&gt;"",COLUMN('Back data'!$A$87:$BH$87)))-K$6)+INDEX('Back data'!$A$88:$BH$88,,MAX(IF('Back data'!$A$88:$BH$88&lt;&gt;"",COLUMN('Back data'!$A$88:$BH$88)))-K$6)</f>
        <v>100</v>
      </c>
      <c r="L50" s="9" cm="1">
        <f t="array" ref="L50">INDEX('Back data'!$A$87:$BH$87,,MAX(IF('Back data'!$A$87:$BH$87&lt;&gt;"",COLUMN('Back data'!$A$87:$BH$87)))-L$6)+INDEX('Back data'!$A$88:$BH$88,,MAX(IF('Back data'!$A$88:$BH$88&lt;&gt;"",COLUMN('Back data'!$A$88:$BH$88)))-L$6)</f>
        <v>100</v>
      </c>
      <c r="M50" s="9" cm="1">
        <f t="array" ref="M50">INDEX('Back data'!$A$87:$BH$87,,MAX(IF('Back data'!$A$87:$BH$87&lt;&gt;"",COLUMN('Back data'!$A$87:$BH$87)))-M$6)+INDEX('Back data'!$A$88:$BH$88,,MAX(IF('Back data'!$A$88:$BH$88&lt;&gt;"",COLUMN('Back data'!$A$88:$BH$88)))-M$6)</f>
        <v>100</v>
      </c>
      <c r="N50" s="9" cm="1">
        <f t="array" ref="N50">INDEX('Back data'!$A$87:$BH$87,,MAX(IF('Back data'!$A$87:$BH$87&lt;&gt;"",COLUMN('Back data'!$A$87:$BH$87)))-N$6)+INDEX('Back data'!$A$88:$BH$88,,MAX(IF('Back data'!$A$88:$BH$88&lt;&gt;"",COLUMN('Back data'!$A$88:$BH$88)))-N$6)</f>
        <v>100</v>
      </c>
      <c r="O50" s="9" cm="1">
        <f t="array" ref="O50">INDEX('Back data'!$A$87:$BH$87,,MAX(IF('Back data'!$A$87:$BH$87&lt;&gt;"",COLUMN('Back data'!$A$87:$BH$87)))-O$6)+INDEX('Back data'!$A$88:$BH$88,,MAX(IF('Back data'!$A$88:$BH$88&lt;&gt;"",COLUMN('Back data'!$A$88:$BH$88)))-O$6)</f>
        <v>100</v>
      </c>
      <c r="P50" s="9" cm="1">
        <f t="array" ref="P50">INDEX('Back data'!$A$87:$BH$87,,MAX(IF('Back data'!$A$87:$BH$87&lt;&gt;"",COLUMN('Back data'!$A$87:$BH$87)))-P$6)+INDEX('Back data'!$A$88:$BH$88,,MAX(IF('Back data'!$A$88:$BH$88&lt;&gt;"",COLUMN('Back data'!$A$88:$BH$88)))-P$6)</f>
        <v>100</v>
      </c>
    </row>
    <row r="51" spans="1:18" x14ac:dyDescent="0.3">
      <c r="A51" s="33" t="s">
        <v>41</v>
      </c>
      <c r="B51" s="27" t="s">
        <v>39</v>
      </c>
      <c r="C51" s="10" t="s">
        <v>37</v>
      </c>
      <c r="D51" s="11" cm="1">
        <f t="array" ref="D51">INDEX('Back data'!$A$87:$BH$87,,MAX(IF('Back data'!$A$87:$BH$87&lt;&gt;"",COLUMN('Back data'!$A$87:$BH$87)))-D$6)/D50</f>
        <v>0.60299999999999998</v>
      </c>
      <c r="E51" s="11" cm="1">
        <f t="array" ref="E51">INDEX('Back data'!$A$87:$BH$87,,MAX(IF('Back data'!$A$87:$BH$87&lt;&gt;"",COLUMN('Back data'!$A$87:$BH$87)))-E$6)/E50</f>
        <v>0.74950000000000006</v>
      </c>
      <c r="F51" s="11" cm="1">
        <f t="array" ref="F51">INDEX('Back data'!$A$87:$BH$87,,MAX(IF('Back data'!$A$87:$BH$87&lt;&gt;"",COLUMN('Back data'!$A$87:$BH$87)))-F$6)/F50</f>
        <v>0.70609999999999995</v>
      </c>
      <c r="G51" s="11" cm="1">
        <f t="array" ref="G51">INDEX('Back data'!$A$87:$BH$87,,MAX(IF('Back data'!$A$87:$BH$87&lt;&gt;"",COLUMN('Back data'!$A$87:$BH$87)))-G$6)/G50</f>
        <v>0.5726</v>
      </c>
      <c r="H51" s="11" cm="1">
        <f t="array" ref="H51">INDEX('Back data'!$A$87:$BH$87,,MAX(IF('Back data'!$A$87:$BH$87&lt;&gt;"",COLUMN('Back data'!$A$87:$BH$87)))-H$6)/H50</f>
        <v>0.57030000000000003</v>
      </c>
      <c r="I51" s="11" cm="1">
        <f t="array" ref="I51">INDEX('Back data'!$A$87:$BH$87,,MAX(IF('Back data'!$A$87:$BH$87&lt;&gt;"",COLUMN('Back data'!$A$87:$BH$87)))-I$6)/I50</f>
        <v>0.74819999999999998</v>
      </c>
      <c r="J51" s="11" cm="1">
        <f t="array" ref="J51">INDEX('Back data'!$A$87:$BH$87,,MAX(IF('Back data'!$A$87:$BH$87&lt;&gt;"",COLUMN('Back data'!$A$87:$BH$87)))-J$6)/J50</f>
        <v>0.69159999999999999</v>
      </c>
      <c r="K51" s="11" cm="1">
        <f t="array" ref="K51">INDEX('Back data'!$A$87:$BH$87,,MAX(IF('Back data'!$A$87:$BH$87&lt;&gt;"",COLUMN('Back data'!$A$87:$BH$87)))-K$6)/K50</f>
        <v>0.68819999999999992</v>
      </c>
      <c r="L51" s="11" cm="1">
        <f t="array" ref="L51">INDEX('Back data'!$A$87:$BH$87,,MAX(IF('Back data'!$A$87:$BH$87&lt;&gt;"",COLUMN('Back data'!$A$87:$BH$87)))-L$6)/L50</f>
        <v>0.70430000000000004</v>
      </c>
      <c r="M51" s="11" cm="1">
        <f t="array" ref="M51">INDEX('Back data'!$A$87:$BH$87,,MAX(IF('Back data'!$A$87:$BH$87&lt;&gt;"",COLUMN('Back data'!$A$87:$BH$87)))-M$6)/M50</f>
        <v>0.62219999999999998</v>
      </c>
      <c r="N51" s="11" cm="1">
        <f t="array" ref="N51">INDEX('Back data'!$A$87:$BH$87,,MAX(IF('Back data'!$A$87:$BH$87&lt;&gt;"",COLUMN('Back data'!$A$87:$BH$87)))-N$6)/N50</f>
        <v>0.78040000000000009</v>
      </c>
      <c r="O51" s="11" cm="1">
        <f t="array" ref="O51">INDEX('Back data'!$A$87:$BH$87,,MAX(IF('Back data'!$A$87:$BH$87&lt;&gt;"",COLUMN('Back data'!$A$87:$BH$87)))-O$6)/O50</f>
        <v>0.59060000000000001</v>
      </c>
      <c r="P51" s="11" cm="1">
        <f t="array" ref="P51">INDEX('Back data'!$A$87:$BH$87,,MAX(IF('Back data'!$A$87:$BH$87&lt;&gt;"",COLUMN('Back data'!$A$87:$BH$87)))-P$6)/P50</f>
        <v>0.48039999999999999</v>
      </c>
    </row>
    <row r="52" spans="1:18" x14ac:dyDescent="0.3">
      <c r="A52" s="33" t="s">
        <v>41</v>
      </c>
      <c r="B52" s="27" t="s">
        <v>39</v>
      </c>
      <c r="C52" s="10" t="s">
        <v>38</v>
      </c>
      <c r="D52" s="11" cm="1">
        <f t="array" ref="D52">INDEX('Back data'!$A$88:$BH$88,,MAX(IF('Back data'!$A$88:$BH$88&lt;&gt;"",COLUMN('Back data'!$A$88:$BH$88)))-D$6)/D50</f>
        <v>0.39700000000000002</v>
      </c>
      <c r="E52" s="11" cm="1">
        <f t="array" ref="E52">INDEX('Back data'!$A$88:$BH$88,,MAX(IF('Back data'!$A$88:$BH$88&lt;&gt;"",COLUMN('Back data'!$A$88:$BH$88)))-E$6)/E50</f>
        <v>0.2505</v>
      </c>
      <c r="F52" s="11" cm="1">
        <f t="array" ref="F52">INDEX('Back data'!$A$88:$BH$88,,MAX(IF('Back data'!$A$88:$BH$88&lt;&gt;"",COLUMN('Back data'!$A$88:$BH$88)))-F$6)/F50</f>
        <v>0.29389999999999999</v>
      </c>
      <c r="G52" s="11" cm="1">
        <f t="array" ref="G52">INDEX('Back data'!$A$88:$BH$88,,MAX(IF('Back data'!$A$88:$BH$88&lt;&gt;"",COLUMN('Back data'!$A$88:$BH$88)))-G$6)/G50</f>
        <v>0.4274</v>
      </c>
      <c r="H52" s="11" cm="1">
        <f t="array" ref="H52">INDEX('Back data'!$A$88:$BH$88,,MAX(IF('Back data'!$A$88:$BH$88&lt;&gt;"",COLUMN('Back data'!$A$88:$BH$88)))-H$6)/H50</f>
        <v>0.42969999999999997</v>
      </c>
      <c r="I52" s="11" cm="1">
        <f t="array" ref="I52">INDEX('Back data'!$A$88:$BH$88,,MAX(IF('Back data'!$A$88:$BH$88&lt;&gt;"",COLUMN('Back data'!$A$88:$BH$88)))-I$6)/I50</f>
        <v>0.25180000000000002</v>
      </c>
      <c r="J52" s="11" cm="1">
        <f t="array" ref="J52">INDEX('Back data'!$A$88:$BH$88,,MAX(IF('Back data'!$A$88:$BH$88&lt;&gt;"",COLUMN('Back data'!$A$88:$BH$88)))-J$6)/J50</f>
        <v>0.30840000000000001</v>
      </c>
      <c r="K52" s="11" cm="1">
        <f t="array" ref="K52">INDEX('Back data'!$A$88:$BH$88,,MAX(IF('Back data'!$A$88:$BH$88&lt;&gt;"",COLUMN('Back data'!$A$88:$BH$88)))-K$6)/K50</f>
        <v>0.31180000000000002</v>
      </c>
      <c r="L52" s="11" cm="1">
        <f t="array" ref="L52">INDEX('Back data'!$A$88:$BH$88,,MAX(IF('Back data'!$A$88:$BH$88&lt;&gt;"",COLUMN('Back data'!$A$88:$BH$88)))-L$6)/L50</f>
        <v>0.29570000000000002</v>
      </c>
      <c r="M52" s="11" cm="1">
        <f t="array" ref="M52">INDEX('Back data'!$A$88:$BH$88,,MAX(IF('Back data'!$A$88:$BH$88&lt;&gt;"",COLUMN('Back data'!$A$88:$BH$88)))-M$6)/M50</f>
        <v>0.37780000000000002</v>
      </c>
      <c r="N52" s="11" cm="1">
        <f t="array" ref="N52">INDEX('Back data'!$A$88:$BH$88,,MAX(IF('Back data'!$A$88:$BH$88&lt;&gt;"",COLUMN('Back data'!$A$88:$BH$88)))-N$6)/N50</f>
        <v>0.21960000000000002</v>
      </c>
      <c r="O52" s="11" cm="1">
        <f t="array" ref="O52">INDEX('Back data'!$A$88:$BH$88,,MAX(IF('Back data'!$A$88:$BH$88&lt;&gt;"",COLUMN('Back data'!$A$88:$BH$88)))-O$6)/O50</f>
        <v>0.40939999999999999</v>
      </c>
      <c r="P52" s="11" cm="1">
        <f t="array" ref="P52">INDEX('Back data'!$A$88:$BH$88,,MAX(IF('Back data'!$A$88:$BH$88&lt;&gt;"",COLUMN('Back data'!$A$88:$BH$88)))-P$6)/P50</f>
        <v>0.51960000000000006</v>
      </c>
      <c r="R52" s="56"/>
    </row>
    <row r="54" spans="1:18" x14ac:dyDescent="0.3">
      <c r="C54" s="12"/>
    </row>
    <row r="55" spans="1:18" x14ac:dyDescent="0.3">
      <c r="C55" s="8" t="s">
        <v>35</v>
      </c>
      <c r="D55" s="9" cm="1">
        <f t="array" ref="D55">INDEX('Back data'!$A$92:$BH$92,,MAX(IF('Back data'!$A$92:$BH$92&lt;&gt;"",COLUMN('Back data'!$A$92:$BH$92)))-D$6)+INDEX('Back data'!$A$93:$BH$93,,MAX(IF('Back data'!$A$93:$BH$93&lt;&gt;"",COLUMN('Back data'!$A$93:$BH$93)))-D$6)</f>
        <v>100</v>
      </c>
      <c r="E55" s="9" cm="1">
        <f t="array" ref="E55">INDEX('Back data'!$A$92:$BH$92,,MAX(IF('Back data'!$A$92:$BH$92&lt;&gt;"",COLUMN('Back data'!$A$92:$BH$92)))-E$6)+INDEX('Back data'!$A$93:$BH$93,,MAX(IF('Back data'!$A$93:$BH$93&lt;&gt;"",COLUMN('Back data'!$A$93:$BH$93)))-E$6)</f>
        <v>100</v>
      </c>
      <c r="F55" s="9" cm="1">
        <f t="array" ref="F55">INDEX('Back data'!$A$92:$BH$92,,MAX(IF('Back data'!$A$92:$BH$92&lt;&gt;"",COLUMN('Back data'!$A$92:$BH$92)))-F$6)+INDEX('Back data'!$A$93:$BH$93,,MAX(IF('Back data'!$A$93:$BH$93&lt;&gt;"",COLUMN('Back data'!$A$93:$BH$93)))-F$6)</f>
        <v>100</v>
      </c>
      <c r="G55" s="9" cm="1">
        <f t="array" ref="G55">INDEX('Back data'!$A$92:$BH$92,,MAX(IF('Back data'!$A$92:$BH$92&lt;&gt;"",COLUMN('Back data'!$A$92:$BH$92)))-G$6)+INDEX('Back data'!$A$93:$BH$93,,MAX(IF('Back data'!$A$93:$BH$93&lt;&gt;"",COLUMN('Back data'!$A$93:$BH$93)))-G$6)</f>
        <v>100</v>
      </c>
      <c r="H55" s="9" cm="1">
        <f t="array" ref="H55">INDEX('Back data'!$A$92:$BH$92,,MAX(IF('Back data'!$A$92:$BH$92&lt;&gt;"",COLUMN('Back data'!$A$92:$BH$92)))-H$6)+INDEX('Back data'!$A$93:$BH$93,,MAX(IF('Back data'!$A$93:$BH$93&lt;&gt;"",COLUMN('Back data'!$A$93:$BH$93)))-H$6)</f>
        <v>100</v>
      </c>
      <c r="I55" s="9" cm="1">
        <f t="array" ref="I55">INDEX('Back data'!$A$92:$BH$92,,MAX(IF('Back data'!$A$92:$BH$92&lt;&gt;"",COLUMN('Back data'!$A$92:$BH$92)))-I$6)+INDEX('Back data'!$A$93:$BH$93,,MAX(IF('Back data'!$A$93:$BH$93&lt;&gt;"",COLUMN('Back data'!$A$93:$BH$93)))-I$6)</f>
        <v>100</v>
      </c>
      <c r="J55" s="9" cm="1">
        <f t="array" ref="J55">INDEX('Back data'!$A$92:$BH$92,,MAX(IF('Back data'!$A$92:$BH$92&lt;&gt;"",COLUMN('Back data'!$A$92:$BH$92)))-J$6)+INDEX('Back data'!$A$93:$BH$93,,MAX(IF('Back data'!$A$93:$BH$93&lt;&gt;"",COLUMN('Back data'!$A$93:$BH$93)))-J$6)</f>
        <v>100</v>
      </c>
      <c r="K55" s="9" cm="1">
        <f t="array" ref="K55">INDEX('Back data'!$A$92:$BH$92,,MAX(IF('Back data'!$A$92:$BH$92&lt;&gt;"",COLUMN('Back data'!$A$92:$BH$92)))-K$6)+INDEX('Back data'!$A$93:$BH$93,,MAX(IF('Back data'!$A$93:$BH$93&lt;&gt;"",COLUMN('Back data'!$A$93:$BH$93)))-K$6)</f>
        <v>100</v>
      </c>
      <c r="L55" s="9" cm="1">
        <f t="array" ref="L55">INDEX('Back data'!$A$92:$BH$92,,MAX(IF('Back data'!$A$92:$BH$92&lt;&gt;"",COLUMN('Back data'!$A$92:$BH$92)))-L$6)+INDEX('Back data'!$A$93:$BH$93,,MAX(IF('Back data'!$A$93:$BH$93&lt;&gt;"",COLUMN('Back data'!$A$93:$BH$93)))-L$6)</f>
        <v>100</v>
      </c>
      <c r="M55" s="9" cm="1">
        <f t="array" ref="M55">INDEX('Back data'!$A$92:$BH$92,,MAX(IF('Back data'!$A$92:$BH$92&lt;&gt;"",COLUMN('Back data'!$A$92:$BH$92)))-M$6)+INDEX('Back data'!$A$93:$BH$93,,MAX(IF('Back data'!$A$93:$BH$93&lt;&gt;"",COLUMN('Back data'!$A$93:$BH$93)))-M$6)</f>
        <v>100</v>
      </c>
      <c r="N55" s="9" cm="1">
        <f t="array" ref="N55">INDEX('Back data'!$A$92:$BH$92,,MAX(IF('Back data'!$A$92:$BH$92&lt;&gt;"",COLUMN('Back data'!$A$92:$BH$92)))-N$6)+INDEX('Back data'!$A$93:$BH$93,,MAX(IF('Back data'!$A$93:$BH$93&lt;&gt;"",COLUMN('Back data'!$A$93:$BH$93)))-N$6)</f>
        <v>100</v>
      </c>
      <c r="O55" s="9" cm="1">
        <f t="array" ref="O55">INDEX('Back data'!$A$92:$BH$92,,MAX(IF('Back data'!$A$92:$BH$92&lt;&gt;"",COLUMN('Back data'!$A$92:$BH$92)))-O$6)+INDEX('Back data'!$A$93:$BH$93,,MAX(IF('Back data'!$A$93:$BH$93&lt;&gt;"",COLUMN('Back data'!$A$93:$BH$93)))-O$6)</f>
        <v>100</v>
      </c>
      <c r="P55" s="9" cm="1">
        <f t="array" ref="P55">INDEX('Back data'!$A$92:$BH$92,,MAX(IF('Back data'!$A$92:$BH$92&lt;&gt;"",COLUMN('Back data'!$A$92:$BH$92)))-P$6)+INDEX('Back data'!$A$93:$BH$93,,MAX(IF('Back data'!$A$93:$BH$93&lt;&gt;"",COLUMN('Back data'!$A$93:$BH$93)))-P$6)</f>
        <v>100</v>
      </c>
    </row>
    <row r="56" spans="1:18" x14ac:dyDescent="0.3">
      <c r="A56" s="33" t="s">
        <v>41</v>
      </c>
      <c r="B56" s="27" t="s">
        <v>40</v>
      </c>
      <c r="C56" s="10" t="s">
        <v>37</v>
      </c>
      <c r="D56" s="11" cm="1">
        <f t="array" ref="D56">INDEX('Back data'!$A$92:$BH$92,,MAX(IF('Back data'!$A$92:$BH$92&lt;&gt;"",COLUMN('Back data'!$A$92:$BH$92)))-D$6)/D55</f>
        <v>0.99280000000000002</v>
      </c>
      <c r="E56" s="11" cm="1">
        <f t="array" ref="E56">INDEX('Back data'!$A$92:$BH$92,,MAX(IF('Back data'!$A$92:$BH$92&lt;&gt;"",COLUMN('Back data'!$A$92:$BH$92)))-E$6)/E55</f>
        <v>0.98450000000000004</v>
      </c>
      <c r="F56" s="11" cm="1">
        <f t="array" ref="F56">INDEX('Back data'!$A$92:$BH$92,,MAX(IF('Back data'!$A$92:$BH$92&lt;&gt;"",COLUMN('Back data'!$A$92:$BH$92)))-F$6)/F55</f>
        <v>0.97199999999999998</v>
      </c>
      <c r="G56" s="11" cm="1">
        <f t="array" ref="G56">INDEX('Back data'!$A$92:$BH$92,,MAX(IF('Back data'!$A$92:$BH$92&lt;&gt;"",COLUMN('Back data'!$A$92:$BH$92)))-G$6)/G55</f>
        <v>0.96989999999999998</v>
      </c>
      <c r="H56" s="11" cm="1">
        <f t="array" ref="H56">INDEX('Back data'!$A$92:$BH$92,,MAX(IF('Back data'!$A$92:$BH$92&lt;&gt;"",COLUMN('Back data'!$A$92:$BH$92)))-H$6)/H55</f>
        <v>0.96909999999999996</v>
      </c>
      <c r="I56" s="11" cm="1">
        <f t="array" ref="I56">INDEX('Back data'!$A$92:$BH$92,,MAX(IF('Back data'!$A$92:$BH$92&lt;&gt;"",COLUMN('Back data'!$A$92:$BH$92)))-I$6)/I55</f>
        <v>0.98439999999999994</v>
      </c>
      <c r="J56" s="11" cm="1">
        <f t="array" ref="J56">INDEX('Back data'!$A$92:$BH$92,,MAX(IF('Back data'!$A$92:$BH$92&lt;&gt;"",COLUMN('Back data'!$A$92:$BH$92)))-J$6)/J55</f>
        <v>0.98849999999999993</v>
      </c>
      <c r="K56" s="11" cm="1">
        <f t="array" ref="K56">INDEX('Back data'!$A$92:$BH$92,,MAX(IF('Back data'!$A$92:$BH$92&lt;&gt;"",COLUMN('Back data'!$A$92:$BH$92)))-K$6)/K55</f>
        <v>0.97799999999999998</v>
      </c>
      <c r="L56" s="11" cm="1">
        <f t="array" ref="L56">INDEX('Back data'!$A$92:$BH$92,,MAX(IF('Back data'!$A$92:$BH$92&lt;&gt;"",COLUMN('Back data'!$A$92:$BH$92)))-L$6)/L55</f>
        <v>0.99730000000000008</v>
      </c>
      <c r="M56" s="11" cm="1">
        <f t="array" ref="M56">INDEX('Back data'!$A$92:$BH$92,,MAX(IF('Back data'!$A$92:$BH$92&lt;&gt;"",COLUMN('Back data'!$A$92:$BH$92)))-M$6)/M55</f>
        <v>1</v>
      </c>
      <c r="N56" s="11" cm="1">
        <f t="array" ref="N56">INDEX('Back data'!$A$92:$BH$92,,MAX(IF('Back data'!$A$92:$BH$92&lt;&gt;"",COLUMN('Back data'!$A$92:$BH$92)))-N$6)/N55</f>
        <v>0.99919999999999998</v>
      </c>
      <c r="O56" s="11" cm="1">
        <f t="array" ref="O56">INDEX('Back data'!$A$92:$BH$92,,MAX(IF('Back data'!$A$92:$BH$92&lt;&gt;"",COLUMN('Back data'!$A$92:$BH$92)))-O$6)/O55</f>
        <v>0.99370000000000003</v>
      </c>
      <c r="P56" s="11" cm="1">
        <f t="array" ref="P56">INDEX('Back data'!$A$92:$BH$92,,MAX(IF('Back data'!$A$92:$BH$92&lt;&gt;"",COLUMN('Back data'!$A$92:$BH$92)))-P$6)/P55</f>
        <v>0.95979999999999999</v>
      </c>
    </row>
    <row r="57" spans="1:18" x14ac:dyDescent="0.3">
      <c r="A57" s="33" t="s">
        <v>41</v>
      </c>
      <c r="B57" s="27" t="s">
        <v>40</v>
      </c>
      <c r="C57" s="28" t="s">
        <v>38</v>
      </c>
      <c r="D57" s="29" cm="1">
        <f t="array" ref="D57">INDEX('Back data'!$A$93:$BH$93,,MAX(IF('Back data'!$A$93:$BH$93&lt;&gt;"",COLUMN('Back data'!$A$93:$BH$93)))-D$6)/D55</f>
        <v>7.1999999999999998E-3</v>
      </c>
      <c r="E57" s="29" cm="1">
        <f t="array" ref="E57">INDEX('Back data'!$A$93:$BH$93,,MAX(IF('Back data'!$A$93:$BH$93&lt;&gt;"",COLUMN('Back data'!$A$93:$BH$93)))-E$6)/E55</f>
        <v>1.55E-2</v>
      </c>
      <c r="F57" s="29" cm="1">
        <f t="array" ref="F57">INDEX('Back data'!$A$93:$BH$93,,MAX(IF('Back data'!$A$93:$BH$93&lt;&gt;"",COLUMN('Back data'!$A$93:$BH$93)))-F$6)/F55</f>
        <v>2.7999999999999997E-2</v>
      </c>
      <c r="G57" s="29" cm="1">
        <f t="array" ref="G57">INDEX('Back data'!$A$93:$BH$93,,MAX(IF('Back data'!$A$93:$BH$93&lt;&gt;"",COLUMN('Back data'!$A$93:$BH$93)))-G$6)/G55</f>
        <v>3.0099999999999998E-2</v>
      </c>
      <c r="H57" s="29" cm="1">
        <f t="array" ref="H57">INDEX('Back data'!$A$93:$BH$93,,MAX(IF('Back data'!$A$93:$BH$93&lt;&gt;"",COLUMN('Back data'!$A$93:$BH$93)))-H$6)/H55</f>
        <v>3.0899999999999997E-2</v>
      </c>
      <c r="I57" s="29" cm="1">
        <f t="array" ref="I57">INDEX('Back data'!$A$93:$BH$93,,MAX(IF('Back data'!$A$93:$BH$93&lt;&gt;"",COLUMN('Back data'!$A$93:$BH$93)))-I$6)/I55</f>
        <v>1.5600000000000001E-2</v>
      </c>
      <c r="J57" s="29" cm="1">
        <f t="array" ref="J57">INDEX('Back data'!$A$93:$BH$93,,MAX(IF('Back data'!$A$93:$BH$93&lt;&gt;"",COLUMN('Back data'!$A$93:$BH$93)))-J$6)/J55</f>
        <v>1.15E-2</v>
      </c>
      <c r="K57" s="29" cm="1">
        <f t="array" ref="K57">INDEX('Back data'!$A$93:$BH$93,,MAX(IF('Back data'!$A$93:$BH$93&lt;&gt;"",COLUMN('Back data'!$A$93:$BH$93)))-K$6)/K55</f>
        <v>2.2000000000000002E-2</v>
      </c>
      <c r="L57" s="29" cm="1">
        <f t="array" ref="L57">INDEX('Back data'!$A$93:$BH$93,,MAX(IF('Back data'!$A$93:$BH$93&lt;&gt;"",COLUMN('Back data'!$A$93:$BH$93)))-L$6)/L55</f>
        <v>2.7000000000000001E-3</v>
      </c>
      <c r="M57" s="29" cm="1">
        <f t="array" ref="M57">INDEX('Back data'!$A$93:$BH$93,,MAX(IF('Back data'!$A$93:$BH$93&lt;&gt;"",COLUMN('Back data'!$A$93:$BH$93)))-M$6)/M55</f>
        <v>0</v>
      </c>
      <c r="N57" s="29" cm="1">
        <f t="array" ref="N57">INDEX('Back data'!$A$93:$BH$93,,MAX(IF('Back data'!$A$93:$BH$93&lt;&gt;"",COLUMN('Back data'!$A$93:$BH$93)))-N$6)/N55</f>
        <v>8.0000000000000004E-4</v>
      </c>
      <c r="O57" s="29" cm="1">
        <f t="array" ref="O57">INDEX('Back data'!$A$93:$BH$93,,MAX(IF('Back data'!$A$93:$BH$93&lt;&gt;"",COLUMN('Back data'!$A$93:$BH$93)))-O$6)/O55</f>
        <v>6.3E-3</v>
      </c>
      <c r="P57" s="29" cm="1">
        <f t="array" ref="P57">INDEX('Back data'!$A$93:$BH$93,,MAX(IF('Back data'!$A$93:$BH$93&lt;&gt;"",COLUMN('Back data'!$A$93:$BH$93)))-P$6)/P55</f>
        <v>4.0199999999999993E-2</v>
      </c>
      <c r="R57" s="56"/>
    </row>
    <row r="58" spans="1:18" x14ac:dyDescent="0.3">
      <c r="A58" s="30"/>
      <c r="B58" s="27"/>
      <c r="C58" s="31"/>
      <c r="D58" s="32"/>
      <c r="E58" s="32"/>
      <c r="F58" s="32"/>
      <c r="G58" s="32"/>
      <c r="H58" s="32"/>
      <c r="I58" s="32"/>
      <c r="J58" s="32"/>
      <c r="K58" s="32"/>
      <c r="L58" s="32"/>
      <c r="M58" s="32"/>
      <c r="N58" s="32"/>
      <c r="O58" s="32"/>
      <c r="P58" s="32"/>
    </row>
    <row r="59" spans="1:18" x14ac:dyDescent="0.3">
      <c r="A59" s="30"/>
      <c r="B59" s="27"/>
      <c r="C59" s="31"/>
      <c r="D59" s="32"/>
      <c r="E59" s="32"/>
      <c r="F59" s="32"/>
      <c r="G59" s="32"/>
      <c r="H59" s="32"/>
      <c r="I59" s="32"/>
      <c r="J59" s="32"/>
      <c r="K59" s="32"/>
      <c r="L59" s="32"/>
      <c r="M59" s="32"/>
      <c r="N59" s="32"/>
      <c r="O59" s="32"/>
      <c r="P59" s="32"/>
    </row>
    <row r="60" spans="1:18" x14ac:dyDescent="0.3">
      <c r="C60" s="8" t="s">
        <v>35</v>
      </c>
      <c r="D60" s="9" cm="1">
        <f t="array" ref="D60">INDEX('Back data'!$A$282:$BH$282,,MAX(IF('Back data'!$A$282:$BH$282&lt;&gt;"",COLUMN('Back data'!$A$282:$BH$282)))-D$6)+INDEX('Back data'!$A$283:$BH$283,,MAX(IF('Back data'!$A$283:$BH$283&lt;&gt;"",COLUMN('Back data'!$A$283:$BH$283)))-D$6)</f>
        <v>100</v>
      </c>
      <c r="E60" s="9" cm="1">
        <f t="array" ref="E60">INDEX('Back data'!$A$282:$BH$282,,MAX(IF('Back data'!$A$282:$BH$282&lt;&gt;"",COLUMN('Back data'!$A$282:$BH$282)))-E$6)+INDEX('Back data'!$A$283:$BH$283,,MAX(IF('Back data'!$A$283:$BH$283&lt;&gt;"",COLUMN('Back data'!$A$283:$BH$283)))-E$6)</f>
        <v>100</v>
      </c>
      <c r="F60" s="9" cm="1">
        <f t="array" ref="F60">INDEX('Back data'!$A$282:$BH$282,,MAX(IF('Back data'!$A$282:$BH$282&lt;&gt;"",COLUMN('Back data'!$A$282:$BH$282)))-F$6)+INDEX('Back data'!$A$283:$BH$283,,MAX(IF('Back data'!$A$283:$BH$283&lt;&gt;"",COLUMN('Back data'!$A$283:$BH$283)))-F$6)</f>
        <v>100</v>
      </c>
      <c r="G60" s="9" cm="1">
        <f t="array" ref="G60">INDEX('Back data'!$A$282:$BH$282,,MAX(IF('Back data'!$A$282:$BH$282&lt;&gt;"",COLUMN('Back data'!$A$282:$BH$282)))-G$6)+INDEX('Back data'!$A$283:$BH$283,,MAX(IF('Back data'!$A$283:$BH$283&lt;&gt;"",COLUMN('Back data'!$A$283:$BH$283)))-G$6)</f>
        <v>100</v>
      </c>
      <c r="H60" s="9" cm="1">
        <f t="array" ref="H60">INDEX('Back data'!$A$282:$BH$282,,MAX(IF('Back data'!$A$282:$BH$282&lt;&gt;"",COLUMN('Back data'!$A$282:$BH$282)))-H$6)+INDEX('Back data'!$A$283:$BH$283,,MAX(IF('Back data'!$A$283:$BH$283&lt;&gt;"",COLUMN('Back data'!$A$283:$BH$283)))-H$6)</f>
        <v>100</v>
      </c>
      <c r="I60" s="9" cm="1">
        <f t="array" ref="I60">INDEX('Back data'!$A$282:$BH$282,,MAX(IF('Back data'!$A$282:$BH$282&lt;&gt;"",COLUMN('Back data'!$A$282:$BH$282)))-I$6)+INDEX('Back data'!$A$283:$BH$283,,MAX(IF('Back data'!$A$283:$BH$283&lt;&gt;"",COLUMN('Back data'!$A$283:$BH$283)))-I$6)</f>
        <v>100</v>
      </c>
      <c r="J60" s="9" cm="1">
        <f t="array" ref="J60">INDEX('Back data'!$A$282:$BH$282,,MAX(IF('Back data'!$A$282:$BH$282&lt;&gt;"",COLUMN('Back data'!$A$282:$BH$282)))-J$6)+INDEX('Back data'!$A$283:$BH$283,,MAX(IF('Back data'!$A$283:$BH$283&lt;&gt;"",COLUMN('Back data'!$A$283:$BH$283)))-J$6)</f>
        <v>100</v>
      </c>
      <c r="K60" s="9" cm="1">
        <f t="array" ref="K60">INDEX('Back data'!$A$282:$BH$282,,MAX(IF('Back data'!$A$282:$BH$282&lt;&gt;"",COLUMN('Back data'!$A$282:$BH$282)))-K$6)+INDEX('Back data'!$A$283:$BH$283,,MAX(IF('Back data'!$A$283:$BH$283&lt;&gt;"",COLUMN('Back data'!$A$283:$BH$283)))-K$6)</f>
        <v>100</v>
      </c>
      <c r="L60" s="9" cm="1">
        <f t="array" ref="L60">INDEX('Back data'!$A$282:$BH$282,,MAX(IF('Back data'!$A$282:$BH$282&lt;&gt;"",COLUMN('Back data'!$A$282:$BH$282)))-L$6)+INDEX('Back data'!$A$283:$BH$283,,MAX(IF('Back data'!$A$283:$BH$283&lt;&gt;"",COLUMN('Back data'!$A$283:$BH$283)))-L$6)</f>
        <v>100</v>
      </c>
      <c r="M60" s="9" cm="1">
        <f t="array" ref="M60">INDEX('Back data'!$A$282:$BH$282,,MAX(IF('Back data'!$A$282:$BH$282&lt;&gt;"",COLUMN('Back data'!$A$282:$BH$282)))-M$6)+INDEX('Back data'!$A$283:$BH$283,,MAX(IF('Back data'!$A$283:$BH$283&lt;&gt;"",COLUMN('Back data'!$A$283:$BH$283)))-M$6)</f>
        <v>100</v>
      </c>
      <c r="N60" s="9" cm="1">
        <f t="array" ref="N60">INDEX('Back data'!$A$282:$BH$282,,MAX(IF('Back data'!$A$282:$BH$282&lt;&gt;"",COLUMN('Back data'!$A$282:$BH$282)))-N$6)+INDEX('Back data'!$A$283:$BH$283,,MAX(IF('Back data'!$A$283:$BH$283&lt;&gt;"",COLUMN('Back data'!$A$283:$BH$283)))-N$6)</f>
        <v>100</v>
      </c>
      <c r="O60" s="9" cm="1">
        <f t="array" ref="O60">INDEX('Back data'!$A$282:$BH$282,,MAX(IF('Back data'!$A$282:$BH$282&lt;&gt;"",COLUMN('Back data'!$A$282:$BH$282)))-O$6)+INDEX('Back data'!$A$283:$BH$283,,MAX(IF('Back data'!$A$283:$BH$283&lt;&gt;"",COLUMN('Back data'!$A$283:$BH$283)))-O$6)</f>
        <v>100</v>
      </c>
      <c r="P60" s="9" cm="1">
        <f t="array" ref="P60">INDEX('Back data'!$A$282:$BH$282,,MAX(IF('Back data'!$A$282:$BH$282&lt;&gt;"",COLUMN('Back data'!$A$282:$BH$282)))-P$6)+INDEX('Back data'!$A$283:$BH$283,,MAX(IF('Back data'!$A$283:$BH$283&lt;&gt;"",COLUMN('Back data'!$A$283:$BH$283)))-P$6)</f>
        <v>100</v>
      </c>
    </row>
    <row r="61" spans="1:18" x14ac:dyDescent="0.3">
      <c r="A61" s="33" t="s">
        <v>41</v>
      </c>
      <c r="B61" s="27" t="s">
        <v>26</v>
      </c>
      <c r="C61" s="10" t="s">
        <v>37</v>
      </c>
      <c r="D61" s="11" cm="1">
        <f t="array" ref="D61">INDEX('Back data'!$A$282:$BH$282,,MAX(IF('Back data'!$A$282:$BH$282&lt;&gt;"",COLUMN('Back data'!$A$282:$BH$282)))-D$6)/D60</f>
        <v>0.54620000000000002</v>
      </c>
      <c r="E61" s="11" cm="1">
        <f t="array" ref="E61">INDEX('Back data'!$A$282:$BH$282,,MAX(IF('Back data'!$A$282:$BH$282&lt;&gt;"",COLUMN('Back data'!$A$282:$BH$282)))-E$6)/E60</f>
        <v>0.69450000000000001</v>
      </c>
      <c r="F61" s="11" cm="1">
        <f t="array" ref="F61">INDEX('Back data'!$A$282:$BH$282,,MAX(IF('Back data'!$A$282:$BH$282&lt;&gt;"",COLUMN('Back data'!$A$282:$BH$282)))-F$6)/F60</f>
        <v>0.69319999999999993</v>
      </c>
      <c r="G61" s="11" cm="1">
        <f t="array" ref="G61">INDEX('Back data'!$A$282:$BH$282,,MAX(IF('Back data'!$A$282:$BH$282&lt;&gt;"",COLUMN('Back data'!$A$282:$BH$282)))-G$6)/G60</f>
        <v>0.55610000000000004</v>
      </c>
      <c r="H61" s="11" cm="1">
        <f t="array" ref="H61">INDEX('Back data'!$A$282:$BH$282,,MAX(IF('Back data'!$A$282:$BH$282&lt;&gt;"",COLUMN('Back data'!$A$282:$BH$282)))-H$6)/H60</f>
        <v>0.46360000000000001</v>
      </c>
      <c r="I61" s="11" cm="1">
        <f t="array" ref="I61">INDEX('Back data'!$A$282:$BH$282,,MAX(IF('Back data'!$A$282:$BH$282&lt;&gt;"",COLUMN('Back data'!$A$282:$BH$282)))-I$6)/I60</f>
        <v>0.6341</v>
      </c>
      <c r="J61" s="11" cm="1">
        <f t="array" ref="J61">INDEX('Back data'!$A$282:$BH$282,,MAX(IF('Back data'!$A$282:$BH$282&lt;&gt;"",COLUMN('Back data'!$A$282:$BH$282)))-J$6)/J60</f>
        <v>0.59630000000000005</v>
      </c>
      <c r="K61" s="11" cm="1">
        <f t="array" ref="K61">INDEX('Back data'!$A$282:$BH$282,,MAX(IF('Back data'!$A$282:$BH$282&lt;&gt;"",COLUMN('Back data'!$A$282:$BH$282)))-K$6)/K60</f>
        <v>0.60899999999999999</v>
      </c>
      <c r="L61" s="11" cm="1">
        <f t="array" ref="L61">INDEX('Back data'!$A$282:$BH$282,,MAX(IF('Back data'!$A$282:$BH$282&lt;&gt;"",COLUMN('Back data'!$A$282:$BH$282)))-L$6)/L60</f>
        <v>0.69430000000000003</v>
      </c>
      <c r="M61" s="11" cm="1">
        <f t="array" ref="M61">INDEX('Back data'!$A$282:$BH$282,,MAX(IF('Back data'!$A$282:$BH$282&lt;&gt;"",COLUMN('Back data'!$A$282:$BH$282)))-M$6)/M60</f>
        <v>0.56330000000000002</v>
      </c>
      <c r="N61" s="11" cm="1">
        <f t="array" ref="N61">INDEX('Back data'!$A$282:$BH$282,,MAX(IF('Back data'!$A$282:$BH$282&lt;&gt;"",COLUMN('Back data'!$A$282:$BH$282)))-N$6)/N60</f>
        <v>0.77599999999999991</v>
      </c>
      <c r="O61" s="11" cm="1">
        <f t="array" ref="O61">INDEX('Back data'!$A$282:$BH$282,,MAX(IF('Back data'!$A$282:$BH$282&lt;&gt;"",COLUMN('Back data'!$A$282:$BH$282)))-O$6)/O60</f>
        <v>0.58760000000000001</v>
      </c>
      <c r="P61" s="11" cm="1">
        <f t="array" ref="P61">INDEX('Back data'!$A$282:$BH$282,,MAX(IF('Back data'!$A$282:$BH$282&lt;&gt;"",COLUMN('Back data'!$A$282:$BH$282)))-P$6)/P60</f>
        <v>0.39289999999999997</v>
      </c>
    </row>
    <row r="62" spans="1:18" x14ac:dyDescent="0.3">
      <c r="A62" s="33" t="s">
        <v>41</v>
      </c>
      <c r="B62" s="27" t="s">
        <v>26</v>
      </c>
      <c r="C62" s="10" t="s">
        <v>38</v>
      </c>
      <c r="D62" s="11" cm="1">
        <f t="array" ref="D62">+INDEX('Back data'!$A$283:$BH$283,,MAX(IF('Back data'!$A$283:$BH$283&lt;&gt;"",COLUMN('Back data'!$A$283:$BH$283)))-D$6)/D60</f>
        <v>0.45380000000000004</v>
      </c>
      <c r="E62" s="11" cm="1">
        <f t="array" ref="E62">+INDEX('Back data'!$A$283:$BH$283,,MAX(IF('Back data'!$A$283:$BH$283&lt;&gt;"",COLUMN('Back data'!$A$283:$BH$283)))-E$6)/E60</f>
        <v>0.30549999999999999</v>
      </c>
      <c r="F62" s="11" cm="1">
        <f t="array" ref="F62">+INDEX('Back data'!$A$283:$BH$283,,MAX(IF('Back data'!$A$283:$BH$283&lt;&gt;"",COLUMN('Back data'!$A$283:$BH$283)))-F$6)/F60</f>
        <v>0.30680000000000002</v>
      </c>
      <c r="G62" s="11" cm="1">
        <f t="array" ref="G62">+INDEX('Back data'!$A$283:$BH$283,,MAX(IF('Back data'!$A$283:$BH$283&lt;&gt;"",COLUMN('Back data'!$A$283:$BH$283)))-G$6)/G60</f>
        <v>0.44390000000000002</v>
      </c>
      <c r="H62" s="11" cm="1">
        <f t="array" ref="H62">+INDEX('Back data'!$A$283:$BH$283,,MAX(IF('Back data'!$A$283:$BH$283&lt;&gt;"",COLUMN('Back data'!$A$283:$BH$283)))-H$6)/H60</f>
        <v>0.53639999999999999</v>
      </c>
      <c r="I62" s="11" cm="1">
        <f t="array" ref="I62">+INDEX('Back data'!$A$283:$BH$283,,MAX(IF('Back data'!$A$283:$BH$283&lt;&gt;"",COLUMN('Back data'!$A$283:$BH$283)))-I$6)/I60</f>
        <v>0.36590000000000006</v>
      </c>
      <c r="J62" s="11" cm="1">
        <f t="array" ref="J62">+INDEX('Back data'!$A$283:$BH$283,,MAX(IF('Back data'!$A$283:$BH$283&lt;&gt;"",COLUMN('Back data'!$A$283:$BH$283)))-J$6)/J60</f>
        <v>0.40369999999999995</v>
      </c>
      <c r="K62" s="11" cm="1">
        <f t="array" ref="K62">+INDEX('Back data'!$A$283:$BH$283,,MAX(IF('Back data'!$A$283:$BH$283&lt;&gt;"",COLUMN('Back data'!$A$283:$BH$283)))-K$6)/K60</f>
        <v>0.39100000000000001</v>
      </c>
      <c r="L62" s="11" cm="1">
        <f t="array" ref="L62">+INDEX('Back data'!$A$283:$BH$283,,MAX(IF('Back data'!$A$283:$BH$283&lt;&gt;"",COLUMN('Back data'!$A$283:$BH$283)))-L$6)/L60</f>
        <v>0.30570000000000003</v>
      </c>
      <c r="M62" s="11" cm="1">
        <f t="array" ref="M62">+INDEX('Back data'!$A$283:$BH$283,,MAX(IF('Back data'!$A$283:$BH$283&lt;&gt;"",COLUMN('Back data'!$A$283:$BH$283)))-M$6)/M60</f>
        <v>0.43670000000000003</v>
      </c>
      <c r="N62" s="11" cm="1">
        <f t="array" ref="N62">+INDEX('Back data'!$A$283:$BH$283,,MAX(IF('Back data'!$A$283:$BH$283&lt;&gt;"",COLUMN('Back data'!$A$283:$BH$283)))-N$6)/N60</f>
        <v>0.22399999999999998</v>
      </c>
      <c r="O62" s="11" cm="1">
        <f t="array" ref="O62">+INDEX('Back data'!$A$283:$BH$283,,MAX(IF('Back data'!$A$283:$BH$283&lt;&gt;"",COLUMN('Back data'!$A$283:$BH$283)))-O$6)/O60</f>
        <v>0.41240000000000004</v>
      </c>
      <c r="P62" s="11" cm="1">
        <f t="array" ref="P62">+INDEX('Back data'!$A$283:$BH$283,,MAX(IF('Back data'!$A$283:$BH$283&lt;&gt;"",COLUMN('Back data'!$A$283:$BH$283)))-P$6)/P60</f>
        <v>0.60709999999999997</v>
      </c>
      <c r="R62" s="56"/>
    </row>
    <row r="63" spans="1:18" x14ac:dyDescent="0.3">
      <c r="A63" s="30"/>
      <c r="B63" s="27"/>
      <c r="C63" s="31"/>
      <c r="D63" s="32"/>
      <c r="E63" s="32"/>
      <c r="F63" s="32"/>
      <c r="G63" s="32"/>
      <c r="H63" s="32"/>
      <c r="I63" s="32"/>
      <c r="J63" s="32"/>
      <c r="K63" s="32"/>
      <c r="L63" s="32"/>
      <c r="M63" s="32"/>
      <c r="N63" s="32"/>
      <c r="O63" s="32"/>
      <c r="P63" s="32"/>
      <c r="R63" s="56"/>
    </row>
    <row r="64" spans="1:18" x14ac:dyDescent="0.3">
      <c r="A64" s="30"/>
      <c r="B64" s="27"/>
      <c r="C64" s="31"/>
      <c r="D64" s="32"/>
      <c r="E64" s="32"/>
      <c r="F64" s="32"/>
      <c r="G64" s="32"/>
      <c r="H64" s="32"/>
      <c r="I64" s="32"/>
      <c r="J64" s="32"/>
      <c r="K64" s="32"/>
      <c r="L64" s="32"/>
      <c r="M64" s="32"/>
      <c r="N64" s="32"/>
      <c r="O64" s="32"/>
      <c r="P64" s="32"/>
      <c r="R64" s="56"/>
    </row>
    <row r="65" spans="1:18" x14ac:dyDescent="0.3">
      <c r="A65" s="30"/>
      <c r="B65" s="27"/>
      <c r="C65" s="8" t="s">
        <v>35</v>
      </c>
      <c r="D65" s="9"/>
      <c r="E65" s="9"/>
      <c r="F65" s="9"/>
      <c r="G65" s="9"/>
      <c r="H65" s="9"/>
      <c r="I65" s="9"/>
      <c r="J65" s="9"/>
      <c r="K65" s="9" cm="1">
        <f t="array" ref="K65">INDEX('Back data'!$A$287:$BH$287,,MAX(IF('Back data'!$A$287:$BH$287&lt;&gt;"",COLUMN('Back data'!$A$287:$BH$287)))-K$6)+INDEX('Back data'!$A$288:$BH$288,,MAX(IF('Back data'!$A$288:$BH$288&lt;&gt;"",COLUMN('Back data'!$A$288:$BH$288)))-K$6)</f>
        <v>100</v>
      </c>
      <c r="L65" s="9" cm="1">
        <f t="array" ref="L65">INDEX('Back data'!$A$287:$BH$287,,MAX(IF('Back data'!$A$287:$BH$287&lt;&gt;"",COLUMN('Back data'!$A$287:$BH$287)))-L$6)+INDEX('Back data'!$A$288:$BH$288,,MAX(IF('Back data'!$A$288:$BH$288&lt;&gt;"",COLUMN('Back data'!$A$288:$BH$288)))-L$6)</f>
        <v>100</v>
      </c>
      <c r="M65" s="9" cm="1">
        <f t="array" ref="M65">INDEX('Back data'!$A$287:$BH$287,,MAX(IF('Back data'!$A$287:$BH$287&lt;&gt;"",COLUMN('Back data'!$A$287:$BH$287)))-M$6)+INDEX('Back data'!$A$288:$BH$288,,MAX(IF('Back data'!$A$288:$BH$288&lt;&gt;"",COLUMN('Back data'!$A$288:$BH$288)))-M$6)</f>
        <v>100</v>
      </c>
      <c r="N65" s="9" cm="1">
        <f t="array" ref="N65">INDEX('Back data'!$A$287:$BH$287,,MAX(IF('Back data'!$A$287:$BH$287&lt;&gt;"",COLUMN('Back data'!$A$287:$BH$287)))-N$6)+INDEX('Back data'!$A$288:$BH$288,,MAX(IF('Back data'!$A$288:$BH$288&lt;&gt;"",COLUMN('Back data'!$A$288:$BH$288)))-N$6)</f>
        <v>100</v>
      </c>
      <c r="O65" s="9" cm="1">
        <f t="array" ref="O65">INDEX('Back data'!$A$287:$BH$287,,MAX(IF('Back data'!$A$287:$BH$287&lt;&gt;"",COLUMN('Back data'!$A$287:$BH$287)))-O$6)+INDEX('Back data'!$A$288:$BH$288,,MAX(IF('Back data'!$A$288:$BH$288&lt;&gt;"",COLUMN('Back data'!$A$288:$BH$288)))-O$6)</f>
        <v>100</v>
      </c>
      <c r="P65" s="9" cm="1">
        <f t="array" ref="P65">INDEX('Back data'!$A$287:$BH$287,,MAX(IF('Back data'!$A$287:$BH$287&lt;&gt;"",COLUMN('Back data'!$A$287:$BH$287)))-P$6)+INDEX('Back data'!$A$288:$BH$288,,MAX(IF('Back data'!$A$288:$BH$288&lt;&gt;"",COLUMN('Back data'!$A$288:$BH$288)))-P$6)</f>
        <v>100</v>
      </c>
      <c r="R65" s="56"/>
    </row>
    <row r="66" spans="1:18" x14ac:dyDescent="0.3">
      <c r="A66" s="33" t="s">
        <v>41</v>
      </c>
      <c r="B66" s="27" t="s">
        <v>86</v>
      </c>
      <c r="C66" s="10" t="s">
        <v>37</v>
      </c>
      <c r="D66" s="11"/>
      <c r="E66" s="11"/>
      <c r="F66" s="11"/>
      <c r="G66" s="11"/>
      <c r="H66" s="11"/>
      <c r="I66" s="11"/>
      <c r="J66" s="11"/>
      <c r="K66" s="11" cm="1">
        <f t="array" ref="K66">INDEX('Back data'!$A$287:$BH$287,,MAX(IF('Back data'!$A$287:$BH$287&lt;&gt;"",COLUMN('Back data'!$A$287:$BH$287)))-K$6)/K65</f>
        <v>0.93299999999999994</v>
      </c>
      <c r="L66" s="11" cm="1">
        <f t="array" ref="L66">INDEX('Back data'!$A$287:$BH$287,,MAX(IF('Back data'!$A$287:$BH$287&lt;&gt;"",COLUMN('Back data'!$A$287:$BH$287)))-L$6)/L65</f>
        <v>0.97260000000000002</v>
      </c>
      <c r="M66" s="11" cm="1">
        <f t="array" ref="M66">INDEX('Back data'!$A$287:$BH$287,,MAX(IF('Back data'!$A$287:$BH$287&lt;&gt;"",COLUMN('Back data'!$A$287:$BH$287)))-M$6)/M65</f>
        <v>0.94790000000000008</v>
      </c>
      <c r="N66" s="11" cm="1">
        <f t="array" ref="N66">INDEX('Back data'!$A$287:$BH$287,,MAX(IF('Back data'!$A$287:$BH$287&lt;&gt;"",COLUMN('Back data'!$A$287:$BH$287)))-N$6)/N65</f>
        <v>0.96120000000000005</v>
      </c>
      <c r="O66" s="11" cm="1">
        <f t="array" ref="O66">INDEX('Back data'!$A$287:$BH$287,,MAX(IF('Back data'!$A$287:$BH$287&lt;&gt;"",COLUMN('Back data'!$A$287:$BH$287)))-O$6)/O65</f>
        <v>0.95909999999999995</v>
      </c>
      <c r="P66" s="11" cm="1">
        <f t="array" ref="P66">INDEX('Back data'!$A$287:$BH$287,,MAX(IF('Back data'!$A$287:$BH$287&lt;&gt;"",COLUMN('Back data'!$A$287:$BH$287)))-P$6)/P65</f>
        <v>0.92459999999999998</v>
      </c>
      <c r="R66" s="56"/>
    </row>
    <row r="67" spans="1:18" x14ac:dyDescent="0.3">
      <c r="A67" s="33" t="s">
        <v>41</v>
      </c>
      <c r="B67" s="27" t="s">
        <v>86</v>
      </c>
      <c r="C67" s="10" t="s">
        <v>38</v>
      </c>
      <c r="D67" s="11"/>
      <c r="E67" s="11"/>
      <c r="F67" s="11"/>
      <c r="G67" s="11"/>
      <c r="H67" s="11"/>
      <c r="I67" s="11"/>
      <c r="J67" s="11"/>
      <c r="K67" s="11" cm="1">
        <f t="array" ref="K67">+INDEX('Back data'!$A$288:$BH$288,,MAX(IF('Back data'!$A$288:$BH$288&lt;&gt;"",COLUMN('Back data'!$A$288:$BH$288)))-K$6)/K65</f>
        <v>6.7000000000000004E-2</v>
      </c>
      <c r="L67" s="11" cm="1">
        <f t="array" ref="L67">+INDEX('Back data'!$A$288:$BH$288,,MAX(IF('Back data'!$A$288:$BH$288&lt;&gt;"",COLUMN('Back data'!$A$288:$BH$288)))-L$6)/L65</f>
        <v>2.7400000000000001E-2</v>
      </c>
      <c r="M67" s="11" cm="1">
        <f t="array" ref="M67">+INDEX('Back data'!$A$288:$BH$288,,MAX(IF('Back data'!$A$288:$BH$288&lt;&gt;"",COLUMN('Back data'!$A$288:$BH$288)))-M$6)/M65</f>
        <v>5.21E-2</v>
      </c>
      <c r="N67" s="11" cm="1">
        <f t="array" ref="N67">+INDEX('Back data'!$A$288:$BH$288,,MAX(IF('Back data'!$A$288:$BH$288&lt;&gt;"",COLUMN('Back data'!$A$288:$BH$288)))-N$6)/N65</f>
        <v>3.8800000000000001E-2</v>
      </c>
      <c r="O67" s="11" cm="1">
        <f t="array" ref="O67">+INDEX('Back data'!$A$288:$BH$288,,MAX(IF('Back data'!$A$288:$BH$288&lt;&gt;"",COLUMN('Back data'!$A$288:$BH$288)))-O$6)/O65</f>
        <v>4.0899999999999999E-2</v>
      </c>
      <c r="P67" s="11" cm="1">
        <f t="array" ref="P67">+INDEX('Back data'!$A$288:$BH$288,,MAX(IF('Back data'!$A$288:$BH$288&lt;&gt;"",COLUMN('Back data'!$A$288:$BH$288)))-P$6)/P65</f>
        <v>7.5399999999999995E-2</v>
      </c>
      <c r="R67" s="56"/>
    </row>
    <row r="70" spans="1:18" x14ac:dyDescent="0.3">
      <c r="C70" s="8" t="s">
        <v>35</v>
      </c>
      <c r="D70" s="9" cm="1">
        <f t="array" ref="D70">INDEX('Back data'!$A$292:$BH$292,,MAX(IF('Back data'!$A$292:$BH$292&lt;&gt;"",COLUMN('Back data'!$A$292:$BH$292)))-D$6)+INDEX('Back data'!$A$293:$BH$293,,MAX(IF('Back data'!$A$293:$BH$293&lt;&gt;"",COLUMN('Back data'!$A$293:$BH$293)))-D$6)</f>
        <v>100</v>
      </c>
      <c r="E70" s="9" cm="1">
        <f t="array" ref="E70">INDEX('Back data'!$A$292:$BH$292,,MAX(IF('Back data'!$A$292:$BH$292&lt;&gt;"",COLUMN('Back data'!$A$292:$BH$292)))-E$6)+INDEX('Back data'!$A$293:$BH$293,,MAX(IF('Back data'!$A$293:$BH$293&lt;&gt;"",COLUMN('Back data'!$A$293:$BH$293)))-E$6)</f>
        <v>100</v>
      </c>
      <c r="F70" s="9" cm="1">
        <f t="array" ref="F70">INDEX('Back data'!$A$292:$BH$292,,MAX(IF('Back data'!$A$292:$BH$292&lt;&gt;"",COLUMN('Back data'!$A$292:$BH$292)))-F$6)+INDEX('Back data'!$A$293:$BH$293,,MAX(IF('Back data'!$A$293:$BH$293&lt;&gt;"",COLUMN('Back data'!$A$293:$BH$293)))-F$6)</f>
        <v>100</v>
      </c>
      <c r="G70" s="9" cm="1">
        <f t="array" ref="G70">INDEX('Back data'!$A$292:$BH$292,,MAX(IF('Back data'!$A$292:$BH$292&lt;&gt;"",COLUMN('Back data'!$A$292:$BH$292)))-G$6)+INDEX('Back data'!$A$293:$BH$293,,MAX(IF('Back data'!$A$293:$BH$293&lt;&gt;"",COLUMN('Back data'!$A$293:$BH$293)))-G$6)</f>
        <v>100</v>
      </c>
      <c r="H70" s="9" cm="1">
        <f t="array" ref="H70">INDEX('Back data'!$A$292:$BH$292,,MAX(IF('Back data'!$A$292:$BH$292&lt;&gt;"",COLUMN('Back data'!$A$292:$BH$292)))-H$6)+INDEX('Back data'!$A$293:$BH$293,,MAX(IF('Back data'!$A$293:$BH$293&lt;&gt;"",COLUMN('Back data'!$A$293:$BH$293)))-H$6)</f>
        <v>100</v>
      </c>
      <c r="I70" s="9" cm="1">
        <f t="array" ref="I70">INDEX('Back data'!$A$292:$BH$292,,MAX(IF('Back data'!$A$292:$BH$292&lt;&gt;"",COLUMN('Back data'!$A$292:$BH$292)))-I$6)+INDEX('Back data'!$A$293:$BH$293,,MAX(IF('Back data'!$A$293:$BH$293&lt;&gt;"",COLUMN('Back data'!$A$293:$BH$293)))-I$6)</f>
        <v>100</v>
      </c>
      <c r="J70" s="9" cm="1">
        <f t="array" ref="J70">INDEX('Back data'!$A$292:$BH$292,,MAX(IF('Back data'!$A$292:$BH$292&lt;&gt;"",COLUMN('Back data'!$A$292:$BH$292)))-J$6)+INDEX('Back data'!$A$293:$BH$293,,MAX(IF('Back data'!$A$293:$BH$293&lt;&gt;"",COLUMN('Back data'!$A$293:$BH$293)))-J$6)</f>
        <v>100</v>
      </c>
      <c r="K70" s="9" cm="1">
        <f t="array" ref="K70">INDEX('Back data'!$A$292:$BH$292,,MAX(IF('Back data'!$A$292:$BH$292&lt;&gt;"",COLUMN('Back data'!$A$292:$BH$292)))-K$6)+INDEX('Back data'!$A$293:$BH$293,,MAX(IF('Back data'!$A$293:$BH$293&lt;&gt;"",COLUMN('Back data'!$A$293:$BH$293)))-K$6)</f>
        <v>100</v>
      </c>
      <c r="L70" s="9" cm="1">
        <f t="array" ref="L70">INDEX('Back data'!$A$292:$BH$292,,MAX(IF('Back data'!$A$292:$BH$292&lt;&gt;"",COLUMN('Back data'!$A$292:$BH$292)))-L$6)+INDEX('Back data'!$A$293:$BH$293,,MAX(IF('Back data'!$A$293:$BH$293&lt;&gt;"",COLUMN('Back data'!$A$293:$BH$293)))-L$6)</f>
        <v>100</v>
      </c>
      <c r="M70" s="9" cm="1">
        <f t="array" ref="M70">INDEX('Back data'!$A$292:$BH$292,,MAX(IF('Back data'!$A$292:$BH$292&lt;&gt;"",COLUMN('Back data'!$A$292:$BH$292)))-M$6)+INDEX('Back data'!$A$293:$BH$293,,MAX(IF('Back data'!$A$293:$BH$293&lt;&gt;"",COLUMN('Back data'!$A$293:$BH$293)))-M$6)</f>
        <v>100</v>
      </c>
      <c r="N70" s="9" cm="1">
        <f t="array" ref="N70">INDEX('Back data'!$A$292:$BH$292,,MAX(IF('Back data'!$A$292:$BH$292&lt;&gt;"",COLUMN('Back data'!$A$292:$BH$292)))-N$6)+INDEX('Back data'!$A$293:$BH$293,,MAX(IF('Back data'!$A$293:$BH$293&lt;&gt;"",COLUMN('Back data'!$A$293:$BH$293)))-N$6)</f>
        <v>100</v>
      </c>
      <c r="O70" s="9" cm="1">
        <f t="array" ref="O70">INDEX('Back data'!$A$292:$BH$292,,MAX(IF('Back data'!$A$292:$BH$292&lt;&gt;"",COLUMN('Back data'!$A$292:$BH$292)))-O$6)+INDEX('Back data'!$A$293:$BH$293,,MAX(IF('Back data'!$A$293:$BH$293&lt;&gt;"",COLUMN('Back data'!$A$293:$BH$293)))-O$6)</f>
        <v>100</v>
      </c>
      <c r="P70" s="9" cm="1">
        <f t="array" ref="P70">INDEX('Back data'!$A$292:$BH$292,,MAX(IF('Back data'!$A$292:$BH$292&lt;&gt;"",COLUMN('Back data'!$A$292:$BH$292)))-P$6)+INDEX('Back data'!$A$293:$BH$293,,MAX(IF('Back data'!$A$293:$BH$293&lt;&gt;"",COLUMN('Back data'!$A$293:$BH$293)))-P$6)</f>
        <v>100</v>
      </c>
    </row>
    <row r="71" spans="1:18" x14ac:dyDescent="0.3">
      <c r="A71" s="33" t="s">
        <v>41</v>
      </c>
      <c r="B71" s="27" t="s">
        <v>30</v>
      </c>
      <c r="C71" s="10" t="s">
        <v>37</v>
      </c>
      <c r="D71" s="11" cm="1">
        <f t="array" ref="D71">INDEX('Back data'!$A$292:$BH$292,,MAX(IF('Back data'!$A$292:$BH$292&lt;&gt;"",COLUMN('Back data'!$A$292:$BH$292)))-D$6)/D70</f>
        <v>0.95400000000000007</v>
      </c>
      <c r="E71" s="11" cm="1">
        <f t="array" ref="E71">INDEX('Back data'!$A$292:$BH$292,,MAX(IF('Back data'!$A$292:$BH$292&lt;&gt;"",COLUMN('Back data'!$A$292:$BH$292)))-E$6)/E70</f>
        <v>0.9617</v>
      </c>
      <c r="F71" s="11" cm="1">
        <f t="array" ref="F71">INDEX('Back data'!$A$292:$BH$292,,MAX(IF('Back data'!$A$292:$BH$292&lt;&gt;"",COLUMN('Back data'!$A$292:$BH$292)))-F$6)/F70</f>
        <v>0.9534999999999999</v>
      </c>
      <c r="G71" s="11" cm="1">
        <f t="array" ref="G71">INDEX('Back data'!$A$292:$BH$292,,MAX(IF('Back data'!$A$292:$BH$292&lt;&gt;"",COLUMN('Back data'!$A$292:$BH$292)))-G$6)/G70</f>
        <v>0.94499999999999995</v>
      </c>
      <c r="H71" s="11" cm="1">
        <f t="array" ref="H71">INDEX('Back data'!$A$292:$BH$292,,MAX(IF('Back data'!$A$292:$BH$292&lt;&gt;"",COLUMN('Back data'!$A$292:$BH$292)))-H$6)/H70</f>
        <v>0.93680000000000008</v>
      </c>
      <c r="I71" s="11" cm="1">
        <f t="array" ref="I71">INDEX('Back data'!$A$292:$BH$292,,MAX(IF('Back data'!$A$292:$BH$292&lt;&gt;"",COLUMN('Back data'!$A$292:$BH$292)))-I$6)/I70</f>
        <v>0.97450000000000003</v>
      </c>
      <c r="J71" s="11" cm="1">
        <f t="array" ref="J71">INDEX('Back data'!$A$292:$BH$292,,MAX(IF('Back data'!$A$292:$BH$292&lt;&gt;"",COLUMN('Back data'!$A$292:$BH$292)))-J$6)/J70</f>
        <v>0.96499999999999997</v>
      </c>
      <c r="K71" s="11" cm="1">
        <f t="array" ref="K71">INDEX('Back data'!$A$292:$BH$292,,MAX(IF('Back data'!$A$292:$BH$292&lt;&gt;"",COLUMN('Back data'!$A$292:$BH$292)))-K$6)/K70</f>
        <v>0.95660000000000001</v>
      </c>
      <c r="L71" s="11" cm="1">
        <f t="array" ref="L71">INDEX('Back data'!$A$292:$BH$292,,MAX(IF('Back data'!$A$292:$BH$292&lt;&gt;"",COLUMN('Back data'!$A$292:$BH$292)))-L$6)/L70</f>
        <v>0.97809999999999997</v>
      </c>
      <c r="M71" s="11" cm="1">
        <f t="array" ref="M71">INDEX('Back data'!$A$292:$BH$292,,MAX(IF('Back data'!$A$292:$BH$292&lt;&gt;"",COLUMN('Back data'!$A$292:$BH$292)))-M$6)/M70</f>
        <v>0.95420000000000005</v>
      </c>
      <c r="N71" s="11" cm="1">
        <f t="array" ref="N71">INDEX('Back data'!$A$292:$BH$292,,MAX(IF('Back data'!$A$292:$BH$292&lt;&gt;"",COLUMN('Back data'!$A$292:$BH$292)))-N$6)/N70</f>
        <v>0.97209999999999996</v>
      </c>
      <c r="O71" s="11" cm="1">
        <f t="array" ref="O71">INDEX('Back data'!$A$292:$BH$292,,MAX(IF('Back data'!$A$292:$BH$292&lt;&gt;"",COLUMN('Back data'!$A$292:$BH$292)))-O$6)/O70</f>
        <v>0.96010000000000006</v>
      </c>
      <c r="P71" s="11" cm="1">
        <f t="array" ref="P71">INDEX('Back data'!$A$292:$BH$292,,MAX(IF('Back data'!$A$292:$BH$292&lt;&gt;"",COLUMN('Back data'!$A$292:$BH$292)))-P$6)/P70</f>
        <v>0.9326000000000001</v>
      </c>
    </row>
    <row r="72" spans="1:18" x14ac:dyDescent="0.3">
      <c r="A72" s="33" t="s">
        <v>41</v>
      </c>
      <c r="B72" s="27" t="s">
        <v>30</v>
      </c>
      <c r="C72" s="10" t="s">
        <v>38</v>
      </c>
      <c r="D72" s="11" cm="1">
        <f t="array" ref="D72">INDEX('Back data'!$A$293:$BH$293,,MAX(IF('Back data'!$A$293:$BH$293&lt;&gt;"",COLUMN('Back data'!$A$293:$BH$293)))-D$6)/D70</f>
        <v>4.5999999999999999E-2</v>
      </c>
      <c r="E72" s="11" cm="1">
        <f t="array" ref="E72">INDEX('Back data'!$A$293:$BH$293,,MAX(IF('Back data'!$A$293:$BH$293&lt;&gt;"",COLUMN('Back data'!$A$293:$BH$293)))-E$6)/E70</f>
        <v>3.8300000000000001E-2</v>
      </c>
      <c r="F72" s="11" cm="1">
        <f t="array" ref="F72">INDEX('Back data'!$A$293:$BH$293,,MAX(IF('Back data'!$A$293:$BH$293&lt;&gt;"",COLUMN('Back data'!$A$293:$BH$293)))-F$6)/F70</f>
        <v>4.6500000000000007E-2</v>
      </c>
      <c r="G72" s="11" cm="1">
        <f t="array" ref="G72">INDEX('Back data'!$A$293:$BH$293,,MAX(IF('Back data'!$A$293:$BH$293&lt;&gt;"",COLUMN('Back data'!$A$293:$BH$293)))-G$6)/G70</f>
        <v>5.5E-2</v>
      </c>
      <c r="H72" s="11" cm="1">
        <f t="array" ref="H72">INDEX('Back data'!$A$293:$BH$293,,MAX(IF('Back data'!$A$293:$BH$293&lt;&gt;"",COLUMN('Back data'!$A$293:$BH$293)))-H$6)/H70</f>
        <v>6.3200000000000006E-2</v>
      </c>
      <c r="I72" s="11" cm="1">
        <f t="array" ref="I72">INDEX('Back data'!$A$293:$BH$293,,MAX(IF('Back data'!$A$293:$BH$293&lt;&gt;"",COLUMN('Back data'!$A$293:$BH$293)))-I$6)/I70</f>
        <v>2.5499999999999998E-2</v>
      </c>
      <c r="J72" s="11" cm="1">
        <f t="array" ref="J72">INDEX('Back data'!$A$293:$BH$293,,MAX(IF('Back data'!$A$293:$BH$293&lt;&gt;"",COLUMN('Back data'!$A$293:$BH$293)))-J$6)/J70</f>
        <v>3.5000000000000003E-2</v>
      </c>
      <c r="K72" s="11" cm="1">
        <f t="array" ref="K72">INDEX('Back data'!$A$293:$BH$293,,MAX(IF('Back data'!$A$293:$BH$293&lt;&gt;"",COLUMN('Back data'!$A$293:$BH$293)))-K$6)/K70</f>
        <v>4.3400000000000001E-2</v>
      </c>
      <c r="L72" s="11" cm="1">
        <f t="array" ref="L72">INDEX('Back data'!$A$293:$BH$293,,MAX(IF('Back data'!$A$293:$BH$293&lt;&gt;"",COLUMN('Back data'!$A$293:$BH$293)))-L$6)/L70</f>
        <v>2.1899999999999999E-2</v>
      </c>
      <c r="M72" s="11" cm="1">
        <f t="array" ref="M72">INDEX('Back data'!$A$293:$BH$293,,MAX(IF('Back data'!$A$293:$BH$293&lt;&gt;"",COLUMN('Back data'!$A$293:$BH$293)))-M$6)/M70</f>
        <v>4.58E-2</v>
      </c>
      <c r="N72" s="11" cm="1">
        <f t="array" ref="N72">INDEX('Back data'!$A$293:$BH$293,,MAX(IF('Back data'!$A$293:$BH$293&lt;&gt;"",COLUMN('Back data'!$A$293:$BH$293)))-N$6)/N70</f>
        <v>2.7900000000000001E-2</v>
      </c>
      <c r="O72" s="11" cm="1">
        <f t="array" ref="O72">INDEX('Back data'!$A$293:$BH$293,,MAX(IF('Back data'!$A$293:$BH$293&lt;&gt;"",COLUMN('Back data'!$A$293:$BH$293)))-O$6)/O70</f>
        <v>3.9900000000000005E-2</v>
      </c>
      <c r="P72" s="11" cm="1">
        <f t="array" ref="P72">INDEX('Back data'!$A$293:$BH$293,,MAX(IF('Back data'!$A$293:$BH$293&lt;&gt;"",COLUMN('Back data'!$A$293:$BH$293)))-P$6)/P70</f>
        <v>6.7400000000000002E-2</v>
      </c>
      <c r="R72" s="56"/>
    </row>
    <row r="75" spans="1:18" x14ac:dyDescent="0.3">
      <c r="C75" s="8" t="s">
        <v>35</v>
      </c>
      <c r="D75" s="9" cm="1">
        <f t="array" ref="D75">INDEX('Back data'!$A$297:$BH$297,,MAX(IF('Back data'!$A$297:$BH$297&lt;&gt;"",COLUMN('Back data'!$A$297:$BH$297)))-D$6)+INDEX('Back data'!$A$298:$BH$298,,MAX(IF('Back data'!$A$298:$BH$298&lt;&gt;"",COLUMN('Back data'!$A$298:$BH$298)))-D$6)</f>
        <v>100</v>
      </c>
      <c r="E75" s="9" cm="1">
        <f t="array" ref="E75">INDEX('Back data'!$A$297:$BH$297,,MAX(IF('Back data'!$A$297:$BH$297&lt;&gt;"",COLUMN('Back data'!$A$297:$BH$297)))-E$6)+INDEX('Back data'!$A$298:$BH$298,,MAX(IF('Back data'!$A$298:$BH$298&lt;&gt;"",COLUMN('Back data'!$A$298:$BH$298)))-E$6)</f>
        <v>100</v>
      </c>
      <c r="F75" s="9" cm="1">
        <f t="array" ref="F75">INDEX('Back data'!$A$297:$BH$297,,MAX(IF('Back data'!$A$297:$BH$297&lt;&gt;"",COLUMN('Back data'!$A$297:$BH$297)))-F$6)+INDEX('Back data'!$A$298:$BH$298,,MAX(IF('Back data'!$A$298:$BH$298&lt;&gt;"",COLUMN('Back data'!$A$298:$BH$298)))-F$6)</f>
        <v>100</v>
      </c>
      <c r="G75" s="9" cm="1">
        <f t="array" ref="G75">INDEX('Back data'!$A$297:$BH$297,,MAX(IF('Back data'!$A$297:$BH$297&lt;&gt;"",COLUMN('Back data'!$A$297:$BH$297)))-G$6)+INDEX('Back data'!$A$298:$BH$298,,MAX(IF('Back data'!$A$298:$BH$298&lt;&gt;"",COLUMN('Back data'!$A$298:$BH$298)))-G$6)</f>
        <v>100</v>
      </c>
      <c r="H75" s="9" cm="1">
        <f t="array" ref="H75">INDEX('Back data'!$A$297:$BH$297,,MAX(IF('Back data'!$A$297:$BH$297&lt;&gt;"",COLUMN('Back data'!$A$297:$BH$297)))-H$6)+INDEX('Back data'!$A$298:$BH$298,,MAX(IF('Back data'!$A$298:$BH$298&lt;&gt;"",COLUMN('Back data'!$A$298:$BH$298)))-H$6)</f>
        <v>100</v>
      </c>
      <c r="I75" s="9" cm="1">
        <f t="array" ref="I75">INDEX('Back data'!$A$297:$BH$297,,MAX(IF('Back data'!$A$297:$BH$297&lt;&gt;"",COLUMN('Back data'!$A$297:$BH$297)))-I$6)+INDEX('Back data'!$A$298:$BH$298,,MAX(IF('Back data'!$A$298:$BH$298&lt;&gt;"",COLUMN('Back data'!$A$298:$BH$298)))-I$6)</f>
        <v>100</v>
      </c>
      <c r="J75" s="9" cm="1">
        <f t="array" ref="J75">INDEX('Back data'!$A$297:$BH$297,,MAX(IF('Back data'!$A$297:$BH$297&lt;&gt;"",COLUMN('Back data'!$A$297:$BH$297)))-J$6)+INDEX('Back data'!$A$298:$BH$298,,MAX(IF('Back data'!$A$298:$BH$298&lt;&gt;"",COLUMN('Back data'!$A$298:$BH$298)))-J$6)</f>
        <v>100</v>
      </c>
      <c r="K75" s="9" cm="1">
        <f t="array" ref="K75">INDEX('Back data'!$A$297:$BH$297,,MAX(IF('Back data'!$A$297:$BH$297&lt;&gt;"",COLUMN('Back data'!$A$297:$BH$297)))-K$6)+INDEX('Back data'!$A$298:$BH$298,,MAX(IF('Back data'!$A$298:$BH$298&lt;&gt;"",COLUMN('Back data'!$A$298:$BH$298)))-K$6)</f>
        <v>100</v>
      </c>
      <c r="L75" s="9" cm="1">
        <f t="array" ref="L75">INDEX('Back data'!$A$297:$BH$297,,MAX(IF('Back data'!$A$297:$BH$297&lt;&gt;"",COLUMN('Back data'!$A$297:$BH$297)))-L$6)+INDEX('Back data'!$A$298:$BH$298,,MAX(IF('Back data'!$A$298:$BH$298&lt;&gt;"",COLUMN('Back data'!$A$298:$BH$298)))-L$6)</f>
        <v>100</v>
      </c>
      <c r="M75" s="9" cm="1">
        <f t="array" ref="M75">INDEX('Back data'!$A$297:$BH$297,,MAX(IF('Back data'!$A$297:$BH$297&lt;&gt;"",COLUMN('Back data'!$A$297:$BH$297)))-M$6)+INDEX('Back data'!$A$298:$BH$298,,MAX(IF('Back data'!$A$298:$BH$298&lt;&gt;"",COLUMN('Back data'!$A$298:$BH$298)))-M$6)</f>
        <v>100</v>
      </c>
      <c r="N75" s="9" cm="1">
        <f t="array" ref="N75">INDEX('Back data'!$A$297:$BH$297,,MAX(IF('Back data'!$A$297:$BH$297&lt;&gt;"",COLUMN('Back data'!$A$297:$BH$297)))-N$6)+INDEX('Back data'!$A$298:$BH$298,,MAX(IF('Back data'!$A$298:$BH$298&lt;&gt;"",COLUMN('Back data'!$A$298:$BH$298)))-N$6)</f>
        <v>100</v>
      </c>
      <c r="O75" s="9" cm="1">
        <f t="array" ref="O75">INDEX('Back data'!$A$297:$BH$297,,MAX(IF('Back data'!$A$297:$BH$297&lt;&gt;"",COLUMN('Back data'!$A$297:$BH$297)))-O$6)+INDEX('Back data'!$A$298:$BH$298,,MAX(IF('Back data'!$A$298:$BH$298&lt;&gt;"",COLUMN('Back data'!$A$298:$BH$298)))-O$6)</f>
        <v>100</v>
      </c>
      <c r="P75" s="9" cm="1">
        <f t="array" ref="P75">INDEX('Back data'!$A$297:$BH$297,,MAX(IF('Back data'!$A$297:$BH$297&lt;&gt;"",COLUMN('Back data'!$A$297:$BH$297)))-P$6)+INDEX('Back data'!$A$298:$BH$298,,MAX(IF('Back data'!$A$298:$BH$298&lt;&gt;"",COLUMN('Back data'!$A$298:$BH$298)))-P$6)</f>
        <v>100</v>
      </c>
    </row>
    <row r="76" spans="1:18" x14ac:dyDescent="0.3">
      <c r="A76" s="33" t="s">
        <v>41</v>
      </c>
      <c r="B76" s="27" t="s">
        <v>34</v>
      </c>
      <c r="C76" s="10" t="s">
        <v>37</v>
      </c>
      <c r="D76" s="11" cm="1">
        <f t="array" ref="D76">INDEX('Back data'!$A$297:$BH$297,,MAX(IF('Back data'!$A$297:$BH$297&lt;&gt;"",COLUMN('Back data'!$A$297:$BH$297)))-D$6)/D75</f>
        <v>0.94209999999999994</v>
      </c>
      <c r="E76" s="11" cm="1">
        <f t="array" ref="E76">INDEX('Back data'!$A$297:$BH$297,,MAX(IF('Back data'!$A$297:$BH$297&lt;&gt;"",COLUMN('Back data'!$A$297:$BH$297)))-E$6)/E75</f>
        <v>0.96299999999999997</v>
      </c>
      <c r="F76" s="11" cm="1">
        <f t="array" ref="F76">INDEX('Back data'!$A$297:$BH$297,,MAX(IF('Back data'!$A$297:$BH$297&lt;&gt;"",COLUMN('Back data'!$A$297:$BH$297)))-F$6)/F75</f>
        <v>0.87390000000000001</v>
      </c>
      <c r="G76" s="11" cm="1">
        <f t="array" ref="G76">INDEX('Back data'!$A$297:$BH$297,,MAX(IF('Back data'!$A$297:$BH$297&lt;&gt;"",COLUMN('Back data'!$A$297:$BH$297)))-G$6)/G75</f>
        <v>0.77139999999999997</v>
      </c>
      <c r="H76" s="11" cm="1">
        <f t="array" ref="H76">INDEX('Back data'!$A$297:$BH$297,,MAX(IF('Back data'!$A$297:$BH$297&lt;&gt;"",COLUMN('Back data'!$A$297:$BH$297)))-H$6)/H75</f>
        <v>0.93340000000000001</v>
      </c>
      <c r="I76" s="11" cm="1">
        <f t="array" ref="I76">INDEX('Back data'!$A$297:$BH$297,,MAX(IF('Back data'!$A$297:$BH$297&lt;&gt;"",COLUMN('Back data'!$A$297:$BH$297)))-I$6)/I75</f>
        <v>0.94499999999999995</v>
      </c>
      <c r="J76" s="11" cm="1">
        <f t="array" ref="J76">INDEX('Back data'!$A$297:$BH$297,,MAX(IF('Back data'!$A$297:$BH$297&lt;&gt;"",COLUMN('Back data'!$A$297:$BH$297)))-J$6)/J75</f>
        <v>0.99170000000000003</v>
      </c>
      <c r="K76" s="11" cm="1">
        <f t="array" ref="K76">INDEX('Back data'!$A$297:$BH$297,,MAX(IF('Back data'!$A$297:$BH$297&lt;&gt;"",COLUMN('Back data'!$A$297:$BH$297)))-K$6)/K75</f>
        <v>0.84650000000000003</v>
      </c>
      <c r="L76" s="11" cm="1">
        <f t="array" ref="L76">INDEX('Back data'!$A$297:$BH$297,,MAX(IF('Back data'!$A$297:$BH$297&lt;&gt;"",COLUMN('Back data'!$A$297:$BH$297)))-L$6)/L75</f>
        <v>0.95269999999999999</v>
      </c>
      <c r="M76" s="11" cm="1">
        <f t="array" ref="M76">INDEX('Back data'!$A$297:$BH$297,,MAX(IF('Back data'!$A$297:$BH$297&lt;&gt;"",COLUMN('Back data'!$A$297:$BH$297)))-M$6)/M75</f>
        <v>0.92749999999999999</v>
      </c>
      <c r="N76" s="11" cm="1">
        <f t="array" ref="N76">INDEX('Back data'!$A$297:$BH$297,,MAX(IF('Back data'!$A$297:$BH$297&lt;&gt;"",COLUMN('Back data'!$A$297:$BH$297)))-N$6)/N75</f>
        <v>0.91930000000000012</v>
      </c>
      <c r="O76" s="11" cm="1">
        <f t="array" ref="O76">INDEX('Back data'!$A$297:$BH$297,,MAX(IF('Back data'!$A$297:$BH$297&lt;&gt;"",COLUMN('Back data'!$A$297:$BH$297)))-O$6)/O75</f>
        <v>0.95540000000000003</v>
      </c>
      <c r="P76" s="11" cm="1">
        <f t="array" ref="P76">INDEX('Back data'!$A$297:$BH$297,,MAX(IF('Back data'!$A$297:$BH$297&lt;&gt;"",COLUMN('Back data'!$A$297:$BH$297)))-P$6)/P75</f>
        <v>0.89249999999999996</v>
      </c>
    </row>
    <row r="77" spans="1:18" x14ac:dyDescent="0.3">
      <c r="A77" s="33" t="s">
        <v>41</v>
      </c>
      <c r="B77" s="27" t="s">
        <v>34</v>
      </c>
      <c r="C77" s="10" t="s">
        <v>38</v>
      </c>
      <c r="D77" s="11" cm="1">
        <f t="array" ref="D77">+INDEX('Back data'!$A$298:$BH$298,,MAX(IF('Back data'!$A$298:$BH$298&lt;&gt;"",COLUMN('Back data'!$A$298:$BH$298)))-D$6)/D75</f>
        <v>5.79E-2</v>
      </c>
      <c r="E77" s="11" cm="1">
        <f t="array" ref="E77">+INDEX('Back data'!$A$298:$BH$298,,MAX(IF('Back data'!$A$298:$BH$298&lt;&gt;"",COLUMN('Back data'!$A$298:$BH$298)))-E$6)/E75</f>
        <v>3.7000000000000005E-2</v>
      </c>
      <c r="F77" s="11" cm="1">
        <f t="array" ref="F77">+INDEX('Back data'!$A$298:$BH$298,,MAX(IF('Back data'!$A$298:$BH$298&lt;&gt;"",COLUMN('Back data'!$A$298:$BH$298)))-F$6)/F75</f>
        <v>0.12609999999999999</v>
      </c>
      <c r="G77" s="11" cm="1">
        <f t="array" ref="G77">+INDEX('Back data'!$A$298:$BH$298,,MAX(IF('Back data'!$A$298:$BH$298&lt;&gt;"",COLUMN('Back data'!$A$298:$BH$298)))-G$6)/G75</f>
        <v>0.2286</v>
      </c>
      <c r="H77" s="11" cm="1">
        <f t="array" ref="H77">+INDEX('Back data'!$A$298:$BH$298,,MAX(IF('Back data'!$A$298:$BH$298&lt;&gt;"",COLUMN('Back data'!$A$298:$BH$298)))-H$6)/H75</f>
        <v>6.6600000000000006E-2</v>
      </c>
      <c r="I77" s="11" cm="1">
        <f t="array" ref="I77">+INDEX('Back data'!$A$298:$BH$298,,MAX(IF('Back data'!$A$298:$BH$298&lt;&gt;"",COLUMN('Back data'!$A$298:$BH$298)))-I$6)/I75</f>
        <v>5.5E-2</v>
      </c>
      <c r="J77" s="11" cm="1">
        <f t="array" ref="J77">+INDEX('Back data'!$A$298:$BH$298,,MAX(IF('Back data'!$A$298:$BH$298&lt;&gt;"",COLUMN('Back data'!$A$298:$BH$298)))-J$6)/J75</f>
        <v>8.3000000000000001E-3</v>
      </c>
      <c r="K77" s="11" cm="1">
        <f t="array" ref="K77">+INDEX('Back data'!$A$298:$BH$298,,MAX(IF('Back data'!$A$298:$BH$298&lt;&gt;"",COLUMN('Back data'!$A$298:$BH$298)))-K$6)/K75</f>
        <v>0.1535</v>
      </c>
      <c r="L77" s="11" cm="1">
        <f t="array" ref="L77">+INDEX('Back data'!$A$298:$BH$298,,MAX(IF('Back data'!$A$298:$BH$298&lt;&gt;"",COLUMN('Back data'!$A$298:$BH$298)))-L$6)/L75</f>
        <v>4.7300000000000002E-2</v>
      </c>
      <c r="M77" s="11" cm="1">
        <f t="array" ref="M77">+INDEX('Back data'!$A$298:$BH$298,,MAX(IF('Back data'!$A$298:$BH$298&lt;&gt;"",COLUMN('Back data'!$A$298:$BH$298)))-M$6)/M75</f>
        <v>7.2499999999999995E-2</v>
      </c>
      <c r="N77" s="11" cm="1">
        <f t="array" ref="N77">+INDEX('Back data'!$A$298:$BH$298,,MAX(IF('Back data'!$A$298:$BH$298&lt;&gt;"",COLUMN('Back data'!$A$298:$BH$298)))-N$6)/N75</f>
        <v>8.0700000000000008E-2</v>
      </c>
      <c r="O77" s="11" cm="1">
        <f t="array" ref="O77">+INDEX('Back data'!$A$298:$BH$298,,MAX(IF('Back data'!$A$298:$BH$298&lt;&gt;"",COLUMN('Back data'!$A$298:$BH$298)))-O$6)/O75</f>
        <v>4.4600000000000001E-2</v>
      </c>
      <c r="P77" s="11" cm="1">
        <f t="array" ref="P77">+INDEX('Back data'!$A$298:$BH$298,,MAX(IF('Back data'!$A$298:$BH$298&lt;&gt;"",COLUMN('Back data'!$A$298:$BH$298)))-P$6)/P75</f>
        <v>0.1075</v>
      </c>
      <c r="R77" s="56"/>
    </row>
    <row r="78" spans="1:18" x14ac:dyDescent="0.3">
      <c r="A78" s="30"/>
      <c r="B78" s="27"/>
      <c r="C78" s="31"/>
      <c r="D78" s="32"/>
      <c r="E78" s="32"/>
      <c r="F78" s="32"/>
      <c r="G78" s="32"/>
      <c r="H78" s="32"/>
      <c r="I78" s="32"/>
      <c r="J78" s="32"/>
      <c r="K78" s="32"/>
      <c r="L78" s="32"/>
      <c r="M78" s="32"/>
      <c r="N78" s="32"/>
      <c r="O78" s="32"/>
      <c r="P78" s="32"/>
    </row>
    <row r="79" spans="1:18" x14ac:dyDescent="0.3">
      <c r="A79" s="30"/>
      <c r="B79" s="27"/>
      <c r="C79" s="31"/>
      <c r="D79" s="32"/>
      <c r="E79" s="32"/>
      <c r="F79" s="32"/>
      <c r="G79" s="32"/>
      <c r="H79" s="32"/>
      <c r="I79" s="32"/>
      <c r="J79" s="32"/>
      <c r="K79" s="32"/>
      <c r="L79" s="32"/>
      <c r="M79" s="32"/>
      <c r="N79" s="32"/>
      <c r="O79" s="32"/>
      <c r="P79" s="32"/>
    </row>
    <row r="80" spans="1:18" x14ac:dyDescent="0.3">
      <c r="A80" s="30"/>
      <c r="B80" s="27"/>
      <c r="C80" s="31"/>
      <c r="D80" s="32"/>
      <c r="E80" s="32"/>
      <c r="F80" s="32"/>
      <c r="G80" s="32"/>
      <c r="H80" s="32"/>
      <c r="I80" s="32"/>
      <c r="J80" s="32"/>
      <c r="K80" s="32"/>
      <c r="L80" s="32"/>
      <c r="M80" s="32"/>
      <c r="N80" s="32"/>
      <c r="O80" s="32"/>
      <c r="P80" s="32"/>
    </row>
    <row r="81" spans="1:18" x14ac:dyDescent="0.3">
      <c r="A81" s="30"/>
      <c r="B81" s="27"/>
      <c r="C81" s="31"/>
      <c r="D81" s="32"/>
      <c r="E81" s="32"/>
      <c r="F81" s="32"/>
      <c r="G81" s="32"/>
      <c r="H81" s="32"/>
      <c r="I81" s="32"/>
      <c r="J81" s="32"/>
      <c r="K81" s="32"/>
      <c r="L81" s="32"/>
      <c r="M81" s="32"/>
      <c r="N81" s="32"/>
      <c r="O81" s="32"/>
      <c r="P81" s="32"/>
    </row>
    <row r="82" spans="1:18" x14ac:dyDescent="0.3">
      <c r="A82" s="30"/>
      <c r="B82" s="27"/>
      <c r="C82" s="31"/>
      <c r="D82" s="32"/>
      <c r="E82" s="32"/>
      <c r="F82" s="32"/>
      <c r="G82" s="32"/>
      <c r="H82" s="32"/>
      <c r="I82" s="32"/>
      <c r="J82" s="32"/>
      <c r="K82" s="32"/>
      <c r="L82" s="32"/>
      <c r="M82" s="32"/>
      <c r="N82" s="32"/>
      <c r="O82" s="32"/>
      <c r="P82" s="32"/>
    </row>
    <row r="83" spans="1:18" x14ac:dyDescent="0.3">
      <c r="A83" s="6"/>
      <c r="B83" s="7"/>
      <c r="C83" s="8" t="s">
        <v>35</v>
      </c>
      <c r="D83" s="9" cm="1">
        <f t="array" ref="D83">INDEX('Back data'!$A$157:$BH$157,,MAX(IF('Back data'!$A$157:$BH$157&lt;&gt;"",COLUMN('Back data'!$A$157:$BH$157)))-D$6)+INDEX('Back data'!$A$158:$BH$158,,MAX(IF('Back data'!$A$158:$BH$158&lt;&gt;"",COLUMN('Back data'!$A$158:$BH$158)))-D$6)</f>
        <v>100</v>
      </c>
      <c r="E83" s="9" cm="1">
        <f t="array" ref="E83">INDEX('Back data'!$A$157:$BH$157,,MAX(IF('Back data'!$A$157:$BH$157&lt;&gt;"",COLUMN('Back data'!$A$157:$BH$157)))-E$6)+INDEX('Back data'!$A$158:$BH$158,,MAX(IF('Back data'!$A$158:$BH$158&lt;&gt;"",COLUMN('Back data'!$A$158:$BH$158)))-E$6)</f>
        <v>100</v>
      </c>
      <c r="F83" s="9" cm="1">
        <f t="array" ref="F83">INDEX('Back data'!$A$157:$BH$157,,MAX(IF('Back data'!$A$157:$BH$157&lt;&gt;"",COLUMN('Back data'!$A$157:$BH$157)))-F$6)+INDEX('Back data'!$A$158:$BH$158,,MAX(IF('Back data'!$A$158:$BH$158&lt;&gt;"",COLUMN('Back data'!$A$158:$BH$158)))-F$6)</f>
        <v>100</v>
      </c>
      <c r="G83" s="9" cm="1">
        <f t="array" ref="G83">INDEX('Back data'!$A$157:$BH$157,,MAX(IF('Back data'!$A$157:$BH$157&lt;&gt;"",COLUMN('Back data'!$A$157:$BH$157)))-G$6)+INDEX('Back data'!$A$158:$BH$158,,MAX(IF('Back data'!$A$158:$BH$158&lt;&gt;"",COLUMN('Back data'!$A$158:$BH$158)))-G$6)</f>
        <v>100</v>
      </c>
      <c r="H83" s="9" cm="1">
        <f t="array" ref="H83">INDEX('Back data'!$A$157:$BH$157,,MAX(IF('Back data'!$A$157:$BH$157&lt;&gt;"",COLUMN('Back data'!$A$157:$BH$157)))-H$6)+INDEX('Back data'!$A$158:$BH$158,,MAX(IF('Back data'!$A$158:$BH$158&lt;&gt;"",COLUMN('Back data'!$A$158:$BH$158)))-H$6)</f>
        <v>100</v>
      </c>
      <c r="I83" s="9" cm="1">
        <f t="array" ref="I83">INDEX('Back data'!$A$157:$BH$157,,MAX(IF('Back data'!$A$157:$BH$157&lt;&gt;"",COLUMN('Back data'!$A$157:$BH$157)))-I$6)+INDEX('Back data'!$A$158:$BH$158,,MAX(IF('Back data'!$A$158:$BH$158&lt;&gt;"",COLUMN('Back data'!$A$158:$BH$158)))-I$6)</f>
        <v>100</v>
      </c>
      <c r="J83" s="9" cm="1">
        <f t="array" ref="J83">INDEX('Back data'!$A$157:$BH$157,,MAX(IF('Back data'!$A$157:$BH$157&lt;&gt;"",COLUMN('Back data'!$A$157:$BH$157)))-J$6)+INDEX('Back data'!$A$158:$BH$158,,MAX(IF('Back data'!$A$158:$BH$158&lt;&gt;"",COLUMN('Back data'!$A$158:$BH$158)))-J$6)</f>
        <v>100</v>
      </c>
      <c r="K83" s="9" cm="1">
        <f t="array" ref="K83">INDEX('Back data'!$A$157:$BH$157,,MAX(IF('Back data'!$A$157:$BH$157&lt;&gt;"",COLUMN('Back data'!$A$157:$BH$157)))-K$6)+INDEX('Back data'!$A$158:$BH$158,,MAX(IF('Back data'!$A$158:$BH$158&lt;&gt;"",COLUMN('Back data'!$A$158:$BH$158)))-K$6)</f>
        <v>100</v>
      </c>
      <c r="L83" s="9" cm="1">
        <f t="array" ref="L83">INDEX('Back data'!$A$157:$BH$157,,MAX(IF('Back data'!$A$157:$BH$157&lt;&gt;"",COLUMN('Back data'!$A$157:$BH$157)))-L$6)+INDEX('Back data'!$A$158:$BH$158,,MAX(IF('Back data'!$A$158:$BH$158&lt;&gt;"",COLUMN('Back data'!$A$158:$BH$158)))-L$6)</f>
        <v>100</v>
      </c>
      <c r="M83" s="9" cm="1">
        <f t="array" ref="M83">INDEX('Back data'!$A$157:$BH$157,,MAX(IF('Back data'!$A$157:$BH$157&lt;&gt;"",COLUMN('Back data'!$A$157:$BH$157)))-M$6)+INDEX('Back data'!$A$158:$BH$158,,MAX(IF('Back data'!$A$158:$BH$158&lt;&gt;"",COLUMN('Back data'!$A$158:$BH$158)))-M$6)</f>
        <v>100</v>
      </c>
      <c r="N83" s="9" cm="1">
        <f t="array" ref="N83">INDEX('Back data'!$A$157:$BH$157,,MAX(IF('Back data'!$A$157:$BH$157&lt;&gt;"",COLUMN('Back data'!$A$157:$BH$157)))-N$6)+INDEX('Back data'!$A$158:$BH$158,,MAX(IF('Back data'!$A$158:$BH$158&lt;&gt;"",COLUMN('Back data'!$A$158:$BH$158)))-N$6)</f>
        <v>100</v>
      </c>
      <c r="O83" s="9" cm="1">
        <f t="array" ref="O83">INDEX('Back data'!$A$157:$BH$157,,MAX(IF('Back data'!$A$157:$BH$157&lt;&gt;"",COLUMN('Back data'!$A$157:$BH$157)))-O$6)+INDEX('Back data'!$A$158:$BH$158,,MAX(IF('Back data'!$A$158:$BH$158&lt;&gt;"",COLUMN('Back data'!$A$158:$BH$158)))-O$6)</f>
        <v>100</v>
      </c>
      <c r="P83" s="9" cm="1">
        <f t="array" ref="P83">INDEX('Back data'!$A$157:$BH$157,,MAX(IF('Back data'!$A$157:$BH$157&lt;&gt;"",COLUMN('Back data'!$A$157:$BH$157)))-P$6)+INDEX('Back data'!$A$158:$BH$158,,MAX(IF('Back data'!$A$158:$BH$158&lt;&gt;"",COLUMN('Back data'!$A$158:$BH$158)))-P$6)</f>
        <v>100</v>
      </c>
    </row>
    <row r="84" spans="1:18" x14ac:dyDescent="0.3">
      <c r="A84" s="35" t="s">
        <v>44</v>
      </c>
      <c r="B84" s="36" t="s">
        <v>42</v>
      </c>
      <c r="C84" s="10" t="s">
        <v>37</v>
      </c>
      <c r="D84" s="11" cm="1">
        <f t="array" ref="D84">INDEX('Back data'!$A$157:$BH$157,,MAX(IF('Back data'!$A$157:$BH$157&lt;&gt;"",COLUMN('Back data'!$A$157:$BH$157)))-D$6)/D83</f>
        <v>0.86510000000000009</v>
      </c>
      <c r="E84" s="11" cm="1">
        <f t="array" ref="E84">INDEX('Back data'!$A$157:$BH$157,,MAX(IF('Back data'!$A$157:$BH$157&lt;&gt;"",COLUMN('Back data'!$A$157:$BH$157)))-E$6)/E83</f>
        <v>0.85819999999999996</v>
      </c>
      <c r="F84" s="11" cm="1">
        <f t="array" ref="F84">INDEX('Back data'!$A$157:$BH$157,,MAX(IF('Back data'!$A$157:$BH$157&lt;&gt;"",COLUMN('Back data'!$A$157:$BH$157)))-F$6)/F83</f>
        <v>0.84689999999999999</v>
      </c>
      <c r="G84" s="11" cm="1">
        <f t="array" ref="G84">INDEX('Back data'!$A$157:$BH$157,,MAX(IF('Back data'!$A$157:$BH$157&lt;&gt;"",COLUMN('Back data'!$A$157:$BH$157)))-G$6)/G83</f>
        <v>0.84970000000000001</v>
      </c>
      <c r="H84" s="11" cm="1">
        <f t="array" ref="H84">INDEX('Back data'!$A$157:$BH$157,,MAX(IF('Back data'!$A$157:$BH$157&lt;&gt;"",COLUMN('Back data'!$A$157:$BH$157)))-H$6)/H83</f>
        <v>0.85530000000000006</v>
      </c>
      <c r="I84" s="11" cm="1">
        <f t="array" ref="I84">INDEX('Back data'!$A$157:$BH$157,,MAX(IF('Back data'!$A$157:$BH$157&lt;&gt;"",COLUMN('Back data'!$A$157:$BH$157)))-I$6)/I83</f>
        <v>0.87709999999999999</v>
      </c>
      <c r="J84" s="11" cm="1">
        <f t="array" ref="J84">INDEX('Back data'!$A$157:$BH$157,,MAX(IF('Back data'!$A$157:$BH$157&lt;&gt;"",COLUMN('Back data'!$A$157:$BH$157)))-J$6)/J83</f>
        <v>0.85370000000000001</v>
      </c>
      <c r="K84" s="11" cm="1">
        <f t="array" ref="K84">INDEX('Back data'!$A$157:$BH$157,,MAX(IF('Back data'!$A$157:$BH$157&lt;&gt;"",COLUMN('Back data'!$A$157:$BH$157)))-K$6)/K83</f>
        <v>0.85549999999999993</v>
      </c>
      <c r="L84" s="11" cm="1">
        <f t="array" ref="L84">INDEX('Back data'!$A$157:$BH$157,,MAX(IF('Back data'!$A$157:$BH$157&lt;&gt;"",COLUMN('Back data'!$A$157:$BH$157)))-L$6)/L83</f>
        <v>0.88900000000000001</v>
      </c>
      <c r="M84" s="11" cm="1">
        <f t="array" ref="M84">INDEX('Back data'!$A$157:$BH$157,,MAX(IF('Back data'!$A$157:$BH$157&lt;&gt;"",COLUMN('Back data'!$A$157:$BH$157)))-M$6)/M83</f>
        <v>0.871</v>
      </c>
      <c r="N84" s="11" cm="1">
        <f t="array" ref="N84">INDEX('Back data'!$A$157:$BH$157,,MAX(IF('Back data'!$A$157:$BH$157&lt;&gt;"",COLUMN('Back data'!$A$157:$BH$157)))-N$6)/N83</f>
        <v>0.90310000000000001</v>
      </c>
      <c r="O84" s="11" cm="1">
        <f t="array" ref="O84">INDEX('Back data'!$A$157:$BH$157,,MAX(IF('Back data'!$A$157:$BH$157&lt;&gt;"",COLUMN('Back data'!$A$157:$BH$157)))-O$6)/O83</f>
        <v>0.88190000000000002</v>
      </c>
      <c r="P84" s="11" cm="1">
        <f t="array" ref="P84">INDEX('Back data'!$A$157:$BH$157,,MAX(IF('Back data'!$A$157:$BH$157&lt;&gt;"",COLUMN('Back data'!$A$157:$BH$157)))-P$6)/P83</f>
        <v>0.86150000000000004</v>
      </c>
    </row>
    <row r="85" spans="1:18" x14ac:dyDescent="0.3">
      <c r="A85" s="35" t="s">
        <v>44</v>
      </c>
      <c r="B85" s="36" t="s">
        <v>43</v>
      </c>
      <c r="C85" s="10" t="s">
        <v>38</v>
      </c>
      <c r="D85" s="11" cm="1">
        <f t="array" ref="D85">INDEX('Back data'!$A$158:$BH$158,,MAX(IF('Back data'!$A$158:$BH$158&lt;&gt;"",COLUMN('Back data'!$A$158:$BH$158)))-D$6)/D83</f>
        <v>0.13489999999999999</v>
      </c>
      <c r="E85" s="11" cm="1">
        <f t="array" ref="E85">INDEX('Back data'!$A$158:$BH$158,,MAX(IF('Back data'!$A$158:$BH$158&lt;&gt;"",COLUMN('Back data'!$A$158:$BH$158)))-E$6)/E83</f>
        <v>0.14180000000000001</v>
      </c>
      <c r="F85" s="11" cm="1">
        <f t="array" ref="F85">INDEX('Back data'!$A$158:$BH$158,,MAX(IF('Back data'!$A$158:$BH$158&lt;&gt;"",COLUMN('Back data'!$A$158:$BH$158)))-F$6)/F83</f>
        <v>0.15310000000000001</v>
      </c>
      <c r="G85" s="11" cm="1">
        <f t="array" ref="G85">INDEX('Back data'!$A$158:$BH$158,,MAX(IF('Back data'!$A$158:$BH$158&lt;&gt;"",COLUMN('Back data'!$A$158:$BH$158)))-G$6)/G83</f>
        <v>0.15029999999999999</v>
      </c>
      <c r="H85" s="11" cm="1">
        <f t="array" ref="H85">INDEX('Back data'!$A$158:$BH$158,,MAX(IF('Back data'!$A$158:$BH$158&lt;&gt;"",COLUMN('Back data'!$A$158:$BH$158)))-H$6)/H83</f>
        <v>0.1447</v>
      </c>
      <c r="I85" s="11" cm="1">
        <f t="array" ref="I85">INDEX('Back data'!$A$158:$BH$158,,MAX(IF('Back data'!$A$158:$BH$158&lt;&gt;"",COLUMN('Back data'!$A$158:$BH$158)))-I$6)/I83</f>
        <v>0.1229</v>
      </c>
      <c r="J85" s="11" cm="1">
        <f t="array" ref="J85">INDEX('Back data'!$A$158:$BH$158,,MAX(IF('Back data'!$A$158:$BH$158&lt;&gt;"",COLUMN('Back data'!$A$158:$BH$158)))-J$6)/J83</f>
        <v>0.14630000000000001</v>
      </c>
      <c r="K85" s="11" cm="1">
        <f t="array" ref="K85">INDEX('Back data'!$A$158:$BH$158,,MAX(IF('Back data'!$A$158:$BH$158&lt;&gt;"",COLUMN('Back data'!$A$158:$BH$158)))-K$6)/K83</f>
        <v>0.14449999999999999</v>
      </c>
      <c r="L85" s="11" cm="1">
        <f t="array" ref="L85">INDEX('Back data'!$A$158:$BH$158,,MAX(IF('Back data'!$A$158:$BH$158&lt;&gt;"",COLUMN('Back data'!$A$158:$BH$158)))-L$6)/L83</f>
        <v>0.111</v>
      </c>
      <c r="M85" s="11" cm="1">
        <f t="array" ref="M85">INDEX('Back data'!$A$158:$BH$158,,MAX(IF('Back data'!$A$158:$BH$158&lt;&gt;"",COLUMN('Back data'!$A$158:$BH$158)))-M$6)/M83</f>
        <v>0.129</v>
      </c>
      <c r="N85" s="11" cm="1">
        <f t="array" ref="N85">INDEX('Back data'!$A$158:$BH$158,,MAX(IF('Back data'!$A$158:$BH$158&lt;&gt;"",COLUMN('Back data'!$A$158:$BH$158)))-N$6)/N83</f>
        <v>9.69E-2</v>
      </c>
      <c r="O85" s="11" cm="1">
        <f t="array" ref="O85">INDEX('Back data'!$A$158:$BH$158,,MAX(IF('Back data'!$A$158:$BH$158&lt;&gt;"",COLUMN('Back data'!$A$158:$BH$158)))-O$6)/O83</f>
        <v>0.11810000000000001</v>
      </c>
      <c r="P85" s="11" cm="1">
        <f t="array" ref="P85">INDEX('Back data'!$A$158:$BH$158,,MAX(IF('Back data'!$A$158:$BH$158&lt;&gt;"",COLUMN('Back data'!$A$158:$BH$158)))-P$6)/P83</f>
        <v>0.13849999999999998</v>
      </c>
      <c r="R85" s="56"/>
    </row>
    <row r="86" spans="1:18" x14ac:dyDescent="0.3">
      <c r="B86" s="26"/>
    </row>
    <row r="87" spans="1:18" x14ac:dyDescent="0.3">
      <c r="B87" s="26"/>
    </row>
    <row r="88" spans="1:18" x14ac:dyDescent="0.3">
      <c r="B88" s="26"/>
      <c r="C88" s="8" t="s">
        <v>35</v>
      </c>
      <c r="D88" s="9" cm="1">
        <f t="array" ref="D88">INDEX('Back data'!$A$162:$BH$162,,MAX(IF('Back data'!$A$162:$BH$162&lt;&gt;"",COLUMN('Back data'!$A$162:$BH$162)))-D$6)+INDEX('Back data'!$A$163:$BH$163,,MAX(IF('Back data'!$A$163:$BH$163&lt;&gt;"",COLUMN('Back data'!$A$163:$BH$163)))-D$6)</f>
        <v>100</v>
      </c>
      <c r="E88" s="9" cm="1">
        <f t="array" ref="E88">INDEX('Back data'!$A$162:$BH$162,,MAX(IF('Back data'!$A$162:$BH$162&lt;&gt;"",COLUMN('Back data'!$A$162:$BH$162)))-E$6)+INDEX('Back data'!$A$163:$BH$163,,MAX(IF('Back data'!$A$163:$BH$163&lt;&gt;"",COLUMN('Back data'!$A$163:$BH$163)))-E$6)</f>
        <v>100</v>
      </c>
      <c r="F88" s="9" cm="1">
        <f t="array" ref="F88">INDEX('Back data'!$A$162:$BH$162,,MAX(IF('Back data'!$A$162:$BH$162&lt;&gt;"",COLUMN('Back data'!$A$162:$BH$162)))-F$6)+INDEX('Back data'!$A$163:$BH$163,,MAX(IF('Back data'!$A$163:$BH$163&lt;&gt;"",COLUMN('Back data'!$A$163:$BH$163)))-F$6)</f>
        <v>100</v>
      </c>
      <c r="G88" s="9" cm="1">
        <f t="array" ref="G88">INDEX('Back data'!$A$162:$BH$162,,MAX(IF('Back data'!$A$162:$BH$162&lt;&gt;"",COLUMN('Back data'!$A$162:$BH$162)))-G$6)+INDEX('Back data'!$A$163:$BH$163,,MAX(IF('Back data'!$A$163:$BH$163&lt;&gt;"",COLUMN('Back data'!$A$163:$BH$163)))-G$6)</f>
        <v>100</v>
      </c>
      <c r="H88" s="9" cm="1">
        <f t="array" ref="H88">INDEX('Back data'!$A$162:$BH$162,,MAX(IF('Back data'!$A$162:$BH$162&lt;&gt;"",COLUMN('Back data'!$A$162:$BH$162)))-H$6)+INDEX('Back data'!$A$163:$BH$163,,MAX(IF('Back data'!$A$163:$BH$163&lt;&gt;"",COLUMN('Back data'!$A$163:$BH$163)))-H$6)</f>
        <v>100</v>
      </c>
      <c r="I88" s="9" cm="1">
        <f t="array" ref="I88">INDEX('Back data'!$A$162:$BH$162,,MAX(IF('Back data'!$A$162:$BH$162&lt;&gt;"",COLUMN('Back data'!$A$162:$BH$162)))-I$6)+INDEX('Back data'!$A$163:$BH$163,,MAX(IF('Back data'!$A$163:$BH$163&lt;&gt;"",COLUMN('Back data'!$A$163:$BH$163)))-I$6)</f>
        <v>100</v>
      </c>
      <c r="J88" s="9" cm="1">
        <f t="array" ref="J88">INDEX('Back data'!$A$162:$BH$162,,MAX(IF('Back data'!$A$162:$BH$162&lt;&gt;"",COLUMN('Back data'!$A$162:$BH$162)))-J$6)+INDEX('Back data'!$A$163:$BH$163,,MAX(IF('Back data'!$A$163:$BH$163&lt;&gt;"",COLUMN('Back data'!$A$163:$BH$163)))-J$6)</f>
        <v>100</v>
      </c>
      <c r="K88" s="9" cm="1">
        <f t="array" ref="K88">INDEX('Back data'!$A$162:$BH$162,,MAX(IF('Back data'!$A$162:$BH$162&lt;&gt;"",COLUMN('Back data'!$A$162:$BH$162)))-K$6)+INDEX('Back data'!$A$163:$BH$163,,MAX(IF('Back data'!$A$163:$BH$163&lt;&gt;"",COLUMN('Back data'!$A$163:$BH$163)))-K$6)</f>
        <v>100</v>
      </c>
      <c r="L88" s="9" cm="1">
        <f t="array" ref="L88">INDEX('Back data'!$A$162:$BH$162,,MAX(IF('Back data'!$A$162:$BH$162&lt;&gt;"",COLUMN('Back data'!$A$162:$BH$162)))-L$6)+INDEX('Back data'!$A$163:$BH$163,,MAX(IF('Back data'!$A$163:$BH$163&lt;&gt;"",COLUMN('Back data'!$A$163:$BH$163)))-L$6)</f>
        <v>100</v>
      </c>
      <c r="M88" s="9" cm="1">
        <f t="array" ref="M88">INDEX('Back data'!$A$162:$BH$162,,MAX(IF('Back data'!$A$162:$BH$162&lt;&gt;"",COLUMN('Back data'!$A$162:$BH$162)))-M$6)+INDEX('Back data'!$A$163:$BH$163,,MAX(IF('Back data'!$A$163:$BH$163&lt;&gt;"",COLUMN('Back data'!$A$163:$BH$163)))-M$6)</f>
        <v>100</v>
      </c>
      <c r="N88" s="9" cm="1">
        <f t="array" ref="N88">INDEX('Back data'!$A$162:$BH$162,,MAX(IF('Back data'!$A$162:$BH$162&lt;&gt;"",COLUMN('Back data'!$A$162:$BH$162)))-N$6)+INDEX('Back data'!$A$163:$BH$163,,MAX(IF('Back data'!$A$163:$BH$163&lt;&gt;"",COLUMN('Back data'!$A$163:$BH$163)))-N$6)</f>
        <v>100</v>
      </c>
      <c r="O88" s="9" cm="1">
        <f t="array" ref="O88">INDEX('Back data'!$A$162:$BH$162,,MAX(IF('Back data'!$A$162:$BH$162&lt;&gt;"",COLUMN('Back data'!$A$162:$BH$162)))-O$6)+INDEX('Back data'!$A$163:$BH$163,,MAX(IF('Back data'!$A$163:$BH$163&lt;&gt;"",COLUMN('Back data'!$A$163:$BH$163)))-O$6)</f>
        <v>100</v>
      </c>
      <c r="P88" s="9" cm="1">
        <f t="array" ref="P88">INDEX('Back data'!$A$162:$BH$162,,MAX(IF('Back data'!$A$162:$BH$162&lt;&gt;"",COLUMN('Back data'!$A$162:$BH$162)))-P$6)+INDEX('Back data'!$A$163:$BH$163,,MAX(IF('Back data'!$A$163:$BH$163&lt;&gt;"",COLUMN('Back data'!$A$163:$BH$163)))-P$6)</f>
        <v>100</v>
      </c>
    </row>
    <row r="89" spans="1:18" x14ac:dyDescent="0.3">
      <c r="A89" s="35" t="s">
        <v>44</v>
      </c>
      <c r="B89" s="37" t="s">
        <v>39</v>
      </c>
      <c r="C89" s="10" t="s">
        <v>37</v>
      </c>
      <c r="D89" s="11" cm="1">
        <f t="array" ref="D89">INDEX('Back data'!$A$162:$BH$162,,MAX(IF('Back data'!$A$162:$BH$162&lt;&gt;"",COLUMN('Back data'!$A$162:$BH$162)))-D$6)/D88</f>
        <v>0.6581999999999999</v>
      </c>
      <c r="E89" s="11" cm="1">
        <f t="array" ref="E89">INDEX('Back data'!$A$162:$BH$162,,MAX(IF('Back data'!$A$162:$BH$162&lt;&gt;"",COLUMN('Back data'!$A$162:$BH$162)))-E$6)/E88</f>
        <v>0.67280000000000006</v>
      </c>
      <c r="F89" s="11" cm="1">
        <f t="array" ref="F89">INDEX('Back data'!$A$162:$BH$162,,MAX(IF('Back data'!$A$162:$BH$162&lt;&gt;"",COLUMN('Back data'!$A$162:$BH$162)))-F$6)/F88</f>
        <v>0.57630000000000003</v>
      </c>
      <c r="G89" s="11" cm="1">
        <f t="array" ref="G89">INDEX('Back data'!$A$162:$BH$162,,MAX(IF('Back data'!$A$162:$BH$162&lt;&gt;"",COLUMN('Back data'!$A$162:$BH$162)))-G$6)/G88</f>
        <v>0.64569999999999994</v>
      </c>
      <c r="H89" s="11" cm="1">
        <f t="array" ref="H89">INDEX('Back data'!$A$162:$BH$162,,MAX(IF('Back data'!$A$162:$BH$162&lt;&gt;"",COLUMN('Back data'!$A$162:$BH$162)))-H$6)/H88</f>
        <v>0.64379999999999993</v>
      </c>
      <c r="I89" s="11" cm="1">
        <f t="array" ref="I89">INDEX('Back data'!$A$162:$BH$162,,MAX(IF('Back data'!$A$162:$BH$162&lt;&gt;"",COLUMN('Back data'!$A$162:$BH$162)))-I$6)/I88</f>
        <v>0.67700000000000005</v>
      </c>
      <c r="J89" s="11" cm="1">
        <f t="array" ref="J89">INDEX('Back data'!$A$162:$BH$162,,MAX(IF('Back data'!$A$162:$BH$162&lt;&gt;"",COLUMN('Back data'!$A$162:$BH$162)))-J$6)/J88</f>
        <v>0.6048</v>
      </c>
      <c r="K89" s="11" cm="1">
        <f t="array" ref="K89">INDEX('Back data'!$A$162:$BH$162,,MAX(IF('Back data'!$A$162:$BH$162&lt;&gt;"",COLUMN('Back data'!$A$162:$BH$162)))-K$6)/K88</f>
        <v>0.65689999999999993</v>
      </c>
      <c r="L89" s="11" cm="1">
        <f t="array" ref="L89">INDEX('Back data'!$A$162:$BH$162,,MAX(IF('Back data'!$A$162:$BH$162&lt;&gt;"",COLUMN('Back data'!$A$162:$BH$162)))-L$6)/L88</f>
        <v>0.66180000000000005</v>
      </c>
      <c r="M89" s="11" cm="1">
        <f t="array" ref="M89">INDEX('Back data'!$A$162:$BH$162,,MAX(IF('Back data'!$A$162:$BH$162&lt;&gt;"",COLUMN('Back data'!$A$162:$BH$162)))-M$6)/M88</f>
        <v>0.59</v>
      </c>
      <c r="N89" s="11" cm="1">
        <f t="array" ref="N89">INDEX('Back data'!$A$162:$BH$162,,MAX(IF('Back data'!$A$162:$BH$162&lt;&gt;"",COLUMN('Back data'!$A$162:$BH$162)))-N$6)/N88</f>
        <v>0.63790000000000002</v>
      </c>
      <c r="O89" s="11" cm="1">
        <f t="array" ref="O89">INDEX('Back data'!$A$162:$BH$162,,MAX(IF('Back data'!$A$162:$BH$162&lt;&gt;"",COLUMN('Back data'!$A$162:$BH$162)))-O$6)/O88</f>
        <v>0.64489999999999992</v>
      </c>
      <c r="P89" s="11" cm="1">
        <f t="array" ref="P89">INDEX('Back data'!$A$162:$BH$162,,MAX(IF('Back data'!$A$162:$BH$162&lt;&gt;"",COLUMN('Back data'!$A$162:$BH$162)))-P$6)/P88</f>
        <v>0.64590000000000003</v>
      </c>
    </row>
    <row r="90" spans="1:18" x14ac:dyDescent="0.3">
      <c r="A90" s="35" t="s">
        <v>44</v>
      </c>
      <c r="B90" s="37" t="s">
        <v>39</v>
      </c>
      <c r="C90" s="10" t="s">
        <v>38</v>
      </c>
      <c r="D90" s="11" cm="1">
        <f t="array" ref="D90">INDEX('Back data'!$A$163:$BH$163,,MAX(IF('Back data'!$A$163:$BH$163&lt;&gt;"",COLUMN('Back data'!$A$163:$BH$163)))-D$6)/D88</f>
        <v>0.34179999999999999</v>
      </c>
      <c r="E90" s="11" cm="1">
        <f t="array" ref="E90">INDEX('Back data'!$A$163:$BH$163,,MAX(IF('Back data'!$A$163:$BH$163&lt;&gt;"",COLUMN('Back data'!$A$163:$BH$163)))-E$6)/E88</f>
        <v>0.32719999999999999</v>
      </c>
      <c r="F90" s="11" cm="1">
        <f t="array" ref="F90">INDEX('Back data'!$A$163:$BH$163,,MAX(IF('Back data'!$A$163:$BH$163&lt;&gt;"",COLUMN('Back data'!$A$163:$BH$163)))-F$6)/F88</f>
        <v>0.42369999999999997</v>
      </c>
      <c r="G90" s="11" cm="1">
        <f t="array" ref="G90">INDEX('Back data'!$A$163:$BH$163,,MAX(IF('Back data'!$A$163:$BH$163&lt;&gt;"",COLUMN('Back data'!$A$163:$BH$163)))-G$6)/G88</f>
        <v>0.3543</v>
      </c>
      <c r="H90" s="11" cm="1">
        <f t="array" ref="H90">INDEX('Back data'!$A$163:$BH$163,,MAX(IF('Back data'!$A$163:$BH$163&lt;&gt;"",COLUMN('Back data'!$A$163:$BH$163)))-H$6)/H88</f>
        <v>0.35619999999999996</v>
      </c>
      <c r="I90" s="11" cm="1">
        <f t="array" ref="I90">INDEX('Back data'!$A$163:$BH$163,,MAX(IF('Back data'!$A$163:$BH$163&lt;&gt;"",COLUMN('Back data'!$A$163:$BH$163)))-I$6)/I88</f>
        <v>0.32299999999999995</v>
      </c>
      <c r="J90" s="11" cm="1">
        <f t="array" ref="J90">INDEX('Back data'!$A$163:$BH$163,,MAX(IF('Back data'!$A$163:$BH$163&lt;&gt;"",COLUMN('Back data'!$A$163:$BH$163)))-J$6)/J88</f>
        <v>0.39520000000000005</v>
      </c>
      <c r="K90" s="11" cm="1">
        <f t="array" ref="K90">INDEX('Back data'!$A$163:$BH$163,,MAX(IF('Back data'!$A$163:$BH$163&lt;&gt;"",COLUMN('Back data'!$A$163:$BH$163)))-K$6)/K88</f>
        <v>0.34310000000000002</v>
      </c>
      <c r="L90" s="11" cm="1">
        <f t="array" ref="L90">INDEX('Back data'!$A$163:$BH$163,,MAX(IF('Back data'!$A$163:$BH$163&lt;&gt;"",COLUMN('Back data'!$A$163:$BH$163)))-L$6)/L88</f>
        <v>0.3382</v>
      </c>
      <c r="M90" s="11" cm="1">
        <f t="array" ref="M90">INDEX('Back data'!$A$163:$BH$163,,MAX(IF('Back data'!$A$163:$BH$163&lt;&gt;"",COLUMN('Back data'!$A$163:$BH$163)))-M$6)/M88</f>
        <v>0.41</v>
      </c>
      <c r="N90" s="11" cm="1">
        <f t="array" ref="N90">INDEX('Back data'!$A$163:$BH$163,,MAX(IF('Back data'!$A$163:$BH$163&lt;&gt;"",COLUMN('Back data'!$A$163:$BH$163)))-N$6)/N88</f>
        <v>0.36210000000000003</v>
      </c>
      <c r="O90" s="11" cm="1">
        <f t="array" ref="O90">INDEX('Back data'!$A$163:$BH$163,,MAX(IF('Back data'!$A$163:$BH$163&lt;&gt;"",COLUMN('Back data'!$A$163:$BH$163)))-O$6)/O88</f>
        <v>0.35509999999999997</v>
      </c>
      <c r="P90" s="11" cm="1">
        <f t="array" ref="P90">INDEX('Back data'!$A$163:$BH$163,,MAX(IF('Back data'!$A$163:$BH$163&lt;&gt;"",COLUMN('Back data'!$A$163:$BH$163)))-P$6)/P88</f>
        <v>0.35409999999999997</v>
      </c>
      <c r="R90" s="56"/>
    </row>
    <row r="92" spans="1:18" x14ac:dyDescent="0.3">
      <c r="C92" s="12"/>
    </row>
    <row r="93" spans="1:18" x14ac:dyDescent="0.3">
      <c r="C93" s="8" t="s">
        <v>35</v>
      </c>
      <c r="D93" s="9" cm="1">
        <f t="array" ref="D93">INDEX('Back data'!$A$167:$BH$167,,MAX(IF('Back data'!$A$167:$BH$167&lt;&gt;"",COLUMN('Back data'!$A$167:$BH$167)))-D$6)+INDEX('Back data'!$A$168:$BH$168,,MAX(IF('Back data'!$A$168:$BH$168&lt;&gt;"",COLUMN('Back data'!$A$168:$BH$168)))-D$6)</f>
        <v>100</v>
      </c>
      <c r="E93" s="9" cm="1">
        <f t="array" ref="E93">INDEX('Back data'!$A$167:$BH$167,,MAX(IF('Back data'!$A$167:$BH$167&lt;&gt;"",COLUMN('Back data'!$A$167:$BH$167)))-E$6)+INDEX('Back data'!$A$168:$BH$168,,MAX(IF('Back data'!$A$168:$BH$168&lt;&gt;"",COLUMN('Back data'!$A$168:$BH$168)))-E$6)</f>
        <v>100</v>
      </c>
      <c r="F93" s="9" cm="1">
        <f t="array" ref="F93">INDEX('Back data'!$A$167:$BH$167,,MAX(IF('Back data'!$A$167:$BH$167&lt;&gt;"",COLUMN('Back data'!$A$167:$BH$167)))-F$6)+INDEX('Back data'!$A$168:$BH$168,,MAX(IF('Back data'!$A$168:$BH$168&lt;&gt;"",COLUMN('Back data'!$A$168:$BH$168)))-F$6)</f>
        <v>100</v>
      </c>
      <c r="G93" s="9" cm="1">
        <f t="array" ref="G93">INDEX('Back data'!$A$167:$BH$167,,MAX(IF('Back data'!$A$167:$BH$167&lt;&gt;"",COLUMN('Back data'!$A$167:$BH$167)))-G$6)+INDEX('Back data'!$A$168:$BH$168,,MAX(IF('Back data'!$A$168:$BH$168&lt;&gt;"",COLUMN('Back data'!$A$168:$BH$168)))-G$6)</f>
        <v>100</v>
      </c>
      <c r="H93" s="9" cm="1">
        <f t="array" ref="H93">INDEX('Back data'!$A$167:$BH$167,,MAX(IF('Back data'!$A$167:$BH$167&lt;&gt;"",COLUMN('Back data'!$A$167:$BH$167)))-H$6)+INDEX('Back data'!$A$168:$BH$168,,MAX(IF('Back data'!$A$168:$BH$168&lt;&gt;"",COLUMN('Back data'!$A$168:$BH$168)))-H$6)</f>
        <v>100</v>
      </c>
      <c r="I93" s="9" cm="1">
        <f t="array" ref="I93">INDEX('Back data'!$A$167:$BH$167,,MAX(IF('Back data'!$A$167:$BH$167&lt;&gt;"",COLUMN('Back data'!$A$167:$BH$167)))-I$6)+INDEX('Back data'!$A$168:$BH$168,,MAX(IF('Back data'!$A$168:$BH$168&lt;&gt;"",COLUMN('Back data'!$A$168:$BH$168)))-I$6)</f>
        <v>100</v>
      </c>
      <c r="J93" s="9" cm="1">
        <f t="array" ref="J93">INDEX('Back data'!$A$167:$BH$167,,MAX(IF('Back data'!$A$167:$BH$167&lt;&gt;"",COLUMN('Back data'!$A$167:$BH$167)))-J$6)+INDEX('Back data'!$A$168:$BH$168,,MAX(IF('Back data'!$A$168:$BH$168&lt;&gt;"",COLUMN('Back data'!$A$168:$BH$168)))-J$6)</f>
        <v>100</v>
      </c>
      <c r="K93" s="9" cm="1">
        <f t="array" ref="K93">INDEX('Back data'!$A$167:$BH$167,,MAX(IF('Back data'!$A$167:$BH$167&lt;&gt;"",COLUMN('Back data'!$A$167:$BH$167)))-K$6)+INDEX('Back data'!$A$168:$BH$168,,MAX(IF('Back data'!$A$168:$BH$168&lt;&gt;"",COLUMN('Back data'!$A$168:$BH$168)))-K$6)</f>
        <v>100</v>
      </c>
      <c r="L93" s="9" cm="1">
        <f t="array" ref="L93">INDEX('Back data'!$A$167:$BH$167,,MAX(IF('Back data'!$A$167:$BH$167&lt;&gt;"",COLUMN('Back data'!$A$167:$BH$167)))-L$6)+INDEX('Back data'!$A$168:$BH$168,,MAX(IF('Back data'!$A$168:$BH$168&lt;&gt;"",COLUMN('Back data'!$A$168:$BH$168)))-L$6)</f>
        <v>100</v>
      </c>
      <c r="M93" s="9" cm="1">
        <f t="array" ref="M93">INDEX('Back data'!$A$167:$BH$167,,MAX(IF('Back data'!$A$167:$BH$167&lt;&gt;"",COLUMN('Back data'!$A$167:$BH$167)))-M$6)+INDEX('Back data'!$A$168:$BH$168,,MAX(IF('Back data'!$A$168:$BH$168&lt;&gt;"",COLUMN('Back data'!$A$168:$BH$168)))-M$6)</f>
        <v>100</v>
      </c>
      <c r="N93" s="9" cm="1">
        <f t="array" ref="N93">INDEX('Back data'!$A$167:$BH$167,,MAX(IF('Back data'!$A$167:$BH$167&lt;&gt;"",COLUMN('Back data'!$A$167:$BH$167)))-N$6)+INDEX('Back data'!$A$168:$BH$168,,MAX(IF('Back data'!$A$168:$BH$168&lt;&gt;"",COLUMN('Back data'!$A$168:$BH$168)))-N$6)</f>
        <v>100</v>
      </c>
      <c r="O93" s="9" cm="1">
        <f t="array" ref="O93">INDEX('Back data'!$A$167:$BH$167,,MAX(IF('Back data'!$A$167:$BH$167&lt;&gt;"",COLUMN('Back data'!$A$167:$BH$167)))-O$6)+INDEX('Back data'!$A$168:$BH$168,,MAX(IF('Back data'!$A$168:$BH$168&lt;&gt;"",COLUMN('Back data'!$A$168:$BH$168)))-O$6)</f>
        <v>100</v>
      </c>
      <c r="P93" s="9" cm="1">
        <f t="array" ref="P93">INDEX('Back data'!$A$167:$BH$167,,MAX(IF('Back data'!$A$167:$BH$167&lt;&gt;"",COLUMN('Back data'!$A$167:$BH$167)))-P$6)+INDEX('Back data'!$A$168:$BH$168,,MAX(IF('Back data'!$A$168:$BH$168&lt;&gt;"",COLUMN('Back data'!$A$168:$BH$168)))-P$6)</f>
        <v>100</v>
      </c>
    </row>
    <row r="94" spans="1:18" x14ac:dyDescent="0.3">
      <c r="A94" s="35" t="s">
        <v>44</v>
      </c>
      <c r="B94" s="37" t="s">
        <v>40</v>
      </c>
      <c r="C94" s="10" t="s">
        <v>37</v>
      </c>
      <c r="D94" s="11" cm="1">
        <f t="array" ref="D94">INDEX('Back data'!$A$167:$BH$167,,MAX(IF('Back data'!$A$167:$BH$167&lt;&gt;"",COLUMN('Back data'!$A$167:$BH$167)))-D$6)/D93</f>
        <v>0.99750000000000005</v>
      </c>
      <c r="E94" s="11" cm="1">
        <f t="array" ref="E94">INDEX('Back data'!$A$167:$BH$167,,MAX(IF('Back data'!$A$167:$BH$167&lt;&gt;"",COLUMN('Back data'!$A$167:$BH$167)))-E$6)/E93</f>
        <v>0.97389999999999999</v>
      </c>
      <c r="F94" s="11" cm="1">
        <f t="array" ref="F94">INDEX('Back data'!$A$167:$BH$167,,MAX(IF('Back data'!$A$167:$BH$167&lt;&gt;"",COLUMN('Back data'!$A$167:$BH$167)))-F$6)/F93</f>
        <v>0.98909999999999998</v>
      </c>
      <c r="G94" s="11" cm="1">
        <f t="array" ref="G94">INDEX('Back data'!$A$167:$BH$167,,MAX(IF('Back data'!$A$167:$BH$167&lt;&gt;"",COLUMN('Back data'!$A$167:$BH$167)))-G$6)/G93</f>
        <v>0.98919999999999997</v>
      </c>
      <c r="H94" s="11" cm="1">
        <f t="array" ref="H94">INDEX('Back data'!$A$167:$BH$167,,MAX(IF('Back data'!$A$167:$BH$167&lt;&gt;"",COLUMN('Back data'!$A$167:$BH$167)))-H$6)/H93</f>
        <v>0.98030000000000006</v>
      </c>
      <c r="I94" s="11" cm="1">
        <f t="array" ref="I94">INDEX('Back data'!$A$167:$BH$167,,MAX(IF('Back data'!$A$167:$BH$167&lt;&gt;"",COLUMN('Back data'!$A$167:$BH$167)))-I$6)/I93</f>
        <v>0.98769999999999991</v>
      </c>
      <c r="J94" s="11" cm="1">
        <f t="array" ref="J94">INDEX('Back data'!$A$167:$BH$167,,MAX(IF('Back data'!$A$167:$BH$167&lt;&gt;"",COLUMN('Back data'!$A$167:$BH$167)))-J$6)/J93</f>
        <v>1</v>
      </c>
      <c r="K94" s="11" cm="1">
        <f t="array" ref="K94">INDEX('Back data'!$A$167:$BH$167,,MAX(IF('Back data'!$A$167:$BH$167&lt;&gt;"",COLUMN('Back data'!$A$167:$BH$167)))-K$6)/K93</f>
        <v>0.96620000000000006</v>
      </c>
      <c r="L94" s="11" cm="1">
        <f t="array" ref="L94">INDEX('Back data'!$A$167:$BH$167,,MAX(IF('Back data'!$A$167:$BH$167&lt;&gt;"",COLUMN('Back data'!$A$167:$BH$167)))-L$6)/L93</f>
        <v>0.99470000000000003</v>
      </c>
      <c r="M94" s="11" cm="1">
        <f t="array" ref="M94">INDEX('Back data'!$A$167:$BH$167,,MAX(IF('Back data'!$A$167:$BH$167&lt;&gt;"",COLUMN('Back data'!$A$167:$BH$167)))-M$6)/M93</f>
        <v>0.99769999999999992</v>
      </c>
      <c r="N94" s="11" cm="1">
        <f t="array" ref="N94">INDEX('Back data'!$A$167:$BH$167,,MAX(IF('Back data'!$A$167:$BH$167&lt;&gt;"",COLUMN('Back data'!$A$167:$BH$167)))-N$6)/N93</f>
        <v>1</v>
      </c>
      <c r="O94" s="11" cm="1">
        <f t="array" ref="O94">INDEX('Back data'!$A$167:$BH$167,,MAX(IF('Back data'!$A$167:$BH$167&lt;&gt;"",COLUMN('Back data'!$A$167:$BH$167)))-O$6)/O93</f>
        <v>1</v>
      </c>
      <c r="P94" s="11" cm="1">
        <f t="array" ref="P94">INDEX('Back data'!$A$167:$BH$167,,MAX(IF('Back data'!$A$167:$BH$167&lt;&gt;"",COLUMN('Back data'!$A$167:$BH$167)))-P$6)/P93</f>
        <v>1</v>
      </c>
    </row>
    <row r="95" spans="1:18" x14ac:dyDescent="0.3">
      <c r="A95" s="35" t="s">
        <v>44</v>
      </c>
      <c r="B95" s="37" t="s">
        <v>40</v>
      </c>
      <c r="C95" s="28" t="s">
        <v>38</v>
      </c>
      <c r="D95" s="29" cm="1">
        <f t="array" ref="D95">+INDEX('Back data'!$A$168:$BH$168,,MAX(IF('Back data'!$A$168:$BH$168&lt;&gt;"",COLUMN('Back data'!$A$168:$BH$168)))-D$6)/D93</f>
        <v>2.5000000000000001E-3</v>
      </c>
      <c r="E95" s="29" cm="1">
        <f t="array" ref="E95">+INDEX('Back data'!$A$168:$BH$168,,MAX(IF('Back data'!$A$168:$BH$168&lt;&gt;"",COLUMN('Back data'!$A$168:$BH$168)))-E$6)/E93</f>
        <v>2.6099999999999998E-2</v>
      </c>
      <c r="F95" s="29" cm="1">
        <f t="array" ref="F95">+INDEX('Back data'!$A$168:$BH$168,,MAX(IF('Back data'!$A$168:$BH$168&lt;&gt;"",COLUMN('Back data'!$A$168:$BH$168)))-F$6)/F93</f>
        <v>1.09E-2</v>
      </c>
      <c r="G95" s="29" cm="1">
        <f t="array" ref="G95">+INDEX('Back data'!$A$168:$BH$168,,MAX(IF('Back data'!$A$168:$BH$168&lt;&gt;"",COLUMN('Back data'!$A$168:$BH$168)))-G$6)/G93</f>
        <v>1.0800000000000001E-2</v>
      </c>
      <c r="H95" s="29" cm="1">
        <f t="array" ref="H95">+INDEX('Back data'!$A$168:$BH$168,,MAX(IF('Back data'!$A$168:$BH$168&lt;&gt;"",COLUMN('Back data'!$A$168:$BH$168)))-H$6)/H93</f>
        <v>1.9699999999999999E-2</v>
      </c>
      <c r="I95" s="29" cm="1">
        <f t="array" ref="I95">+INDEX('Back data'!$A$168:$BH$168,,MAX(IF('Back data'!$A$168:$BH$168&lt;&gt;"",COLUMN('Back data'!$A$168:$BH$168)))-I$6)/I93</f>
        <v>1.23E-2</v>
      </c>
      <c r="J95" s="29" cm="1">
        <f t="array" ref="J95">+INDEX('Back data'!$A$168:$BH$168,,MAX(IF('Back data'!$A$168:$BH$168&lt;&gt;"",COLUMN('Back data'!$A$168:$BH$168)))-J$6)/J93</f>
        <v>0</v>
      </c>
      <c r="K95" s="29" cm="1">
        <f t="array" ref="K95">+INDEX('Back data'!$A$168:$BH$168,,MAX(IF('Back data'!$A$168:$BH$168&lt;&gt;"",COLUMN('Back data'!$A$168:$BH$168)))-K$6)/K93</f>
        <v>3.3799999999999997E-2</v>
      </c>
      <c r="L95" s="29" cm="1">
        <f t="array" ref="L95">+INDEX('Back data'!$A$168:$BH$168,,MAX(IF('Back data'!$A$168:$BH$168&lt;&gt;"",COLUMN('Back data'!$A$168:$BH$168)))-L$6)/L93</f>
        <v>5.3E-3</v>
      </c>
      <c r="M95" s="29" cm="1">
        <f t="array" ref="M95">+INDEX('Back data'!$A$168:$BH$168,,MAX(IF('Back data'!$A$168:$BH$168&lt;&gt;"",COLUMN('Back data'!$A$168:$BH$168)))-M$6)/M93</f>
        <v>2.3E-3</v>
      </c>
      <c r="N95" s="29" cm="1">
        <f t="array" ref="N95">+INDEX('Back data'!$A$168:$BH$168,,MAX(IF('Back data'!$A$168:$BH$168&lt;&gt;"",COLUMN('Back data'!$A$168:$BH$168)))-N$6)/N93</f>
        <v>0</v>
      </c>
      <c r="O95" s="29" cm="1">
        <f t="array" ref="O95">+INDEX('Back data'!$A$168:$BH$168,,MAX(IF('Back data'!$A$168:$BH$168&lt;&gt;"",COLUMN('Back data'!$A$168:$BH$168)))-O$6)/O93</f>
        <v>0</v>
      </c>
      <c r="P95" s="29" cm="1">
        <f t="array" ref="P95">+INDEX('Back data'!$A$168:$BH$168,,MAX(IF('Back data'!$A$168:$BH$168&lt;&gt;"",COLUMN('Back data'!$A$168:$BH$168)))-P$6)/P93</f>
        <v>0</v>
      </c>
      <c r="R95" s="56"/>
    </row>
    <row r="96" spans="1:18" x14ac:dyDescent="0.3">
      <c r="A96" s="30"/>
      <c r="B96" s="27"/>
      <c r="C96" s="31"/>
      <c r="D96" s="32"/>
      <c r="E96" s="32"/>
      <c r="F96" s="32"/>
      <c r="G96" s="32"/>
      <c r="H96" s="32"/>
      <c r="I96" s="32"/>
      <c r="J96" s="32"/>
      <c r="K96" s="32"/>
      <c r="L96" s="32"/>
      <c r="M96" s="32"/>
      <c r="N96" s="32"/>
      <c r="O96" s="32"/>
      <c r="P96" s="32"/>
    </row>
    <row r="97" spans="1:18" x14ac:dyDescent="0.3">
      <c r="C97" s="8" t="s">
        <v>35</v>
      </c>
      <c r="D97" s="9" cm="1">
        <f t="array" ref="D97">INDEX('Back data'!$A$357:$BH$357,,MAX(IF('Back data'!$A$357:$BH$357&lt;&gt;"",COLUMN('Back data'!$A$357:$BH$357)))-D$6)+INDEX('Back data'!$A$358:$BH$358,,MAX(IF('Back data'!$A$358:$BH$358&lt;&gt;"",COLUMN('Back data'!$A$358:$BH$358)))-D$6)</f>
        <v>100</v>
      </c>
      <c r="E97" s="9" cm="1">
        <f t="array" ref="E97">INDEX('Back data'!$A$357:$BH$357,,MAX(IF('Back data'!$A$357:$BH$357&lt;&gt;"",COLUMN('Back data'!$A$357:$BH$357)))-E$6)+INDEX('Back data'!$A$358:$BH$358,,MAX(IF('Back data'!$A$358:$BH$358&lt;&gt;"",COLUMN('Back data'!$A$358:$BH$358)))-E$6)</f>
        <v>100</v>
      </c>
      <c r="F97" s="9" cm="1">
        <f t="array" ref="F97">INDEX('Back data'!$A$357:$BH$357,,MAX(IF('Back data'!$A$357:$BH$357&lt;&gt;"",COLUMN('Back data'!$A$357:$BH$357)))-F$6)+INDEX('Back data'!$A$358:$BH$358,,MAX(IF('Back data'!$A$358:$BH$358&lt;&gt;"",COLUMN('Back data'!$A$358:$BH$358)))-F$6)</f>
        <v>100</v>
      </c>
      <c r="G97" s="9" cm="1">
        <f t="array" ref="G97">INDEX('Back data'!$A$357:$BH$357,,MAX(IF('Back data'!$A$357:$BH$357&lt;&gt;"",COLUMN('Back data'!$A$357:$BH$357)))-G$6)+INDEX('Back data'!$A$358:$BH$358,,MAX(IF('Back data'!$A$358:$BH$358&lt;&gt;"",COLUMN('Back data'!$A$358:$BH$358)))-G$6)</f>
        <v>100</v>
      </c>
      <c r="H97" s="9" cm="1">
        <f t="array" ref="H97">INDEX('Back data'!$A$357:$BH$357,,MAX(IF('Back data'!$A$357:$BH$357&lt;&gt;"",COLUMN('Back data'!$A$357:$BH$357)))-H$6)+INDEX('Back data'!$A$358:$BH$358,,MAX(IF('Back data'!$A$358:$BH$358&lt;&gt;"",COLUMN('Back data'!$A$358:$BH$358)))-H$6)</f>
        <v>100</v>
      </c>
      <c r="I97" s="9" cm="1">
        <f t="array" ref="I97">INDEX('Back data'!$A$357:$BH$357,,MAX(IF('Back data'!$A$357:$BH$357&lt;&gt;"",COLUMN('Back data'!$A$357:$BH$357)))-I$6)+INDEX('Back data'!$A$358:$BH$358,,MAX(IF('Back data'!$A$358:$BH$358&lt;&gt;"",COLUMN('Back data'!$A$358:$BH$358)))-I$6)</f>
        <v>100</v>
      </c>
      <c r="J97" s="9" cm="1">
        <f t="array" ref="J97">INDEX('Back data'!$A$357:$BH$357,,MAX(IF('Back data'!$A$357:$BH$357&lt;&gt;"",COLUMN('Back data'!$A$357:$BH$357)))-J$6)+INDEX('Back data'!$A$358:$BH$358,,MAX(IF('Back data'!$A$358:$BH$358&lt;&gt;"",COLUMN('Back data'!$A$358:$BH$358)))-J$6)</f>
        <v>100</v>
      </c>
      <c r="K97" s="9" cm="1">
        <f t="array" ref="K97">INDEX('Back data'!$A$357:$BH$357,,MAX(IF('Back data'!$A$357:$BH$357&lt;&gt;"",COLUMN('Back data'!$A$357:$BH$357)))-K$6)+INDEX('Back data'!$A$358:$BH$358,,MAX(IF('Back data'!$A$358:$BH$358&lt;&gt;"",COLUMN('Back data'!$A$358:$BH$358)))-K$6)</f>
        <v>100</v>
      </c>
      <c r="L97" s="9" cm="1">
        <f t="array" ref="L97">INDEX('Back data'!$A$357:$BH$357,,MAX(IF('Back data'!$A$357:$BH$357&lt;&gt;"",COLUMN('Back data'!$A$357:$BH$357)))-L$6)+INDEX('Back data'!$A$358:$BH$358,,MAX(IF('Back data'!$A$358:$BH$358&lt;&gt;"",COLUMN('Back data'!$A$358:$BH$358)))-L$6)</f>
        <v>100</v>
      </c>
      <c r="M97" s="9" cm="1">
        <f t="array" ref="M97">INDEX('Back data'!$A$357:$BH$357,,MAX(IF('Back data'!$A$357:$BH$357&lt;&gt;"",COLUMN('Back data'!$A$357:$BH$357)))-M$6)+INDEX('Back data'!$A$358:$BH$358,,MAX(IF('Back data'!$A$358:$BH$358&lt;&gt;"",COLUMN('Back data'!$A$358:$BH$358)))-M$6)</f>
        <v>100</v>
      </c>
      <c r="N97" s="9" cm="1">
        <f t="array" ref="N97">INDEX('Back data'!$A$357:$BH$357,,MAX(IF('Back data'!$A$357:$BH$357&lt;&gt;"",COLUMN('Back data'!$A$357:$BH$357)))-N$6)+INDEX('Back data'!$A$358:$BH$358,,MAX(IF('Back data'!$A$358:$BH$358&lt;&gt;"",COLUMN('Back data'!$A$358:$BH$358)))-N$6)</f>
        <v>100</v>
      </c>
      <c r="O97" s="9" cm="1">
        <f t="array" ref="O97">INDEX('Back data'!$A$357:$BH$357,,MAX(IF('Back data'!$A$357:$BH$357&lt;&gt;"",COLUMN('Back data'!$A$357:$BH$357)))-O$6)+INDEX('Back data'!$A$358:$BH$358,,MAX(IF('Back data'!$A$358:$BH$358&lt;&gt;"",COLUMN('Back data'!$A$358:$BH$358)))-O$6)</f>
        <v>100</v>
      </c>
      <c r="P97" s="9" cm="1">
        <f t="array" ref="P97">INDEX('Back data'!$A$357:$BH$357,,MAX(IF('Back data'!$A$357:$BH$357&lt;&gt;"",COLUMN('Back data'!$A$357:$BH$357)))-P$6)+INDEX('Back data'!$A$358:$BH$358,,MAX(IF('Back data'!$A$358:$BH$358&lt;&gt;"",COLUMN('Back data'!$A$358:$BH$358)))-P$6)</f>
        <v>100</v>
      </c>
    </row>
    <row r="98" spans="1:18" x14ac:dyDescent="0.3">
      <c r="A98" s="35" t="s">
        <v>44</v>
      </c>
      <c r="B98" s="37" t="s">
        <v>26</v>
      </c>
      <c r="C98" s="10" t="s">
        <v>37</v>
      </c>
      <c r="D98" s="11" cm="1">
        <f t="array" ref="D98">INDEX('Back data'!$A$357:$BH$357,,MAX(IF('Back data'!$A$357:$BH$357&lt;&gt;"",COLUMN('Back data'!$A$357:$BH$357)))-D$6)/D97</f>
        <v>0.59989999999999999</v>
      </c>
      <c r="E98" s="11" cm="1">
        <f t="array" ref="E98">INDEX('Back data'!$A$357:$BH$357,,MAX(IF('Back data'!$A$357:$BH$357&lt;&gt;"",COLUMN('Back data'!$A$357:$BH$357)))-E$6)/E97</f>
        <v>0.61970000000000003</v>
      </c>
      <c r="F98" s="11" cm="1">
        <f t="array" ref="F98">INDEX('Back data'!$A$357:$BH$357,,MAX(IF('Back data'!$A$357:$BH$357&lt;&gt;"",COLUMN('Back data'!$A$357:$BH$357)))-F$6)/F97</f>
        <v>0.60530000000000006</v>
      </c>
      <c r="G98" s="11" cm="1">
        <f t="array" ref="G98">INDEX('Back data'!$A$357:$BH$357,,MAX(IF('Back data'!$A$357:$BH$357&lt;&gt;"",COLUMN('Back data'!$A$357:$BH$357)))-G$6)/G97</f>
        <v>0.66459999999999997</v>
      </c>
      <c r="H98" s="11" cm="1">
        <f t="array" ref="H98">INDEX('Back data'!$A$357:$BH$357,,MAX(IF('Back data'!$A$357:$BH$357&lt;&gt;"",COLUMN('Back data'!$A$357:$BH$357)))-H$6)/H97</f>
        <v>0.504</v>
      </c>
      <c r="I98" s="11" cm="1">
        <f t="array" ref="I98">INDEX('Back data'!$A$357:$BH$357,,MAX(IF('Back data'!$A$357:$BH$357&lt;&gt;"",COLUMN('Back data'!$A$357:$BH$357)))-I$6)/I97</f>
        <v>0.65300000000000002</v>
      </c>
      <c r="J98" s="11" cm="1">
        <f t="array" ref="J98">INDEX('Back data'!$A$357:$BH$357,,MAX(IF('Back data'!$A$357:$BH$357&lt;&gt;"",COLUMN('Back data'!$A$357:$BH$357)))-J$6)/J97</f>
        <v>0.61460000000000004</v>
      </c>
      <c r="K98" s="11" cm="1">
        <f t="array" ref="K98">INDEX('Back data'!$A$357:$BH$357,,MAX(IF('Back data'!$A$357:$BH$357&lt;&gt;"",COLUMN('Back data'!$A$357:$BH$357)))-K$6)/K97</f>
        <v>0.62290000000000001</v>
      </c>
      <c r="L98" s="11" cm="1">
        <f t="array" ref="L98">INDEX('Back data'!$A$357:$BH$357,,MAX(IF('Back data'!$A$357:$BH$357&lt;&gt;"",COLUMN('Back data'!$A$357:$BH$357)))-L$6)/L97</f>
        <v>0.68980000000000008</v>
      </c>
      <c r="M98" s="11" cm="1">
        <f t="array" ref="M98">INDEX('Back data'!$A$357:$BH$357,,MAX(IF('Back data'!$A$357:$BH$357&lt;&gt;"",COLUMN('Back data'!$A$357:$BH$357)))-M$6)/M97</f>
        <v>0.57030000000000003</v>
      </c>
      <c r="N98" s="11" cm="1">
        <f t="array" ref="N98">INDEX('Back data'!$A$357:$BH$357,,MAX(IF('Back data'!$A$357:$BH$357&lt;&gt;"",COLUMN('Back data'!$A$357:$BH$357)))-N$6)/N97</f>
        <v>0.67519999999999991</v>
      </c>
      <c r="O98" s="11" cm="1">
        <f t="array" ref="O98">INDEX('Back data'!$A$357:$BH$357,,MAX(IF('Back data'!$A$357:$BH$357&lt;&gt;"",COLUMN('Back data'!$A$357:$BH$357)))-O$6)/O97</f>
        <v>0.63039999999999996</v>
      </c>
      <c r="P98" s="11" cm="1">
        <f t="array" ref="P98">INDEX('Back data'!$A$357:$BH$357,,MAX(IF('Back data'!$A$357:$BH$357&lt;&gt;"",COLUMN('Back data'!$A$357:$BH$357)))-P$6)/P97</f>
        <v>0.60030000000000006</v>
      </c>
    </row>
    <row r="99" spans="1:18" x14ac:dyDescent="0.3">
      <c r="A99" s="35" t="s">
        <v>44</v>
      </c>
      <c r="B99" s="37" t="s">
        <v>26</v>
      </c>
      <c r="C99" s="10" t="s">
        <v>38</v>
      </c>
      <c r="D99" s="11" cm="1">
        <f t="array" ref="D99">+INDEX('Back data'!$A$358:$BH$358,,MAX(IF('Back data'!$A$358:$BH$358&lt;&gt;"",COLUMN('Back data'!$A$358:$BH$358)))-D$6)/D97</f>
        <v>0.40009999999999996</v>
      </c>
      <c r="E99" s="11" cm="1">
        <f t="array" ref="E99">+INDEX('Back data'!$A$358:$BH$358,,MAX(IF('Back data'!$A$358:$BH$358&lt;&gt;"",COLUMN('Back data'!$A$358:$BH$358)))-E$6)/E97</f>
        <v>0.38030000000000003</v>
      </c>
      <c r="F99" s="11" cm="1">
        <f t="array" ref="F99">+INDEX('Back data'!$A$358:$BH$358,,MAX(IF('Back data'!$A$358:$BH$358&lt;&gt;"",COLUMN('Back data'!$A$358:$BH$358)))-F$6)/F97</f>
        <v>0.3947</v>
      </c>
      <c r="G99" s="11" cm="1">
        <f t="array" ref="G99">+INDEX('Back data'!$A$358:$BH$358,,MAX(IF('Back data'!$A$358:$BH$358&lt;&gt;"",COLUMN('Back data'!$A$358:$BH$358)))-G$6)/G97</f>
        <v>0.33539999999999998</v>
      </c>
      <c r="H99" s="11" cm="1">
        <f t="array" ref="H99">+INDEX('Back data'!$A$358:$BH$358,,MAX(IF('Back data'!$A$358:$BH$358&lt;&gt;"",COLUMN('Back data'!$A$358:$BH$358)))-H$6)/H97</f>
        <v>0.496</v>
      </c>
      <c r="I99" s="11" cm="1">
        <f t="array" ref="I99">+INDEX('Back data'!$A$358:$BH$358,,MAX(IF('Back data'!$A$358:$BH$358&lt;&gt;"",COLUMN('Back data'!$A$358:$BH$358)))-I$6)/I97</f>
        <v>0.34700000000000003</v>
      </c>
      <c r="J99" s="11" cm="1">
        <f t="array" ref="J99">+INDEX('Back data'!$A$358:$BH$358,,MAX(IF('Back data'!$A$358:$BH$358&lt;&gt;"",COLUMN('Back data'!$A$358:$BH$358)))-J$6)/J97</f>
        <v>0.38539999999999996</v>
      </c>
      <c r="K99" s="11" cm="1">
        <f t="array" ref="K99">+INDEX('Back data'!$A$358:$BH$358,,MAX(IF('Back data'!$A$358:$BH$358&lt;&gt;"",COLUMN('Back data'!$A$358:$BH$358)))-K$6)/K97</f>
        <v>0.37709999999999999</v>
      </c>
      <c r="L99" s="11" cm="1">
        <f t="array" ref="L99">+INDEX('Back data'!$A$358:$BH$358,,MAX(IF('Back data'!$A$358:$BH$358&lt;&gt;"",COLUMN('Back data'!$A$358:$BH$358)))-L$6)/L97</f>
        <v>0.31019999999999998</v>
      </c>
      <c r="M99" s="11" cm="1">
        <f t="array" ref="M99">+INDEX('Back data'!$A$358:$BH$358,,MAX(IF('Back data'!$A$358:$BH$358&lt;&gt;"",COLUMN('Back data'!$A$358:$BH$358)))-M$6)/M97</f>
        <v>0.42969999999999997</v>
      </c>
      <c r="N99" s="11" cm="1">
        <f t="array" ref="N99">+INDEX('Back data'!$A$358:$BH$358,,MAX(IF('Back data'!$A$358:$BH$358&lt;&gt;"",COLUMN('Back data'!$A$358:$BH$358)))-N$6)/N97</f>
        <v>0.32479999999999998</v>
      </c>
      <c r="O99" s="11" cm="1">
        <f t="array" ref="O99">+INDEX('Back data'!$A$358:$BH$358,,MAX(IF('Back data'!$A$358:$BH$358&lt;&gt;"",COLUMN('Back data'!$A$358:$BH$358)))-O$6)/O97</f>
        <v>0.36959999999999998</v>
      </c>
      <c r="P99" s="11" cm="1">
        <f t="array" ref="P99">+INDEX('Back data'!$A$358:$BH$358,,MAX(IF('Back data'!$A$358:$BH$358&lt;&gt;"",COLUMN('Back data'!$A$358:$BH$358)))-P$6)/P97</f>
        <v>0.3997</v>
      </c>
      <c r="R99" s="56"/>
    </row>
    <row r="100" spans="1:18" x14ac:dyDescent="0.3">
      <c r="A100" s="30"/>
      <c r="B100" s="37"/>
      <c r="C100" s="31"/>
      <c r="D100" s="32"/>
      <c r="E100" s="32"/>
      <c r="F100" s="32"/>
      <c r="G100" s="32"/>
      <c r="H100" s="32"/>
      <c r="I100" s="32"/>
      <c r="J100" s="32"/>
      <c r="K100" s="32"/>
      <c r="L100" s="32"/>
      <c r="M100" s="32"/>
      <c r="N100" s="32"/>
      <c r="O100" s="32"/>
      <c r="P100" s="32"/>
      <c r="R100" s="56"/>
    </row>
    <row r="101" spans="1:18" x14ac:dyDescent="0.3">
      <c r="A101" s="30"/>
      <c r="B101" s="37"/>
      <c r="C101" s="31"/>
      <c r="D101" s="32"/>
      <c r="E101" s="32"/>
      <c r="F101" s="32"/>
      <c r="G101" s="32"/>
      <c r="H101" s="32"/>
      <c r="I101" s="32"/>
      <c r="J101" s="32"/>
      <c r="K101" s="32"/>
      <c r="L101" s="32"/>
      <c r="M101" s="32"/>
      <c r="N101" s="32"/>
      <c r="O101" s="32"/>
      <c r="P101" s="32"/>
      <c r="R101" s="56"/>
    </row>
    <row r="102" spans="1:18" x14ac:dyDescent="0.3">
      <c r="A102" s="30"/>
      <c r="B102" s="37"/>
      <c r="C102" s="8" t="s">
        <v>35</v>
      </c>
      <c r="D102" s="9"/>
      <c r="E102" s="9"/>
      <c r="F102" s="9"/>
      <c r="G102" s="9"/>
      <c r="H102" s="9"/>
      <c r="I102" s="9"/>
      <c r="J102" s="9"/>
      <c r="K102" s="9" cm="1">
        <f t="array" ref="K102">INDEX('Back data'!$A$362:$BH$362,,MAX(IF('Back data'!$A$362:$BH$362&lt;&gt;"",COLUMN('Back data'!$A$362:$BH$362)))-K$6)+INDEX('Back data'!$A$363:$BH$363,,MAX(IF('Back data'!$A$363:$BH$363&lt;&gt;"",COLUMN('Back data'!$A$363:$BH$363)))-K$6)</f>
        <v>100</v>
      </c>
      <c r="L102" s="9" cm="1">
        <f t="array" ref="L102">INDEX('Back data'!$A$362:$BH$362,,MAX(IF('Back data'!$A$362:$BH$362&lt;&gt;"",COLUMN('Back data'!$A$362:$BH$362)))-L$6)+INDEX('Back data'!$A$363:$BH$363,,MAX(IF('Back data'!$A$363:$BH$363&lt;&gt;"",COLUMN('Back data'!$A$363:$BH$363)))-L$6)</f>
        <v>100</v>
      </c>
      <c r="M102" s="9" cm="1">
        <f t="array" ref="M102">INDEX('Back data'!$A$362:$BH$362,,MAX(IF('Back data'!$A$362:$BH$362&lt;&gt;"",COLUMN('Back data'!$A$362:$BH$362)))-M$6)+INDEX('Back data'!$A$363:$BH$363,,MAX(IF('Back data'!$A$363:$BH$363&lt;&gt;"",COLUMN('Back data'!$A$363:$BH$363)))-M$6)</f>
        <v>100</v>
      </c>
      <c r="N102" s="9" cm="1">
        <f t="array" ref="N102">INDEX('Back data'!$A$362:$BH$362,,MAX(IF('Back data'!$A$362:$BH$362&lt;&gt;"",COLUMN('Back data'!$A$362:$BH$362)))-N$6)+INDEX('Back data'!$A$363:$BH$363,,MAX(IF('Back data'!$A$363:$BH$363&lt;&gt;"",COLUMN('Back data'!$A$363:$BH$363)))-N$6)</f>
        <v>100</v>
      </c>
      <c r="O102" s="9" cm="1">
        <f t="array" ref="O102">INDEX('Back data'!$A$362:$BH$362,,MAX(IF('Back data'!$A$362:$BH$362&lt;&gt;"",COLUMN('Back data'!$A$362:$BH$362)))-O$6)+INDEX('Back data'!$A$363:$BH$363,,MAX(IF('Back data'!$A$363:$BH$363&lt;&gt;"",COLUMN('Back data'!$A$363:$BH$363)))-O$6)</f>
        <v>100</v>
      </c>
      <c r="P102" s="9" cm="1">
        <f t="array" ref="P102">INDEX('Back data'!$A$362:$BH$362,,MAX(IF('Back data'!$A$362:$BH$362&lt;&gt;"",COLUMN('Back data'!$A$362:$BH$362)))-P$6)+INDEX('Back data'!$A$363:$BH$363,,MAX(IF('Back data'!$A$363:$BH$363&lt;&gt;"",COLUMN('Back data'!$A$363:$BH$363)))-P$6)</f>
        <v>100</v>
      </c>
      <c r="R102" s="56"/>
    </row>
    <row r="103" spans="1:18" x14ac:dyDescent="0.3">
      <c r="A103" s="35" t="s">
        <v>44</v>
      </c>
      <c r="B103" s="37" t="s">
        <v>86</v>
      </c>
      <c r="C103" s="10" t="s">
        <v>37</v>
      </c>
      <c r="D103" s="11"/>
      <c r="E103" s="11"/>
      <c r="F103" s="11"/>
      <c r="G103" s="11"/>
      <c r="H103" s="11"/>
      <c r="I103" s="11"/>
      <c r="J103" s="11"/>
      <c r="K103" s="11" cm="1">
        <f t="array" ref="K103">INDEX('Back data'!$A$362:$BH$362,,MAX(IF('Back data'!$A$362:$BH$362&lt;&gt;"",COLUMN('Back data'!$A$362:$BH$362)))-K$6)/K102</f>
        <v>0.92400000000000004</v>
      </c>
      <c r="L103" s="11" cm="1">
        <f t="array" ref="L103">INDEX('Back data'!$A$362:$BH$362,,MAX(IF('Back data'!$A$362:$BH$362&lt;&gt;"",COLUMN('Back data'!$A$362:$BH$362)))-L$6)/L102</f>
        <v>0.94730000000000003</v>
      </c>
      <c r="M103" s="11" cm="1">
        <f t="array" ref="M103">INDEX('Back data'!$A$362:$BH$362,,MAX(IF('Back data'!$A$362:$BH$362&lt;&gt;"",COLUMN('Back data'!$A$362:$BH$362)))-M$6)/M102</f>
        <v>0.97</v>
      </c>
      <c r="N103" s="11" cm="1">
        <f t="array" ref="N103">INDEX('Back data'!$A$362:$BH$362,,MAX(IF('Back data'!$A$362:$BH$362&lt;&gt;"",COLUMN('Back data'!$A$362:$BH$362)))-N$6)/N102</f>
        <v>0.96819999999999995</v>
      </c>
      <c r="O103" s="11" cm="1">
        <f t="array" ref="O103">INDEX('Back data'!$A$362:$BH$362,,MAX(IF('Back data'!$A$362:$BH$362&lt;&gt;"",COLUMN('Back data'!$A$362:$BH$362)))-O$6)/O102</f>
        <v>0.96019999999999994</v>
      </c>
      <c r="P103" s="11" cm="1">
        <f t="array" ref="P103">INDEX('Back data'!$A$362:$BH$362,,MAX(IF('Back data'!$A$362:$BH$362&lt;&gt;"",COLUMN('Back data'!$A$362:$BH$362)))-P$6)/P102</f>
        <v>0.9373999999999999</v>
      </c>
      <c r="R103" s="56"/>
    </row>
    <row r="104" spans="1:18" x14ac:dyDescent="0.3">
      <c r="A104" s="35" t="s">
        <v>44</v>
      </c>
      <c r="B104" s="37" t="s">
        <v>86</v>
      </c>
      <c r="C104" s="10" t="s">
        <v>38</v>
      </c>
      <c r="D104" s="11"/>
      <c r="E104" s="11"/>
      <c r="F104" s="11"/>
      <c r="G104" s="11"/>
      <c r="H104" s="11"/>
      <c r="I104" s="11"/>
      <c r="J104" s="11"/>
      <c r="K104" s="11" cm="1">
        <f t="array" ref="K104">+INDEX('Back data'!$A$363:$BH$363,,MAX(IF('Back data'!$A$363:$BH$363&lt;&gt;"",COLUMN('Back data'!$A$363:$BH$363)))-K$6)/K102</f>
        <v>7.5999999999999998E-2</v>
      </c>
      <c r="L104" s="11" cm="1">
        <f t="array" ref="L104">+INDEX('Back data'!$A$363:$BH$363,,MAX(IF('Back data'!$A$363:$BH$363&lt;&gt;"",COLUMN('Back data'!$A$363:$BH$363)))-L$6)/L102</f>
        <v>5.2699999999999997E-2</v>
      </c>
      <c r="M104" s="11" cm="1">
        <f t="array" ref="M104">+INDEX('Back data'!$A$363:$BH$363,,MAX(IF('Back data'!$A$363:$BH$363&lt;&gt;"",COLUMN('Back data'!$A$363:$BH$363)))-M$6)/M102</f>
        <v>0.03</v>
      </c>
      <c r="N104" s="11" cm="1">
        <f t="array" ref="N104">+INDEX('Back data'!$A$363:$BH$363,,MAX(IF('Back data'!$A$363:$BH$363&lt;&gt;"",COLUMN('Back data'!$A$363:$BH$363)))-N$6)/N102</f>
        <v>3.1800000000000002E-2</v>
      </c>
      <c r="O104" s="11" cm="1">
        <f t="array" ref="O104">+INDEX('Back data'!$A$363:$BH$363,,MAX(IF('Back data'!$A$363:$BH$363&lt;&gt;"",COLUMN('Back data'!$A$363:$BH$363)))-O$6)/O102</f>
        <v>3.9800000000000002E-2</v>
      </c>
      <c r="P104" s="11" cm="1">
        <f t="array" ref="P104">+INDEX('Back data'!$A$363:$BH$363,,MAX(IF('Back data'!$A$363:$BH$363&lt;&gt;"",COLUMN('Back data'!$A$363:$BH$363)))-P$6)/P102</f>
        <v>6.2600000000000003E-2</v>
      </c>
      <c r="R104" s="56"/>
    </row>
    <row r="107" spans="1:18" x14ac:dyDescent="0.3">
      <c r="C107" s="8" t="s">
        <v>35</v>
      </c>
      <c r="D107" s="9" cm="1">
        <f t="array" ref="D107">INDEX('Back data'!$A$367:$BH$367,,MAX(IF('Back data'!$A$367:$BH$367&lt;&gt;"",COLUMN('Back data'!$A$367:$BH$367)))-D$6)+INDEX('Back data'!$A$368:$BH$368,,MAX(IF('Back data'!$A$368:$BH$368&lt;&gt;"",COLUMN('Back data'!$A$368:$BH$368)))-D$6)</f>
        <v>100</v>
      </c>
      <c r="E107" s="9" cm="1">
        <f t="array" ref="E107">INDEX('Back data'!$A$367:$BH$367,,MAX(IF('Back data'!$A$367:$BH$367&lt;&gt;"",COLUMN('Back data'!$A$367:$BH$367)))-E$6)+INDEX('Back data'!$A$368:$BH$368,,MAX(IF('Back data'!$A$368:$BH$368&lt;&gt;"",COLUMN('Back data'!$A$368:$BH$368)))-E$6)</f>
        <v>100</v>
      </c>
      <c r="F107" s="9" cm="1">
        <f t="array" ref="F107">INDEX('Back data'!$A$367:$BH$367,,MAX(IF('Back data'!$A$367:$BH$367&lt;&gt;"",COLUMN('Back data'!$A$367:$BH$367)))-F$6)+INDEX('Back data'!$A$368:$BH$368,,MAX(IF('Back data'!$A$368:$BH$368&lt;&gt;"",COLUMN('Back data'!$A$368:$BH$368)))-F$6)</f>
        <v>100</v>
      </c>
      <c r="G107" s="9" cm="1">
        <f t="array" ref="G107">INDEX('Back data'!$A$367:$BH$367,,MAX(IF('Back data'!$A$367:$BH$367&lt;&gt;"",COLUMN('Back data'!$A$367:$BH$367)))-G$6)+INDEX('Back data'!$A$368:$BH$368,,MAX(IF('Back data'!$A$368:$BH$368&lt;&gt;"",COLUMN('Back data'!$A$368:$BH$368)))-G$6)</f>
        <v>100</v>
      </c>
      <c r="H107" s="9" cm="1">
        <f t="array" ref="H107">INDEX('Back data'!$A$367:$BH$367,,MAX(IF('Back data'!$A$367:$BH$367&lt;&gt;"",COLUMN('Back data'!$A$367:$BH$367)))-H$6)+INDEX('Back data'!$A$368:$BH$368,,MAX(IF('Back data'!$A$368:$BH$368&lt;&gt;"",COLUMN('Back data'!$A$368:$BH$368)))-H$6)</f>
        <v>100</v>
      </c>
      <c r="I107" s="9" cm="1">
        <f t="array" ref="I107">INDEX('Back data'!$A$367:$BH$367,,MAX(IF('Back data'!$A$367:$BH$367&lt;&gt;"",COLUMN('Back data'!$A$367:$BH$367)))-I$6)+INDEX('Back data'!$A$368:$BH$368,,MAX(IF('Back data'!$A$368:$BH$368&lt;&gt;"",COLUMN('Back data'!$A$368:$BH$368)))-I$6)</f>
        <v>100</v>
      </c>
      <c r="J107" s="9" cm="1">
        <f t="array" ref="J107">INDEX('Back data'!$A$367:$BH$367,,MAX(IF('Back data'!$A$367:$BH$367&lt;&gt;"",COLUMN('Back data'!$A$367:$BH$367)))-J$6)+INDEX('Back data'!$A$368:$BH$368,,MAX(IF('Back data'!$A$368:$BH$368&lt;&gt;"",COLUMN('Back data'!$A$368:$BH$368)))-J$6)</f>
        <v>100</v>
      </c>
      <c r="K107" s="9" cm="1">
        <f t="array" ref="K107">INDEX('Back data'!$A$367:$BH$367,,MAX(IF('Back data'!$A$367:$BH$367&lt;&gt;"",COLUMN('Back data'!$A$367:$BH$367)))-K$6)+INDEX('Back data'!$A$368:$BH$368,,MAX(IF('Back data'!$A$368:$BH$368&lt;&gt;"",COLUMN('Back data'!$A$368:$BH$368)))-K$6)</f>
        <v>100</v>
      </c>
      <c r="L107" s="9" cm="1">
        <f t="array" ref="L107">INDEX('Back data'!$A$367:$BH$367,,MAX(IF('Back data'!$A$367:$BH$367&lt;&gt;"",COLUMN('Back data'!$A$367:$BH$367)))-L$6)+INDEX('Back data'!$A$368:$BH$368,,MAX(IF('Back data'!$A$368:$BH$368&lt;&gt;"",COLUMN('Back data'!$A$368:$BH$368)))-L$6)</f>
        <v>100</v>
      </c>
      <c r="M107" s="9" cm="1">
        <f t="array" ref="M107">INDEX('Back data'!$A$367:$BH$367,,MAX(IF('Back data'!$A$367:$BH$367&lt;&gt;"",COLUMN('Back data'!$A$367:$BH$367)))-M$6)+INDEX('Back data'!$A$368:$BH$368,,MAX(IF('Back data'!$A$368:$BH$368&lt;&gt;"",COLUMN('Back data'!$A$368:$BH$368)))-M$6)</f>
        <v>100</v>
      </c>
      <c r="N107" s="9" cm="1">
        <f t="array" ref="N107">INDEX('Back data'!$A$367:$BH$367,,MAX(IF('Back data'!$A$367:$BH$367&lt;&gt;"",COLUMN('Back data'!$A$367:$BH$367)))-N$6)+INDEX('Back data'!$A$368:$BH$368,,MAX(IF('Back data'!$A$368:$BH$368&lt;&gt;"",COLUMN('Back data'!$A$368:$BH$368)))-N$6)</f>
        <v>100</v>
      </c>
      <c r="O107" s="9" cm="1">
        <f t="array" ref="O107">INDEX('Back data'!$A$367:$BH$367,,MAX(IF('Back data'!$A$367:$BH$367&lt;&gt;"",COLUMN('Back data'!$A$367:$BH$367)))-O$6)+INDEX('Back data'!$A$368:$BH$368,,MAX(IF('Back data'!$A$368:$BH$368&lt;&gt;"",COLUMN('Back data'!$A$368:$BH$368)))-O$6)</f>
        <v>100</v>
      </c>
      <c r="P107" s="9" cm="1">
        <f t="array" ref="P107">INDEX('Back data'!$A$367:$BH$367,,MAX(IF('Back data'!$A$367:$BH$367&lt;&gt;"",COLUMN('Back data'!$A$367:$BH$367)))-P$6)+INDEX('Back data'!$A$368:$BH$368,,MAX(IF('Back data'!$A$368:$BH$368&lt;&gt;"",COLUMN('Back data'!$A$368:$BH$368)))-P$6)</f>
        <v>100</v>
      </c>
    </row>
    <row r="108" spans="1:18" x14ac:dyDescent="0.3">
      <c r="A108" s="35" t="s">
        <v>44</v>
      </c>
      <c r="B108" s="37" t="s">
        <v>30</v>
      </c>
      <c r="C108" s="10" t="s">
        <v>37</v>
      </c>
      <c r="D108" s="11">
        <f t="array" ref="D108">INDEX('Back data'!$A$367:$BH$367,,MAX(IF('Back data'!$A$367:$BH$367&lt;&gt;"",COLUMN('Back data'!$A$367:$BH$367)))-D$6)/D107</f>
        <v>0.96920000000000006</v>
      </c>
      <c r="E108" s="11">
        <f t="array" ref="E108">INDEX('Back data'!$A$367:$BH$367,,MAX(IF('Back data'!$A$367:$BH$367&lt;&gt;"",COLUMN('Back data'!$A$367:$BH$367)))-E$6)/E107</f>
        <v>0.95480000000000009</v>
      </c>
      <c r="F108" s="11">
        <f t="array" ref="F108">INDEX('Back data'!$A$367:$BH$367,,MAX(IF('Back data'!$A$367:$BH$367&lt;&gt;"",COLUMN('Back data'!$A$367:$BH$367)))-F$6)/F107</f>
        <v>0.95499999999999996</v>
      </c>
      <c r="G108" s="11">
        <f t="array" ref="G108">INDEX('Back data'!$A$367:$BH$367,,MAX(IF('Back data'!$A$367:$BH$367&lt;&gt;"",COLUMN('Back data'!$A$367:$BH$367)))-G$6)/G107</f>
        <v>0.9376000000000001</v>
      </c>
      <c r="H108" s="11">
        <f t="array" ref="H108">INDEX('Back data'!$A$367:$BH$367,,MAX(IF('Back data'!$A$367:$BH$367&lt;&gt;"",COLUMN('Back data'!$A$367:$BH$367)))-H$6)/H107</f>
        <v>0.95010000000000006</v>
      </c>
      <c r="I108" s="11">
        <f t="array" ref="I108">INDEX('Back data'!$A$367:$BH$367,,MAX(IF('Back data'!$A$367:$BH$367&lt;&gt;"",COLUMN('Back data'!$A$367:$BH$367)))-I$6)/I107</f>
        <v>0.95829999999999993</v>
      </c>
      <c r="J108" s="11">
        <f t="array" ref="J108">INDEX('Back data'!$A$367:$BH$367,,MAX(IF('Back data'!$A$367:$BH$367&lt;&gt;"",COLUMN('Back data'!$A$367:$BH$367)))-J$6)/J107</f>
        <v>0.92849999999999999</v>
      </c>
      <c r="K108" s="11">
        <f t="array" ref="K108">INDEX('Back data'!$A$367:$BH$367,,MAX(IF('Back data'!$A$367:$BH$367&lt;&gt;"",COLUMN('Back data'!$A$367:$BH$367)))-K$6)/K107</f>
        <v>0.9484999999999999</v>
      </c>
      <c r="L108" s="11">
        <f t="array" ref="L108">INDEX('Back data'!$A$367:$BH$367,,MAX(IF('Back data'!$A$367:$BH$367&lt;&gt;"",COLUMN('Back data'!$A$367:$BH$367)))-L$6)/L107</f>
        <v>0.96819999999999995</v>
      </c>
      <c r="M108" s="11">
        <f t="array" ref="M108">INDEX('Back data'!$A$367:$BH$367,,MAX(IF('Back data'!$A$367:$BH$367&lt;&gt;"",COLUMN('Back data'!$A$367:$BH$367)))-M$6)/M107</f>
        <v>0.96959999999999991</v>
      </c>
      <c r="N108" s="11">
        <f t="array" ref="N108">INDEX('Back data'!$A$367:$BH$367,,MAX(IF('Back data'!$A$367:$BH$367&lt;&gt;"",COLUMN('Back data'!$A$367:$BH$367)))-N$6)/N107</f>
        <v>0.9840000000000001</v>
      </c>
      <c r="O108" s="11">
        <f t="array" ref="O108">INDEX('Back data'!$A$367:$BH$367,,MAX(IF('Back data'!$A$367:$BH$367&lt;&gt;"",COLUMN('Back data'!$A$367:$BH$367)))-O$6)/O107</f>
        <v>0.95330000000000004</v>
      </c>
      <c r="P108" s="11" cm="1">
        <f t="array" ref="P108">INDEX('Back data'!$A$367:$BH$367,,MAX(IF('Back data'!$A$367:$BH$367&lt;&gt;"",COLUMN('Back data'!$A$367:$BH$367)))-P$6)/P107</f>
        <v>0.94599999999999995</v>
      </c>
    </row>
    <row r="109" spans="1:18" x14ac:dyDescent="0.3">
      <c r="A109" s="35" t="s">
        <v>44</v>
      </c>
      <c r="B109" s="37" t="s">
        <v>30</v>
      </c>
      <c r="C109" s="10" t="s">
        <v>38</v>
      </c>
      <c r="D109" s="11">
        <f t="array" ref="D109">+INDEX('Back data'!$A$368:$BH$368,,MAX(IF('Back data'!$A$368:$BH$368&lt;&gt;"",COLUMN('Back data'!$A$368:$BH$368)))-D$6)/D107</f>
        <v>3.0800000000000001E-2</v>
      </c>
      <c r="E109" s="11">
        <f t="array" ref="E109">+INDEX('Back data'!$A$368:$BH$368,,MAX(IF('Back data'!$A$368:$BH$368&lt;&gt;"",COLUMN('Back data'!$A$368:$BH$368)))-E$6)/E107</f>
        <v>4.5199999999999997E-2</v>
      </c>
      <c r="F109" s="11">
        <f t="array" ref="F109">+INDEX('Back data'!$A$368:$BH$368,,MAX(IF('Back data'!$A$368:$BH$368&lt;&gt;"",COLUMN('Back data'!$A$368:$BH$368)))-F$6)/F107</f>
        <v>4.4999999999999998E-2</v>
      </c>
      <c r="G109" s="11">
        <f t="array" ref="G109">+INDEX('Back data'!$A$368:$BH$368,,MAX(IF('Back data'!$A$368:$BH$368&lt;&gt;"",COLUMN('Back data'!$A$368:$BH$368)))-G$6)/G107</f>
        <v>6.2400000000000004E-2</v>
      </c>
      <c r="H109" s="11">
        <f t="array" ref="H109">+INDEX('Back data'!$A$368:$BH$368,,MAX(IF('Back data'!$A$368:$BH$368&lt;&gt;"",COLUMN('Back data'!$A$368:$BH$368)))-H$6)/H107</f>
        <v>4.99E-2</v>
      </c>
      <c r="I109" s="11">
        <f t="array" ref="I109">+INDEX('Back data'!$A$368:$BH$368,,MAX(IF('Back data'!$A$368:$BH$368&lt;&gt;"",COLUMN('Back data'!$A$368:$BH$368)))-I$6)/I107</f>
        <v>4.1700000000000001E-2</v>
      </c>
      <c r="J109" s="11">
        <f t="array" ref="J109">+INDEX('Back data'!$A$368:$BH$368,,MAX(IF('Back data'!$A$368:$BH$368&lt;&gt;"",COLUMN('Back data'!$A$368:$BH$368)))-J$6)/J107</f>
        <v>7.1500000000000008E-2</v>
      </c>
      <c r="K109" s="11">
        <f t="array" ref="K109">+INDEX('Back data'!$A$368:$BH$368,,MAX(IF('Back data'!$A$368:$BH$368&lt;&gt;"",COLUMN('Back data'!$A$368:$BH$368)))-K$6)/K107</f>
        <v>5.1500000000000004E-2</v>
      </c>
      <c r="L109" s="11">
        <f t="array" ref="L109">+INDEX('Back data'!$A$368:$BH$368,,MAX(IF('Back data'!$A$368:$BH$368&lt;&gt;"",COLUMN('Back data'!$A$368:$BH$368)))-L$6)/L107</f>
        <v>3.1800000000000002E-2</v>
      </c>
      <c r="M109" s="11">
        <f t="array" ref="M109">+INDEX('Back data'!$A$368:$BH$368,,MAX(IF('Back data'!$A$368:$BH$368&lt;&gt;"",COLUMN('Back data'!$A$368:$BH$368)))-M$6)/M107</f>
        <v>3.04E-2</v>
      </c>
      <c r="N109" s="11">
        <f t="array" ref="N109">+INDEX('Back data'!$A$368:$BH$368,,MAX(IF('Back data'!$A$368:$BH$368&lt;&gt;"",COLUMN('Back data'!$A$368:$BH$368)))-N$6)/N107</f>
        <v>1.6E-2</v>
      </c>
      <c r="O109" s="11">
        <f t="array" ref="O109">+INDEX('Back data'!$A$368:$BH$368,,MAX(IF('Back data'!$A$368:$BH$368&lt;&gt;"",COLUMN('Back data'!$A$368:$BH$368)))-O$6)/O107</f>
        <v>4.6699999999999998E-2</v>
      </c>
      <c r="P109" s="11">
        <f t="array" ref="P109">+INDEX('Back data'!$A$368:$BH$368,,MAX(IF('Back data'!$A$368:$BH$368&lt;&gt;"",COLUMN('Back data'!$A$368:$BH$368)))-P$6)/P107</f>
        <v>5.4000000000000006E-2</v>
      </c>
      <c r="R109" s="56"/>
    </row>
    <row r="112" spans="1:18" x14ac:dyDescent="0.3">
      <c r="C112" s="8" t="s">
        <v>35</v>
      </c>
      <c r="D112" s="9">
        <f t="array" ref="D112">INDEX('Back data'!$A$372:$BH$372,,MAX(IF('Back data'!$A$372:$BH$372&lt;&gt;"",COLUMN('Back data'!$A$372:$BH$372)))-D$6)+INDEX('Back data'!$A$373:$BH$373,,MAX(IF('Back data'!$A$373:$BH$373&lt;&gt;"",COLUMN('Back data'!$A$373:$BH$373)))-D$6)</f>
        <v>100</v>
      </c>
      <c r="E112" s="9">
        <f t="array" ref="E112">INDEX('Back data'!$A$372:$BH$372,,MAX(IF('Back data'!$A$372:$BH$372&lt;&gt;"",COLUMN('Back data'!$A$372:$BH$372)))-E$6)+INDEX('Back data'!$A$373:$BH$373,,MAX(IF('Back data'!$A$373:$BH$373&lt;&gt;"",COLUMN('Back data'!$A$373:$BH$373)))-E$6)</f>
        <v>100</v>
      </c>
      <c r="F112" s="9">
        <f t="array" ref="F112">INDEX('Back data'!$A$372:$BH$372,,MAX(IF('Back data'!$A$372:$BH$372&lt;&gt;"",COLUMN('Back data'!$A$372:$BH$372)))-F$6)+INDEX('Back data'!$A$373:$BH$373,,MAX(IF('Back data'!$A$373:$BH$373&lt;&gt;"",COLUMN('Back data'!$A$373:$BH$373)))-F$6)</f>
        <v>100</v>
      </c>
      <c r="G112" s="9">
        <f t="array" ref="G112">INDEX('Back data'!$A$372:$BH$372,,MAX(IF('Back data'!$A$372:$BH$372&lt;&gt;"",COLUMN('Back data'!$A$372:$BH$372)))-G$6)+INDEX('Back data'!$A$373:$BH$373,,MAX(IF('Back data'!$A$373:$BH$373&lt;&gt;"",COLUMN('Back data'!$A$373:$BH$373)))-G$6)</f>
        <v>100</v>
      </c>
      <c r="H112" s="9">
        <f t="array" ref="H112">INDEX('Back data'!$A$372:$BH$372,,MAX(IF('Back data'!$A$372:$BH$372&lt;&gt;"",COLUMN('Back data'!$A$372:$BH$372)))-H$6)+INDEX('Back data'!$A$373:$BH$373,,MAX(IF('Back data'!$A$373:$BH$373&lt;&gt;"",COLUMN('Back data'!$A$373:$BH$373)))-H$6)</f>
        <v>100</v>
      </c>
      <c r="I112" s="9">
        <f t="array" ref="I112">INDEX('Back data'!$A$372:$BH$372,,MAX(IF('Back data'!$A$372:$BH$372&lt;&gt;"",COLUMN('Back data'!$A$372:$BH$372)))-I$6)+INDEX('Back data'!$A$373:$BH$373,,MAX(IF('Back data'!$A$373:$BH$373&lt;&gt;"",COLUMN('Back data'!$A$373:$BH$373)))-I$6)</f>
        <v>100</v>
      </c>
      <c r="J112" s="9">
        <f t="array" ref="J112">INDEX('Back data'!$A$372:$BH$372,,MAX(IF('Back data'!$A$372:$BH$372&lt;&gt;"",COLUMN('Back data'!$A$372:$BH$372)))-J$6)+INDEX('Back data'!$A$373:$BH$373,,MAX(IF('Back data'!$A$373:$BH$373&lt;&gt;"",COLUMN('Back data'!$A$373:$BH$373)))-J$6)</f>
        <v>100</v>
      </c>
      <c r="K112" s="9">
        <f t="array" ref="K112">INDEX('Back data'!$A$372:$BH$372,,MAX(IF('Back data'!$A$372:$BH$372&lt;&gt;"",COLUMN('Back data'!$A$372:$BH$372)))-K$6)+INDEX('Back data'!$A$373:$BH$373,,MAX(IF('Back data'!$A$373:$BH$373&lt;&gt;"",COLUMN('Back data'!$A$373:$BH$373)))-K$6)</f>
        <v>100</v>
      </c>
      <c r="L112" s="9">
        <f t="array" ref="L112">INDEX('Back data'!$A$372:$BH$372,,MAX(IF('Back data'!$A$372:$BH$372&lt;&gt;"",COLUMN('Back data'!$A$372:$BH$372)))-L$6)+INDEX('Back data'!$A$373:$BH$373,,MAX(IF('Back data'!$A$373:$BH$373&lt;&gt;"",COLUMN('Back data'!$A$373:$BH$373)))-L$6)</f>
        <v>100</v>
      </c>
      <c r="M112" s="9">
        <f t="array" ref="M112">INDEX('Back data'!$A$372:$BH$372,,MAX(IF('Back data'!$A$372:$BH$372&lt;&gt;"",COLUMN('Back data'!$A$372:$BH$372)))-M$6)+INDEX('Back data'!$A$373:$BH$373,,MAX(IF('Back data'!$A$373:$BH$373&lt;&gt;"",COLUMN('Back data'!$A$373:$BH$373)))-M$6)</f>
        <v>100</v>
      </c>
      <c r="N112" s="9">
        <f t="array" ref="N112">INDEX('Back data'!$A$372:$BH$372,,MAX(IF('Back data'!$A$372:$BH$372&lt;&gt;"",COLUMN('Back data'!$A$372:$BH$372)))-N$6)+INDEX('Back data'!$A$373:$BH$373,,MAX(IF('Back data'!$A$373:$BH$373&lt;&gt;"",COLUMN('Back data'!$A$373:$BH$373)))-N$6)</f>
        <v>100</v>
      </c>
      <c r="O112" s="9">
        <f t="array" ref="O112">INDEX('Back data'!$A$372:$BH$372,,MAX(IF('Back data'!$A$372:$BH$372&lt;&gt;"",COLUMN('Back data'!$A$372:$BH$372)))-O$6)+INDEX('Back data'!$A$373:$BH$373,,MAX(IF('Back data'!$A$373:$BH$373&lt;&gt;"",COLUMN('Back data'!$A$373:$BH$373)))-O$6)</f>
        <v>100</v>
      </c>
      <c r="P112" s="9">
        <f t="array" ref="P112">INDEX('Back data'!$A$372:$BH$372,,MAX(IF('Back data'!$A$372:$BH$372&lt;&gt;"",COLUMN('Back data'!$A$372:$BH$372)))-P$6)+INDEX('Back data'!$A$373:$BH$373,,MAX(IF('Back data'!$A$373:$BH$373&lt;&gt;"",COLUMN('Back data'!$A$373:$BH$373)))-P$6)</f>
        <v>100</v>
      </c>
    </row>
    <row r="113" spans="1:18" x14ac:dyDescent="0.3">
      <c r="A113" s="35" t="s">
        <v>44</v>
      </c>
      <c r="B113" s="37" t="s">
        <v>34</v>
      </c>
      <c r="C113" s="10" t="s">
        <v>37</v>
      </c>
      <c r="D113" s="11">
        <f t="array" ref="D113">INDEX('Back data'!$A$372:$BH$372,,MAX(IF('Back data'!$A$372:$BH$372&lt;&gt;"",COLUMN('Back data'!$A$372:$BH$372)))-D$6)/D112</f>
        <v>0.92659999999999998</v>
      </c>
      <c r="E113" s="11">
        <f t="array" ref="E113">INDEX('Back data'!$A$372:$BH$372,,MAX(IF('Back data'!$A$372:$BH$372&lt;&gt;"",COLUMN('Back data'!$A$372:$BH$372)))-E$6)/E112</f>
        <v>0.87950000000000006</v>
      </c>
      <c r="F113" s="11">
        <f t="array" ref="F113">INDEX('Back data'!$A$372:$BH$372,,MAX(IF('Back data'!$A$372:$BH$372&lt;&gt;"",COLUMN('Back data'!$A$372:$BH$372)))-F$6)/F112</f>
        <v>0.78650000000000009</v>
      </c>
      <c r="G113" s="11">
        <f t="array" ref="G113">INDEX('Back data'!$A$372:$BH$372,,MAX(IF('Back data'!$A$372:$BH$372&lt;&gt;"",COLUMN('Back data'!$A$372:$BH$372)))-G$6)/G112</f>
        <v>0.8024</v>
      </c>
      <c r="H113" s="11">
        <f t="array" ref="H113">INDEX('Back data'!$A$372:$BH$372,,MAX(IF('Back data'!$A$372:$BH$372&lt;&gt;"",COLUMN('Back data'!$A$372:$BH$372)))-H$6)/H112</f>
        <v>0.99390000000000001</v>
      </c>
      <c r="I113" s="11">
        <f t="array" ref="I113">INDEX('Back data'!$A$372:$BH$372,,MAX(IF('Back data'!$A$372:$BH$372&lt;&gt;"",COLUMN('Back data'!$A$372:$BH$372)))-I$6)/I112</f>
        <v>0.87180000000000002</v>
      </c>
      <c r="J113" s="11">
        <f t="array" ref="J113">INDEX('Back data'!$A$372:$BH$372,,MAX(IF('Back data'!$A$372:$BH$372&lt;&gt;"",COLUMN('Back data'!$A$372:$BH$372)))-J$6)/J112</f>
        <v>0.88370000000000004</v>
      </c>
      <c r="K113" s="11">
        <f t="array" ref="K113">INDEX('Back data'!$A$372:$BH$372,,MAX(IF('Back data'!$A$372:$BH$372&lt;&gt;"",COLUMN('Back data'!$A$372:$BH$372)))-K$6)/K112</f>
        <v>0.82879999999999998</v>
      </c>
      <c r="L113" s="11">
        <f t="array" ref="L113">INDEX('Back data'!$A$372:$BH$372,,MAX(IF('Back data'!$A$372:$BH$372&lt;&gt;"",COLUMN('Back data'!$A$372:$BH$372)))-L$6)/L112</f>
        <v>0.85719999999999996</v>
      </c>
      <c r="M113" s="11">
        <f t="array" ref="M113">INDEX('Back data'!$A$372:$BH$372,,MAX(IF('Back data'!$A$372:$BH$372&lt;&gt;"",COLUMN('Back data'!$A$372:$BH$372)))-M$6)/M112</f>
        <v>0.97170000000000001</v>
      </c>
      <c r="N113" s="11">
        <f t="array" ref="N113">INDEX('Back data'!$A$372:$BH$372,,MAX(IF('Back data'!$A$372:$BH$372&lt;&gt;"",COLUMN('Back data'!$A$372:$BH$372)))-N$6)/N112</f>
        <v>0.90659999999999996</v>
      </c>
      <c r="O113" s="11">
        <f t="array" ref="O113">INDEX('Back data'!$A$372:$BH$372,,MAX(IF('Back data'!$A$372:$BH$372&lt;&gt;"",COLUMN('Back data'!$A$372:$BH$372)))-O$6)/O112</f>
        <v>0.9909</v>
      </c>
      <c r="P113" s="11">
        <f t="array" ref="P113">INDEX('Back data'!$A$372:$BH$372,,MAX(IF('Back data'!$A$372:$BH$372&lt;&gt;"",COLUMN('Back data'!$A$372:$BH$372)))-P$6)/P112</f>
        <v>0.90239999999999998</v>
      </c>
    </row>
    <row r="114" spans="1:18" x14ac:dyDescent="0.3">
      <c r="A114" s="35" t="s">
        <v>44</v>
      </c>
      <c r="B114" s="37" t="s">
        <v>34</v>
      </c>
      <c r="C114" s="10" t="s">
        <v>38</v>
      </c>
      <c r="D114" s="11">
        <f t="array" ref="D114">INDEX('Back data'!$A$373:$BH$373,,MAX(IF('Back data'!$A$373:$BH$373&lt;&gt;"",COLUMN('Back data'!$A$373:$BH$373)))-D$6)/D112</f>
        <v>7.3399999999999993E-2</v>
      </c>
      <c r="E114" s="11">
        <f t="array" ref="E114">INDEX('Back data'!$A$373:$BH$373,,MAX(IF('Back data'!$A$373:$BH$373&lt;&gt;"",COLUMN('Back data'!$A$373:$BH$373)))-E$6)/E112</f>
        <v>0.12050000000000001</v>
      </c>
      <c r="F114" s="11">
        <f t="array" ref="F114">INDEX('Back data'!$A$373:$BH$373,,MAX(IF('Back data'!$A$373:$BH$373&lt;&gt;"",COLUMN('Back data'!$A$373:$BH$373)))-F$6)/F112</f>
        <v>0.21350000000000002</v>
      </c>
      <c r="G114" s="11">
        <f t="array" ref="G114">INDEX('Back data'!$A$373:$BH$373,,MAX(IF('Back data'!$A$373:$BH$373&lt;&gt;"",COLUMN('Back data'!$A$373:$BH$373)))-G$6)/G112</f>
        <v>0.19760000000000003</v>
      </c>
      <c r="H114" s="11">
        <f t="array" ref="H114">INDEX('Back data'!$A$373:$BH$373,,MAX(IF('Back data'!$A$373:$BH$373&lt;&gt;"",COLUMN('Back data'!$A$373:$BH$373)))-H$6)/H112</f>
        <v>6.0999999999999995E-3</v>
      </c>
      <c r="I114" s="11">
        <f t="array" ref="I114">INDEX('Back data'!$A$373:$BH$373,,MAX(IF('Back data'!$A$373:$BH$373&lt;&gt;"",COLUMN('Back data'!$A$373:$BH$373)))-I$6)/I112</f>
        <v>0.12820000000000001</v>
      </c>
      <c r="J114" s="11">
        <f t="array" ref="J114">INDEX('Back data'!$A$373:$BH$373,,MAX(IF('Back data'!$A$373:$BH$373&lt;&gt;"",COLUMN('Back data'!$A$373:$BH$373)))-J$6)/J112</f>
        <v>0.11630000000000001</v>
      </c>
      <c r="K114" s="11">
        <f t="array" ref="K114">INDEX('Back data'!$A$373:$BH$373,,MAX(IF('Back data'!$A$373:$BH$373&lt;&gt;"",COLUMN('Back data'!$A$373:$BH$373)))-K$6)/K112</f>
        <v>0.17120000000000002</v>
      </c>
      <c r="L114" s="11">
        <f t="array" ref="L114">INDEX('Back data'!$A$373:$BH$373,,MAX(IF('Back data'!$A$373:$BH$373&lt;&gt;"",COLUMN('Back data'!$A$373:$BH$373)))-L$6)/L112</f>
        <v>0.14279999999999998</v>
      </c>
      <c r="M114" s="11">
        <f t="array" ref="M114">INDEX('Back data'!$A$373:$BH$373,,MAX(IF('Back data'!$A$373:$BH$373&lt;&gt;"",COLUMN('Back data'!$A$373:$BH$373)))-M$6)/M112</f>
        <v>2.8300000000000002E-2</v>
      </c>
      <c r="N114" s="11">
        <f t="array" ref="N114">INDEX('Back data'!$A$373:$BH$373,,MAX(IF('Back data'!$A$373:$BH$373&lt;&gt;"",COLUMN('Back data'!$A$373:$BH$373)))-N$6)/N112</f>
        <v>9.3399999999999997E-2</v>
      </c>
      <c r="O114" s="11">
        <f t="array" ref="O114">INDEX('Back data'!$A$373:$BH$373,,MAX(IF('Back data'!$A$373:$BH$373&lt;&gt;"",COLUMN('Back data'!$A$373:$BH$373)))-O$6)/O112</f>
        <v>9.1000000000000004E-3</v>
      </c>
      <c r="P114" s="11">
        <f t="array" ref="P114">INDEX('Back data'!$A$373:$BH$373,,MAX(IF('Back data'!$A$373:$BH$373&lt;&gt;"",COLUMN('Back data'!$A$373:$BH$373)))-P$6)/P112</f>
        <v>9.7599999999999992E-2</v>
      </c>
      <c r="R114" s="56"/>
    </row>
    <row r="115" spans="1:18" x14ac:dyDescent="0.3">
      <c r="A115" s="30"/>
      <c r="B115" s="27"/>
      <c r="C115" s="31"/>
      <c r="D115" s="32"/>
      <c r="E115" s="32"/>
      <c r="F115" s="32"/>
      <c r="G115" s="32"/>
      <c r="H115" s="32"/>
      <c r="I115" s="32"/>
      <c r="J115" s="32"/>
      <c r="K115" s="32"/>
      <c r="L115" s="32"/>
      <c r="M115" s="32"/>
      <c r="N115" s="32"/>
      <c r="O115" s="32"/>
      <c r="P115" s="32"/>
    </row>
    <row r="116" spans="1:18" x14ac:dyDescent="0.3">
      <c r="A116" s="30"/>
      <c r="B116" s="27"/>
      <c r="C116" s="31"/>
      <c r="D116" s="32"/>
      <c r="E116" s="32"/>
      <c r="F116" s="32"/>
      <c r="G116" s="32"/>
      <c r="H116" s="32"/>
      <c r="I116" s="32"/>
      <c r="J116" s="32"/>
      <c r="K116" s="32"/>
      <c r="L116" s="32"/>
      <c r="M116" s="32"/>
      <c r="N116" s="32"/>
      <c r="O116" s="32"/>
      <c r="P116" s="32"/>
    </row>
    <row r="117" spans="1:18" x14ac:dyDescent="0.3">
      <c r="A117" s="30"/>
      <c r="B117" s="27"/>
      <c r="C117" s="31"/>
      <c r="D117" s="32"/>
      <c r="E117" s="32"/>
      <c r="F117" s="32"/>
      <c r="G117" s="32"/>
      <c r="H117" s="32"/>
      <c r="I117" s="32"/>
      <c r="J117" s="32"/>
      <c r="K117" s="32"/>
      <c r="L117" s="32"/>
      <c r="M117" s="32"/>
      <c r="N117" s="32"/>
      <c r="O117" s="32"/>
      <c r="P117" s="32"/>
    </row>
    <row r="118" spans="1:18" x14ac:dyDescent="0.3">
      <c r="A118" s="30"/>
      <c r="B118" s="27"/>
      <c r="C118" s="31"/>
      <c r="D118" s="32"/>
      <c r="E118" s="32"/>
      <c r="F118" s="32"/>
      <c r="G118" s="32"/>
      <c r="H118" s="32"/>
      <c r="I118" s="32"/>
      <c r="J118" s="32"/>
      <c r="K118" s="32"/>
      <c r="L118" s="32"/>
      <c r="M118" s="32"/>
      <c r="N118" s="32"/>
      <c r="O118" s="32"/>
      <c r="P118" s="32"/>
    </row>
    <row r="119" spans="1:18" x14ac:dyDescent="0.3">
      <c r="A119" s="6"/>
      <c r="B119" s="7"/>
      <c r="C119" s="8" t="s">
        <v>35</v>
      </c>
      <c r="D119" s="9">
        <f t="array" ref="D119">INDEX('Back data'!$A$132:$BH$132,,MAX(IF('Back data'!$A$132:$BH$132&lt;&gt;"",COLUMN('Back data'!$A$132:$BH$132)))-D$6)+INDEX('Back data'!$A$133:$BH$133,,MAX(IF('Back data'!$A$133:$BH$133&lt;&gt;"",COLUMN('Back data'!$A$133:$BH$133)))-D$6)</f>
        <v>100</v>
      </c>
      <c r="E119" s="9">
        <f t="array" ref="E119">INDEX('Back data'!$A$132:$BH$132,,MAX(IF('Back data'!$A$132:$BH$132&lt;&gt;"",COLUMN('Back data'!$A$132:$BH$132)))-E$6)+INDEX('Back data'!$A$133:$BH$133,,MAX(IF('Back data'!$A$133:$BH$133&lt;&gt;"",COLUMN('Back data'!$A$133:$BH$133)))-E$6)</f>
        <v>100</v>
      </c>
      <c r="F119" s="9">
        <f t="array" ref="F119">INDEX('Back data'!$A$132:$BH$132,,MAX(IF('Back data'!$A$132:$BH$132&lt;&gt;"",COLUMN('Back data'!$A$132:$BH$132)))-F$6)+INDEX('Back data'!$A$133:$BH$133,,MAX(IF('Back data'!$A$133:$BH$133&lt;&gt;"",COLUMN('Back data'!$A$133:$BH$133)))-F$6)</f>
        <v>100</v>
      </c>
      <c r="G119" s="9">
        <f t="array" ref="G119">INDEX('Back data'!$A$132:$BH$132,,MAX(IF('Back data'!$A$132:$BH$132&lt;&gt;"",COLUMN('Back data'!$A$132:$BH$132)))-G$6)+INDEX('Back data'!$A$133:$BH$133,,MAX(IF('Back data'!$A$133:$BH$133&lt;&gt;"",COLUMN('Back data'!$A$133:$BH$133)))-G$6)</f>
        <v>100</v>
      </c>
      <c r="H119" s="9">
        <f t="array" ref="H119">INDEX('Back data'!$A$132:$BH$132,,MAX(IF('Back data'!$A$132:$BH$132&lt;&gt;"",COLUMN('Back data'!$A$132:$BH$132)))-H$6)+INDEX('Back data'!$A$133:$BH$133,,MAX(IF('Back data'!$A$133:$BH$133&lt;&gt;"",COLUMN('Back data'!$A$133:$BH$133)))-H$6)</f>
        <v>100</v>
      </c>
      <c r="I119" s="9">
        <f t="array" ref="I119">INDEX('Back data'!$A$132:$BH$132,,MAX(IF('Back data'!$A$132:$BH$132&lt;&gt;"",COLUMN('Back data'!$A$132:$BH$132)))-I$6)+INDEX('Back data'!$A$133:$BH$133,,MAX(IF('Back data'!$A$133:$BH$133&lt;&gt;"",COLUMN('Back data'!$A$133:$BH$133)))-I$6)</f>
        <v>100</v>
      </c>
      <c r="J119" s="9">
        <f t="array" ref="J119">INDEX('Back data'!$A$132:$BH$132,,MAX(IF('Back data'!$A$132:$BH$132&lt;&gt;"",COLUMN('Back data'!$A$132:$BH$132)))-J$6)+INDEX('Back data'!$A$133:$BH$133,,MAX(IF('Back data'!$A$133:$BH$133&lt;&gt;"",COLUMN('Back data'!$A$133:$BH$133)))-J$6)</f>
        <v>100</v>
      </c>
      <c r="K119" s="9">
        <f t="array" ref="K119">INDEX('Back data'!$A$132:$BH$132,,MAX(IF('Back data'!$A$132:$BH$132&lt;&gt;"",COLUMN('Back data'!$A$132:$BH$132)))-K$6)+INDEX('Back data'!$A$133:$BH$133,,MAX(IF('Back data'!$A$133:$BH$133&lt;&gt;"",COLUMN('Back data'!$A$133:$BH$133)))-K$6)</f>
        <v>100</v>
      </c>
      <c r="L119" s="9">
        <f t="array" ref="L119">INDEX('Back data'!$A$132:$BH$132,,MAX(IF('Back data'!$A$132:$BH$132&lt;&gt;"",COLUMN('Back data'!$A$132:$BH$132)))-L$6)+INDEX('Back data'!$A$133:$BH$133,,MAX(IF('Back data'!$A$133:$BH$133&lt;&gt;"",COLUMN('Back data'!$A$133:$BH$133)))-L$6)</f>
        <v>100</v>
      </c>
      <c r="M119" s="9">
        <f t="array" ref="M119">INDEX('Back data'!$A$132:$BH$132,,MAX(IF('Back data'!$A$132:$BH$132&lt;&gt;"",COLUMN('Back data'!$A$132:$BH$132)))-M$6)+INDEX('Back data'!$A$133:$BH$133,,MAX(IF('Back data'!$A$133:$BH$133&lt;&gt;"",COLUMN('Back data'!$A$133:$BH$133)))-M$6)</f>
        <v>100</v>
      </c>
      <c r="N119" s="9">
        <f t="array" ref="N119">INDEX('Back data'!$A$132:$BH$132,,MAX(IF('Back data'!$A$132:$BH$132&lt;&gt;"",COLUMN('Back data'!$A$132:$BH$132)))-N$6)+INDEX('Back data'!$A$133:$BH$133,,MAX(IF('Back data'!$A$133:$BH$133&lt;&gt;"",COLUMN('Back data'!$A$133:$BH$133)))-N$6)</f>
        <v>100</v>
      </c>
      <c r="O119" s="9">
        <f t="array" ref="O119">INDEX('Back data'!$A$132:$BH$132,,MAX(IF('Back data'!$A$132:$BH$132&lt;&gt;"",COLUMN('Back data'!$A$132:$BH$132)))-O$6)+INDEX('Back data'!$A$133:$BH$133,,MAX(IF('Back data'!$A$133:$BH$133&lt;&gt;"",COLUMN('Back data'!$A$133:$BH$133)))-O$6)</f>
        <v>100</v>
      </c>
      <c r="P119" s="9">
        <f t="array" ref="P119">INDEX('Back data'!$A$132:$BH$132,,MAX(IF('Back data'!$A$132:$BH$132&lt;&gt;"",COLUMN('Back data'!$A$132:$BH$132)))-P$6)+INDEX('Back data'!$A$133:$BH$133,,MAX(IF('Back data'!$A$133:$BH$133&lt;&gt;"",COLUMN('Back data'!$A$133:$BH$133)))-P$6)</f>
        <v>100</v>
      </c>
    </row>
    <row r="120" spans="1:18" x14ac:dyDescent="0.3">
      <c r="A120" s="34" t="s">
        <v>45</v>
      </c>
      <c r="B120" s="42" t="s">
        <v>42</v>
      </c>
      <c r="C120" s="10" t="s">
        <v>37</v>
      </c>
      <c r="D120" s="11">
        <f t="array" ref="D120">INDEX('Back data'!$A$132:$BH$132,,MAX(IF('Back data'!$A$132:$BH$132&lt;&gt;"",COLUMN('Back data'!$A$132:$BH$132)))-D$6)/D119</f>
        <v>0.80819999999999992</v>
      </c>
      <c r="E120" s="11">
        <f t="array" ref="E120">INDEX('Back data'!$A$132:$BH$132,,MAX(IF('Back data'!$A$132:$BH$132&lt;&gt;"",COLUMN('Back data'!$A$132:$BH$132)))-E$6)/E119</f>
        <v>0.86730000000000007</v>
      </c>
      <c r="F120" s="11">
        <f t="array" ref="F120">INDEX('Back data'!$A$132:$BH$132,,MAX(IF('Back data'!$A$132:$BH$132&lt;&gt;"",COLUMN('Back data'!$A$132:$BH$132)))-F$6)/F119</f>
        <v>0.86430000000000007</v>
      </c>
      <c r="G120" s="11">
        <f t="array" ref="G120">INDEX('Back data'!$A$132:$BH$132,,MAX(IF('Back data'!$A$132:$BH$132&lt;&gt;"",COLUMN('Back data'!$A$132:$BH$132)))-G$6)/G119</f>
        <v>0.79159999999999997</v>
      </c>
      <c r="H120" s="11">
        <f t="array" ref="H120">INDEX('Back data'!$A$132:$BH$132,,MAX(IF('Back data'!$A$132:$BH$132&lt;&gt;"",COLUMN('Back data'!$A$132:$BH$132)))-H$6)/H119</f>
        <v>0.7923</v>
      </c>
      <c r="I120" s="11">
        <f t="array" ref="I120">INDEX('Back data'!$A$132:$BH$132,,MAX(IF('Back data'!$A$132:$BH$132&lt;&gt;"",COLUMN('Back data'!$A$132:$BH$132)))-I$6)/I119</f>
        <v>0.87470000000000003</v>
      </c>
      <c r="J120" s="11">
        <f t="array" ref="J120">INDEX('Back data'!$A$132:$BH$132,,MAX(IF('Back data'!$A$132:$BH$132&lt;&gt;"",COLUMN('Back data'!$A$132:$BH$132)))-J$6)/J119</f>
        <v>0.88060000000000005</v>
      </c>
      <c r="K120" s="11">
        <f t="array" ref="K120">INDEX('Back data'!$A$132:$BH$132,,MAX(IF('Back data'!$A$132:$BH$132&lt;&gt;"",COLUMN('Back data'!$A$132:$BH$132)))-K$6)/K119</f>
        <v>0.84629999999999994</v>
      </c>
      <c r="L120" s="11">
        <f t="array" ref="L120">INDEX('Back data'!$A$132:$BH$132,,MAX(IF('Back data'!$A$132:$BH$132&lt;&gt;"",COLUMN('Back data'!$A$132:$BH$132)))-L$6)/L119</f>
        <v>0.89579999999999993</v>
      </c>
      <c r="M120" s="11">
        <f t="array" ref="M120">INDEX('Back data'!$A$132:$BH$132,,MAX(IF('Back data'!$A$132:$BH$132&lt;&gt;"",COLUMN('Back data'!$A$132:$BH$132)))-M$6)/M119</f>
        <v>0.82010000000000005</v>
      </c>
      <c r="N120" s="11">
        <f t="array" ref="N120">INDEX('Back data'!$A$132:$BH$132,,MAX(IF('Back data'!$A$132:$BH$132&lt;&gt;"",COLUMN('Back data'!$A$132:$BH$132)))-N$6)/N119</f>
        <v>0.90300000000000002</v>
      </c>
      <c r="O120" s="11">
        <f t="array" ref="O120">INDEX('Back data'!$A$132:$BH$132,,MAX(IF('Back data'!$A$132:$BH$132&lt;&gt;"",COLUMN('Back data'!$A$132:$BH$132)))-O$6)/O119</f>
        <v>0.88040000000000007</v>
      </c>
      <c r="P120" s="11">
        <f t="array" ref="P120">INDEX('Back data'!$A$132:$BH$132,,MAX(IF('Back data'!$A$132:$BH$132&lt;&gt;"",COLUMN('Back data'!$A$132:$BH$132)))-P$6)/P119</f>
        <v>0.7208</v>
      </c>
    </row>
    <row r="121" spans="1:18" x14ac:dyDescent="0.3">
      <c r="A121" s="34" t="s">
        <v>45</v>
      </c>
      <c r="B121" s="42" t="s">
        <v>43</v>
      </c>
      <c r="C121" s="10" t="s">
        <v>38</v>
      </c>
      <c r="D121" s="11">
        <f t="array" ref="D121">+INDEX('Back data'!$A$133:$BH$133,,MAX(IF('Back data'!$A$133:$BH$133&lt;&gt;"",COLUMN('Back data'!$A$133:$BH$133)))-D$6)/D119</f>
        <v>0.1918</v>
      </c>
      <c r="E121" s="11">
        <f t="array" ref="E121">+INDEX('Back data'!$A$133:$BH$133,,MAX(IF('Back data'!$A$133:$BH$133&lt;&gt;"",COLUMN('Back data'!$A$133:$BH$133)))-E$6)/E119</f>
        <v>0.13269999999999998</v>
      </c>
      <c r="F121" s="11">
        <f t="array" ref="F121">+INDEX('Back data'!$A$133:$BH$133,,MAX(IF('Back data'!$A$133:$BH$133&lt;&gt;"",COLUMN('Back data'!$A$133:$BH$133)))-F$6)/F119</f>
        <v>0.13570000000000002</v>
      </c>
      <c r="G121" s="11">
        <f t="array" ref="G121">+INDEX('Back data'!$A$133:$BH$133,,MAX(IF('Back data'!$A$133:$BH$133&lt;&gt;"",COLUMN('Back data'!$A$133:$BH$133)))-G$6)/G119</f>
        <v>0.2084</v>
      </c>
      <c r="H121" s="11">
        <f t="array" ref="H121">+INDEX('Back data'!$A$133:$BH$133,,MAX(IF('Back data'!$A$133:$BH$133&lt;&gt;"",COLUMN('Back data'!$A$133:$BH$133)))-H$6)/H119</f>
        <v>0.2077</v>
      </c>
      <c r="I121" s="11">
        <f t="array" ref="I121">+INDEX('Back data'!$A$133:$BH$133,,MAX(IF('Back data'!$A$133:$BH$133&lt;&gt;"",COLUMN('Back data'!$A$133:$BH$133)))-I$6)/I119</f>
        <v>0.12529999999999999</v>
      </c>
      <c r="J121" s="11">
        <f t="array" ref="J121">+INDEX('Back data'!$A$133:$BH$133,,MAX(IF('Back data'!$A$133:$BH$133&lt;&gt;"",COLUMN('Back data'!$A$133:$BH$133)))-J$6)/J119</f>
        <v>0.11939999999999999</v>
      </c>
      <c r="K121" s="11">
        <f t="array" ref="K121">+INDEX('Back data'!$A$133:$BH$133,,MAX(IF('Back data'!$A$133:$BH$133&lt;&gt;"",COLUMN('Back data'!$A$133:$BH$133)))-K$6)/K119</f>
        <v>0.1537</v>
      </c>
      <c r="L121" s="11">
        <f t="array" ref="L121">+INDEX('Back data'!$A$133:$BH$133,,MAX(IF('Back data'!$A$133:$BH$133&lt;&gt;"",COLUMN('Back data'!$A$133:$BH$133)))-L$6)/L119</f>
        <v>0.1042</v>
      </c>
      <c r="M121" s="11">
        <f t="array" ref="M121">+INDEX('Back data'!$A$133:$BH$133,,MAX(IF('Back data'!$A$133:$BH$133&lt;&gt;"",COLUMN('Back data'!$A$133:$BH$133)))-M$6)/M119</f>
        <v>0.17989999999999998</v>
      </c>
      <c r="N121" s="11">
        <f t="array" ref="N121">+INDEX('Back data'!$A$133:$BH$133,,MAX(IF('Back data'!$A$133:$BH$133&lt;&gt;"",COLUMN('Back data'!$A$133:$BH$133)))-N$6)/N119</f>
        <v>9.6999999999999989E-2</v>
      </c>
      <c r="O121" s="11">
        <f t="array" ref="O121">+INDEX('Back data'!$A$133:$BH$133,,MAX(IF('Back data'!$A$133:$BH$133&lt;&gt;"",COLUMN('Back data'!$A$133:$BH$133)))-O$6)/O119</f>
        <v>0.11960000000000001</v>
      </c>
      <c r="P121" s="11">
        <f t="array" ref="P121">+INDEX('Back data'!$A$133:$BH$133,,MAX(IF('Back data'!$A$133:$BH$133&lt;&gt;"",COLUMN('Back data'!$A$133:$BH$133)))-P$6)/P119</f>
        <v>0.2792</v>
      </c>
      <c r="R121" s="56"/>
    </row>
    <row r="122" spans="1:18" x14ac:dyDescent="0.3">
      <c r="B122" s="43"/>
    </row>
    <row r="123" spans="1:18" x14ac:dyDescent="0.3">
      <c r="B123" s="43"/>
    </row>
    <row r="124" spans="1:18" x14ac:dyDescent="0.3">
      <c r="B124" s="43"/>
      <c r="C124" s="8" t="s">
        <v>35</v>
      </c>
      <c r="D124" s="9">
        <f t="array" ref="D124">INDEX('Back data'!$A$137:$BH$137,,MAX(IF('Back data'!$A$137:$BH$137&lt;&gt;"",COLUMN('Back data'!$A$137:$BH$137)))-D$6)+INDEX('Back data'!$A$138:$BH$138,,MAX(IF('Back data'!$A$138:$BH$138&lt;&gt;"",COLUMN('Back data'!$A$138:$BH$138)))-D$6)</f>
        <v>100</v>
      </c>
      <c r="E124" s="9">
        <f t="array" ref="E124">INDEX('Back data'!$A$137:$BH$137,,MAX(IF('Back data'!$A$137:$BH$137&lt;&gt;"",COLUMN('Back data'!$A$137:$BH$137)))-E$6)+INDEX('Back data'!$A$138:$BH$138,,MAX(IF('Back data'!$A$138:$BH$138&lt;&gt;"",COLUMN('Back data'!$A$138:$BH$138)))-E$6)</f>
        <v>100</v>
      </c>
      <c r="F124" s="9">
        <f t="array" ref="F124">INDEX('Back data'!$A$137:$BH$137,,MAX(IF('Back data'!$A$137:$BH$137&lt;&gt;"",COLUMN('Back data'!$A$137:$BH$137)))-F$6)+INDEX('Back data'!$A$138:$BH$138,,MAX(IF('Back data'!$A$138:$BH$138&lt;&gt;"",COLUMN('Back data'!$A$138:$BH$138)))-F$6)</f>
        <v>100</v>
      </c>
      <c r="G124" s="9">
        <f t="array" ref="G124">INDEX('Back data'!$A$137:$BH$137,,MAX(IF('Back data'!$A$137:$BH$137&lt;&gt;"",COLUMN('Back data'!$A$137:$BH$137)))-G$6)+INDEX('Back data'!$A$138:$BH$138,,MAX(IF('Back data'!$A$138:$BH$138&lt;&gt;"",COLUMN('Back data'!$A$138:$BH$138)))-G$6)</f>
        <v>100</v>
      </c>
      <c r="H124" s="9">
        <f t="array" ref="H124">INDEX('Back data'!$A$137:$BH$137,,MAX(IF('Back data'!$A$137:$BH$137&lt;&gt;"",COLUMN('Back data'!$A$137:$BH$137)))-H$6)+INDEX('Back data'!$A$138:$BH$138,,MAX(IF('Back data'!$A$138:$BH$138&lt;&gt;"",COLUMN('Back data'!$A$138:$BH$138)))-H$6)</f>
        <v>100</v>
      </c>
      <c r="I124" s="9">
        <f t="array" ref="I124">INDEX('Back data'!$A$137:$BH$137,,MAX(IF('Back data'!$A$137:$BH$137&lt;&gt;"",COLUMN('Back data'!$A$137:$BH$137)))-I$6)+INDEX('Back data'!$A$138:$BH$138,,MAX(IF('Back data'!$A$138:$BH$138&lt;&gt;"",COLUMN('Back data'!$A$138:$BH$138)))-I$6)</f>
        <v>100</v>
      </c>
      <c r="J124" s="9">
        <f t="array" ref="J124">INDEX('Back data'!$A$137:$BH$137,,MAX(IF('Back data'!$A$137:$BH$137&lt;&gt;"",COLUMN('Back data'!$A$137:$BH$137)))-J$6)+INDEX('Back data'!$A$138:$BH$138,,MAX(IF('Back data'!$A$138:$BH$138&lt;&gt;"",COLUMN('Back data'!$A$138:$BH$138)))-J$6)</f>
        <v>100</v>
      </c>
      <c r="K124" s="9">
        <f t="array" ref="K124">INDEX('Back data'!$A$137:$BH$137,,MAX(IF('Back data'!$A$137:$BH$137&lt;&gt;"",COLUMN('Back data'!$A$137:$BH$137)))-K$6)+INDEX('Back data'!$A$138:$BH$138,,MAX(IF('Back data'!$A$138:$BH$138&lt;&gt;"",COLUMN('Back data'!$A$138:$BH$138)))-K$6)</f>
        <v>100</v>
      </c>
      <c r="L124" s="9">
        <f t="array" ref="L124">INDEX('Back data'!$A$137:$BH$137,,MAX(IF('Back data'!$A$137:$BH$137&lt;&gt;"",COLUMN('Back data'!$A$137:$BH$137)))-L$6)+INDEX('Back data'!$A$138:$BH$138,,MAX(IF('Back data'!$A$138:$BH$138&lt;&gt;"",COLUMN('Back data'!$A$138:$BH$138)))-L$6)</f>
        <v>100</v>
      </c>
      <c r="M124" s="9">
        <f t="array" ref="M124">INDEX('Back data'!$A$137:$BH$137,,MAX(IF('Back data'!$A$137:$BH$137&lt;&gt;"",COLUMN('Back data'!$A$137:$BH$137)))-M$6)+INDEX('Back data'!$A$138:$BH$138,,MAX(IF('Back data'!$A$138:$BH$138&lt;&gt;"",COLUMN('Back data'!$A$138:$BH$138)))-M$6)</f>
        <v>100</v>
      </c>
      <c r="N124" s="9">
        <f t="array" ref="N124">INDEX('Back data'!$A$137:$BH$137,,MAX(IF('Back data'!$A$137:$BH$137&lt;&gt;"",COLUMN('Back data'!$A$137:$BH$137)))-N$6)+INDEX('Back data'!$A$138:$BH$138,,MAX(IF('Back data'!$A$138:$BH$138&lt;&gt;"",COLUMN('Back data'!$A$138:$BH$138)))-N$6)</f>
        <v>100</v>
      </c>
      <c r="O124" s="9">
        <f t="array" ref="O124">INDEX('Back data'!$A$137:$BH$137,,MAX(IF('Back data'!$A$137:$BH$137&lt;&gt;"",COLUMN('Back data'!$A$137:$BH$137)))-O$6)+INDEX('Back data'!$A$138:$BH$138,,MAX(IF('Back data'!$A$138:$BH$138&lt;&gt;"",COLUMN('Back data'!$A$138:$BH$138)))-O$6)</f>
        <v>100</v>
      </c>
      <c r="P124" s="9">
        <f t="array" ref="P124">INDEX('Back data'!$A$137:$BH$137,,MAX(IF('Back data'!$A$137:$BH$137&lt;&gt;"",COLUMN('Back data'!$A$137:$BH$137)))-P$6)+INDEX('Back data'!$A$138:$BH$138,,MAX(IF('Back data'!$A$138:$BH$138&lt;&gt;"",COLUMN('Back data'!$A$138:$BH$138)))-P$6)</f>
        <v>100</v>
      </c>
    </row>
    <row r="125" spans="1:18" x14ac:dyDescent="0.3">
      <c r="A125" s="34" t="s">
        <v>45</v>
      </c>
      <c r="B125" s="44" t="s">
        <v>39</v>
      </c>
      <c r="C125" s="10" t="s">
        <v>37</v>
      </c>
      <c r="D125" s="11">
        <f t="array" ref="D125">INDEX('Back data'!$A$137:$BH$137,,MAX(IF('Back data'!$A$137:$BH$137&lt;&gt;"",COLUMN('Back data'!$A$137:$BH$137)))-D$6)/D124</f>
        <v>0.60640000000000005</v>
      </c>
      <c r="E125" s="11">
        <f t="array" ref="E125">INDEX('Back data'!$A$137:$BH$137,,MAX(IF('Back data'!$A$137:$BH$137&lt;&gt;"",COLUMN('Back data'!$A$137:$BH$137)))-E$6)/E124</f>
        <v>0.75540000000000007</v>
      </c>
      <c r="F125" s="11">
        <f t="array" ref="F125">INDEX('Back data'!$A$137:$BH$137,,MAX(IF('Back data'!$A$137:$BH$137&lt;&gt;"",COLUMN('Back data'!$A$137:$BH$137)))-F$6)/F124</f>
        <v>0.69720000000000004</v>
      </c>
      <c r="G125" s="11">
        <f t="array" ref="G125">INDEX('Back data'!$A$137:$BH$137,,MAX(IF('Back data'!$A$137:$BH$137&lt;&gt;"",COLUMN('Back data'!$A$137:$BH$137)))-G$6)/G124</f>
        <v>0.54349999999999998</v>
      </c>
      <c r="H125" s="11">
        <f t="array" ref="H125">INDEX('Back data'!$A$137:$BH$137,,MAX(IF('Back data'!$A$137:$BH$137&lt;&gt;"",COLUMN('Back data'!$A$137:$BH$137)))-H$6)/H124</f>
        <v>0.54320000000000002</v>
      </c>
      <c r="I125" s="11">
        <f t="array" ref="I125">INDEX('Back data'!$A$137:$BH$137,,MAX(IF('Back data'!$A$137:$BH$137&lt;&gt;"",COLUMN('Back data'!$A$137:$BH$137)))-I$6)/I124</f>
        <v>0.75029999999999997</v>
      </c>
      <c r="J125" s="11">
        <f t="array" ref="J125">INDEX('Back data'!$A$137:$BH$137,,MAX(IF('Back data'!$A$137:$BH$137&lt;&gt;"",COLUMN('Back data'!$A$137:$BH$137)))-J$6)/J124</f>
        <v>0.72049999999999992</v>
      </c>
      <c r="K125" s="11">
        <f t="array" ref="K125">INDEX('Back data'!$A$137:$BH$137,,MAX(IF('Back data'!$A$137:$BH$137&lt;&gt;"",COLUMN('Back data'!$A$137:$BH$137)))-K$6)/K124</f>
        <v>0.70709999999999995</v>
      </c>
      <c r="L125" s="11">
        <f t="array" ref="L125">INDEX('Back data'!$A$137:$BH$137,,MAX(IF('Back data'!$A$137:$BH$137&lt;&gt;"",COLUMN('Back data'!$A$137:$BH$137)))-L$6)/L124</f>
        <v>0.67849999999999999</v>
      </c>
      <c r="M125" s="11">
        <f t="array" ref="M125">INDEX('Back data'!$A$137:$BH$137,,MAX(IF('Back data'!$A$137:$BH$137&lt;&gt;"",COLUMN('Back data'!$A$137:$BH$137)))-M$6)/M124</f>
        <v>0.59460000000000002</v>
      </c>
      <c r="N125" s="11">
        <f t="array" ref="N125">INDEX('Back data'!$A$137:$BH$137,,MAX(IF('Back data'!$A$137:$BH$137&lt;&gt;"",COLUMN('Back data'!$A$137:$BH$137)))-N$6)/N124</f>
        <v>0.76430000000000009</v>
      </c>
      <c r="O125" s="11">
        <f t="array" ref="O125">INDEX('Back data'!$A$137:$BH$137,,MAX(IF('Back data'!$A$137:$BH$137&lt;&gt;"",COLUMN('Back data'!$A$137:$BH$137)))-O$6)/O124</f>
        <v>0.62</v>
      </c>
      <c r="P125" s="11">
        <f t="array" ref="P125">INDEX('Back data'!$A$137:$BH$137,,MAX(IF('Back data'!$A$137:$BH$137&lt;&gt;"",COLUMN('Back data'!$A$137:$BH$137)))-P$6)/P124</f>
        <v>0.4365</v>
      </c>
    </row>
    <row r="126" spans="1:18" x14ac:dyDescent="0.3">
      <c r="A126" s="34" t="s">
        <v>45</v>
      </c>
      <c r="B126" s="44" t="s">
        <v>39</v>
      </c>
      <c r="C126" s="10" t="s">
        <v>38</v>
      </c>
      <c r="D126" s="11">
        <f t="array" ref="D126">+INDEX('Back data'!$A$138:$BH$138,,MAX(IF('Back data'!$A$138:$BH$138&lt;&gt;"",COLUMN('Back data'!$A$138:$BH$138)))-D$6)/D124</f>
        <v>0.39360000000000001</v>
      </c>
      <c r="E126" s="11">
        <f t="array" ref="E126">+INDEX('Back data'!$A$138:$BH$138,,MAX(IF('Back data'!$A$138:$BH$138&lt;&gt;"",COLUMN('Back data'!$A$138:$BH$138)))-E$6)/E124</f>
        <v>0.24460000000000001</v>
      </c>
      <c r="F126" s="11">
        <f t="array" ref="F126">+INDEX('Back data'!$A$138:$BH$138,,MAX(IF('Back data'!$A$138:$BH$138&lt;&gt;"",COLUMN('Back data'!$A$138:$BH$138)))-F$6)/F124</f>
        <v>0.30280000000000001</v>
      </c>
      <c r="G126" s="11">
        <f t="array" ref="G126">+INDEX('Back data'!$A$138:$BH$138,,MAX(IF('Back data'!$A$138:$BH$138&lt;&gt;"",COLUMN('Back data'!$A$138:$BH$138)))-G$6)/G124</f>
        <v>0.45649999999999996</v>
      </c>
      <c r="H126" s="11">
        <f t="array" ref="H126">+INDEX('Back data'!$A$138:$BH$138,,MAX(IF('Back data'!$A$138:$BH$138&lt;&gt;"",COLUMN('Back data'!$A$138:$BH$138)))-H$6)/H124</f>
        <v>0.45679999999999998</v>
      </c>
      <c r="I126" s="11">
        <f t="array" ref="I126">+INDEX('Back data'!$A$138:$BH$138,,MAX(IF('Back data'!$A$138:$BH$138&lt;&gt;"",COLUMN('Back data'!$A$138:$BH$138)))-I$6)/I124</f>
        <v>0.24969999999999998</v>
      </c>
      <c r="J126" s="11">
        <f t="array" ref="J126">+INDEX('Back data'!$A$138:$BH$138,,MAX(IF('Back data'!$A$138:$BH$138&lt;&gt;"",COLUMN('Back data'!$A$138:$BH$138)))-J$6)/J124</f>
        <v>0.27949999999999997</v>
      </c>
      <c r="K126" s="11">
        <f t="array" ref="K126">+INDEX('Back data'!$A$138:$BH$138,,MAX(IF('Back data'!$A$138:$BH$138&lt;&gt;"",COLUMN('Back data'!$A$138:$BH$138)))-K$6)/K124</f>
        <v>0.29289999999999999</v>
      </c>
      <c r="L126" s="11">
        <f t="array" ref="L126">+INDEX('Back data'!$A$138:$BH$138,,MAX(IF('Back data'!$A$138:$BH$138&lt;&gt;"",COLUMN('Back data'!$A$138:$BH$138)))-L$6)/L124</f>
        <v>0.32150000000000001</v>
      </c>
      <c r="M126" s="11">
        <f t="array" ref="M126">+INDEX('Back data'!$A$138:$BH$138,,MAX(IF('Back data'!$A$138:$BH$138&lt;&gt;"",COLUMN('Back data'!$A$138:$BH$138)))-M$6)/M124</f>
        <v>0.40539999999999998</v>
      </c>
      <c r="N126" s="11">
        <f t="array" ref="N126">+INDEX('Back data'!$A$138:$BH$138,,MAX(IF('Back data'!$A$138:$BH$138&lt;&gt;"",COLUMN('Back data'!$A$138:$BH$138)))-N$6)/N124</f>
        <v>0.23569999999999999</v>
      </c>
      <c r="O126" s="11">
        <f t="array" ref="O126">+INDEX('Back data'!$A$138:$BH$138,,MAX(IF('Back data'!$A$138:$BH$138&lt;&gt;"",COLUMN('Back data'!$A$138:$BH$138)))-O$6)/O124</f>
        <v>0.38</v>
      </c>
      <c r="P126" s="11">
        <f t="array" ref="P126">+INDEX('Back data'!$A$138:$BH$138,,MAX(IF('Back data'!$A$138:$BH$138&lt;&gt;"",COLUMN('Back data'!$A$138:$BH$138)))-P$6)/P124</f>
        <v>0.5635</v>
      </c>
      <c r="R126" s="56"/>
    </row>
    <row r="127" spans="1:18" x14ac:dyDescent="0.3">
      <c r="B127" s="43"/>
    </row>
    <row r="128" spans="1:18" x14ac:dyDescent="0.3">
      <c r="B128" s="43"/>
    </row>
    <row r="129" spans="1:18" x14ac:dyDescent="0.3">
      <c r="B129" s="43"/>
      <c r="C129" s="8" t="s">
        <v>35</v>
      </c>
      <c r="D129" s="9">
        <f t="array" ref="D129">INDEX('Back data'!$A$142:$BH$142,,MAX(IF('Back data'!$A$142:$BH$142&lt;&gt;"",COLUMN('Back data'!$A$142:$BH$142)))-D$6)+INDEX('Back data'!$A$143:$BH$143,,MAX(IF('Back data'!$A$143:$BH$143&lt;&gt;"",COLUMN('Back data'!$A$143:$BH$143)))-D$6)</f>
        <v>100</v>
      </c>
      <c r="E129" s="9">
        <f t="array" ref="E129">INDEX('Back data'!$A$142:$BH$142,,MAX(IF('Back data'!$A$142:$BH$142&lt;&gt;"",COLUMN('Back data'!$A$142:$BH$142)))-E$6)+INDEX('Back data'!$A$143:$BH$143,,MAX(IF('Back data'!$A$143:$BH$143&lt;&gt;"",COLUMN('Back data'!$A$143:$BH$143)))-E$6)</f>
        <v>100</v>
      </c>
      <c r="F129" s="9">
        <f t="array" ref="F129">INDEX('Back data'!$A$142:$BH$142,,MAX(IF('Back data'!$A$142:$BH$142&lt;&gt;"",COLUMN('Back data'!$A$142:$BH$142)))-F$6)+INDEX('Back data'!$A$143:$BH$143,,MAX(IF('Back data'!$A$143:$BH$143&lt;&gt;"",COLUMN('Back data'!$A$143:$BH$143)))-F$6)</f>
        <v>100</v>
      </c>
      <c r="G129" s="9">
        <f t="array" ref="G129">INDEX('Back data'!$A$142:$BH$142,,MAX(IF('Back data'!$A$142:$BH$142&lt;&gt;"",COLUMN('Back data'!$A$142:$BH$142)))-G$6)+INDEX('Back data'!$A$143:$BH$143,,MAX(IF('Back data'!$A$143:$BH$143&lt;&gt;"",COLUMN('Back data'!$A$143:$BH$143)))-G$6)</f>
        <v>100</v>
      </c>
      <c r="H129" s="9">
        <f t="array" ref="H129">INDEX('Back data'!$A$142:$BH$142,,MAX(IF('Back data'!$A$142:$BH$142&lt;&gt;"",COLUMN('Back data'!$A$142:$BH$142)))-H$6)+INDEX('Back data'!$A$143:$BH$143,,MAX(IF('Back data'!$A$143:$BH$143&lt;&gt;"",COLUMN('Back data'!$A$143:$BH$143)))-H$6)</f>
        <v>100</v>
      </c>
      <c r="I129" s="9">
        <f t="array" ref="I129">INDEX('Back data'!$A$142:$BH$142,,MAX(IF('Back data'!$A$142:$BH$142&lt;&gt;"",COLUMN('Back data'!$A$142:$BH$142)))-I$6)+INDEX('Back data'!$A$143:$BH$143,,MAX(IF('Back data'!$A$143:$BH$143&lt;&gt;"",COLUMN('Back data'!$A$143:$BH$143)))-I$6)</f>
        <v>100</v>
      </c>
      <c r="J129" s="9">
        <f t="array" ref="J129">INDEX('Back data'!$A$142:$BH$142,,MAX(IF('Back data'!$A$142:$BH$142&lt;&gt;"",COLUMN('Back data'!$A$142:$BH$142)))-J$6)+INDEX('Back data'!$A$143:$BH$143,,MAX(IF('Back data'!$A$143:$BH$143&lt;&gt;"",COLUMN('Back data'!$A$143:$BH$143)))-J$6)</f>
        <v>100</v>
      </c>
      <c r="K129" s="9">
        <f t="array" ref="K129">INDEX('Back data'!$A$142:$BH$142,,MAX(IF('Back data'!$A$142:$BH$142&lt;&gt;"",COLUMN('Back data'!$A$142:$BH$142)))-K$6)+INDEX('Back data'!$A$143:$BH$143,,MAX(IF('Back data'!$A$143:$BH$143&lt;&gt;"",COLUMN('Back data'!$A$143:$BH$143)))-K$6)</f>
        <v>100</v>
      </c>
      <c r="L129" s="9">
        <f t="array" ref="L129">INDEX('Back data'!$A$142:$BH$142,,MAX(IF('Back data'!$A$142:$BH$142&lt;&gt;"",COLUMN('Back data'!$A$142:$BH$142)))-L$6)+INDEX('Back data'!$A$143:$BH$143,,MAX(IF('Back data'!$A$143:$BH$143&lt;&gt;"",COLUMN('Back data'!$A$143:$BH$143)))-L$6)</f>
        <v>100</v>
      </c>
      <c r="M129" s="9">
        <f t="array" ref="M129">INDEX('Back data'!$A$142:$BH$142,,MAX(IF('Back data'!$A$142:$BH$142&lt;&gt;"",COLUMN('Back data'!$A$142:$BH$142)))-M$6)+INDEX('Back data'!$A$143:$BH$143,,MAX(IF('Back data'!$A$143:$BH$143&lt;&gt;"",COLUMN('Back data'!$A$143:$BH$143)))-M$6)</f>
        <v>100</v>
      </c>
      <c r="N129" s="9">
        <f t="array" ref="N129">INDEX('Back data'!$A$142:$BH$142,,MAX(IF('Back data'!$A$142:$BH$142&lt;&gt;"",COLUMN('Back data'!$A$142:$BH$142)))-N$6)+INDEX('Back data'!$A$143:$BH$143,,MAX(IF('Back data'!$A$143:$BH$143&lt;&gt;"",COLUMN('Back data'!$A$143:$BH$143)))-N$6)</f>
        <v>100</v>
      </c>
      <c r="O129" s="9">
        <f t="array" ref="O129">INDEX('Back data'!$A$142:$BH$142,,MAX(IF('Back data'!$A$142:$BH$142&lt;&gt;"",COLUMN('Back data'!$A$142:$BH$142)))-O$6)+INDEX('Back data'!$A$143:$BH$143,,MAX(IF('Back data'!$A$143:$BH$143&lt;&gt;"",COLUMN('Back data'!$A$143:$BH$143)))-O$6)</f>
        <v>100</v>
      </c>
      <c r="P129" s="9">
        <f t="array" ref="P129">INDEX('Back data'!$A$142:$BH$142,,MAX(IF('Back data'!$A$142:$BH$142&lt;&gt;"",COLUMN('Back data'!$A$142:$BH$142)))-P$6)+INDEX('Back data'!$A$143:$BH$143,,MAX(IF('Back data'!$A$143:$BH$143&lt;&gt;"",COLUMN('Back data'!$A$143:$BH$143)))-P$6)</f>
        <v>100</v>
      </c>
    </row>
    <row r="130" spans="1:18" x14ac:dyDescent="0.3">
      <c r="A130" s="34" t="s">
        <v>45</v>
      </c>
      <c r="B130" s="44" t="s">
        <v>40</v>
      </c>
      <c r="C130" s="10" t="s">
        <v>37</v>
      </c>
      <c r="D130" s="11">
        <f t="array" ref="D130">INDEX('Back data'!$A$142:$BH$142,,MAX(IF('Back data'!$A$142:$BH$142&lt;&gt;"",COLUMN('Back data'!$A$142:$BH$142)))-D$6)/D129</f>
        <v>0.9889</v>
      </c>
      <c r="E130" s="11">
        <f t="array" ref="E130">INDEX('Back data'!$A$142:$BH$142,,MAX(IF('Back data'!$A$142:$BH$142&lt;&gt;"",COLUMN('Back data'!$A$142:$BH$142)))-E$6)/E129</f>
        <v>0.97680000000000011</v>
      </c>
      <c r="F130" s="11">
        <f t="array" ref="F130">INDEX('Back data'!$A$142:$BH$142,,MAX(IF('Back data'!$A$142:$BH$142&lt;&gt;"",COLUMN('Back data'!$A$142:$BH$142)))-F$6)/F129</f>
        <v>0.95669999999999999</v>
      </c>
      <c r="G130" s="11">
        <f t="array" ref="G130">INDEX('Back data'!$A$142:$BH$142,,MAX(IF('Back data'!$A$142:$BH$142&lt;&gt;"",COLUMN('Back data'!$A$142:$BH$142)))-G$6)/G129</f>
        <v>0.95909999999999995</v>
      </c>
      <c r="H130" s="11">
        <f t="array" ref="H130">INDEX('Back data'!$A$142:$BH$142,,MAX(IF('Back data'!$A$142:$BH$142&lt;&gt;"",COLUMN('Back data'!$A$142:$BH$142)))-H$6)/H129</f>
        <v>0.96409999999999996</v>
      </c>
      <c r="I130" s="11">
        <f t="array" ref="I130">INDEX('Back data'!$A$142:$BH$142,,MAX(IF('Back data'!$A$142:$BH$142&lt;&gt;"",COLUMN('Back data'!$A$142:$BH$142)))-I$6)/I129</f>
        <v>0.98309999999999997</v>
      </c>
      <c r="J130" s="11">
        <f t="array" ref="J130">INDEX('Back data'!$A$142:$BH$142,,MAX(IF('Back data'!$A$142:$BH$142&lt;&gt;"",COLUMN('Back data'!$A$142:$BH$142)))-J$6)/J129</f>
        <v>0.98450000000000004</v>
      </c>
      <c r="K130" s="11">
        <f t="array" ref="K130">INDEX('Back data'!$A$142:$BH$142,,MAX(IF('Back data'!$A$142:$BH$142&lt;&gt;"",COLUMN('Back data'!$A$142:$BH$142)))-K$6)/K129</f>
        <v>0.96810000000000007</v>
      </c>
      <c r="L130" s="11">
        <f t="array" ref="L130">INDEX('Back data'!$A$142:$BH$142,,MAX(IF('Back data'!$A$142:$BH$142&lt;&gt;"",COLUMN('Back data'!$A$142:$BH$142)))-L$6)/L129</f>
        <v>0.99609999999999999</v>
      </c>
      <c r="M130" s="11">
        <f t="array" ref="M130">INDEX('Back data'!$A$142:$BH$142,,MAX(IF('Back data'!$A$142:$BH$142&lt;&gt;"",COLUMN('Back data'!$A$142:$BH$142)))-M$6)/M129</f>
        <v>1</v>
      </c>
      <c r="N130" s="11">
        <f t="array" ref="N130">INDEX('Back data'!$A$142:$BH$142,,MAX(IF('Back data'!$A$142:$BH$142&lt;&gt;"",COLUMN('Back data'!$A$142:$BH$142)))-N$6)/N129</f>
        <v>0.99879999999999991</v>
      </c>
      <c r="O130" s="11">
        <f t="array" ref="O130">INDEX('Back data'!$A$142:$BH$142,,MAX(IF('Back data'!$A$142:$BH$142&lt;&gt;"",COLUMN('Back data'!$A$142:$BH$142)))-O$6)/O129</f>
        <v>0.9899</v>
      </c>
      <c r="P130" s="11">
        <f t="array" ref="P130">INDEX('Back data'!$A$142:$BH$142,,MAX(IF('Back data'!$A$142:$BH$142&lt;&gt;"",COLUMN('Back data'!$A$142:$BH$142)))-P$6)/P129</f>
        <v>0.94510000000000005</v>
      </c>
    </row>
    <row r="131" spans="1:18" x14ac:dyDescent="0.3">
      <c r="A131" s="34" t="s">
        <v>45</v>
      </c>
      <c r="B131" s="44" t="s">
        <v>40</v>
      </c>
      <c r="C131" s="28" t="s">
        <v>38</v>
      </c>
      <c r="D131" s="29">
        <f t="array" ref="D131">+INDEX('Back data'!$A$143:$BH$143,,MAX(IF('Back data'!$A$143:$BH$143&lt;&gt;"",COLUMN('Back data'!$A$143:$BH$143)))-D$6)/D129</f>
        <v>1.11E-2</v>
      </c>
      <c r="E131" s="29">
        <f t="array" ref="E131">+INDEX('Back data'!$A$143:$BH$143,,MAX(IF('Back data'!$A$143:$BH$143&lt;&gt;"",COLUMN('Back data'!$A$143:$BH$143)))-E$6)/E129</f>
        <v>2.3199999999999998E-2</v>
      </c>
      <c r="F131" s="29">
        <f t="array" ref="F131">+INDEX('Back data'!$A$143:$BH$143,,MAX(IF('Back data'!$A$143:$BH$143&lt;&gt;"",COLUMN('Back data'!$A$143:$BH$143)))-F$6)/F129</f>
        <v>4.3299999999999998E-2</v>
      </c>
      <c r="G131" s="29">
        <f t="array" ref="G131">+INDEX('Back data'!$A$143:$BH$143,,MAX(IF('Back data'!$A$143:$BH$143&lt;&gt;"",COLUMN('Back data'!$A$143:$BH$143)))-G$6)/G129</f>
        <v>4.0899999999999999E-2</v>
      </c>
      <c r="H131" s="29">
        <f t="array" ref="H131">+INDEX('Back data'!$A$143:$BH$143,,MAX(IF('Back data'!$A$143:$BH$143&lt;&gt;"",COLUMN('Back data'!$A$143:$BH$143)))-H$6)/H129</f>
        <v>3.5900000000000001E-2</v>
      </c>
      <c r="I131" s="29">
        <f t="array" ref="I131">+INDEX('Back data'!$A$143:$BH$143,,MAX(IF('Back data'!$A$143:$BH$143&lt;&gt;"",COLUMN('Back data'!$A$143:$BH$143)))-I$6)/I129</f>
        <v>1.6899999999999998E-2</v>
      </c>
      <c r="J131" s="29">
        <f t="array" ref="J131">+INDEX('Back data'!$A$143:$BH$143,,MAX(IF('Back data'!$A$143:$BH$143&lt;&gt;"",COLUMN('Back data'!$A$143:$BH$143)))-J$6)/J129</f>
        <v>1.55E-2</v>
      </c>
      <c r="K131" s="29">
        <f t="array" ref="K131">+INDEX('Back data'!$A$143:$BH$143,,MAX(IF('Back data'!$A$143:$BH$143&lt;&gt;"",COLUMN('Back data'!$A$143:$BH$143)))-K$6)/K129</f>
        <v>3.1899999999999998E-2</v>
      </c>
      <c r="L131" s="29">
        <f t="array" ref="L131">+INDEX('Back data'!$A$143:$BH$143,,MAX(IF('Back data'!$A$143:$BH$143&lt;&gt;"",COLUMN('Back data'!$A$143:$BH$143)))-L$6)/L129</f>
        <v>3.9000000000000003E-3</v>
      </c>
      <c r="M131" s="29">
        <f t="array" ref="M131">+INDEX('Back data'!$A$143:$BH$143,,MAX(IF('Back data'!$A$143:$BH$143&lt;&gt;"",COLUMN('Back data'!$A$143:$BH$143)))-M$6)/M129</f>
        <v>0</v>
      </c>
      <c r="N131" s="29">
        <f t="array" ref="N131">+INDEX('Back data'!$A$143:$BH$143,,MAX(IF('Back data'!$A$143:$BH$143&lt;&gt;"",COLUMN('Back data'!$A$143:$BH$143)))-N$6)/N129</f>
        <v>1.1999999999999999E-3</v>
      </c>
      <c r="O131" s="29">
        <f t="array" ref="O131">+INDEX('Back data'!$A$143:$BH$143,,MAX(IF('Back data'!$A$143:$BH$143&lt;&gt;"",COLUMN('Back data'!$A$143:$BH$143)))-O$6)/O129</f>
        <v>1.01E-2</v>
      </c>
      <c r="P131" s="29">
        <f t="array" ref="P131">+INDEX('Back data'!$A$143:$BH$143,,MAX(IF('Back data'!$A$143:$BH$143&lt;&gt;"",COLUMN('Back data'!$A$143:$BH$143)))-P$6)/P129</f>
        <v>5.4900000000000004E-2</v>
      </c>
      <c r="R131" s="56"/>
    </row>
    <row r="132" spans="1:18" x14ac:dyDescent="0.3">
      <c r="A132" s="30"/>
      <c r="B132" s="44"/>
      <c r="C132" s="31"/>
      <c r="D132" s="32"/>
      <c r="E132" s="32"/>
      <c r="F132" s="32"/>
      <c r="G132" s="32"/>
      <c r="H132" s="32"/>
      <c r="I132" s="32"/>
      <c r="J132" s="32"/>
      <c r="K132" s="32"/>
      <c r="L132" s="32"/>
      <c r="M132" s="32"/>
      <c r="N132" s="32"/>
      <c r="O132" s="32"/>
      <c r="P132" s="32"/>
    </row>
    <row r="133" spans="1:18" x14ac:dyDescent="0.3">
      <c r="A133" s="30"/>
      <c r="B133" s="44"/>
      <c r="C133" s="31"/>
      <c r="D133" s="32"/>
      <c r="E133" s="32"/>
      <c r="F133" s="32"/>
      <c r="G133" s="32"/>
      <c r="H133" s="32"/>
      <c r="I133" s="32"/>
      <c r="J133" s="32"/>
      <c r="K133" s="32"/>
      <c r="L133" s="32"/>
      <c r="M133" s="32"/>
      <c r="N133" s="32"/>
      <c r="O133" s="32"/>
      <c r="P133" s="32"/>
    </row>
    <row r="134" spans="1:18" x14ac:dyDescent="0.3">
      <c r="B134" s="43"/>
      <c r="C134" s="8" t="s">
        <v>35</v>
      </c>
      <c r="D134" s="9">
        <f t="array" ref="D134">INDEX('Back data'!$A$332:$BH$332,,MAX(IF('Back data'!$A$332:$BH$332&lt;&gt;"",COLUMN('Back data'!$A$332:$BH$332)))-D$6)+INDEX('Back data'!$A$333:$BH$333,,MAX(IF('Back data'!$A$333:$BH$333&lt;&gt;"",COLUMN('Back data'!$A$333:$BH$333)))-D$6)</f>
        <v>100</v>
      </c>
      <c r="E134" s="9">
        <f t="array" ref="E134">INDEX('Back data'!$A$332:$BH$332,,MAX(IF('Back data'!$A$332:$BH$332&lt;&gt;"",COLUMN('Back data'!$A$332:$BH$332)))-E$6)+INDEX('Back data'!$A$333:$BH$333,,MAX(IF('Back data'!$A$333:$BH$333&lt;&gt;"",COLUMN('Back data'!$A$333:$BH$333)))-E$6)</f>
        <v>100</v>
      </c>
      <c r="F134" s="9">
        <f t="array" ref="F134">INDEX('Back data'!$A$332:$BH$332,,MAX(IF('Back data'!$A$332:$BH$332&lt;&gt;"",COLUMN('Back data'!$A$332:$BH$332)))-F$6)+INDEX('Back data'!$A$333:$BH$333,,MAX(IF('Back data'!$A$333:$BH$333&lt;&gt;"",COLUMN('Back data'!$A$333:$BH$333)))-F$6)</f>
        <v>100</v>
      </c>
      <c r="G134" s="9">
        <f t="array" ref="G134">INDEX('Back data'!$A$332:$BH$332,,MAX(IF('Back data'!$A$332:$BH$332&lt;&gt;"",COLUMN('Back data'!$A$332:$BH$332)))-G$6)+INDEX('Back data'!$A$333:$BH$333,,MAX(IF('Back data'!$A$333:$BH$333&lt;&gt;"",COLUMN('Back data'!$A$333:$BH$333)))-G$6)</f>
        <v>100</v>
      </c>
      <c r="H134" s="9">
        <f t="array" ref="H134">INDEX('Back data'!$A$332:$BH$332,,MAX(IF('Back data'!$A$332:$BH$332&lt;&gt;"",COLUMN('Back data'!$A$332:$BH$332)))-H$6)+INDEX('Back data'!$A$333:$BH$333,,MAX(IF('Back data'!$A$333:$BH$333&lt;&gt;"",COLUMN('Back data'!$A$333:$BH$333)))-H$6)</f>
        <v>100</v>
      </c>
      <c r="I134" s="9">
        <f t="array" ref="I134">INDEX('Back data'!$A$332:$BH$332,,MAX(IF('Back data'!$A$332:$BH$332&lt;&gt;"",COLUMN('Back data'!$A$332:$BH$332)))-I$6)+INDEX('Back data'!$A$333:$BH$333,,MAX(IF('Back data'!$A$333:$BH$333&lt;&gt;"",COLUMN('Back data'!$A$333:$BH$333)))-I$6)</f>
        <v>100</v>
      </c>
      <c r="J134" s="9">
        <f t="array" ref="J134">INDEX('Back data'!$A$332:$BH$332,,MAX(IF('Back data'!$A$332:$BH$332&lt;&gt;"",COLUMN('Back data'!$A$332:$BH$332)))-J$6)+INDEX('Back data'!$A$333:$BH$333,,MAX(IF('Back data'!$A$333:$BH$333&lt;&gt;"",COLUMN('Back data'!$A$333:$BH$333)))-J$6)</f>
        <v>100</v>
      </c>
      <c r="K134" s="9">
        <f t="array" ref="K134">INDEX('Back data'!$A$332:$BH$332,,MAX(IF('Back data'!$A$332:$BH$332&lt;&gt;"",COLUMN('Back data'!$A$332:$BH$332)))-K$6)+INDEX('Back data'!$A$333:$BH$333,,MAX(IF('Back data'!$A$333:$BH$333&lt;&gt;"",COLUMN('Back data'!$A$333:$BH$333)))-K$6)</f>
        <v>100</v>
      </c>
      <c r="L134" s="9">
        <f t="array" ref="L134">INDEX('Back data'!$A$332:$BH$332,,MAX(IF('Back data'!$A$332:$BH$332&lt;&gt;"",COLUMN('Back data'!$A$332:$BH$332)))-L$6)+INDEX('Back data'!$A$333:$BH$333,,MAX(IF('Back data'!$A$333:$BH$333&lt;&gt;"",COLUMN('Back data'!$A$333:$BH$333)))-L$6)</f>
        <v>100</v>
      </c>
      <c r="M134" s="9">
        <f t="array" ref="M134">INDEX('Back data'!$A$332:$BH$332,,MAX(IF('Back data'!$A$332:$BH$332&lt;&gt;"",COLUMN('Back data'!$A$332:$BH$332)))-M$6)+INDEX('Back data'!$A$333:$BH$333,,MAX(IF('Back data'!$A$333:$BH$333&lt;&gt;"",COLUMN('Back data'!$A$333:$BH$333)))-M$6)</f>
        <v>100</v>
      </c>
      <c r="N134" s="9">
        <f t="array" ref="N134">INDEX('Back data'!$A$332:$BH$332,,MAX(IF('Back data'!$A$332:$BH$332&lt;&gt;"",COLUMN('Back data'!$A$332:$BH$332)))-N$6)+INDEX('Back data'!$A$333:$BH$333,,MAX(IF('Back data'!$A$333:$BH$333&lt;&gt;"",COLUMN('Back data'!$A$333:$BH$333)))-N$6)</f>
        <v>100</v>
      </c>
      <c r="O134" s="9">
        <f t="array" ref="O134">INDEX('Back data'!$A$332:$BH$332,,MAX(IF('Back data'!$A$332:$BH$332&lt;&gt;"",COLUMN('Back data'!$A$332:$BH$332)))-O$6)+INDEX('Back data'!$A$333:$BH$333,,MAX(IF('Back data'!$A$333:$BH$333&lt;&gt;"",COLUMN('Back data'!$A$333:$BH$333)))-O$6)</f>
        <v>100</v>
      </c>
      <c r="P134" s="9">
        <f t="array" ref="P134">INDEX('Back data'!$A$332:$BH$332,,MAX(IF('Back data'!$A$332:$BH$332&lt;&gt;"",COLUMN('Back data'!$A$332:$BH$332)))-P$6)+INDEX('Back data'!$A$333:$BH$333,,MAX(IF('Back data'!$A$333:$BH$333&lt;&gt;"",COLUMN('Back data'!$A$333:$BH$333)))-P$6)</f>
        <v>100</v>
      </c>
    </row>
    <row r="135" spans="1:18" x14ac:dyDescent="0.3">
      <c r="A135" s="34" t="s">
        <v>45</v>
      </c>
      <c r="B135" s="44" t="s">
        <v>26</v>
      </c>
      <c r="C135" s="10" t="s">
        <v>37</v>
      </c>
      <c r="D135" s="11">
        <f t="array" ref="D135">INDEX('Back data'!$A$332:$BH$332,,MAX(IF('Back data'!$A$332:$BH$332&lt;&gt;"",COLUMN('Back data'!$A$332:$BH$332)))-D$6)/D134</f>
        <v>0.55090000000000006</v>
      </c>
      <c r="E135" s="11">
        <f t="array" ref="E135">INDEX('Back data'!$A$332:$BH$332,,MAX(IF('Back data'!$A$332:$BH$332&lt;&gt;"",COLUMN('Back data'!$A$332:$BH$332)))-E$6)/E134</f>
        <v>0.69120000000000004</v>
      </c>
      <c r="F135" s="11">
        <f t="array" ref="F135">INDEX('Back data'!$A$332:$BH$332,,MAX(IF('Back data'!$A$332:$BH$332&lt;&gt;"",COLUMN('Back data'!$A$332:$BH$332)))-F$6)/F134</f>
        <v>0.67890000000000006</v>
      </c>
      <c r="G135" s="11">
        <f t="array" ref="G135">INDEX('Back data'!$A$332:$BH$332,,MAX(IF('Back data'!$A$332:$BH$332&lt;&gt;"",COLUMN('Back data'!$A$332:$BH$332)))-G$6)/G134</f>
        <v>0.55700000000000005</v>
      </c>
      <c r="H135" s="11">
        <f t="array" ref="H135">INDEX('Back data'!$A$332:$BH$332,,MAX(IF('Back data'!$A$332:$BH$332&lt;&gt;"",COLUMN('Back data'!$A$332:$BH$332)))-H$6)/H134</f>
        <v>0.46820000000000001</v>
      </c>
      <c r="I135" s="11">
        <f t="array" ref="I135">INDEX('Back data'!$A$332:$BH$332,,MAX(IF('Back data'!$A$332:$BH$332&lt;&gt;"",COLUMN('Back data'!$A$332:$BH$332)))-I$6)/I134</f>
        <v>0.63129999999999997</v>
      </c>
      <c r="J135" s="11">
        <f t="array" ref="J135">INDEX('Back data'!$A$332:$BH$332,,MAX(IF('Back data'!$A$332:$BH$332&lt;&gt;"",COLUMN('Back data'!$A$332:$BH$332)))-J$6)/J134</f>
        <v>0.62939999999999996</v>
      </c>
      <c r="K135" s="11">
        <f t="array" ref="K135">INDEX('Back data'!$A$332:$BH$332,,MAX(IF('Back data'!$A$332:$BH$332&lt;&gt;"",COLUMN('Back data'!$A$332:$BH$332)))-K$6)/K134</f>
        <v>0.61630000000000007</v>
      </c>
      <c r="L135" s="11">
        <f t="array" ref="L135">INDEX('Back data'!$A$332:$BH$332,,MAX(IF('Back data'!$A$332:$BH$332&lt;&gt;"",COLUMN('Back data'!$A$332:$BH$332)))-L$6)/L134</f>
        <v>0.70450000000000002</v>
      </c>
      <c r="M135" s="11">
        <f t="array" ref="M135">INDEX('Back data'!$A$332:$BH$332,,MAX(IF('Back data'!$A$332:$BH$332&lt;&gt;"",COLUMN('Back data'!$A$332:$BH$332)))-M$6)/M134</f>
        <v>0.53479999999999994</v>
      </c>
      <c r="N135" s="11">
        <f t="array" ref="N135">INDEX('Back data'!$A$332:$BH$332,,MAX(IF('Back data'!$A$332:$BH$332&lt;&gt;"",COLUMN('Back data'!$A$332:$BH$332)))-N$6)/N134</f>
        <v>0.74809999999999999</v>
      </c>
      <c r="O135" s="11">
        <f t="array" ref="O135">INDEX('Back data'!$A$332:$BH$332,,MAX(IF('Back data'!$A$332:$BH$332&lt;&gt;"",COLUMN('Back data'!$A$332:$BH$332)))-O$6)/O134</f>
        <v>0.59670000000000001</v>
      </c>
      <c r="P135" s="11">
        <f t="array" ref="P135">INDEX('Back data'!$A$332:$BH$332,,MAX(IF('Back data'!$A$332:$BH$332&lt;&gt;"",COLUMN('Back data'!$A$332:$BH$332)))-P$6)/P134</f>
        <v>0.3725</v>
      </c>
    </row>
    <row r="136" spans="1:18" x14ac:dyDescent="0.3">
      <c r="A136" s="34" t="s">
        <v>45</v>
      </c>
      <c r="B136" s="44" t="s">
        <v>26</v>
      </c>
      <c r="C136" s="10" t="s">
        <v>38</v>
      </c>
      <c r="D136" s="11">
        <f t="array" ref="D136">+INDEX('Back data'!$A$333:$BH$333,,MAX(IF('Back data'!$A$333:$BH$333&lt;&gt;"",COLUMN('Back data'!$A$333:$BH$333)))-D$6)/D134</f>
        <v>0.44909999999999994</v>
      </c>
      <c r="E136" s="11">
        <f t="array" ref="E136">+INDEX('Back data'!$A$333:$BH$333,,MAX(IF('Back data'!$A$333:$BH$333&lt;&gt;"",COLUMN('Back data'!$A$333:$BH$333)))-E$6)/E134</f>
        <v>0.30879999999999996</v>
      </c>
      <c r="F136" s="11">
        <f t="array" ref="F136">+INDEX('Back data'!$A$333:$BH$333,,MAX(IF('Back data'!$A$333:$BH$333&lt;&gt;"",COLUMN('Back data'!$A$333:$BH$333)))-F$6)/F134</f>
        <v>0.3211</v>
      </c>
      <c r="G136" s="11">
        <f t="array" ref="G136">+INDEX('Back data'!$A$333:$BH$333,,MAX(IF('Back data'!$A$333:$BH$333&lt;&gt;"",COLUMN('Back data'!$A$333:$BH$333)))-G$6)/G134</f>
        <v>0.44299999999999995</v>
      </c>
      <c r="H136" s="11">
        <f t="array" ref="H136">+INDEX('Back data'!$A$333:$BH$333,,MAX(IF('Back data'!$A$333:$BH$333&lt;&gt;"",COLUMN('Back data'!$A$333:$BH$333)))-H$6)/H134</f>
        <v>0.53180000000000005</v>
      </c>
      <c r="I136" s="11">
        <f t="array" ref="I136">+INDEX('Back data'!$A$333:$BH$333,,MAX(IF('Back data'!$A$333:$BH$333&lt;&gt;"",COLUMN('Back data'!$A$333:$BH$333)))-I$6)/I134</f>
        <v>0.36869999999999997</v>
      </c>
      <c r="J136" s="11">
        <f t="array" ref="J136">+INDEX('Back data'!$A$333:$BH$333,,MAX(IF('Back data'!$A$333:$BH$333&lt;&gt;"",COLUMN('Back data'!$A$333:$BH$333)))-J$6)/J134</f>
        <v>0.37060000000000004</v>
      </c>
      <c r="K136" s="11">
        <f t="array" ref="K136">+INDEX('Back data'!$A$333:$BH$333,,MAX(IF('Back data'!$A$333:$BH$333&lt;&gt;"",COLUMN('Back data'!$A$333:$BH$333)))-K$6)/K134</f>
        <v>0.38369999999999999</v>
      </c>
      <c r="L136" s="11">
        <f t="array" ref="L136">+INDEX('Back data'!$A$333:$BH$333,,MAX(IF('Back data'!$A$333:$BH$333&lt;&gt;"",COLUMN('Back data'!$A$333:$BH$333)))-L$6)/L134</f>
        <v>0.29549999999999998</v>
      </c>
      <c r="M136" s="11">
        <f t="array" ref="M136">+INDEX('Back data'!$A$333:$BH$333,,MAX(IF('Back data'!$A$333:$BH$333&lt;&gt;"",COLUMN('Back data'!$A$333:$BH$333)))-M$6)/M134</f>
        <v>0.46520000000000006</v>
      </c>
      <c r="N136" s="11">
        <f t="array" ref="N136">+INDEX('Back data'!$A$333:$BH$333,,MAX(IF('Back data'!$A$333:$BH$333&lt;&gt;"",COLUMN('Back data'!$A$333:$BH$333)))-N$6)/N134</f>
        <v>0.25190000000000001</v>
      </c>
      <c r="O136" s="11">
        <f t="array" ref="O136">+INDEX('Back data'!$A$333:$BH$333,,MAX(IF('Back data'!$A$333:$BH$333&lt;&gt;"",COLUMN('Back data'!$A$333:$BH$333)))-O$6)/O134</f>
        <v>0.40329999999999999</v>
      </c>
      <c r="P136" s="11">
        <f t="array" ref="P136">+INDEX('Back data'!$A$333:$BH$333,,MAX(IF('Back data'!$A$333:$BH$333&lt;&gt;"",COLUMN('Back data'!$A$333:$BH$333)))-P$6)/P134</f>
        <v>0.62749999999999995</v>
      </c>
      <c r="R136" s="56"/>
    </row>
    <row r="137" spans="1:18" x14ac:dyDescent="0.3">
      <c r="A137" s="30"/>
      <c r="B137" s="44"/>
      <c r="C137" s="31"/>
      <c r="D137" s="32"/>
      <c r="E137" s="32"/>
      <c r="F137" s="32"/>
      <c r="G137" s="32"/>
      <c r="H137" s="32"/>
      <c r="I137" s="32"/>
      <c r="J137" s="32"/>
      <c r="K137" s="32"/>
      <c r="L137" s="32"/>
      <c r="M137" s="32"/>
      <c r="N137" s="32"/>
      <c r="O137" s="32"/>
      <c r="P137" s="32"/>
      <c r="R137" s="56"/>
    </row>
    <row r="138" spans="1:18" x14ac:dyDescent="0.3">
      <c r="A138" s="30"/>
      <c r="B138" s="44"/>
      <c r="C138" s="31"/>
      <c r="D138" s="32"/>
      <c r="E138" s="32"/>
      <c r="F138" s="32"/>
      <c r="G138" s="32"/>
      <c r="H138" s="32"/>
      <c r="I138" s="32"/>
      <c r="J138" s="32"/>
      <c r="K138" s="32"/>
      <c r="L138" s="32"/>
      <c r="M138" s="32"/>
      <c r="N138" s="32"/>
      <c r="O138" s="32"/>
      <c r="P138" s="32"/>
      <c r="R138" s="56"/>
    </row>
    <row r="139" spans="1:18" x14ac:dyDescent="0.3">
      <c r="A139" s="30"/>
      <c r="B139" s="44"/>
      <c r="C139" s="8" t="s">
        <v>35</v>
      </c>
      <c r="D139" s="9"/>
      <c r="E139" s="9"/>
      <c r="F139" s="9"/>
      <c r="G139" s="9"/>
      <c r="H139" s="9"/>
      <c r="I139" s="9"/>
      <c r="J139" s="9"/>
      <c r="K139" s="9" cm="1">
        <f t="array" ref="K139">INDEX('Back data'!$A$337:$BH$337,,MAX(IF('Back data'!$A$337:$BH$337&lt;&gt;"",COLUMN('Back data'!$A$337:$BH$337)))-K$6)+INDEX('Back data'!$A$338:$BH$338,,MAX(IF('Back data'!$A$338:$BH$338&lt;&gt;"",COLUMN('Back data'!$A$338:$BH$338)))-K$6)</f>
        <v>100</v>
      </c>
      <c r="L139" s="9" cm="1">
        <f t="array" ref="L139">INDEX('Back data'!$A$337:$BH$337,,MAX(IF('Back data'!$A$337:$BH$337&lt;&gt;"",COLUMN('Back data'!$A$337:$BH$337)))-L$6)+INDEX('Back data'!$A$338:$BH$338,,MAX(IF('Back data'!$A$338:$BH$338&lt;&gt;"",COLUMN('Back data'!$A$338:$BH$338)))-L$6)</f>
        <v>100</v>
      </c>
      <c r="M139" s="9" cm="1">
        <f t="array" ref="M139">INDEX('Back data'!$A$337:$BH$337,,MAX(IF('Back data'!$A$337:$BH$337&lt;&gt;"",COLUMN('Back data'!$A$337:$BH$337)))-M$6)+INDEX('Back data'!$A$338:$BH$338,,MAX(IF('Back data'!$A$338:$BH$338&lt;&gt;"",COLUMN('Back data'!$A$338:$BH$338)))-M$6)</f>
        <v>100</v>
      </c>
      <c r="N139" s="9" cm="1">
        <f t="array" ref="N139">INDEX('Back data'!$A$337:$BH$337,,MAX(IF('Back data'!$A$337:$BH$337&lt;&gt;"",COLUMN('Back data'!$A$337:$BH$337)))-N$6)+INDEX('Back data'!$A$338:$BH$338,,MAX(IF('Back data'!$A$338:$BH$338&lt;&gt;"",COLUMN('Back data'!$A$338:$BH$338)))-N$6)</f>
        <v>100</v>
      </c>
      <c r="O139" s="9" cm="1">
        <f t="array" ref="O139">INDEX('Back data'!$A$337:$BH$337,,MAX(IF('Back data'!$A$337:$BH$337&lt;&gt;"",COLUMN('Back data'!$A$337:$BH$337)))-O$6)+INDEX('Back data'!$A$338:$BH$338,,MAX(IF('Back data'!$A$338:$BH$338&lt;&gt;"",COLUMN('Back data'!$A$338:$BH$338)))-O$6)</f>
        <v>100</v>
      </c>
      <c r="P139" s="9" cm="1">
        <f t="array" ref="P139">INDEX('Back data'!$A$337:$BH$337,,MAX(IF('Back data'!$A$337:$BH$337&lt;&gt;"",COLUMN('Back data'!$A$337:$BH$337)))-P$6)+INDEX('Back data'!$A$338:$BH$338,,MAX(IF('Back data'!$A$338:$BH$338&lt;&gt;"",COLUMN('Back data'!$A$338:$BH$338)))-P$6)</f>
        <v>100</v>
      </c>
      <c r="R139" s="56"/>
    </row>
    <row r="140" spans="1:18" x14ac:dyDescent="0.3">
      <c r="A140" s="34" t="s">
        <v>45</v>
      </c>
      <c r="B140" s="44" t="s">
        <v>86</v>
      </c>
      <c r="C140" s="10" t="s">
        <v>37</v>
      </c>
      <c r="D140" s="11"/>
      <c r="E140" s="11"/>
      <c r="F140" s="11"/>
      <c r="G140" s="11"/>
      <c r="H140" s="11"/>
      <c r="I140" s="11"/>
      <c r="J140" s="11"/>
      <c r="K140" s="11" cm="1">
        <f t="array" ref="K140">INDEX('Back data'!$A$337:$BH$337,,MAX(IF('Back data'!$A$337:$BH$337&lt;&gt;"",COLUMN('Back data'!$A$337:$BH$337)))-K$6)/K139</f>
        <v>0.93</v>
      </c>
      <c r="L140" s="11" cm="1">
        <f t="array" ref="L140">INDEX('Back data'!$A$337:$BH$337,,MAX(IF('Back data'!$A$337:$BH$337&lt;&gt;"",COLUMN('Back data'!$A$337:$BH$337)))-L$6)/L139</f>
        <v>0.96499999999999997</v>
      </c>
      <c r="M140" s="11" cm="1">
        <f t="array" ref="M140">INDEX('Back data'!$A$337:$BH$337,,MAX(IF('Back data'!$A$337:$BH$337&lt;&gt;"",COLUMN('Back data'!$A$337:$BH$337)))-M$6)/M139</f>
        <v>0.93930000000000002</v>
      </c>
      <c r="N140" s="11" cm="1">
        <f t="array" ref="N140">INDEX('Back data'!$A$337:$BH$337,,MAX(IF('Back data'!$A$337:$BH$337&lt;&gt;"",COLUMN('Back data'!$A$337:$BH$337)))-N$6)/N139</f>
        <v>0.95219999999999994</v>
      </c>
      <c r="O140" s="11" cm="1">
        <f t="array" ref="O140">INDEX('Back data'!$A$337:$BH$337,,MAX(IF('Back data'!$A$337:$BH$337&lt;&gt;"",COLUMN('Back data'!$A$337:$BH$337)))-O$6)/O139</f>
        <v>0.96629999999999994</v>
      </c>
      <c r="P140" s="11" cm="1">
        <f t="array" ref="P140">INDEX('Back data'!$A$337:$BH$337,,MAX(IF('Back data'!$A$337:$BH$337&lt;&gt;"",COLUMN('Back data'!$A$337:$BH$337)))-P$6)/P139</f>
        <v>0.91449999999999998</v>
      </c>
      <c r="R140" s="56"/>
    </row>
    <row r="141" spans="1:18" x14ac:dyDescent="0.3">
      <c r="A141" s="34" t="s">
        <v>45</v>
      </c>
      <c r="B141" s="44" t="s">
        <v>86</v>
      </c>
      <c r="C141" s="10" t="s">
        <v>38</v>
      </c>
      <c r="D141" s="11"/>
      <c r="E141" s="11"/>
      <c r="F141" s="11"/>
      <c r="G141" s="11"/>
      <c r="H141" s="11"/>
      <c r="I141" s="11"/>
      <c r="J141" s="11"/>
      <c r="K141" s="11" cm="1">
        <f t="array" ref="K141">+INDEX('Back data'!$A$338:$BH$338,,MAX(IF('Back data'!$A$338:$BH$338&lt;&gt;"",COLUMN('Back data'!$A$338:$BH$338)))-K$6)/K139</f>
        <v>7.0000000000000007E-2</v>
      </c>
      <c r="L141" s="11" cm="1">
        <f t="array" ref="L141">+INDEX('Back data'!$A$338:$BH$338,,MAX(IF('Back data'!$A$338:$BH$338&lt;&gt;"",COLUMN('Back data'!$A$338:$BH$338)))-L$6)/L139</f>
        <v>3.5000000000000003E-2</v>
      </c>
      <c r="M141" s="11" cm="1">
        <f t="array" ref="M141">+INDEX('Back data'!$A$338:$BH$338,,MAX(IF('Back data'!$A$338:$BH$338&lt;&gt;"",COLUMN('Back data'!$A$338:$BH$338)))-M$6)/M139</f>
        <v>6.0700000000000004E-2</v>
      </c>
      <c r="N141" s="11" cm="1">
        <f t="array" ref="N141">+INDEX('Back data'!$A$338:$BH$338,,MAX(IF('Back data'!$A$338:$BH$338&lt;&gt;"",COLUMN('Back data'!$A$338:$BH$338)))-N$6)/N139</f>
        <v>4.7800000000000002E-2</v>
      </c>
      <c r="O141" s="11" cm="1">
        <f t="array" ref="O141">+INDEX('Back data'!$A$338:$BH$338,,MAX(IF('Back data'!$A$338:$BH$338&lt;&gt;"",COLUMN('Back data'!$A$338:$BH$338)))-O$6)/O139</f>
        <v>3.3700000000000001E-2</v>
      </c>
      <c r="P141" s="11" cm="1">
        <f t="array" ref="P141">+INDEX('Back data'!$A$338:$BH$338,,MAX(IF('Back data'!$A$338:$BH$338&lt;&gt;"",COLUMN('Back data'!$A$338:$BH$338)))-P$6)/P139</f>
        <v>8.5500000000000007E-2</v>
      </c>
      <c r="R141" s="56"/>
    </row>
    <row r="142" spans="1:18" x14ac:dyDescent="0.3">
      <c r="B142" s="41"/>
    </row>
    <row r="143" spans="1:18" x14ac:dyDescent="0.3">
      <c r="B143" s="41"/>
    </row>
    <row r="144" spans="1:18" x14ac:dyDescent="0.3">
      <c r="B144" s="41"/>
      <c r="C144" s="8" t="s">
        <v>35</v>
      </c>
      <c r="D144" s="9">
        <f t="array" ref="D144">INDEX('Back data'!$A$342:$BH$342,,MAX(IF('Back data'!$A$342:$BH$342&lt;&gt;"",COLUMN('Back data'!$A$342:$BH$342)))-D$6)+INDEX('Back data'!$A$343:$BH$343,,MAX(IF('Back data'!$A$343:$BH$343&lt;&gt;"",COLUMN('Back data'!$A$343:$BH$343)))-D$6)</f>
        <v>100</v>
      </c>
      <c r="E144" s="9">
        <f t="array" ref="E144">INDEX('Back data'!$A$342:$BH$342,,MAX(IF('Back data'!$A$342:$BH$342&lt;&gt;"",COLUMN('Back data'!$A$342:$BH$342)))-E$6)+INDEX('Back data'!$A$343:$BH$343,,MAX(IF('Back data'!$A$343:$BH$343&lt;&gt;"",COLUMN('Back data'!$A$343:$BH$343)))-E$6)</f>
        <v>100</v>
      </c>
      <c r="F144" s="9">
        <f t="array" ref="F144">INDEX('Back data'!$A$342:$BH$342,,MAX(IF('Back data'!$A$342:$BH$342&lt;&gt;"",COLUMN('Back data'!$A$342:$BH$342)))-F$6)+INDEX('Back data'!$A$343:$BH$343,,MAX(IF('Back data'!$A$343:$BH$343&lt;&gt;"",COLUMN('Back data'!$A$343:$BH$343)))-F$6)</f>
        <v>100</v>
      </c>
      <c r="G144" s="9">
        <f t="array" ref="G144">INDEX('Back data'!$A$342:$BH$342,,MAX(IF('Back data'!$A$342:$BH$342&lt;&gt;"",COLUMN('Back data'!$A$342:$BH$342)))-G$6)+INDEX('Back data'!$A$343:$BH$343,,MAX(IF('Back data'!$A$343:$BH$343&lt;&gt;"",COLUMN('Back data'!$A$343:$BH$343)))-G$6)</f>
        <v>100</v>
      </c>
      <c r="H144" s="9">
        <f t="array" ref="H144">INDEX('Back data'!$A$342:$BH$342,,MAX(IF('Back data'!$A$342:$BH$342&lt;&gt;"",COLUMN('Back data'!$A$342:$BH$342)))-H$6)+INDEX('Back data'!$A$343:$BH$343,,MAX(IF('Back data'!$A$343:$BH$343&lt;&gt;"",COLUMN('Back data'!$A$343:$BH$343)))-H$6)</f>
        <v>100</v>
      </c>
      <c r="I144" s="9">
        <f t="array" ref="I144">INDEX('Back data'!$A$342:$BH$342,,MAX(IF('Back data'!$A$342:$BH$342&lt;&gt;"",COLUMN('Back data'!$A$342:$BH$342)))-I$6)+INDEX('Back data'!$A$343:$BH$343,,MAX(IF('Back data'!$A$343:$BH$343&lt;&gt;"",COLUMN('Back data'!$A$343:$BH$343)))-I$6)</f>
        <v>100</v>
      </c>
      <c r="J144" s="9">
        <f t="array" ref="J144">INDEX('Back data'!$A$342:$BH$342,,MAX(IF('Back data'!$A$342:$BH$342&lt;&gt;"",COLUMN('Back data'!$A$342:$BH$342)))-J$6)+INDEX('Back data'!$A$343:$BH$343,,MAX(IF('Back data'!$A$343:$BH$343&lt;&gt;"",COLUMN('Back data'!$A$343:$BH$343)))-J$6)</f>
        <v>100</v>
      </c>
      <c r="K144" s="9">
        <f t="array" ref="K144">INDEX('Back data'!$A$342:$BH$342,,MAX(IF('Back data'!$A$342:$BH$342&lt;&gt;"",COLUMN('Back data'!$A$342:$BH$342)))-K$6)+INDEX('Back data'!$A$343:$BH$343,,MAX(IF('Back data'!$A$343:$BH$343&lt;&gt;"",COLUMN('Back data'!$A$343:$BH$343)))-K$6)</f>
        <v>100</v>
      </c>
      <c r="L144" s="9">
        <f t="array" ref="L144">INDEX('Back data'!$A$342:$BH$342,,MAX(IF('Back data'!$A$342:$BH$342&lt;&gt;"",COLUMN('Back data'!$A$342:$BH$342)))-L$6)+INDEX('Back data'!$A$343:$BH$343,,MAX(IF('Back data'!$A$343:$BH$343&lt;&gt;"",COLUMN('Back data'!$A$343:$BH$343)))-L$6)</f>
        <v>100</v>
      </c>
      <c r="M144" s="9">
        <f t="array" ref="M144">INDEX('Back data'!$A$342:$BH$342,,MAX(IF('Back data'!$A$342:$BH$342&lt;&gt;"",COLUMN('Back data'!$A$342:$BH$342)))-M$6)+INDEX('Back data'!$A$343:$BH$343,,MAX(IF('Back data'!$A$343:$BH$343&lt;&gt;"",COLUMN('Back data'!$A$343:$BH$343)))-M$6)</f>
        <v>100</v>
      </c>
      <c r="N144" s="9">
        <f t="array" ref="N144">INDEX('Back data'!$A$342:$BH$342,,MAX(IF('Back data'!$A$342:$BH$342&lt;&gt;"",COLUMN('Back data'!$A$342:$BH$342)))-N$6)+INDEX('Back data'!$A$343:$BH$343,,MAX(IF('Back data'!$A$343:$BH$343&lt;&gt;"",COLUMN('Back data'!$A$343:$BH$343)))-N$6)</f>
        <v>100</v>
      </c>
      <c r="O144" s="9">
        <f t="array" ref="O144">INDEX('Back data'!$A$342:$BH$342,,MAX(IF('Back data'!$A$342:$BH$342&lt;&gt;"",COLUMN('Back data'!$A$342:$BH$342)))-O$6)+INDEX('Back data'!$A$343:$BH$343,,MAX(IF('Back data'!$A$343:$BH$343&lt;&gt;"",COLUMN('Back data'!$A$343:$BH$343)))-O$6)</f>
        <v>100</v>
      </c>
      <c r="P144" s="9">
        <f t="array" ref="P144">INDEX('Back data'!$A$342:$BH$342,,MAX(IF('Back data'!$A$342:$BH$342&lt;&gt;"",COLUMN('Back data'!$A$342:$BH$342)))-P$6)+INDEX('Back data'!$A$343:$BH$343,,MAX(IF('Back data'!$A$343:$BH$343&lt;&gt;"",COLUMN('Back data'!$A$343:$BH$343)))-P$6)</f>
        <v>100</v>
      </c>
    </row>
    <row r="145" spans="1:18" x14ac:dyDescent="0.3">
      <c r="A145" s="34" t="s">
        <v>45</v>
      </c>
      <c r="B145" s="44" t="s">
        <v>30</v>
      </c>
      <c r="C145" s="10" t="s">
        <v>37</v>
      </c>
      <c r="D145" s="11">
        <f t="array" ref="D145">INDEX('Back data'!$A$342:$BH$342,,MAX(IF('Back data'!$A$342:$BH$342&lt;&gt;"",COLUMN('Back data'!$A$342:$BH$342)))-D$6)/D144</f>
        <v>0.93889999999999996</v>
      </c>
      <c r="E145" s="11">
        <f t="array" ref="E145">INDEX('Back data'!$A$342:$BH$342,,MAX(IF('Back data'!$A$342:$BH$342&lt;&gt;"",COLUMN('Back data'!$A$342:$BH$342)))-E$6)/E144</f>
        <v>0.95709999999999995</v>
      </c>
      <c r="F145" s="11">
        <f t="array" ref="F145">INDEX('Back data'!$A$342:$BH$342,,MAX(IF('Back data'!$A$342:$BH$342&lt;&gt;"",COLUMN('Back data'!$A$342:$BH$342)))-F$6)/F144</f>
        <v>0.94609999999999994</v>
      </c>
      <c r="G145" s="11">
        <f t="array" ref="G145">INDEX('Back data'!$A$342:$BH$342,,MAX(IF('Back data'!$A$342:$BH$342&lt;&gt;"",COLUMN('Back data'!$A$342:$BH$342)))-G$6)/G144</f>
        <v>0.9325</v>
      </c>
      <c r="H145" s="11">
        <f t="array" ref="H145">INDEX('Back data'!$A$342:$BH$342,,MAX(IF('Back data'!$A$342:$BH$342&lt;&gt;"",COLUMN('Back data'!$A$342:$BH$342)))-H$6)/H144</f>
        <v>0.92569999999999997</v>
      </c>
      <c r="I145" s="11">
        <f t="array" ref="I145">INDEX('Back data'!$A$342:$BH$342,,MAX(IF('Back data'!$A$342:$BH$342&lt;&gt;"",COLUMN('Back data'!$A$342:$BH$342)))-I$6)/I144</f>
        <v>0.97459999999999991</v>
      </c>
      <c r="J145" s="11">
        <f t="array" ref="J145">INDEX('Back data'!$A$342:$BH$342,,MAX(IF('Back data'!$A$342:$BH$342&lt;&gt;"",COLUMN('Back data'!$A$342:$BH$342)))-J$6)/J144</f>
        <v>0.96400000000000008</v>
      </c>
      <c r="K145" s="11">
        <f t="array" ref="K145">INDEX('Back data'!$A$342:$BH$342,,MAX(IF('Back data'!$A$342:$BH$342&lt;&gt;"",COLUMN('Back data'!$A$342:$BH$342)))-K$6)/K144</f>
        <v>0.95200000000000007</v>
      </c>
      <c r="L145" s="11">
        <f t="array" ref="L145">INDEX('Back data'!$A$342:$BH$342,,MAX(IF('Back data'!$A$342:$BH$342&lt;&gt;"",COLUMN('Back data'!$A$342:$BH$342)))-L$6)/L144</f>
        <v>0.97409999999999997</v>
      </c>
      <c r="M145" s="11">
        <f t="array" ref="M145">INDEX('Back data'!$A$342:$BH$342,,MAX(IF('Back data'!$A$342:$BH$342&lt;&gt;"",COLUMN('Back data'!$A$342:$BH$342)))-M$6)/M144</f>
        <v>0.95200000000000007</v>
      </c>
      <c r="N145" s="11">
        <f t="array" ref="N145">INDEX('Back data'!$A$342:$BH$342,,MAX(IF('Back data'!$A$342:$BH$342&lt;&gt;"",COLUMN('Back data'!$A$342:$BH$342)))-N$6)/N144</f>
        <v>0.96900000000000008</v>
      </c>
      <c r="O145" s="11">
        <f t="array" ref="O145">INDEX('Back data'!$A$342:$BH$342,,MAX(IF('Back data'!$A$342:$BH$342&lt;&gt;"",COLUMN('Back data'!$A$342:$BH$342)))-O$6)/O144</f>
        <v>0.96389999999999998</v>
      </c>
      <c r="P145" s="11">
        <f t="array" ref="P145">INDEX('Back data'!$A$342:$BH$342,,MAX(IF('Back data'!$A$342:$BH$342&lt;&gt;"",COLUMN('Back data'!$A$342:$BH$342)))-P$6)/P144</f>
        <v>0.9131999999999999</v>
      </c>
    </row>
    <row r="146" spans="1:18" x14ac:dyDescent="0.3">
      <c r="A146" s="34" t="s">
        <v>45</v>
      </c>
      <c r="B146" s="44" t="s">
        <v>30</v>
      </c>
      <c r="C146" s="10" t="s">
        <v>38</v>
      </c>
      <c r="D146" s="11">
        <f t="array" ref="D146">+INDEX('Back data'!$A$343:$BH$343,,MAX(IF('Back data'!$A$343:$BH$343&lt;&gt;"",COLUMN('Back data'!$A$343:$BH$343)))-D$6)/D144</f>
        <v>6.1100000000000002E-2</v>
      </c>
      <c r="E146" s="11">
        <f t="array" ref="E146">+INDEX('Back data'!$A$343:$BH$343,,MAX(IF('Back data'!$A$343:$BH$343&lt;&gt;"",COLUMN('Back data'!$A$343:$BH$343)))-E$6)/E144</f>
        <v>4.2900000000000001E-2</v>
      </c>
      <c r="F146" s="11">
        <f t="array" ref="F146">+INDEX('Back data'!$A$343:$BH$343,,MAX(IF('Back data'!$A$343:$BH$343&lt;&gt;"",COLUMN('Back data'!$A$343:$BH$343)))-F$6)/F144</f>
        <v>5.3899999999999997E-2</v>
      </c>
      <c r="G146" s="11">
        <f t="array" ref="G146">+INDEX('Back data'!$A$343:$BH$343,,MAX(IF('Back data'!$A$343:$BH$343&lt;&gt;"",COLUMN('Back data'!$A$343:$BH$343)))-G$6)/G144</f>
        <v>6.7500000000000004E-2</v>
      </c>
      <c r="H146" s="11">
        <f t="array" ref="H146">+INDEX('Back data'!$A$343:$BH$343,,MAX(IF('Back data'!$A$343:$BH$343&lt;&gt;"",COLUMN('Back data'!$A$343:$BH$343)))-H$6)/H144</f>
        <v>7.4299999999999991E-2</v>
      </c>
      <c r="I146" s="11">
        <f t="array" ref="I146">+INDEX('Back data'!$A$343:$BH$343,,MAX(IF('Back data'!$A$343:$BH$343&lt;&gt;"",COLUMN('Back data'!$A$343:$BH$343)))-I$6)/I144</f>
        <v>2.5399999999999999E-2</v>
      </c>
      <c r="J146" s="11">
        <f t="array" ref="J146">+INDEX('Back data'!$A$343:$BH$343,,MAX(IF('Back data'!$A$343:$BH$343&lt;&gt;"",COLUMN('Back data'!$A$343:$BH$343)))-J$6)/J144</f>
        <v>3.6000000000000004E-2</v>
      </c>
      <c r="K146" s="11">
        <f t="array" ref="K146">+INDEX('Back data'!$A$343:$BH$343,,MAX(IF('Back data'!$A$343:$BH$343&lt;&gt;"",COLUMN('Back data'!$A$343:$BH$343)))-K$6)/K144</f>
        <v>4.8000000000000001E-2</v>
      </c>
      <c r="L146" s="11">
        <f t="array" ref="L146">+INDEX('Back data'!$A$343:$BH$343,,MAX(IF('Back data'!$A$343:$BH$343&lt;&gt;"",COLUMN('Back data'!$A$343:$BH$343)))-L$6)/L144</f>
        <v>2.5899999999999999E-2</v>
      </c>
      <c r="M146" s="11">
        <f t="array" ref="M146">+INDEX('Back data'!$A$343:$BH$343,,MAX(IF('Back data'!$A$343:$BH$343&lt;&gt;"",COLUMN('Back data'!$A$343:$BH$343)))-M$6)/M144</f>
        <v>4.8000000000000001E-2</v>
      </c>
      <c r="N146" s="11">
        <f t="array" ref="N146">+INDEX('Back data'!$A$343:$BH$343,,MAX(IF('Back data'!$A$343:$BH$343&lt;&gt;"",COLUMN('Back data'!$A$343:$BH$343)))-N$6)/N144</f>
        <v>3.1E-2</v>
      </c>
      <c r="O146" s="11">
        <f t="array" ref="O146">+INDEX('Back data'!$A$343:$BH$343,,MAX(IF('Back data'!$A$343:$BH$343&lt;&gt;"",COLUMN('Back data'!$A$343:$BH$343)))-O$6)/O144</f>
        <v>3.61E-2</v>
      </c>
      <c r="P146" s="11">
        <f t="array" ref="P146">+INDEX('Back data'!$A$343:$BH$343,,MAX(IF('Back data'!$A$343:$BH$343&lt;&gt;"",COLUMN('Back data'!$A$343:$BH$343)))-P$6)/P144</f>
        <v>8.6800000000000002E-2</v>
      </c>
      <c r="R146" s="56"/>
    </row>
    <row r="147" spans="1:18" x14ac:dyDescent="0.3">
      <c r="B147" s="41"/>
    </row>
    <row r="148" spans="1:18" x14ac:dyDescent="0.3">
      <c r="B148" s="41"/>
    </row>
    <row r="149" spans="1:18" x14ac:dyDescent="0.3">
      <c r="B149" s="41"/>
      <c r="C149" s="8" t="s">
        <v>35</v>
      </c>
      <c r="D149" s="9">
        <f t="array" ref="D149">INDEX('Back data'!$A$347:$BH$347,,MAX(IF('Back data'!$A$347:$BH$347&lt;&gt;"",COLUMN('Back data'!$A$347:$BH$347)))-D$6)+INDEX('Back data'!$A$348:$BH$348,,MAX(IF('Back data'!$A$348:$BH$348&lt;&gt;"",COLUMN('Back data'!$A$348:$BH$348)))-D$6)</f>
        <v>100</v>
      </c>
      <c r="E149" s="9">
        <f t="array" ref="E149">INDEX('Back data'!$A$347:$BH$347,,MAX(IF('Back data'!$A$347:$BH$347&lt;&gt;"",COLUMN('Back data'!$A$347:$BH$347)))-E$6)+INDEX('Back data'!$A$348:$BH$348,,MAX(IF('Back data'!$A$348:$BH$348&lt;&gt;"",COLUMN('Back data'!$A$348:$BH$348)))-E$6)</f>
        <v>100</v>
      </c>
      <c r="F149" s="9">
        <f t="array" ref="F149">INDEX('Back data'!$A$347:$BH$347,,MAX(IF('Back data'!$A$347:$BH$347&lt;&gt;"",COLUMN('Back data'!$A$347:$BH$347)))-F$6)+INDEX('Back data'!$A$348:$BH$348,,MAX(IF('Back data'!$A$348:$BH$348&lt;&gt;"",COLUMN('Back data'!$A$348:$BH$348)))-F$6)</f>
        <v>100</v>
      </c>
      <c r="G149" s="9">
        <f t="array" ref="G149">INDEX('Back data'!$A$347:$BH$347,,MAX(IF('Back data'!$A$347:$BH$347&lt;&gt;"",COLUMN('Back data'!$A$347:$BH$347)))-G$6)+INDEX('Back data'!$A$348:$BH$348,,MAX(IF('Back data'!$A$348:$BH$348&lt;&gt;"",COLUMN('Back data'!$A$348:$BH$348)))-G$6)</f>
        <v>100</v>
      </c>
      <c r="H149" s="9">
        <f t="array" ref="H149">INDEX('Back data'!$A$347:$BH$347,,MAX(IF('Back data'!$A$347:$BH$347&lt;&gt;"",COLUMN('Back data'!$A$347:$BH$347)))-H$6)+INDEX('Back data'!$A$348:$BH$348,,MAX(IF('Back data'!$A$348:$BH$348&lt;&gt;"",COLUMN('Back data'!$A$348:$BH$348)))-H$6)</f>
        <v>100</v>
      </c>
      <c r="I149" s="9">
        <f t="array" ref="I149">INDEX('Back data'!$A$347:$BH$347,,MAX(IF('Back data'!$A$347:$BH$347&lt;&gt;"",COLUMN('Back data'!$A$347:$BH$347)))-I$6)+INDEX('Back data'!$A$348:$BH$348,,MAX(IF('Back data'!$A$348:$BH$348&lt;&gt;"",COLUMN('Back data'!$A$348:$BH$348)))-I$6)</f>
        <v>100</v>
      </c>
      <c r="J149" s="9">
        <f t="array" ref="J149">INDEX('Back data'!$A$347:$BH$347,,MAX(IF('Back data'!$A$347:$BH$347&lt;&gt;"",COLUMN('Back data'!$A$347:$BH$347)))-J$6)+INDEX('Back data'!$A$348:$BH$348,,MAX(IF('Back data'!$A$348:$BH$348&lt;&gt;"",COLUMN('Back data'!$A$348:$BH$348)))-J$6)</f>
        <v>100</v>
      </c>
      <c r="K149" s="9">
        <f t="array" ref="K149">INDEX('Back data'!$A$347:$BH$347,,MAX(IF('Back data'!$A$347:$BH$347&lt;&gt;"",COLUMN('Back data'!$A$347:$BH$347)))-K$6)+INDEX('Back data'!$A$348:$BH$348,,MAX(IF('Back data'!$A$348:$BH$348&lt;&gt;"",COLUMN('Back data'!$A$348:$BH$348)))-K$6)</f>
        <v>100</v>
      </c>
      <c r="L149" s="9">
        <f t="array" ref="L149">INDEX('Back data'!$A$347:$BH$347,,MAX(IF('Back data'!$A$347:$BH$347&lt;&gt;"",COLUMN('Back data'!$A$347:$BH$347)))-L$6)+INDEX('Back data'!$A$348:$BH$348,,MAX(IF('Back data'!$A$348:$BH$348&lt;&gt;"",COLUMN('Back data'!$A$348:$BH$348)))-L$6)</f>
        <v>100</v>
      </c>
      <c r="M149" s="9">
        <f t="array" ref="M149">INDEX('Back data'!$A$347:$BH$347,,MAX(IF('Back data'!$A$347:$BH$347&lt;&gt;"",COLUMN('Back data'!$A$347:$BH$347)))-M$6)+INDEX('Back data'!$A$348:$BH$348,,MAX(IF('Back data'!$A$348:$BH$348&lt;&gt;"",COLUMN('Back data'!$A$348:$BH$348)))-M$6)</f>
        <v>100</v>
      </c>
      <c r="N149" s="9">
        <f t="array" ref="N149">INDEX('Back data'!$A$347:$BH$347,,MAX(IF('Back data'!$A$347:$BH$347&lt;&gt;"",COLUMN('Back data'!$A$347:$BH$347)))-N$6)+INDEX('Back data'!$A$348:$BH$348,,MAX(IF('Back data'!$A$348:$BH$348&lt;&gt;"",COLUMN('Back data'!$A$348:$BH$348)))-N$6)</f>
        <v>100</v>
      </c>
      <c r="O149" s="9">
        <f t="array" ref="O149">INDEX('Back data'!$A$347:$BH$347,,MAX(IF('Back data'!$A$347:$BH$347&lt;&gt;"",COLUMN('Back data'!$A$347:$BH$347)))-O$6)+INDEX('Back data'!$A$348:$BH$348,,MAX(IF('Back data'!$A$348:$BH$348&lt;&gt;"",COLUMN('Back data'!$A$348:$BH$348)))-O$6)</f>
        <v>100</v>
      </c>
      <c r="P149" s="9">
        <f t="array" ref="P149">INDEX('Back data'!$A$347:$BH$347,,MAX(IF('Back data'!$A$347:$BH$347&lt;&gt;"",COLUMN('Back data'!$A$347:$BH$347)))-P$6)+INDEX('Back data'!$A$348:$BH$348,,MAX(IF('Back data'!$A$348:$BH$348&lt;&gt;"",COLUMN('Back data'!$A$348:$BH$348)))-P$6)</f>
        <v>100</v>
      </c>
    </row>
    <row r="150" spans="1:18" x14ac:dyDescent="0.3">
      <c r="A150" s="34" t="s">
        <v>45</v>
      </c>
      <c r="B150" s="44" t="s">
        <v>34</v>
      </c>
      <c r="C150" s="10" t="s">
        <v>37</v>
      </c>
      <c r="D150" s="11">
        <f t="array" ref="D150">INDEX('Back data'!$A$347:$BH$347,,MAX(IF('Back data'!$A$347:$BH$347&lt;&gt;"",COLUMN('Back data'!$A$347:$BH$347)))-D$6)/D149</f>
        <v>0.99470000000000003</v>
      </c>
      <c r="E150" s="11">
        <f t="array" ref="E150">INDEX('Back data'!$A$347:$BH$347,,MAX(IF('Back data'!$A$347:$BH$347&lt;&gt;"",COLUMN('Back data'!$A$347:$BH$347)))-E$6)/E149</f>
        <v>0.96360000000000001</v>
      </c>
      <c r="F150" s="11">
        <f t="array" ref="F150">INDEX('Back data'!$A$347:$BH$347,,MAX(IF('Back data'!$A$347:$BH$347&lt;&gt;"",COLUMN('Back data'!$A$347:$BH$347)))-F$6)/F149</f>
        <v>0.81310000000000004</v>
      </c>
      <c r="G150" s="11">
        <f t="array" ref="G150">INDEX('Back data'!$A$347:$BH$347,,MAX(IF('Back data'!$A$347:$BH$347&lt;&gt;"",COLUMN('Back data'!$A$347:$BH$347)))-G$6)/G149</f>
        <v>0.70499999999999996</v>
      </c>
      <c r="H150" s="11">
        <f t="array" ref="H150">INDEX('Back data'!$A$347:$BH$347,,MAX(IF('Back data'!$A$347:$BH$347&lt;&gt;"",COLUMN('Back data'!$A$347:$BH$347)))-H$6)/H149</f>
        <v>0.92480000000000007</v>
      </c>
      <c r="I150" s="11">
        <f t="array" ref="I150">INDEX('Back data'!$A$347:$BH$347,,MAX(IF('Back data'!$A$347:$BH$347&lt;&gt;"",COLUMN('Back data'!$A$347:$BH$347)))-I$6)/I149</f>
        <v>0.94319999999999993</v>
      </c>
      <c r="J150" s="11">
        <f t="array" ref="J150">INDEX('Back data'!$A$347:$BH$347,,MAX(IF('Back data'!$A$347:$BH$347&lt;&gt;"",COLUMN('Back data'!$A$347:$BH$347)))-J$6)/J149</f>
        <v>0.9887999999999999</v>
      </c>
      <c r="K150" s="11">
        <f t="array" ref="K150">INDEX('Back data'!$A$347:$BH$347,,MAX(IF('Back data'!$A$347:$BH$347&lt;&gt;"",COLUMN('Back data'!$A$347:$BH$347)))-K$6)/K149</f>
        <v>0.83719999999999994</v>
      </c>
      <c r="L150" s="11">
        <f t="array" ref="L150">INDEX('Back data'!$A$347:$BH$347,,MAX(IF('Back data'!$A$347:$BH$347&lt;&gt;"",COLUMN('Back data'!$A$347:$BH$347)))-L$6)/L149</f>
        <v>0.93129999999999991</v>
      </c>
      <c r="M150" s="11">
        <f t="array" ref="M150">INDEX('Back data'!$A$347:$BH$347,,MAX(IF('Back data'!$A$347:$BH$347&lt;&gt;"",COLUMN('Back data'!$A$347:$BH$347)))-M$6)/M149</f>
        <v>0.90060000000000007</v>
      </c>
      <c r="N150" s="11">
        <f t="array" ref="N150">INDEX('Back data'!$A$347:$BH$347,,MAX(IF('Back data'!$A$347:$BH$347&lt;&gt;"",COLUMN('Back data'!$A$347:$BH$347)))-N$6)/N149</f>
        <v>0.88560000000000005</v>
      </c>
      <c r="O150" s="11">
        <f t="array" ref="O150">INDEX('Back data'!$A$347:$BH$347,,MAX(IF('Back data'!$A$347:$BH$347&lt;&gt;"",COLUMN('Back data'!$A$347:$BH$347)))-O$6)/O149</f>
        <v>0.97510000000000008</v>
      </c>
      <c r="P150" s="11">
        <f t="array" ref="P150">INDEX('Back data'!$A$347:$BH$347,,MAX(IF('Back data'!$A$347:$BH$347&lt;&gt;"",COLUMN('Back data'!$A$347:$BH$347)))-P$6)/P149</f>
        <v>0.92059999999999997</v>
      </c>
    </row>
    <row r="151" spans="1:18" x14ac:dyDescent="0.3">
      <c r="A151" s="34" t="s">
        <v>45</v>
      </c>
      <c r="B151" s="44" t="s">
        <v>34</v>
      </c>
      <c r="C151" s="10" t="s">
        <v>38</v>
      </c>
      <c r="D151" s="11">
        <f t="array" ref="D151">+INDEX('Back data'!$A$348:$BH$348,,MAX(IF('Back data'!$A$348:$BH$348&lt;&gt;"",COLUMN('Back data'!$A$348:$BH$348)))-D$6)/D149</f>
        <v>5.3E-3</v>
      </c>
      <c r="E151" s="11">
        <f t="array" ref="E151">+INDEX('Back data'!$A$348:$BH$348,,MAX(IF('Back data'!$A$348:$BH$348&lt;&gt;"",COLUMN('Back data'!$A$348:$BH$348)))-E$6)/E149</f>
        <v>3.6400000000000002E-2</v>
      </c>
      <c r="F151" s="11">
        <f t="array" ref="F151">+INDEX('Back data'!$A$348:$BH$348,,MAX(IF('Back data'!$A$348:$BH$348&lt;&gt;"",COLUMN('Back data'!$A$348:$BH$348)))-F$6)/F149</f>
        <v>0.18690000000000001</v>
      </c>
      <c r="G151" s="11">
        <f t="array" ref="G151">+INDEX('Back data'!$A$348:$BH$348,,MAX(IF('Back data'!$A$348:$BH$348&lt;&gt;"",COLUMN('Back data'!$A$348:$BH$348)))-G$6)/G149</f>
        <v>0.29499999999999998</v>
      </c>
      <c r="H151" s="11">
        <f t="array" ref="H151">+INDEX('Back data'!$A$348:$BH$348,,MAX(IF('Back data'!$A$348:$BH$348&lt;&gt;"",COLUMN('Back data'!$A$348:$BH$348)))-H$6)/H149</f>
        <v>7.5199999999999989E-2</v>
      </c>
      <c r="I151" s="11">
        <f t="array" ref="I151">+INDEX('Back data'!$A$348:$BH$348,,MAX(IF('Back data'!$A$348:$BH$348&lt;&gt;"",COLUMN('Back data'!$A$348:$BH$348)))-I$6)/I149</f>
        <v>5.6799999999999996E-2</v>
      </c>
      <c r="J151" s="11">
        <f t="array" ref="J151">+INDEX('Back data'!$A$348:$BH$348,,MAX(IF('Back data'!$A$348:$BH$348&lt;&gt;"",COLUMN('Back data'!$A$348:$BH$348)))-J$6)/J149</f>
        <v>1.1200000000000002E-2</v>
      </c>
      <c r="K151" s="11">
        <f t="array" ref="K151">+INDEX('Back data'!$A$348:$BH$348,,MAX(IF('Back data'!$A$348:$BH$348&lt;&gt;"",COLUMN('Back data'!$A$348:$BH$348)))-K$6)/K149</f>
        <v>0.1628</v>
      </c>
      <c r="L151" s="11">
        <f t="array" ref="L151">+INDEX('Back data'!$A$348:$BH$348,,MAX(IF('Back data'!$A$348:$BH$348&lt;&gt;"",COLUMN('Back data'!$A$348:$BH$348)))-L$6)/L149</f>
        <v>6.8699999999999997E-2</v>
      </c>
      <c r="M151" s="11">
        <f t="array" ref="M151">+INDEX('Back data'!$A$348:$BH$348,,MAX(IF('Back data'!$A$348:$BH$348&lt;&gt;"",COLUMN('Back data'!$A$348:$BH$348)))-M$6)/M149</f>
        <v>9.9399999999999988E-2</v>
      </c>
      <c r="N151" s="11">
        <f t="array" ref="N151">+INDEX('Back data'!$A$348:$BH$348,,MAX(IF('Back data'!$A$348:$BH$348&lt;&gt;"",COLUMN('Back data'!$A$348:$BH$348)))-N$6)/N149</f>
        <v>0.1144</v>
      </c>
      <c r="O151" s="11">
        <f t="array" ref="O151">+INDEX('Back data'!$A$348:$BH$348,,MAX(IF('Back data'!$A$348:$BH$348&lt;&gt;"",COLUMN('Back data'!$A$348:$BH$348)))-O$6)/O149</f>
        <v>2.4900000000000002E-2</v>
      </c>
      <c r="P151" s="11">
        <f t="array" ref="P151">+INDEX('Back data'!$A$348:$BH$348,,MAX(IF('Back data'!$A$348:$BH$348&lt;&gt;"",COLUMN('Back data'!$A$348:$BH$348)))-P$6)/P149</f>
        <v>7.9399999999999998E-2</v>
      </c>
      <c r="R151" s="56"/>
    </row>
    <row r="152" spans="1:18" x14ac:dyDescent="0.3">
      <c r="A152" s="30"/>
      <c r="B152" s="27"/>
      <c r="C152" s="31"/>
      <c r="D152" s="32"/>
      <c r="E152" s="32"/>
      <c r="F152" s="32"/>
      <c r="G152" s="32"/>
      <c r="H152" s="32"/>
      <c r="I152" s="32"/>
      <c r="J152" s="32"/>
      <c r="K152" s="32"/>
      <c r="L152" s="32"/>
      <c r="M152" s="32"/>
      <c r="N152" s="32"/>
      <c r="O152" s="32"/>
      <c r="P152" s="32"/>
    </row>
    <row r="153" spans="1:18" x14ac:dyDescent="0.3">
      <c r="A153" s="30"/>
      <c r="B153" s="27"/>
      <c r="C153" s="31"/>
      <c r="D153" s="32"/>
      <c r="E153" s="32"/>
      <c r="F153" s="32"/>
      <c r="G153" s="32"/>
      <c r="H153" s="32"/>
      <c r="I153" s="32"/>
      <c r="J153" s="32"/>
      <c r="K153" s="32"/>
      <c r="L153" s="32"/>
      <c r="M153" s="32"/>
      <c r="N153" s="32"/>
      <c r="O153" s="32"/>
      <c r="P153" s="32"/>
    </row>
    <row r="154" spans="1:18" x14ac:dyDescent="0.3">
      <c r="A154" s="30"/>
      <c r="B154" s="27"/>
      <c r="C154" s="31"/>
      <c r="D154" s="32"/>
      <c r="E154" s="32"/>
      <c r="F154" s="32"/>
      <c r="G154" s="32"/>
      <c r="H154" s="32"/>
      <c r="I154" s="32"/>
      <c r="J154" s="32"/>
      <c r="K154" s="32"/>
      <c r="L154" s="32"/>
      <c r="M154" s="32"/>
      <c r="N154" s="32"/>
      <c r="O154" s="32"/>
      <c r="P154" s="32"/>
    </row>
    <row r="155" spans="1:18" x14ac:dyDescent="0.3">
      <c r="A155" s="30"/>
      <c r="B155" s="27"/>
      <c r="C155" s="31"/>
      <c r="D155" s="32"/>
      <c r="E155" s="32"/>
      <c r="F155" s="32"/>
      <c r="G155" s="32"/>
      <c r="H155" s="32"/>
      <c r="I155" s="32"/>
      <c r="J155" s="32"/>
      <c r="K155" s="32"/>
      <c r="L155" s="32"/>
      <c r="M155" s="32"/>
      <c r="N155" s="32"/>
      <c r="O155" s="32"/>
      <c r="P155" s="32"/>
    </row>
    <row r="156" spans="1:18" x14ac:dyDescent="0.3">
      <c r="A156" s="6"/>
      <c r="B156" s="7"/>
      <c r="C156" s="8" t="s">
        <v>35</v>
      </c>
      <c r="D156" s="9">
        <f t="array" ref="D156">INDEX('Back data'!$A$107:$BH$107,,MAX(IF('Back data'!$A$107:$BH$107&lt;&gt;"",COLUMN('Back data'!$A$107:$BH$107)))-D$6)+INDEX('Back data'!$A$108:$BH$108,,MAX(IF('Back data'!$A$108:$BH$108&lt;&gt;"",COLUMN('Back data'!$A$108:$BH$108)))-D$6)</f>
        <v>100</v>
      </c>
      <c r="E156" s="9">
        <f t="array" ref="E156">INDEX('Back data'!$A$107:$BH$107,,MAX(IF('Back data'!$A$107:$BH$107&lt;&gt;"",COLUMN('Back data'!$A$107:$BH$107)))-E$6)+INDEX('Back data'!$A$108:$BH$108,,MAX(IF('Back data'!$A$108:$BH$108&lt;&gt;"",COLUMN('Back data'!$A$108:$BH$108)))-E$6)</f>
        <v>100</v>
      </c>
      <c r="F156" s="9">
        <f t="array" ref="F156">INDEX('Back data'!$A$107:$BH$107,,MAX(IF('Back data'!$A$107:$BH$107&lt;&gt;"",COLUMN('Back data'!$A$107:$BH$107)))-F$6)+INDEX('Back data'!$A$108:$BH$108,,MAX(IF('Back data'!$A$108:$BH$108&lt;&gt;"",COLUMN('Back data'!$A$108:$BH$108)))-F$6)</f>
        <v>100</v>
      </c>
      <c r="G156" s="9">
        <f t="array" ref="G156">INDEX('Back data'!$A$107:$BH$107,,MAX(IF('Back data'!$A$107:$BH$107&lt;&gt;"",COLUMN('Back data'!$A$107:$BH$107)))-G$6)+INDEX('Back data'!$A$108:$BH$108,,MAX(IF('Back data'!$A$108:$BH$108&lt;&gt;"",COLUMN('Back data'!$A$108:$BH$108)))-G$6)</f>
        <v>100</v>
      </c>
      <c r="H156" s="9">
        <f t="array" ref="H156">INDEX('Back data'!$A$107:$BH$107,,MAX(IF('Back data'!$A$107:$BH$107&lt;&gt;"",COLUMN('Back data'!$A$107:$BH$107)))-H$6)+INDEX('Back data'!$A$108:$BH$108,,MAX(IF('Back data'!$A$108:$BH$108&lt;&gt;"",COLUMN('Back data'!$A$108:$BH$108)))-H$6)</f>
        <v>100</v>
      </c>
      <c r="I156" s="9">
        <f t="array" ref="I156">INDEX('Back data'!$A$107:$BH$107,,MAX(IF('Back data'!$A$107:$BH$107&lt;&gt;"",COLUMN('Back data'!$A$107:$BH$107)))-I$6)+INDEX('Back data'!$A$108:$BH$108,,MAX(IF('Back data'!$A$108:$BH$108&lt;&gt;"",COLUMN('Back data'!$A$108:$BH$108)))-I$6)</f>
        <v>100</v>
      </c>
      <c r="J156" s="9">
        <f t="array" ref="J156">INDEX('Back data'!$A$107:$BH$107,,MAX(IF('Back data'!$A$107:$BH$107&lt;&gt;"",COLUMN('Back data'!$A$107:$BH$107)))-J$6)+INDEX('Back data'!$A$108:$BH$108,,MAX(IF('Back data'!$A$108:$BH$108&lt;&gt;"",COLUMN('Back data'!$A$108:$BH$108)))-J$6)</f>
        <v>100</v>
      </c>
      <c r="K156" s="9">
        <f t="array" ref="K156">INDEX('Back data'!$A$107:$BH$107,,MAX(IF('Back data'!$A$107:$BH$107&lt;&gt;"",COLUMN('Back data'!$A$107:$BH$107)))-K$6)+INDEX('Back data'!$A$108:$BH$108,,MAX(IF('Back data'!$A$108:$BH$108&lt;&gt;"",COLUMN('Back data'!$A$108:$BH$108)))-K$6)</f>
        <v>100</v>
      </c>
      <c r="L156" s="9">
        <f t="array" ref="L156">INDEX('Back data'!$A$107:$BH$107,,MAX(IF('Back data'!$A$107:$BH$107&lt;&gt;"",COLUMN('Back data'!$A$107:$BH$107)))-L$6)+INDEX('Back data'!$A$108:$BH$108,,MAX(IF('Back data'!$A$108:$BH$108&lt;&gt;"",COLUMN('Back data'!$A$108:$BH$108)))-L$6)</f>
        <v>100</v>
      </c>
      <c r="M156" s="9">
        <f t="array" ref="M156">INDEX('Back data'!$A$107:$BH$107,,MAX(IF('Back data'!$A$107:$BH$107&lt;&gt;"",COLUMN('Back data'!$A$107:$BH$107)))-M$6)+INDEX('Back data'!$A$108:$BH$108,,MAX(IF('Back data'!$A$108:$BH$108&lt;&gt;"",COLUMN('Back data'!$A$108:$BH$108)))-M$6)</f>
        <v>100</v>
      </c>
      <c r="N156" s="9">
        <f t="array" ref="N156">INDEX('Back data'!$A$107:$BH$107,,MAX(IF('Back data'!$A$107:$BH$107&lt;&gt;"",COLUMN('Back data'!$A$107:$BH$107)))-N$6)+INDEX('Back data'!$A$108:$BH$108,,MAX(IF('Back data'!$A$108:$BH$108&lt;&gt;"",COLUMN('Back data'!$A$108:$BH$108)))-N$6)</f>
        <v>100</v>
      </c>
      <c r="O156" s="9">
        <f t="array" ref="O156">INDEX('Back data'!$A$107:$BH$107,,MAX(IF('Back data'!$A$107:$BH$107&lt;&gt;"",COLUMN('Back data'!$A$107:$BH$107)))-O$6)+INDEX('Back data'!$A$108:$BH$108,,MAX(IF('Back data'!$A$108:$BH$108&lt;&gt;"",COLUMN('Back data'!$A$108:$BH$108)))-O$6)</f>
        <v>100</v>
      </c>
      <c r="P156" s="9">
        <f t="array" ref="P156">INDEX('Back data'!$A$107:$BH$107,,MAX(IF('Back data'!$A$107:$BH$107&lt;&gt;"",COLUMN('Back data'!$A$107:$BH$107)))-P$6)+INDEX('Back data'!$A$108:$BH$108,,MAX(IF('Back data'!$A$108:$BH$108&lt;&gt;"",COLUMN('Back data'!$A$108:$BH$108)))-P$6)</f>
        <v>100</v>
      </c>
    </row>
    <row r="157" spans="1:18" x14ac:dyDescent="0.3">
      <c r="A157" s="38" t="s">
        <v>46</v>
      </c>
      <c r="B157" s="39" t="s">
        <v>42</v>
      </c>
      <c r="C157" s="10" t="s">
        <v>37</v>
      </c>
      <c r="D157" s="11">
        <f t="array" ref="D157">INDEX('Back data'!$A$107:$BH$107,,MAX(IF('Back data'!$A$107:$BH$107&lt;&gt;"",COLUMN('Back data'!$A$107:$BH$107)))-D$6)/D156</f>
        <v>0.89180000000000004</v>
      </c>
      <c r="E157" s="11">
        <f t="array" ref="E157">INDEX('Back data'!$A$107:$BH$107,,MAX(IF('Back data'!$A$107:$BH$107&lt;&gt;"",COLUMN('Back data'!$A$107:$BH$107)))-E$6)/E156</f>
        <v>0.94</v>
      </c>
      <c r="F157" s="11">
        <f t="array" ref="F157">INDEX('Back data'!$A$107:$BH$107,,MAX(IF('Back data'!$A$107:$BH$107&lt;&gt;"",COLUMN('Back data'!$A$107:$BH$107)))-F$6)/F156</f>
        <v>0.9516</v>
      </c>
      <c r="G157" s="11">
        <f t="array" ref="G157">INDEX('Back data'!$A$107:$BH$107,,MAX(IF('Back data'!$A$107:$BH$107&lt;&gt;"",COLUMN('Back data'!$A$107:$BH$107)))-G$6)/G156</f>
        <v>0.9265000000000001</v>
      </c>
      <c r="H157" s="11">
        <f t="array" ref="H157">INDEX('Back data'!$A$107:$BH$107,,MAX(IF('Back data'!$A$107:$BH$107&lt;&gt;"",COLUMN('Back data'!$A$107:$BH$107)))-H$6)/H156</f>
        <v>0.89780000000000004</v>
      </c>
      <c r="I157" s="11">
        <f t="array" ref="I157">INDEX('Back data'!$A$107:$BH$107,,MAX(IF('Back data'!$A$107:$BH$107&lt;&gt;"",COLUMN('Back data'!$A$107:$BH$107)))-I$6)/I156</f>
        <v>0.93010000000000004</v>
      </c>
      <c r="J157" s="11">
        <f t="array" ref="J157">INDEX('Back data'!$A$107:$BH$107,,MAX(IF('Back data'!$A$107:$BH$107&lt;&gt;"",COLUMN('Back data'!$A$107:$BH$107)))-J$6)/J156</f>
        <v>0.87129999999999996</v>
      </c>
      <c r="K157" s="11">
        <f t="array" ref="K157">INDEX('Back data'!$A$107:$BH$107,,MAX(IF('Back data'!$A$107:$BH$107&lt;&gt;"",COLUMN('Back data'!$A$107:$BH$107)))-K$6)/K156</f>
        <v>0.88069999999999993</v>
      </c>
      <c r="L157" s="11">
        <f t="array" ref="L157">INDEX('Back data'!$A$107:$BH$107,,MAX(IF('Back data'!$A$107:$BH$107&lt;&gt;"",COLUMN('Back data'!$A$107:$BH$107)))-L$6)/L156</f>
        <v>0.94159999999999999</v>
      </c>
      <c r="M157" s="11">
        <f t="array" ref="M157">INDEX('Back data'!$A$107:$BH$107,,MAX(IF('Back data'!$A$107:$BH$107&lt;&gt;"",COLUMN('Back data'!$A$107:$BH$107)))-M$6)/M156</f>
        <v>0.93159999999999998</v>
      </c>
      <c r="N157" s="11">
        <f t="array" ref="N157">INDEX('Back data'!$A$107:$BH$107,,MAX(IF('Back data'!$A$107:$BH$107&lt;&gt;"",COLUMN('Back data'!$A$107:$BH$107)))-N$6)/N156</f>
        <v>0.97010000000000007</v>
      </c>
      <c r="O157" s="11">
        <f t="array" ref="O157">INDEX('Back data'!$A$107:$BH$107,,MAX(IF('Back data'!$A$107:$BH$107&lt;&gt;"",COLUMN('Back data'!$A$107:$BH$107)))-O$6)/O156</f>
        <v>0.89</v>
      </c>
      <c r="P157" s="11">
        <f t="array" ref="P157">INDEX('Back data'!$A$107:$BH$107,,MAX(IF('Back data'!$A$107:$BH$107&lt;&gt;"",COLUMN('Back data'!$A$107:$BH$107)))-P$6)/P156</f>
        <v>0.88439999999999996</v>
      </c>
    </row>
    <row r="158" spans="1:18" x14ac:dyDescent="0.3">
      <c r="A158" s="38" t="s">
        <v>46</v>
      </c>
      <c r="B158" s="39" t="s">
        <v>43</v>
      </c>
      <c r="C158" s="10" t="s">
        <v>38</v>
      </c>
      <c r="D158" s="11">
        <f t="array" ref="D158">+INDEX('Back data'!$A$108:$BH$108,,MAX(IF('Back data'!$A$108:$BH$108&lt;&gt;"",COLUMN('Back data'!$A$108:$BH$108)))-D$6)/D156</f>
        <v>0.1082</v>
      </c>
      <c r="E158" s="11">
        <f t="array" ref="E158">+INDEX('Back data'!$A$108:$BH$108,,MAX(IF('Back data'!$A$108:$BH$108&lt;&gt;"",COLUMN('Back data'!$A$108:$BH$108)))-E$6)/E156</f>
        <v>0.06</v>
      </c>
      <c r="F158" s="11">
        <f t="array" ref="F158">+INDEX('Back data'!$A$108:$BH$108,,MAX(IF('Back data'!$A$108:$BH$108&lt;&gt;"",COLUMN('Back data'!$A$108:$BH$108)))-F$6)/F156</f>
        <v>4.8399999999999999E-2</v>
      </c>
      <c r="G158" s="11">
        <f t="array" ref="G158">+INDEX('Back data'!$A$108:$BH$108,,MAX(IF('Back data'!$A$108:$BH$108&lt;&gt;"",COLUMN('Back data'!$A$108:$BH$108)))-G$6)/G156</f>
        <v>7.3499999999999996E-2</v>
      </c>
      <c r="H158" s="11">
        <f t="array" ref="H158">+INDEX('Back data'!$A$108:$BH$108,,MAX(IF('Back data'!$A$108:$BH$108&lt;&gt;"",COLUMN('Back data'!$A$108:$BH$108)))-H$6)/H156</f>
        <v>0.10220000000000001</v>
      </c>
      <c r="I158" s="11">
        <f t="array" ref="I158">+INDEX('Back data'!$A$108:$BH$108,,MAX(IF('Back data'!$A$108:$BH$108&lt;&gt;"",COLUMN('Back data'!$A$108:$BH$108)))-I$6)/I156</f>
        <v>6.9900000000000004E-2</v>
      </c>
      <c r="J158" s="11">
        <f t="array" ref="J158">+INDEX('Back data'!$A$108:$BH$108,,MAX(IF('Back data'!$A$108:$BH$108&lt;&gt;"",COLUMN('Back data'!$A$108:$BH$108)))-J$6)/J156</f>
        <v>0.12869999999999998</v>
      </c>
      <c r="K158" s="11">
        <f t="array" ref="K158">+INDEX('Back data'!$A$108:$BH$108,,MAX(IF('Back data'!$A$108:$BH$108&lt;&gt;"",COLUMN('Back data'!$A$108:$BH$108)))-K$6)/K156</f>
        <v>0.1193</v>
      </c>
      <c r="L158" s="11">
        <f t="array" ref="L158">+INDEX('Back data'!$A$108:$BH$108,,MAX(IF('Back data'!$A$108:$BH$108&lt;&gt;"",COLUMN('Back data'!$A$108:$BH$108)))-L$6)/L156</f>
        <v>5.8400000000000001E-2</v>
      </c>
      <c r="M158" s="11">
        <f t="array" ref="M158">+INDEX('Back data'!$A$108:$BH$108,,MAX(IF('Back data'!$A$108:$BH$108&lt;&gt;"",COLUMN('Back data'!$A$108:$BH$108)))-M$6)/M156</f>
        <v>6.8400000000000002E-2</v>
      </c>
      <c r="N158" s="11">
        <f t="array" ref="N158">+INDEX('Back data'!$A$108:$BH$108,,MAX(IF('Back data'!$A$108:$BH$108&lt;&gt;"",COLUMN('Back data'!$A$108:$BH$108)))-N$6)/N156</f>
        <v>2.9900000000000003E-2</v>
      </c>
      <c r="O158" s="11">
        <f t="array" ref="O158">+INDEX('Back data'!$A$108:$BH$108,,MAX(IF('Back data'!$A$108:$BH$108&lt;&gt;"",COLUMN('Back data'!$A$108:$BH$108)))-O$6)/O156</f>
        <v>0.11</v>
      </c>
      <c r="P158" s="11">
        <f t="array" ref="P158">+INDEX('Back data'!$A$108:$BH$108,,MAX(IF('Back data'!$A$108:$BH$108&lt;&gt;"",COLUMN('Back data'!$A$108:$BH$108)))-P$6)/P156</f>
        <v>0.11560000000000001</v>
      </c>
      <c r="R158" s="56"/>
    </row>
    <row r="161" spans="1:18" x14ac:dyDescent="0.3">
      <c r="B161" s="26"/>
      <c r="C161" s="8" t="s">
        <v>35</v>
      </c>
      <c r="D161" s="9">
        <f t="array" ref="D161">INDEX('Back data'!$A$112:$BH$112,,MAX(IF('Back data'!$A$112:$BH$112&lt;&gt;"",COLUMN('Back data'!$A$112:$BH$112)))-D$6)+INDEX('Back data'!$A$113:$BH$113,,MAX(IF('Back data'!$A$113:$BH$113&lt;&gt;"",COLUMN('Back data'!$A$113:$BH$113)))-D$6)</f>
        <v>100</v>
      </c>
      <c r="E161" s="9">
        <f t="array" ref="E161">INDEX('Back data'!$A$112:$BH$112,,MAX(IF('Back data'!$A$112:$BH$112&lt;&gt;"",COLUMN('Back data'!$A$112:$BH$112)))-E$6)+INDEX('Back data'!$A$113:$BH$113,,MAX(IF('Back data'!$A$113:$BH$113&lt;&gt;"",COLUMN('Back data'!$A$113:$BH$113)))-E$6)</f>
        <v>100</v>
      </c>
      <c r="F161" s="9">
        <f t="array" ref="F161">INDEX('Back data'!$A$112:$BH$112,,MAX(IF('Back data'!$A$112:$BH$112&lt;&gt;"",COLUMN('Back data'!$A$112:$BH$112)))-F$6)+INDEX('Back data'!$A$113:$BH$113,,MAX(IF('Back data'!$A$113:$BH$113&lt;&gt;"",COLUMN('Back data'!$A$113:$BH$113)))-F$6)</f>
        <v>100</v>
      </c>
      <c r="G161" s="9">
        <f t="array" ref="G161">INDEX('Back data'!$A$112:$BH$112,,MAX(IF('Back data'!$A$112:$BH$112&lt;&gt;"",COLUMN('Back data'!$A$112:$BH$112)))-G$6)+INDEX('Back data'!$A$113:$BH$113,,MAX(IF('Back data'!$A$113:$BH$113&lt;&gt;"",COLUMN('Back data'!$A$113:$BH$113)))-G$6)</f>
        <v>100</v>
      </c>
      <c r="H161" s="9">
        <f t="array" ref="H161">INDEX('Back data'!$A$112:$BH$112,,MAX(IF('Back data'!$A$112:$BH$112&lt;&gt;"",COLUMN('Back data'!$A$112:$BH$112)))-H$6)+INDEX('Back data'!$A$113:$BH$113,,MAX(IF('Back data'!$A$113:$BH$113&lt;&gt;"",COLUMN('Back data'!$A$113:$BH$113)))-H$6)</f>
        <v>100</v>
      </c>
      <c r="I161" s="9">
        <f t="array" ref="I161">INDEX('Back data'!$A$112:$BH$112,,MAX(IF('Back data'!$A$112:$BH$112&lt;&gt;"",COLUMN('Back data'!$A$112:$BH$112)))-I$6)+INDEX('Back data'!$A$113:$BH$113,,MAX(IF('Back data'!$A$113:$BH$113&lt;&gt;"",COLUMN('Back data'!$A$113:$BH$113)))-I$6)</f>
        <v>100</v>
      </c>
      <c r="J161" s="9">
        <f t="array" ref="J161">INDEX('Back data'!$A$112:$BH$112,,MAX(IF('Back data'!$A$112:$BH$112&lt;&gt;"",COLUMN('Back data'!$A$112:$BH$112)))-J$6)+INDEX('Back data'!$A$113:$BH$113,,MAX(IF('Back data'!$A$113:$BH$113&lt;&gt;"",COLUMN('Back data'!$A$113:$BH$113)))-J$6)</f>
        <v>100</v>
      </c>
      <c r="K161" s="9">
        <f t="array" ref="K161">INDEX('Back data'!$A$112:$BH$112,,MAX(IF('Back data'!$A$112:$BH$112&lt;&gt;"",COLUMN('Back data'!$A$112:$BH$112)))-K$6)+INDEX('Back data'!$A$113:$BH$113,,MAX(IF('Back data'!$A$113:$BH$113&lt;&gt;"",COLUMN('Back data'!$A$113:$BH$113)))-K$6)</f>
        <v>100</v>
      </c>
      <c r="L161" s="9">
        <f t="array" ref="L161">INDEX('Back data'!$A$112:$BH$112,,MAX(IF('Back data'!$A$112:$BH$112&lt;&gt;"",COLUMN('Back data'!$A$112:$BH$112)))-L$6)+INDEX('Back data'!$A$113:$BH$113,,MAX(IF('Back data'!$A$113:$BH$113&lt;&gt;"",COLUMN('Back data'!$A$113:$BH$113)))-L$6)</f>
        <v>100</v>
      </c>
      <c r="M161" s="9">
        <f t="array" ref="M161">INDEX('Back data'!$A$112:$BH$112,,MAX(IF('Back data'!$A$112:$BH$112&lt;&gt;"",COLUMN('Back data'!$A$112:$BH$112)))-M$6)+INDEX('Back data'!$A$113:$BH$113,,MAX(IF('Back data'!$A$113:$BH$113&lt;&gt;"",COLUMN('Back data'!$A$113:$BH$113)))-M$6)</f>
        <v>100</v>
      </c>
      <c r="N161" s="9">
        <f t="array" ref="N161">INDEX('Back data'!$A$112:$BH$112,,MAX(IF('Back data'!$A$112:$BH$112&lt;&gt;"",COLUMN('Back data'!$A$112:$BH$112)))-N$6)+INDEX('Back data'!$A$113:$BH$113,,MAX(IF('Back data'!$A$113:$BH$113&lt;&gt;"",COLUMN('Back data'!$A$113:$BH$113)))-N$6)</f>
        <v>100</v>
      </c>
      <c r="O161" s="9">
        <f t="array" ref="O161">INDEX('Back data'!$A$112:$BH$112,,MAX(IF('Back data'!$A$112:$BH$112&lt;&gt;"",COLUMN('Back data'!$A$112:$BH$112)))-O$6)+INDEX('Back data'!$A$113:$BH$113,,MAX(IF('Back data'!$A$113:$BH$113&lt;&gt;"",COLUMN('Back data'!$A$113:$BH$113)))-O$6)</f>
        <v>100</v>
      </c>
      <c r="P161" s="9">
        <f t="array" ref="P161">INDEX('Back data'!$A$112:$BH$112,,MAX(IF('Back data'!$A$112:$BH$112&lt;&gt;"",COLUMN('Back data'!$A$112:$BH$112)))-P$6)+INDEX('Back data'!$A$113:$BH$113,,MAX(IF('Back data'!$A$113:$BH$113&lt;&gt;"",COLUMN('Back data'!$A$113:$BH$113)))-P$6)</f>
        <v>100</v>
      </c>
    </row>
    <row r="162" spans="1:18" x14ac:dyDescent="0.3">
      <c r="A162" s="38" t="s">
        <v>46</v>
      </c>
      <c r="B162" s="40" t="s">
        <v>39</v>
      </c>
      <c r="C162" s="10" t="s">
        <v>37</v>
      </c>
      <c r="D162" s="11">
        <f t="array" ref="D162">INDEX('Back data'!$A$112:$BH$112,,MAX(IF('Back data'!$A$112:$BH$112&lt;&gt;"",COLUMN('Back data'!$A$112:$BH$112)))-D$6)/D161</f>
        <v>0.58640000000000003</v>
      </c>
      <c r="E162" s="11">
        <f t="array" ref="E162">INDEX('Back data'!$A$112:$BH$112,,MAX(IF('Back data'!$A$112:$BH$112&lt;&gt;"",COLUMN('Back data'!$A$112:$BH$112)))-E$6)/E161</f>
        <v>0.71120000000000005</v>
      </c>
      <c r="F162" s="11">
        <f t="array" ref="F162">INDEX('Back data'!$A$112:$BH$112,,MAX(IF('Back data'!$A$112:$BH$112&lt;&gt;"",COLUMN('Back data'!$A$112:$BH$112)))-F$6)/F161</f>
        <v>0.75060000000000004</v>
      </c>
      <c r="G162" s="11">
        <f t="array" ref="G162">INDEX('Back data'!$A$112:$BH$112,,MAX(IF('Back data'!$A$112:$BH$112&lt;&gt;"",COLUMN('Back data'!$A$112:$BH$112)))-G$6)/G161</f>
        <v>0.7279000000000001</v>
      </c>
      <c r="H162" s="11">
        <f t="array" ref="H162">INDEX('Back data'!$A$112:$BH$112,,MAX(IF('Back data'!$A$112:$BH$112&lt;&gt;"",COLUMN('Back data'!$A$112:$BH$112)))-H$6)/H161</f>
        <v>0.67599999999999993</v>
      </c>
      <c r="I162" s="11">
        <f t="array" ref="I162">INDEX('Back data'!$A$112:$BH$112,,MAX(IF('Back data'!$A$112:$BH$112&lt;&gt;"",COLUMN('Back data'!$A$112:$BH$112)))-I$6)/I161</f>
        <v>0.73719999999999997</v>
      </c>
      <c r="J162" s="11">
        <f t="array" ref="J162">INDEX('Back data'!$A$112:$BH$112,,MAX(IF('Back data'!$A$112:$BH$112&lt;&gt;"",COLUMN('Back data'!$A$112:$BH$112)))-J$6)/J161</f>
        <v>0.59140000000000004</v>
      </c>
      <c r="K162" s="11">
        <f t="array" ref="K162">INDEX('Back data'!$A$112:$BH$112,,MAX(IF('Back data'!$A$112:$BH$112&lt;&gt;"",COLUMN('Back data'!$A$112:$BH$112)))-K$6)/K161</f>
        <v>0.62729999999999997</v>
      </c>
      <c r="L162" s="11">
        <f t="array" ref="L162">INDEX('Back data'!$A$112:$BH$112,,MAX(IF('Back data'!$A$112:$BH$112&lt;&gt;"",COLUMN('Back data'!$A$112:$BH$112)))-L$6)/L161</f>
        <v>0.78390000000000004</v>
      </c>
      <c r="M162" s="11">
        <f t="array" ref="M162">INDEX('Back data'!$A$112:$BH$112,,MAX(IF('Back data'!$A$112:$BH$112&lt;&gt;"",COLUMN('Back data'!$A$112:$BH$112)))-M$6)/M161</f>
        <v>0.73970000000000002</v>
      </c>
      <c r="N162" s="11">
        <f t="array" ref="N162">INDEX('Back data'!$A$112:$BH$112,,MAX(IF('Back data'!$A$112:$BH$112&lt;&gt;"",COLUMN('Back data'!$A$112:$BH$112)))-N$6)/N161</f>
        <v>0.85049999999999992</v>
      </c>
      <c r="O162" s="11">
        <f t="array" ref="O162">INDEX('Back data'!$A$112:$BH$112,,MAX(IF('Back data'!$A$112:$BH$112&lt;&gt;"",COLUMN('Back data'!$A$112:$BH$112)))-O$6)/O161</f>
        <v>0.50680000000000003</v>
      </c>
      <c r="P162" s="11">
        <f t="array" ref="P162">INDEX('Back data'!$A$112:$BH$112,,MAX(IF('Back data'!$A$112:$BH$112&lt;&gt;"",COLUMN('Back data'!$A$112:$BH$112)))-P$6)/P161</f>
        <v>0.64910000000000001</v>
      </c>
    </row>
    <row r="163" spans="1:18" x14ac:dyDescent="0.3">
      <c r="A163" s="38" t="s">
        <v>46</v>
      </c>
      <c r="B163" s="40" t="s">
        <v>39</v>
      </c>
      <c r="C163" s="10" t="s">
        <v>38</v>
      </c>
      <c r="D163" s="11">
        <f t="array" ref="D163">+INDEX('Back data'!$A$113:$BH$113,,MAX(IF('Back data'!$A$113:$BH$113&lt;&gt;"",COLUMN('Back data'!$A$113:$BH$113)))-D$6)/D161</f>
        <v>0.41359999999999997</v>
      </c>
      <c r="E163" s="11">
        <f t="array" ref="E163">+INDEX('Back data'!$A$113:$BH$113,,MAX(IF('Back data'!$A$113:$BH$113&lt;&gt;"",COLUMN('Back data'!$A$113:$BH$113)))-E$6)/E161</f>
        <v>0.2888</v>
      </c>
      <c r="F163" s="11">
        <f t="array" ref="F163">+INDEX('Back data'!$A$113:$BH$113,,MAX(IF('Back data'!$A$113:$BH$113&lt;&gt;"",COLUMN('Back data'!$A$113:$BH$113)))-F$6)/F161</f>
        <v>0.24940000000000001</v>
      </c>
      <c r="G163" s="11">
        <f t="array" ref="G163">+INDEX('Back data'!$A$113:$BH$113,,MAX(IF('Back data'!$A$113:$BH$113&lt;&gt;"",COLUMN('Back data'!$A$113:$BH$113)))-G$6)/G161</f>
        <v>0.27210000000000001</v>
      </c>
      <c r="H163" s="11">
        <f t="array" ref="H163">+INDEX('Back data'!$A$113:$BH$113,,MAX(IF('Back data'!$A$113:$BH$113&lt;&gt;"",COLUMN('Back data'!$A$113:$BH$113)))-H$6)/H161</f>
        <v>0.32400000000000001</v>
      </c>
      <c r="I163" s="11">
        <f t="array" ref="I163">+INDEX('Back data'!$A$113:$BH$113,,MAX(IF('Back data'!$A$113:$BH$113&lt;&gt;"",COLUMN('Back data'!$A$113:$BH$113)))-I$6)/I161</f>
        <v>0.26280000000000003</v>
      </c>
      <c r="J163" s="11">
        <f t="array" ref="J163">+INDEX('Back data'!$A$113:$BH$113,,MAX(IF('Back data'!$A$113:$BH$113&lt;&gt;"",COLUMN('Back data'!$A$113:$BH$113)))-J$6)/J161</f>
        <v>0.40860000000000002</v>
      </c>
      <c r="K163" s="11">
        <f t="array" ref="K163">+INDEX('Back data'!$A$113:$BH$113,,MAX(IF('Back data'!$A$113:$BH$113&lt;&gt;"",COLUMN('Back data'!$A$113:$BH$113)))-K$6)/K161</f>
        <v>0.37270000000000003</v>
      </c>
      <c r="L163" s="11">
        <f t="array" ref="L163">+INDEX('Back data'!$A$113:$BH$113,,MAX(IF('Back data'!$A$113:$BH$113&lt;&gt;"",COLUMN('Back data'!$A$113:$BH$113)))-L$6)/L161</f>
        <v>0.21609999999999999</v>
      </c>
      <c r="M163" s="11">
        <f t="array" ref="M163">+INDEX('Back data'!$A$113:$BH$113,,MAX(IF('Back data'!$A$113:$BH$113&lt;&gt;"",COLUMN('Back data'!$A$113:$BH$113)))-M$6)/M161</f>
        <v>0.26030000000000003</v>
      </c>
      <c r="N163" s="11">
        <f t="array" ref="N163">+INDEX('Back data'!$A$113:$BH$113,,MAX(IF('Back data'!$A$113:$BH$113&lt;&gt;"",COLUMN('Back data'!$A$113:$BH$113)))-N$6)/N161</f>
        <v>0.14949999999999999</v>
      </c>
      <c r="O163" s="11">
        <f t="array" ref="O163">+INDEX('Back data'!$A$113:$BH$113,,MAX(IF('Back data'!$A$113:$BH$113&lt;&gt;"",COLUMN('Back data'!$A$113:$BH$113)))-O$6)/O161</f>
        <v>0.49320000000000003</v>
      </c>
      <c r="P163" s="11">
        <f t="array" ref="P163">+INDEX('Back data'!$A$113:$BH$113,,MAX(IF('Back data'!$A$113:$BH$113&lt;&gt;"",COLUMN('Back data'!$A$113:$BH$113)))-P$6)/P161</f>
        <v>0.35090000000000005</v>
      </c>
      <c r="R163" s="56"/>
    </row>
    <row r="166" spans="1:18" x14ac:dyDescent="0.3">
      <c r="B166" s="26"/>
      <c r="C166" s="8" t="s">
        <v>35</v>
      </c>
      <c r="D166" s="9">
        <f t="array" ref="D166">INDEX('Back data'!$A$117:$BH$117,,MAX(IF('Back data'!$A$117:$BH$117&lt;&gt;"",COLUMN('Back data'!$A$117:$BH$117)))-D$6)+INDEX('Back data'!$A$118:$BH$118,,MAX(IF('Back data'!$A$118:$BH$118&lt;&gt;"",COLUMN('Back data'!$A$118:$BH$118)))-D$6)</f>
        <v>100</v>
      </c>
      <c r="E166" s="9">
        <f t="array" ref="E166">INDEX('Back data'!$A$117:$BH$117,,MAX(IF('Back data'!$A$117:$BH$117&lt;&gt;"",COLUMN('Back data'!$A$117:$BH$117)))-E$6)+INDEX('Back data'!$A$118:$BH$118,,MAX(IF('Back data'!$A$118:$BH$118&lt;&gt;"",COLUMN('Back data'!$A$118:$BH$118)))-E$6)</f>
        <v>100</v>
      </c>
      <c r="F166" s="9">
        <f t="array" ref="F166">INDEX('Back data'!$A$117:$BH$117,,MAX(IF('Back data'!$A$117:$BH$117&lt;&gt;"",COLUMN('Back data'!$A$117:$BH$117)))-F$6)+INDEX('Back data'!$A$118:$BH$118,,MAX(IF('Back data'!$A$118:$BH$118&lt;&gt;"",COLUMN('Back data'!$A$118:$BH$118)))-F$6)</f>
        <v>100</v>
      </c>
      <c r="G166" s="9">
        <f t="array" ref="G166">INDEX('Back data'!$A$117:$BH$117,,MAX(IF('Back data'!$A$117:$BH$117&lt;&gt;"",COLUMN('Back data'!$A$117:$BH$117)))-G$6)+INDEX('Back data'!$A$118:$BH$118,,MAX(IF('Back data'!$A$118:$BH$118&lt;&gt;"",COLUMN('Back data'!$A$118:$BH$118)))-G$6)</f>
        <v>100</v>
      </c>
      <c r="H166" s="9">
        <f t="array" ref="H166">INDEX('Back data'!$A$117:$BH$117,,MAX(IF('Back data'!$A$117:$BH$117&lt;&gt;"",COLUMN('Back data'!$A$117:$BH$117)))-H$6)+INDEX('Back data'!$A$118:$BH$118,,MAX(IF('Back data'!$A$118:$BH$118&lt;&gt;"",COLUMN('Back data'!$A$118:$BH$118)))-H$6)</f>
        <v>100</v>
      </c>
      <c r="I166" s="9">
        <f t="array" ref="I166">INDEX('Back data'!$A$117:$BH$117,,MAX(IF('Back data'!$A$117:$BH$117&lt;&gt;"",COLUMN('Back data'!$A$117:$BH$117)))-I$6)+INDEX('Back data'!$A$118:$BH$118,,MAX(IF('Back data'!$A$118:$BH$118&lt;&gt;"",COLUMN('Back data'!$A$118:$BH$118)))-I$6)</f>
        <v>100</v>
      </c>
      <c r="J166" s="9">
        <f t="array" ref="J166">INDEX('Back data'!$A$117:$BH$117,,MAX(IF('Back data'!$A$117:$BH$117&lt;&gt;"",COLUMN('Back data'!$A$117:$BH$117)))-J$6)+INDEX('Back data'!$A$118:$BH$118,,MAX(IF('Back data'!$A$118:$BH$118&lt;&gt;"",COLUMN('Back data'!$A$118:$BH$118)))-J$6)</f>
        <v>100</v>
      </c>
      <c r="K166" s="9">
        <f t="array" ref="K166">INDEX('Back data'!$A$117:$BH$117,,MAX(IF('Back data'!$A$117:$BH$117&lt;&gt;"",COLUMN('Back data'!$A$117:$BH$117)))-K$6)+INDEX('Back data'!$A$118:$BH$118,,MAX(IF('Back data'!$A$118:$BH$118&lt;&gt;"",COLUMN('Back data'!$A$118:$BH$118)))-K$6)</f>
        <v>100</v>
      </c>
      <c r="L166" s="9">
        <f t="array" ref="L166">INDEX('Back data'!$A$117:$BH$117,,MAX(IF('Back data'!$A$117:$BH$117&lt;&gt;"",COLUMN('Back data'!$A$117:$BH$117)))-L$6)+INDEX('Back data'!$A$118:$BH$118,,MAX(IF('Back data'!$A$118:$BH$118&lt;&gt;"",COLUMN('Back data'!$A$118:$BH$118)))-L$6)</f>
        <v>100</v>
      </c>
      <c r="M166" s="9">
        <f t="array" ref="M166">INDEX('Back data'!$A$117:$BH$117,,MAX(IF('Back data'!$A$117:$BH$117&lt;&gt;"",COLUMN('Back data'!$A$117:$BH$117)))-M$6)+INDEX('Back data'!$A$118:$BH$118,,MAX(IF('Back data'!$A$118:$BH$118&lt;&gt;"",COLUMN('Back data'!$A$118:$BH$118)))-M$6)</f>
        <v>100</v>
      </c>
      <c r="N166" s="9">
        <f t="array" ref="N166">INDEX('Back data'!$A$117:$BH$117,,MAX(IF('Back data'!$A$117:$BH$117&lt;&gt;"",COLUMN('Back data'!$A$117:$BH$117)))-N$6)+INDEX('Back data'!$A$118:$BH$118,,MAX(IF('Back data'!$A$118:$BH$118&lt;&gt;"",COLUMN('Back data'!$A$118:$BH$118)))-N$6)</f>
        <v>100</v>
      </c>
      <c r="O166" s="9">
        <f t="array" ref="O166">INDEX('Back data'!$A$117:$BH$117,,MAX(IF('Back data'!$A$117:$BH$117&lt;&gt;"",COLUMN('Back data'!$A$117:$BH$117)))-O$6)+INDEX('Back data'!$A$118:$BH$118,,MAX(IF('Back data'!$A$118:$BH$118&lt;&gt;"",COLUMN('Back data'!$A$118:$BH$118)))-O$6)</f>
        <v>100</v>
      </c>
      <c r="P166" s="9">
        <f t="array" ref="P166">INDEX('Back data'!$A$117:$BH$117,,MAX(IF('Back data'!$A$117:$BH$117&lt;&gt;"",COLUMN('Back data'!$A$117:$BH$117)))-P$6)+INDEX('Back data'!$A$118:$BH$118,,MAX(IF('Back data'!$A$118:$BH$118&lt;&gt;"",COLUMN('Back data'!$A$118:$BH$118)))-P$6)</f>
        <v>100</v>
      </c>
    </row>
    <row r="167" spans="1:18" x14ac:dyDescent="0.3">
      <c r="A167" s="38" t="s">
        <v>46</v>
      </c>
      <c r="B167" s="40" t="s">
        <v>40</v>
      </c>
      <c r="C167" s="10" t="s">
        <v>37</v>
      </c>
      <c r="D167" s="11">
        <f t="array" ref="D167">INDEX('Back data'!$A$117:$BH$117,,MAX(IF('Back data'!$A$117:$BH$117&lt;&gt;"",COLUMN('Back data'!$A$117:$BH$117)))-D$6)/D166</f>
        <v>1</v>
      </c>
      <c r="E167" s="11">
        <f t="array" ref="E167">INDEX('Back data'!$A$117:$BH$117,,MAX(IF('Back data'!$A$117:$BH$117&lt;&gt;"",COLUMN('Back data'!$A$117:$BH$117)))-E$6)/E166</f>
        <v>1</v>
      </c>
      <c r="F167" s="11">
        <f t="array" ref="F167">INDEX('Back data'!$A$117:$BH$117,,MAX(IF('Back data'!$A$117:$BH$117&lt;&gt;"",COLUMN('Back data'!$A$117:$BH$117)))-F$6)/F166</f>
        <v>1</v>
      </c>
      <c r="G167" s="11">
        <f t="array" ref="G167">INDEX('Back data'!$A$117:$BH$117,,MAX(IF('Back data'!$A$117:$BH$117&lt;&gt;"",COLUMN('Back data'!$A$117:$BH$117)))-G$6)/G166</f>
        <v>1</v>
      </c>
      <c r="H167" s="11">
        <f t="array" ref="H167">INDEX('Back data'!$A$117:$BH$117,,MAX(IF('Back data'!$A$117:$BH$117&lt;&gt;"",COLUMN('Back data'!$A$117:$BH$117)))-H$6)/H166</f>
        <v>0.97970000000000002</v>
      </c>
      <c r="I167" s="11">
        <f t="array" ref="I167">INDEX('Back data'!$A$117:$BH$117,,MAX(IF('Back data'!$A$117:$BH$117&lt;&gt;"",COLUMN('Back data'!$A$117:$BH$117)))-I$6)/I166</f>
        <v>0.98719999999999997</v>
      </c>
      <c r="J167" s="11">
        <f t="array" ref="J167">INDEX('Back data'!$A$117:$BH$117,,MAX(IF('Back data'!$A$117:$BH$117&lt;&gt;"",COLUMN('Back data'!$A$117:$BH$117)))-J$6)/J166</f>
        <v>1</v>
      </c>
      <c r="K167" s="11">
        <f t="array" ref="K167">INDEX('Back data'!$A$117:$BH$117,,MAX(IF('Back data'!$A$117:$BH$117&lt;&gt;"",COLUMN('Back data'!$A$117:$BH$117)))-K$6)/K166</f>
        <v>1</v>
      </c>
      <c r="L167" s="11">
        <f t="array" ref="L167">INDEX('Back data'!$A$117:$BH$117,,MAX(IF('Back data'!$A$117:$BH$117&lt;&gt;"",COLUMN('Back data'!$A$117:$BH$117)))-L$6)/L166</f>
        <v>1</v>
      </c>
      <c r="M167" s="11">
        <f t="array" ref="M167">INDEX('Back data'!$A$117:$BH$117,,MAX(IF('Back data'!$A$117:$BH$117&lt;&gt;"",COLUMN('Back data'!$A$117:$BH$117)))-M$6)/M166</f>
        <v>1</v>
      </c>
      <c r="N167" s="11">
        <f t="array" ref="N167">INDEX('Back data'!$A$117:$BH$117,,MAX(IF('Back data'!$A$117:$BH$117&lt;&gt;"",COLUMN('Back data'!$A$117:$BH$117)))-N$6)/N166</f>
        <v>1</v>
      </c>
      <c r="O167" s="11">
        <f t="array" ref="O167">INDEX('Back data'!$A$117:$BH$117,,MAX(IF('Back data'!$A$117:$BH$117&lt;&gt;"",COLUMN('Back data'!$A$117:$BH$117)))-O$6)/O166</f>
        <v>1</v>
      </c>
      <c r="P167" s="11">
        <f t="array" ref="P167">INDEX('Back data'!$A$117:$BH$117,,MAX(IF('Back data'!$A$117:$BH$117&lt;&gt;"",COLUMN('Back data'!$A$117:$BH$117)))-P$6)/P166</f>
        <v>0.98709999999999998</v>
      </c>
    </row>
    <row r="168" spans="1:18" x14ac:dyDescent="0.3">
      <c r="A168" s="38" t="s">
        <v>46</v>
      </c>
      <c r="B168" s="40" t="s">
        <v>40</v>
      </c>
      <c r="C168" s="10" t="s">
        <v>38</v>
      </c>
      <c r="D168" s="11">
        <f t="array" ref="D168">+INDEX('Back data'!$A$118:$BH$118,,MAX(IF('Back data'!$A$118:$BH$118&lt;&gt;"",COLUMN('Back data'!$A$118:$BH$118)))-D$6)/D166</f>
        <v>0</v>
      </c>
      <c r="E168" s="11">
        <f t="array" ref="E168">+INDEX('Back data'!$A$118:$BH$118,,MAX(IF('Back data'!$A$118:$BH$118&lt;&gt;"",COLUMN('Back data'!$A$118:$BH$118)))-E$6)/E166</f>
        <v>0</v>
      </c>
      <c r="F168" s="11">
        <f t="array" ref="F168">+INDEX('Back data'!$A$118:$BH$118,,MAX(IF('Back data'!$A$118:$BH$118&lt;&gt;"",COLUMN('Back data'!$A$118:$BH$118)))-F$6)/F166</f>
        <v>0</v>
      </c>
      <c r="G168" s="11">
        <f t="array" ref="G168">+INDEX('Back data'!$A$118:$BH$118,,MAX(IF('Back data'!$A$118:$BH$118&lt;&gt;"",COLUMN('Back data'!$A$118:$BH$118)))-G$6)/G166</f>
        <v>0</v>
      </c>
      <c r="H168" s="11">
        <f t="array" ref="H168">+INDEX('Back data'!$A$118:$BH$118,,MAX(IF('Back data'!$A$118:$BH$118&lt;&gt;"",COLUMN('Back data'!$A$118:$BH$118)))-H$6)/H166</f>
        <v>2.0299999999999999E-2</v>
      </c>
      <c r="I168" s="11">
        <f t="array" ref="I168">+INDEX('Back data'!$A$118:$BH$118,,MAX(IF('Back data'!$A$118:$BH$118&lt;&gt;"",COLUMN('Back data'!$A$118:$BH$118)))-I$6)/I166</f>
        <v>1.2800000000000001E-2</v>
      </c>
      <c r="J168" s="11">
        <f t="array" ref="J168">+INDEX('Back data'!$A$118:$BH$118,,MAX(IF('Back data'!$A$118:$BH$118&lt;&gt;"",COLUMN('Back data'!$A$118:$BH$118)))-J$6)/J166</f>
        <v>0</v>
      </c>
      <c r="K168" s="11">
        <f t="array" ref="K168">+INDEX('Back data'!$A$118:$BH$118,,MAX(IF('Back data'!$A$118:$BH$118&lt;&gt;"",COLUMN('Back data'!$A$118:$BH$118)))-K$6)/K166</f>
        <v>0</v>
      </c>
      <c r="L168" s="11">
        <f t="array" ref="L168">+INDEX('Back data'!$A$118:$BH$118,,MAX(IF('Back data'!$A$118:$BH$118&lt;&gt;"",COLUMN('Back data'!$A$118:$BH$118)))-L$6)/L166</f>
        <v>0</v>
      </c>
      <c r="M168" s="11">
        <f t="array" ref="M168">+INDEX('Back data'!$A$118:$BH$118,,MAX(IF('Back data'!$A$118:$BH$118&lt;&gt;"",COLUMN('Back data'!$A$118:$BH$118)))-M$6)/M166</f>
        <v>0</v>
      </c>
      <c r="N168" s="11">
        <f t="array" ref="N168">+INDEX('Back data'!$A$118:$BH$118,,MAX(IF('Back data'!$A$118:$BH$118&lt;&gt;"",COLUMN('Back data'!$A$118:$BH$118)))-N$6)/N166</f>
        <v>0</v>
      </c>
      <c r="O168" s="11">
        <f t="array" ref="O168">+INDEX('Back data'!$A$118:$BH$118,,MAX(IF('Back data'!$A$118:$BH$118&lt;&gt;"",COLUMN('Back data'!$A$118:$BH$118)))-O$6)/O166</f>
        <v>0</v>
      </c>
      <c r="P168" s="11">
        <f t="array" ref="P168">+INDEX('Back data'!$A$118:$BH$118,,MAX(IF('Back data'!$A$118:$BH$118&lt;&gt;"",COLUMN('Back data'!$A$118:$BH$118)))-P$6)/P166</f>
        <v>1.29E-2</v>
      </c>
      <c r="R168" s="56"/>
    </row>
    <row r="171" spans="1:18" x14ac:dyDescent="0.3">
      <c r="C171" s="8" t="s">
        <v>35</v>
      </c>
      <c r="D171" s="9">
        <f t="array" ref="D171">INDEX('Back data'!$A$307:$BH$307,,MAX(IF('Back data'!$A$307:$BH$307&lt;&gt;"",COLUMN('Back data'!$A$307:$BH$307)))-D$6)+INDEX('Back data'!$A$308:$BH$308,,MAX(IF('Back data'!$A$308:$BH$308&lt;&gt;"",COLUMN('Back data'!$A$308:$BH$308)))-D$6)</f>
        <v>100</v>
      </c>
      <c r="E171" s="9">
        <f t="array" ref="E171">INDEX('Back data'!$A$307:$BH$307,,MAX(IF('Back data'!$A$307:$BH$307&lt;&gt;"",COLUMN('Back data'!$A$307:$BH$307)))-E$6)+INDEX('Back data'!$A$308:$BH$308,,MAX(IF('Back data'!$A$308:$BH$308&lt;&gt;"",COLUMN('Back data'!$A$308:$BH$308)))-E$6)</f>
        <v>100</v>
      </c>
      <c r="F171" s="9">
        <f t="array" ref="F171">INDEX('Back data'!$A$307:$BH$307,,MAX(IF('Back data'!$A$307:$BH$307&lt;&gt;"",COLUMN('Back data'!$A$307:$BH$307)))-F$6)+INDEX('Back data'!$A$308:$BH$308,,MAX(IF('Back data'!$A$308:$BH$308&lt;&gt;"",COLUMN('Back data'!$A$308:$BH$308)))-F$6)</f>
        <v>100</v>
      </c>
      <c r="G171" s="9">
        <f t="array" ref="G171">INDEX('Back data'!$A$307:$BH$307,,MAX(IF('Back data'!$A$307:$BH$307&lt;&gt;"",COLUMN('Back data'!$A$307:$BH$307)))-G$6)+INDEX('Back data'!$A$308:$BH$308,,MAX(IF('Back data'!$A$308:$BH$308&lt;&gt;"",COLUMN('Back data'!$A$308:$BH$308)))-G$6)</f>
        <v>100</v>
      </c>
      <c r="H171" s="9">
        <f t="array" ref="H171">INDEX('Back data'!$A$307:$BH$307,,MAX(IF('Back data'!$A$307:$BH$307&lt;&gt;"",COLUMN('Back data'!$A$307:$BH$307)))-H$6)+INDEX('Back data'!$A$308:$BH$308,,MAX(IF('Back data'!$A$308:$BH$308&lt;&gt;"",COLUMN('Back data'!$A$308:$BH$308)))-H$6)</f>
        <v>100</v>
      </c>
      <c r="I171" s="9">
        <f t="array" ref="I171">INDEX('Back data'!$A$307:$BH$307,,MAX(IF('Back data'!$A$307:$BH$307&lt;&gt;"",COLUMN('Back data'!$A$307:$BH$307)))-I$6)+INDEX('Back data'!$A$308:$BH$308,,MAX(IF('Back data'!$A$308:$BH$308&lt;&gt;"",COLUMN('Back data'!$A$308:$BH$308)))-I$6)</f>
        <v>100</v>
      </c>
      <c r="J171" s="9">
        <f t="array" ref="J171">INDEX('Back data'!$A$307:$BH$307,,MAX(IF('Back data'!$A$307:$BH$307&lt;&gt;"",COLUMN('Back data'!$A$307:$BH$307)))-J$6)+INDEX('Back data'!$A$308:$BH$308,,MAX(IF('Back data'!$A$308:$BH$308&lt;&gt;"",COLUMN('Back data'!$A$308:$BH$308)))-J$6)</f>
        <v>100</v>
      </c>
      <c r="K171" s="9">
        <f t="array" ref="K171">INDEX('Back data'!$A$307:$BH$307,,MAX(IF('Back data'!$A$307:$BH$307&lt;&gt;"",COLUMN('Back data'!$A$307:$BH$307)))-K$6)+INDEX('Back data'!$A$308:$BH$308,,MAX(IF('Back data'!$A$308:$BH$308&lt;&gt;"",COLUMN('Back data'!$A$308:$BH$308)))-K$6)</f>
        <v>100</v>
      </c>
      <c r="L171" s="9">
        <f t="array" ref="L171">INDEX('Back data'!$A$307:$BH$307,,MAX(IF('Back data'!$A$307:$BH$307&lt;&gt;"",COLUMN('Back data'!$A$307:$BH$307)))-L$6)+INDEX('Back data'!$A$308:$BH$308,,MAX(IF('Back data'!$A$308:$BH$308&lt;&gt;"",COLUMN('Back data'!$A$308:$BH$308)))-L$6)</f>
        <v>100</v>
      </c>
      <c r="M171" s="9">
        <f t="array" ref="M171">INDEX('Back data'!$A$307:$BH$307,,MAX(IF('Back data'!$A$307:$BH$307&lt;&gt;"",COLUMN('Back data'!$A$307:$BH$307)))-M$6)+INDEX('Back data'!$A$308:$BH$308,,MAX(IF('Back data'!$A$308:$BH$308&lt;&gt;"",COLUMN('Back data'!$A$308:$BH$308)))-M$6)</f>
        <v>100</v>
      </c>
      <c r="N171" s="9">
        <f t="array" ref="N171">INDEX('Back data'!$A$307:$BH$307,,MAX(IF('Back data'!$A$307:$BH$307&lt;&gt;"",COLUMN('Back data'!$A$307:$BH$307)))-N$6)+INDEX('Back data'!$A$308:$BH$308,,MAX(IF('Back data'!$A$308:$BH$308&lt;&gt;"",COLUMN('Back data'!$A$308:$BH$308)))-N$6)</f>
        <v>100</v>
      </c>
      <c r="O171" s="9">
        <f t="array" ref="O171">INDEX('Back data'!$A$307:$BH$307,,MAX(IF('Back data'!$A$307:$BH$307&lt;&gt;"",COLUMN('Back data'!$A$307:$BH$307)))-O$6)+INDEX('Back data'!$A$308:$BH$308,,MAX(IF('Back data'!$A$308:$BH$308&lt;&gt;"",COLUMN('Back data'!$A$308:$BH$308)))-O$6)</f>
        <v>100</v>
      </c>
      <c r="P171" s="9">
        <f t="array" ref="P171">INDEX('Back data'!$A$307:$BH$307,,MAX(IF('Back data'!$A$307:$BH$307&lt;&gt;"",COLUMN('Back data'!$A$307:$BH$307)))-P$6)+INDEX('Back data'!$A$308:$BH$308,,MAX(IF('Back data'!$A$308:$BH$308&lt;&gt;"",COLUMN('Back data'!$A$308:$BH$308)))-P$6)</f>
        <v>100</v>
      </c>
    </row>
    <row r="172" spans="1:18" x14ac:dyDescent="0.3">
      <c r="A172" s="38" t="s">
        <v>46</v>
      </c>
      <c r="B172" s="40" t="s">
        <v>26</v>
      </c>
      <c r="C172" s="10" t="s">
        <v>37</v>
      </c>
      <c r="D172" s="11">
        <f t="array" ref="D172">INDEX('Back data'!$A$307:$BH$307,,MAX(IF('Back data'!$A$307:$BH$307&lt;&gt;"",COLUMN('Back data'!$A$307:$BH$307)))-D$6)/D171</f>
        <v>0.51639999999999997</v>
      </c>
      <c r="E172" s="11">
        <f t="array" ref="E172">INDEX('Back data'!$A$307:$BH$307,,MAX(IF('Back data'!$A$307:$BH$307&lt;&gt;"",COLUMN('Back data'!$A$307:$BH$307)))-E$6)/E171</f>
        <v>0.72439999999999993</v>
      </c>
      <c r="F172" s="11">
        <f t="array" ref="F172">INDEX('Back data'!$A$307:$BH$307,,MAX(IF('Back data'!$A$307:$BH$307&lt;&gt;"",COLUMN('Back data'!$A$307:$BH$307)))-F$6)/F171</f>
        <v>0.76529999999999998</v>
      </c>
      <c r="G172" s="11">
        <f t="array" ref="G172">INDEX('Back data'!$A$307:$BH$307,,MAX(IF('Back data'!$A$307:$BH$307&lt;&gt;"",COLUMN('Back data'!$A$307:$BH$307)))-G$6)/G171</f>
        <v>0.54880000000000007</v>
      </c>
      <c r="H172" s="11">
        <f t="array" ref="H172">INDEX('Back data'!$A$307:$BH$307,,MAX(IF('Back data'!$A$307:$BH$307&lt;&gt;"",COLUMN('Back data'!$A$307:$BH$307)))-H$6)/H171</f>
        <v>0.43009999999999998</v>
      </c>
      <c r="I172" s="11">
        <f t="array" ref="I172">INDEX('Back data'!$A$307:$BH$307,,MAX(IF('Back data'!$A$307:$BH$307&lt;&gt;"",COLUMN('Back data'!$A$307:$BH$307)))-I$6)/I171</f>
        <v>0.65500000000000003</v>
      </c>
      <c r="J172" s="11">
        <f t="array" ref="J172">INDEX('Back data'!$A$307:$BH$307,,MAX(IF('Back data'!$A$307:$BH$307&lt;&gt;"",COLUMN('Back data'!$A$307:$BH$307)))-J$6)/J171</f>
        <v>0.45090000000000002</v>
      </c>
      <c r="K172" s="11">
        <f t="array" ref="K172">INDEX('Back data'!$A$307:$BH$307,,MAX(IF('Back data'!$A$307:$BH$307&lt;&gt;"",COLUMN('Back data'!$A$307:$BH$307)))-K$6)/K171</f>
        <v>0.57389999999999997</v>
      </c>
      <c r="L172" s="11">
        <f t="array" ref="L172">INDEX('Back data'!$A$307:$BH$307,,MAX(IF('Back data'!$A$307:$BH$307&lt;&gt;"",COLUMN('Back data'!$A$307:$BH$307)))-L$6)/L171</f>
        <v>0.63939999999999997</v>
      </c>
      <c r="M172" s="11">
        <f t="array" ref="M172">INDEX('Back data'!$A$307:$BH$307,,MAX(IF('Back data'!$A$307:$BH$307&lt;&gt;"",COLUMN('Back data'!$A$307:$BH$307)))-M$6)/M171</f>
        <v>0.72140000000000004</v>
      </c>
      <c r="N172" s="11">
        <f t="array" ref="N172">INDEX('Back data'!$A$307:$BH$307,,MAX(IF('Back data'!$A$307:$BH$307&lt;&gt;"",COLUMN('Back data'!$A$307:$BH$307)))-N$6)/N171</f>
        <v>0.89529999999999998</v>
      </c>
      <c r="O172" s="11">
        <f t="array" ref="O172">INDEX('Back data'!$A$307:$BH$307,,MAX(IF('Back data'!$A$307:$BH$307&lt;&gt;"",COLUMN('Back data'!$A$307:$BH$307)))-O$6)/O171</f>
        <v>0.55409999999999993</v>
      </c>
      <c r="P172" s="11">
        <f t="array" ref="P172">INDEX('Back data'!$A$307:$BH$307,,MAX(IF('Back data'!$A$307:$BH$307&lt;&gt;"",COLUMN('Back data'!$A$307:$BH$307)))-P$6)/P171</f>
        <v>0.53049999999999997</v>
      </c>
    </row>
    <row r="173" spans="1:18" x14ac:dyDescent="0.3">
      <c r="A173" s="38" t="s">
        <v>46</v>
      </c>
      <c r="B173" s="40" t="s">
        <v>26</v>
      </c>
      <c r="C173" s="10" t="s">
        <v>38</v>
      </c>
      <c r="D173" s="11">
        <f t="array" ref="D173">+INDEX('Back data'!$A$308:$BH$308,,MAX(IF('Back data'!$A$308:$BH$308&lt;&gt;"",COLUMN('Back data'!$A$308:$BH$308)))-D$6)/D171</f>
        <v>0.48359999999999997</v>
      </c>
      <c r="E173" s="11">
        <f t="array" ref="E173">+INDEX('Back data'!$A$308:$BH$308,,MAX(IF('Back data'!$A$308:$BH$308&lt;&gt;"",COLUMN('Back data'!$A$308:$BH$308)))-E$6)/E171</f>
        <v>0.27560000000000001</v>
      </c>
      <c r="F173" s="11">
        <f t="array" ref="F173">+INDEX('Back data'!$A$308:$BH$308,,MAX(IF('Back data'!$A$308:$BH$308&lt;&gt;"",COLUMN('Back data'!$A$308:$BH$308)))-F$6)/F171</f>
        <v>0.23469999999999999</v>
      </c>
      <c r="G173" s="11">
        <f t="array" ref="G173">+INDEX('Back data'!$A$308:$BH$308,,MAX(IF('Back data'!$A$308:$BH$308&lt;&gt;"",COLUMN('Back data'!$A$308:$BH$308)))-G$6)/G171</f>
        <v>0.45119999999999999</v>
      </c>
      <c r="H173" s="11">
        <f t="array" ref="H173">+INDEX('Back data'!$A$308:$BH$308,,MAX(IF('Back data'!$A$308:$BH$308&lt;&gt;"",COLUMN('Back data'!$A$308:$BH$308)))-H$6)/H171</f>
        <v>0.56990000000000007</v>
      </c>
      <c r="I173" s="11">
        <f t="array" ref="I173">+INDEX('Back data'!$A$308:$BH$308,,MAX(IF('Back data'!$A$308:$BH$308&lt;&gt;"",COLUMN('Back data'!$A$308:$BH$308)))-I$6)/I171</f>
        <v>0.34499999999999997</v>
      </c>
      <c r="J173" s="11">
        <f t="array" ref="J173">+INDEX('Back data'!$A$308:$BH$308,,MAX(IF('Back data'!$A$308:$BH$308&lt;&gt;"",COLUMN('Back data'!$A$308:$BH$308)))-J$6)/J171</f>
        <v>0.54909999999999992</v>
      </c>
      <c r="K173" s="11">
        <f t="array" ref="K173">+INDEX('Back data'!$A$308:$BH$308,,MAX(IF('Back data'!$A$308:$BH$308&lt;&gt;"",COLUMN('Back data'!$A$308:$BH$308)))-K$6)/K171</f>
        <v>0.42609999999999998</v>
      </c>
      <c r="L173" s="11">
        <f t="array" ref="L173">+INDEX('Back data'!$A$308:$BH$308,,MAX(IF('Back data'!$A$308:$BH$308&lt;&gt;"",COLUMN('Back data'!$A$308:$BH$308)))-L$6)/L171</f>
        <v>0.36060000000000003</v>
      </c>
      <c r="M173" s="11">
        <f t="array" ref="M173">+INDEX('Back data'!$A$308:$BH$308,,MAX(IF('Back data'!$A$308:$BH$308&lt;&gt;"",COLUMN('Back data'!$A$308:$BH$308)))-M$6)/M171</f>
        <v>0.27860000000000001</v>
      </c>
      <c r="N173" s="11">
        <f t="array" ref="N173">+INDEX('Back data'!$A$308:$BH$308,,MAX(IF('Back data'!$A$308:$BH$308&lt;&gt;"",COLUMN('Back data'!$A$308:$BH$308)))-N$6)/N171</f>
        <v>0.1047</v>
      </c>
      <c r="O173" s="11">
        <f t="array" ref="O173">+INDEX('Back data'!$A$308:$BH$308,,MAX(IF('Back data'!$A$308:$BH$308&lt;&gt;"",COLUMN('Back data'!$A$308:$BH$308)))-O$6)/O171</f>
        <v>0.44590000000000002</v>
      </c>
      <c r="P173" s="11">
        <f t="array" ref="P173">+INDEX('Back data'!$A$308:$BH$308,,MAX(IF('Back data'!$A$308:$BH$308&lt;&gt;"",COLUMN('Back data'!$A$308:$BH$308)))-P$6)/P171</f>
        <v>0.46950000000000003</v>
      </c>
      <c r="R173" s="56"/>
    </row>
    <row r="174" spans="1:18" x14ac:dyDescent="0.3">
      <c r="A174" s="30"/>
      <c r="B174" s="40"/>
      <c r="C174" s="31"/>
      <c r="D174" s="32"/>
      <c r="E174" s="32"/>
      <c r="F174" s="32"/>
      <c r="G174" s="32"/>
      <c r="H174" s="32"/>
      <c r="I174" s="32"/>
      <c r="J174" s="32"/>
      <c r="K174" s="32"/>
      <c r="L174" s="32"/>
      <c r="M174" s="32"/>
      <c r="N174" s="32"/>
      <c r="O174" s="32"/>
      <c r="P174" s="32"/>
      <c r="R174" s="56"/>
    </row>
    <row r="175" spans="1:18" x14ac:dyDescent="0.3">
      <c r="A175" s="30"/>
      <c r="B175" s="40"/>
      <c r="C175" s="31"/>
      <c r="D175" s="32"/>
      <c r="E175" s="32"/>
      <c r="F175" s="32"/>
      <c r="G175" s="32"/>
      <c r="H175" s="32"/>
      <c r="I175" s="32"/>
      <c r="J175" s="32"/>
      <c r="K175" s="32"/>
      <c r="L175" s="32"/>
      <c r="M175" s="32"/>
      <c r="N175" s="32"/>
      <c r="O175" s="32"/>
      <c r="P175" s="32"/>
      <c r="R175" s="56"/>
    </row>
    <row r="176" spans="1:18" x14ac:dyDescent="0.3">
      <c r="A176" s="30"/>
      <c r="B176" s="40"/>
      <c r="C176" s="8" t="s">
        <v>35</v>
      </c>
      <c r="D176" s="9"/>
      <c r="E176" s="9"/>
      <c r="F176" s="9"/>
      <c r="G176" s="9"/>
      <c r="H176" s="9"/>
      <c r="I176" s="9"/>
      <c r="J176" s="9"/>
      <c r="K176" s="9" cm="1">
        <f t="array" ref="K176">INDEX('Back data'!$A$312:$BH$312,,MAX(IF('Back data'!$A$312:$BH$312&lt;&gt;"",COLUMN('Back data'!$A$312:$BH$312)))-K$6)+INDEX('Back data'!$A$313:$BH$313,,MAX(IF('Back data'!$A$313:$BH$313&lt;&gt;"",COLUMN('Back data'!$A$313:$BH$313)))-K$6)</f>
        <v>100</v>
      </c>
      <c r="L176" s="9" cm="1">
        <f t="array" ref="L176">INDEX('Back data'!$A$312:$BH$312,,MAX(IF('Back data'!$A$312:$BH$312&lt;&gt;"",COLUMN('Back data'!$A$312:$BH$312)))-L$6)+INDEX('Back data'!$A$313:$BH$313,,MAX(IF('Back data'!$A$313:$BH$313&lt;&gt;"",COLUMN('Back data'!$A$313:$BH$313)))-L$6)</f>
        <v>100</v>
      </c>
      <c r="M176" s="9" cm="1">
        <f t="array" ref="M176">INDEX('Back data'!$A$312:$BH$312,,MAX(IF('Back data'!$A$312:$BH$312&lt;&gt;"",COLUMN('Back data'!$A$312:$BH$312)))-M$6)+INDEX('Back data'!$A$313:$BH$313,,MAX(IF('Back data'!$A$313:$BH$313&lt;&gt;"",COLUMN('Back data'!$A$313:$BH$313)))-M$6)</f>
        <v>100</v>
      </c>
      <c r="N176" s="9" cm="1">
        <f t="array" ref="N176">INDEX('Back data'!$A$312:$BH$312,,MAX(IF('Back data'!$A$312:$BH$312&lt;&gt;"",COLUMN('Back data'!$A$312:$BH$312)))-N$6)+INDEX('Back data'!$A$313:$BH$313,,MAX(IF('Back data'!$A$313:$BH$313&lt;&gt;"",COLUMN('Back data'!$A$313:$BH$313)))-N$6)</f>
        <v>100</v>
      </c>
      <c r="O176" s="9" cm="1">
        <f t="array" ref="O176">INDEX('Back data'!$A$312:$BH$312,,MAX(IF('Back data'!$A$312:$BH$312&lt;&gt;"",COLUMN('Back data'!$A$312:$BH$312)))-O$6)+INDEX('Back data'!$A$313:$BH$313,,MAX(IF('Back data'!$A$313:$BH$313&lt;&gt;"",COLUMN('Back data'!$A$313:$BH$313)))-O$6)</f>
        <v>100</v>
      </c>
      <c r="P176" s="9" cm="1">
        <f t="array" ref="P176">INDEX('Back data'!$A$312:$BH$312,,MAX(IF('Back data'!$A$312:$BH$312&lt;&gt;"",COLUMN('Back data'!$A$312:$BH$312)))-P$6)+INDEX('Back data'!$A$313:$BH$313,,MAX(IF('Back data'!$A$313:$BH$313&lt;&gt;"",COLUMN('Back data'!$A$313:$BH$313)))-P$6)</f>
        <v>100</v>
      </c>
      <c r="R176" s="56"/>
    </row>
    <row r="177" spans="1:18" x14ac:dyDescent="0.3">
      <c r="A177" s="38" t="s">
        <v>46</v>
      </c>
      <c r="B177" s="40" t="s">
        <v>86</v>
      </c>
      <c r="C177" s="10" t="s">
        <v>37</v>
      </c>
      <c r="D177" s="11"/>
      <c r="E177" s="11"/>
      <c r="F177" s="11"/>
      <c r="G177" s="11"/>
      <c r="H177" s="11"/>
      <c r="I177" s="11"/>
      <c r="J177" s="11"/>
      <c r="K177" s="11" cm="1">
        <f t="array" ref="K177">INDEX('Back data'!$A$312:$BH$312,,MAX(IF('Back data'!$A$312:$BH$312&lt;&gt;"",COLUMN('Back data'!$A$312:$BH$312)))-K$6)/K176</f>
        <v>0.94030000000000002</v>
      </c>
      <c r="L177" s="11" cm="1">
        <f t="array" ref="L177">INDEX('Back data'!$A$312:$BH$312,,MAX(IF('Back data'!$A$312:$BH$312&lt;&gt;"",COLUMN('Back data'!$A$312:$BH$312)))-L$6)/L176</f>
        <v>0.99060000000000004</v>
      </c>
      <c r="M177" s="11" cm="1">
        <f t="array" ref="M177">INDEX('Back data'!$A$312:$BH$312,,MAX(IF('Back data'!$A$312:$BH$312&lt;&gt;"",COLUMN('Back data'!$A$312:$BH$312)))-M$6)/M176</f>
        <v>0.96730000000000005</v>
      </c>
      <c r="N177" s="11" cm="1">
        <f t="array" ref="N177">INDEX('Back data'!$A$312:$BH$312,,MAX(IF('Back data'!$A$312:$BH$312&lt;&gt;"",COLUMN('Back data'!$A$312:$BH$312)))-N$6)/N176</f>
        <v>0.98439999999999994</v>
      </c>
      <c r="O177" s="11" cm="1">
        <f t="array" ref="O177">INDEX('Back data'!$A$312:$BH$312,,MAX(IF('Back data'!$A$312:$BH$312&lt;&gt;"",COLUMN('Back data'!$A$312:$BH$312)))-O$6)/O176</f>
        <v>0.94469999999999998</v>
      </c>
      <c r="P177" s="11" cm="1">
        <f t="array" ref="P177">INDEX('Back data'!$A$312:$BH$312,,MAX(IF('Back data'!$A$312:$BH$312&lt;&gt;"",COLUMN('Back data'!$A$312:$BH$312)))-P$6)/P176</f>
        <v>0.9456</v>
      </c>
      <c r="R177" s="56"/>
    </row>
    <row r="178" spans="1:18" x14ac:dyDescent="0.3">
      <c r="A178" s="38" t="s">
        <v>46</v>
      </c>
      <c r="B178" s="40" t="s">
        <v>86</v>
      </c>
      <c r="C178" s="10" t="s">
        <v>38</v>
      </c>
      <c r="D178" s="11"/>
      <c r="E178" s="11"/>
      <c r="F178" s="11"/>
      <c r="G178" s="11"/>
      <c r="H178" s="11"/>
      <c r="I178" s="11"/>
      <c r="J178" s="11"/>
      <c r="K178" s="11" cm="1">
        <f t="array" ref="K178">INDEX('Back data'!$A$313:$BH$313,,MAX(IF('Back data'!$A$313:$BH$313&lt;&gt;"",COLUMN('Back data'!$A$313:$BH$313)))-K$6)/K176</f>
        <v>5.9699999999999996E-2</v>
      </c>
      <c r="L178" s="11" cm="1">
        <f t="array" ref="L178">INDEX('Back data'!$A$313:$BH$313,,MAX(IF('Back data'!$A$313:$BH$313&lt;&gt;"",COLUMN('Back data'!$A$313:$BH$313)))-L$6)/L176</f>
        <v>9.3999999999999986E-3</v>
      </c>
      <c r="M178" s="11" cm="1">
        <f t="array" ref="M178">INDEX('Back data'!$A$313:$BH$313,,MAX(IF('Back data'!$A$313:$BH$313&lt;&gt;"",COLUMN('Back data'!$A$313:$BH$313)))-M$6)/M176</f>
        <v>3.27E-2</v>
      </c>
      <c r="N178" s="11" cm="1">
        <f t="array" ref="N178">INDEX('Back data'!$A$313:$BH$313,,MAX(IF('Back data'!$A$313:$BH$313&lt;&gt;"",COLUMN('Back data'!$A$313:$BH$313)))-N$6)/N176</f>
        <v>1.5600000000000001E-2</v>
      </c>
      <c r="O178" s="11" cm="1">
        <f t="array" ref="O178">INDEX('Back data'!$A$313:$BH$313,,MAX(IF('Back data'!$A$313:$BH$313&lt;&gt;"",COLUMN('Back data'!$A$313:$BH$313)))-O$6)/O176</f>
        <v>5.5300000000000002E-2</v>
      </c>
      <c r="P178" s="11" cm="1">
        <f t="array" ref="P178">INDEX('Back data'!$A$313:$BH$313,,MAX(IF('Back data'!$A$313:$BH$313&lt;&gt;"",COLUMN('Back data'!$A$313:$BH$313)))-P$6)/P176</f>
        <v>5.4400000000000004E-2</v>
      </c>
      <c r="R178" s="56"/>
    </row>
    <row r="179" spans="1:18" x14ac:dyDescent="0.3">
      <c r="C179" s="31"/>
      <c r="D179" s="32"/>
      <c r="E179" s="32"/>
      <c r="F179" s="32"/>
      <c r="G179" s="32"/>
      <c r="H179" s="32"/>
      <c r="I179" s="32"/>
      <c r="J179" s="32"/>
      <c r="K179" s="32"/>
      <c r="L179" s="32"/>
      <c r="M179" s="32"/>
      <c r="N179" s="32"/>
      <c r="O179" s="32"/>
      <c r="P179" s="32"/>
    </row>
    <row r="181" spans="1:18" x14ac:dyDescent="0.3">
      <c r="C181" s="8" t="s">
        <v>35</v>
      </c>
      <c r="D181" s="9">
        <f t="array" ref="D181">INDEX('Back data'!$A$317:$BH$317,,MAX(IF('Back data'!$A$317:$BH$317&lt;&gt;"",COLUMN('Back data'!$A$317:$BH$317)))-D$6)+INDEX('Back data'!$A$318:$BH$318,,MAX(IF('Back data'!$A$318:$BH$318&lt;&gt;"",COLUMN('Back data'!$A$318:$BH$318)))-D$6)</f>
        <v>100</v>
      </c>
      <c r="E181" s="9">
        <f t="array" ref="E181">INDEX('Back data'!$A$317:$BH$317,,MAX(IF('Back data'!$A$317:$BH$317&lt;&gt;"",COLUMN('Back data'!$A$317:$BH$317)))-E$6)+INDEX('Back data'!$A$318:$BH$318,,MAX(IF('Back data'!$A$318:$BH$318&lt;&gt;"",COLUMN('Back data'!$A$318:$BH$318)))-E$6)</f>
        <v>100</v>
      </c>
      <c r="F181" s="9">
        <f t="array" ref="F181">INDEX('Back data'!$A$317:$BH$317,,MAX(IF('Back data'!$A$317:$BH$317&lt;&gt;"",COLUMN('Back data'!$A$317:$BH$317)))-F$6)+INDEX('Back data'!$A$318:$BH$318,,MAX(IF('Back data'!$A$318:$BH$318&lt;&gt;"",COLUMN('Back data'!$A$318:$BH$318)))-F$6)</f>
        <v>100</v>
      </c>
      <c r="G181" s="9">
        <f t="array" ref="G181">INDEX('Back data'!$A$317:$BH$317,,MAX(IF('Back data'!$A$317:$BH$317&lt;&gt;"",COLUMN('Back data'!$A$317:$BH$317)))-G$6)+INDEX('Back data'!$A$318:$BH$318,,MAX(IF('Back data'!$A$318:$BH$318&lt;&gt;"",COLUMN('Back data'!$A$318:$BH$318)))-G$6)</f>
        <v>100</v>
      </c>
      <c r="H181" s="9">
        <f t="array" ref="H181">INDEX('Back data'!$A$317:$BH$317,,MAX(IF('Back data'!$A$317:$BH$317&lt;&gt;"",COLUMN('Back data'!$A$317:$BH$317)))-H$6)+INDEX('Back data'!$A$318:$BH$318,,MAX(IF('Back data'!$A$318:$BH$318&lt;&gt;"",COLUMN('Back data'!$A$318:$BH$318)))-H$6)</f>
        <v>100</v>
      </c>
      <c r="I181" s="9">
        <f t="array" ref="I181">INDEX('Back data'!$A$317:$BH$317,,MAX(IF('Back data'!$A$317:$BH$317&lt;&gt;"",COLUMN('Back data'!$A$317:$BH$317)))-I$6)+INDEX('Back data'!$A$318:$BH$318,,MAX(IF('Back data'!$A$318:$BH$318&lt;&gt;"",COLUMN('Back data'!$A$318:$BH$318)))-I$6)</f>
        <v>100</v>
      </c>
      <c r="J181" s="9">
        <f t="array" ref="J181">INDEX('Back data'!$A$317:$BH$317,,MAX(IF('Back data'!$A$317:$BH$317&lt;&gt;"",COLUMN('Back data'!$A$317:$BH$317)))-J$6)+INDEX('Back data'!$A$318:$BH$318,,MAX(IF('Back data'!$A$318:$BH$318&lt;&gt;"",COLUMN('Back data'!$A$318:$BH$318)))-J$6)</f>
        <v>100</v>
      </c>
      <c r="K181" s="9">
        <f t="array" ref="K181">INDEX('Back data'!$A$317:$BH$317,,MAX(IF('Back data'!$A$317:$BH$317&lt;&gt;"",COLUMN('Back data'!$A$317:$BH$317)))-K$6)+INDEX('Back data'!$A$318:$BH$318,,MAX(IF('Back data'!$A$318:$BH$318&lt;&gt;"",COLUMN('Back data'!$A$318:$BH$318)))-K$6)</f>
        <v>100</v>
      </c>
      <c r="L181" s="9">
        <f t="array" ref="L181">INDEX('Back data'!$A$317:$BH$317,,MAX(IF('Back data'!$A$317:$BH$317&lt;&gt;"",COLUMN('Back data'!$A$317:$BH$317)))-L$6)+INDEX('Back data'!$A$318:$BH$318,,MAX(IF('Back data'!$A$318:$BH$318&lt;&gt;"",COLUMN('Back data'!$A$318:$BH$318)))-L$6)</f>
        <v>100</v>
      </c>
      <c r="M181" s="9">
        <f t="array" ref="M181">INDEX('Back data'!$A$317:$BH$317,,MAX(IF('Back data'!$A$317:$BH$317&lt;&gt;"",COLUMN('Back data'!$A$317:$BH$317)))-M$6)+INDEX('Back data'!$A$318:$BH$318,,MAX(IF('Back data'!$A$318:$BH$318&lt;&gt;"",COLUMN('Back data'!$A$318:$BH$318)))-M$6)</f>
        <v>100</v>
      </c>
      <c r="N181" s="9">
        <f t="array" ref="N181">INDEX('Back data'!$A$317:$BH$317,,MAX(IF('Back data'!$A$317:$BH$317&lt;&gt;"",COLUMN('Back data'!$A$317:$BH$317)))-N$6)+INDEX('Back data'!$A$318:$BH$318,,MAX(IF('Back data'!$A$318:$BH$318&lt;&gt;"",COLUMN('Back data'!$A$318:$BH$318)))-N$6)</f>
        <v>100</v>
      </c>
      <c r="O181" s="9">
        <f t="array" ref="O181">INDEX('Back data'!$A$317:$BH$317,,MAX(IF('Back data'!$A$317:$BH$317&lt;&gt;"",COLUMN('Back data'!$A$317:$BH$317)))-O$6)+INDEX('Back data'!$A$318:$BH$318,,MAX(IF('Back data'!$A$318:$BH$318&lt;&gt;"",COLUMN('Back data'!$A$318:$BH$318)))-O$6)</f>
        <v>100</v>
      </c>
      <c r="P181" s="9">
        <f t="array" ref="P181">INDEX('Back data'!$A$317:$BH$317,,MAX(IF('Back data'!$A$317:$BH$317&lt;&gt;"",COLUMN('Back data'!$A$317:$BH$317)))-P$6)+INDEX('Back data'!$A$318:$BH$318,,MAX(IF('Back data'!$A$318:$BH$318&lt;&gt;"",COLUMN('Back data'!$A$318:$BH$318)))-P$6)</f>
        <v>100</v>
      </c>
    </row>
    <row r="182" spans="1:18" x14ac:dyDescent="0.3">
      <c r="A182" s="38" t="s">
        <v>46</v>
      </c>
      <c r="B182" s="40" t="s">
        <v>30</v>
      </c>
      <c r="C182" s="10" t="s">
        <v>37</v>
      </c>
      <c r="D182" s="11">
        <f t="array" ref="D182">INDEX('Back data'!$A$317:$BH$317,,MAX(IF('Back data'!$A$317:$BH$317&lt;&gt;"",COLUMN('Back data'!$A$317:$BH$317)))-D$6)/D181</f>
        <v>0.98950000000000005</v>
      </c>
      <c r="E182" s="11">
        <f t="array" ref="E182">INDEX('Back data'!$A$317:$BH$317,,MAX(IF('Back data'!$A$317:$BH$317&lt;&gt;"",COLUMN('Back data'!$A$317:$BH$317)))-E$6)/E181</f>
        <v>0.97519999999999996</v>
      </c>
      <c r="F182" s="11">
        <f t="array" ref="F182">INDEX('Back data'!$A$317:$BH$317,,MAX(IF('Back data'!$A$317:$BH$317&lt;&gt;"",COLUMN('Back data'!$A$317:$BH$317)))-F$6)/F181</f>
        <v>0.9729000000000001</v>
      </c>
      <c r="G182" s="11">
        <f t="array" ref="G182">INDEX('Back data'!$A$317:$BH$317,,MAX(IF('Back data'!$A$317:$BH$317&lt;&gt;"",COLUMN('Back data'!$A$317:$BH$317)))-G$6)/G181</f>
        <v>0.98450000000000004</v>
      </c>
      <c r="H182" s="11">
        <f t="array" ref="H182">INDEX('Back data'!$A$317:$BH$317,,MAX(IF('Back data'!$A$317:$BH$317&lt;&gt;"",COLUMN('Back data'!$A$317:$BH$317)))-H$6)/H181</f>
        <v>0.96650000000000003</v>
      </c>
      <c r="I182" s="11">
        <f t="array" ref="I182">INDEX('Back data'!$A$317:$BH$317,,MAX(IF('Back data'!$A$317:$BH$317&lt;&gt;"",COLUMN('Back data'!$A$317:$BH$317)))-I$6)/I181</f>
        <v>0.97430000000000005</v>
      </c>
      <c r="J182" s="11">
        <f t="array" ref="J182">INDEX('Back data'!$A$317:$BH$317,,MAX(IF('Back data'!$A$317:$BH$317&lt;&gt;"",COLUMN('Back data'!$A$317:$BH$317)))-J$6)/J181</f>
        <v>0.96799999999999997</v>
      </c>
      <c r="K182" s="11">
        <f t="array" ref="K182">INDEX('Back data'!$A$317:$BH$317,,MAX(IF('Back data'!$A$317:$BH$317&lt;&gt;"",COLUMN('Back data'!$A$317:$BH$317)))-K$6)/K181</f>
        <v>0.96970000000000001</v>
      </c>
      <c r="L182" s="11">
        <f t="array" ref="L182">INDEX('Back data'!$A$317:$BH$317,,MAX(IF('Back data'!$A$317:$BH$317&lt;&gt;"",COLUMN('Back data'!$A$317:$BH$317)))-L$6)/L181</f>
        <v>0.98780000000000001</v>
      </c>
      <c r="M182" s="11">
        <f t="array" ref="M182">INDEX('Back data'!$A$317:$BH$317,,MAX(IF('Back data'!$A$317:$BH$317&lt;&gt;"",COLUMN('Back data'!$A$317:$BH$317)))-M$6)/M181</f>
        <v>0.95879999999999999</v>
      </c>
      <c r="N182" s="11">
        <f t="array" ref="N182">INDEX('Back data'!$A$317:$BH$317,,MAX(IF('Back data'!$A$317:$BH$317&lt;&gt;"",COLUMN('Back data'!$A$317:$BH$317)))-N$6)/N181</f>
        <v>0.98010000000000008</v>
      </c>
      <c r="O182" s="11">
        <f t="array" ref="O182">INDEX('Back data'!$A$317:$BH$317,,MAX(IF('Back data'!$A$317:$BH$317&lt;&gt;"",COLUMN('Back data'!$A$317:$BH$317)))-O$6)/O181</f>
        <v>0.95239999999999991</v>
      </c>
      <c r="P182" s="11">
        <f t="array" ref="P182">INDEX('Back data'!$A$317:$BH$317,,MAX(IF('Back data'!$A$317:$BH$317&lt;&gt;"",COLUMN('Back data'!$A$317:$BH$317)))-P$6)/P181</f>
        <v>0.97709999999999997</v>
      </c>
    </row>
    <row r="183" spans="1:18" x14ac:dyDescent="0.3">
      <c r="A183" s="38" t="s">
        <v>46</v>
      </c>
      <c r="B183" s="40" t="s">
        <v>30</v>
      </c>
      <c r="C183" s="10" t="s">
        <v>38</v>
      </c>
      <c r="D183" s="11">
        <f t="array" ref="D183">INDEX('Back data'!$A$318:$BH$318,,MAX(IF('Back data'!$A$318:$BH$318&lt;&gt;"",COLUMN('Back data'!$A$318:$BH$318)))-D$6)/D181</f>
        <v>1.0500000000000001E-2</v>
      </c>
      <c r="E183" s="11">
        <f t="array" ref="E183">INDEX('Back data'!$A$318:$BH$318,,MAX(IF('Back data'!$A$318:$BH$318&lt;&gt;"",COLUMN('Back data'!$A$318:$BH$318)))-E$6)/E181</f>
        <v>2.4799999999999999E-2</v>
      </c>
      <c r="F183" s="11">
        <f t="array" ref="F183">INDEX('Back data'!$A$318:$BH$318,,MAX(IF('Back data'!$A$318:$BH$318&lt;&gt;"",COLUMN('Back data'!$A$318:$BH$318)))-F$6)/F181</f>
        <v>2.7099999999999999E-2</v>
      </c>
      <c r="G183" s="11">
        <f t="array" ref="G183">INDEX('Back data'!$A$318:$BH$318,,MAX(IF('Back data'!$A$318:$BH$318&lt;&gt;"",COLUMN('Back data'!$A$318:$BH$318)))-G$6)/G181</f>
        <v>1.55E-2</v>
      </c>
      <c r="H183" s="11">
        <f t="array" ref="H183">INDEX('Back data'!$A$318:$BH$318,,MAX(IF('Back data'!$A$318:$BH$318&lt;&gt;"",COLUMN('Back data'!$A$318:$BH$318)))-H$6)/H181</f>
        <v>3.3500000000000002E-2</v>
      </c>
      <c r="I183" s="11">
        <f t="array" ref="I183">INDEX('Back data'!$A$318:$BH$318,,MAX(IF('Back data'!$A$318:$BH$318&lt;&gt;"",COLUMN('Back data'!$A$318:$BH$318)))-I$6)/I181</f>
        <v>2.5699999999999997E-2</v>
      </c>
      <c r="J183" s="11">
        <f t="array" ref="J183">INDEX('Back data'!$A$318:$BH$318,,MAX(IF('Back data'!$A$318:$BH$318&lt;&gt;"",COLUMN('Back data'!$A$318:$BH$318)))-J$6)/J181</f>
        <v>3.2000000000000001E-2</v>
      </c>
      <c r="K183" s="11">
        <f t="array" ref="K183">INDEX('Back data'!$A$318:$BH$318,,MAX(IF('Back data'!$A$318:$BH$318&lt;&gt;"",COLUMN('Back data'!$A$318:$BH$318)))-K$6)/K181</f>
        <v>3.0299999999999997E-2</v>
      </c>
      <c r="L183" s="11">
        <f t="array" ref="L183">INDEX('Back data'!$A$318:$BH$318,,MAX(IF('Back data'!$A$318:$BH$318&lt;&gt;"",COLUMN('Back data'!$A$318:$BH$318)))-L$6)/L181</f>
        <v>1.2199999999999999E-2</v>
      </c>
      <c r="M183" s="11">
        <f t="array" ref="M183">INDEX('Back data'!$A$318:$BH$318,,MAX(IF('Back data'!$A$318:$BH$318&lt;&gt;"",COLUMN('Back data'!$A$318:$BH$318)))-M$6)/M181</f>
        <v>4.1200000000000001E-2</v>
      </c>
      <c r="N183" s="11">
        <f t="array" ref="N183">INDEX('Back data'!$A$318:$BH$318,,MAX(IF('Back data'!$A$318:$BH$318&lt;&gt;"",COLUMN('Back data'!$A$318:$BH$318)))-N$6)/N181</f>
        <v>1.9900000000000001E-2</v>
      </c>
      <c r="O183" s="11">
        <f t="array" ref="O183">INDEX('Back data'!$A$318:$BH$318,,MAX(IF('Back data'!$A$318:$BH$318&lt;&gt;"",COLUMN('Back data'!$A$318:$BH$318)))-O$6)/O181</f>
        <v>4.7599999999999996E-2</v>
      </c>
      <c r="P183" s="11">
        <f t="array" ref="P183">INDEX('Back data'!$A$318:$BH$318,,MAX(IF('Back data'!$A$318:$BH$318&lt;&gt;"",COLUMN('Back data'!$A$318:$BH$318)))-P$6)/P181</f>
        <v>2.29E-2</v>
      </c>
      <c r="R183" s="56"/>
    </row>
    <row r="186" spans="1:18" x14ac:dyDescent="0.3">
      <c r="C186" s="8" t="s">
        <v>35</v>
      </c>
      <c r="D186" s="9">
        <f t="array" ref="D186">INDEX('Back data'!$A$322:$BH$322,,MAX(IF('Back data'!$A$322:$BH$322&lt;&gt;"",COLUMN('Back data'!$A$322:$BH$322)))-D$6)+INDEX('Back data'!$A$323:$BH$323,,MAX(IF('Back data'!$A$323:$BH$323&lt;&gt;"",COLUMN('Back data'!$A$323:$BH$323)))-D$6)</f>
        <v>100</v>
      </c>
      <c r="E186" s="9">
        <f t="array" ref="E186">INDEX('Back data'!$A$322:$BH$322,,MAX(IF('Back data'!$A$322:$BH$322&lt;&gt;"",COLUMN('Back data'!$A$322:$BH$322)))-E$6)+INDEX('Back data'!$A$323:$BH$323,,MAX(IF('Back data'!$A$323:$BH$323&lt;&gt;"",COLUMN('Back data'!$A$323:$BH$323)))-E$6)</f>
        <v>100</v>
      </c>
      <c r="F186" s="9">
        <f t="array" ref="F186">INDEX('Back data'!$A$322:$BH$322,,MAX(IF('Back data'!$A$322:$BH$322&lt;&gt;"",COLUMN('Back data'!$A$322:$BH$322)))-F$6)+INDEX('Back data'!$A$323:$BH$323,,MAX(IF('Back data'!$A$323:$BH$323&lt;&gt;"",COLUMN('Back data'!$A$323:$BH$323)))-F$6)</f>
        <v>100</v>
      </c>
      <c r="G186" s="9">
        <f t="array" ref="G186">INDEX('Back data'!$A$322:$BH$322,,MAX(IF('Back data'!$A$322:$BH$322&lt;&gt;"",COLUMN('Back data'!$A$322:$BH$322)))-G$6)+INDEX('Back data'!$A$323:$BH$323,,MAX(IF('Back data'!$A$323:$BH$323&lt;&gt;"",COLUMN('Back data'!$A$323:$BH$323)))-G$6)</f>
        <v>100</v>
      </c>
      <c r="H186" s="9">
        <f t="array" ref="H186">INDEX('Back data'!$A$322:$BH$322,,MAX(IF('Back data'!$A$322:$BH$322&lt;&gt;"",COLUMN('Back data'!$A$322:$BH$322)))-H$6)+INDEX('Back data'!$A$323:$BH$323,,MAX(IF('Back data'!$A$323:$BH$323&lt;&gt;"",COLUMN('Back data'!$A$323:$BH$323)))-H$6)</f>
        <v>100</v>
      </c>
      <c r="I186" s="9">
        <f t="array" ref="I186">INDEX('Back data'!$A$322:$BH$322,,MAX(IF('Back data'!$A$322:$BH$322&lt;&gt;"",COLUMN('Back data'!$A$322:$BH$322)))-I$6)+INDEX('Back data'!$A$323:$BH$323,,MAX(IF('Back data'!$A$323:$BH$323&lt;&gt;"",COLUMN('Back data'!$A$323:$BH$323)))-I$6)</f>
        <v>100</v>
      </c>
      <c r="J186" s="9">
        <f t="array" ref="J186">INDEX('Back data'!$A$322:$BH$322,,MAX(IF('Back data'!$A$322:$BH$322&lt;&gt;"",COLUMN('Back data'!$A$322:$BH$322)))-J$6)+INDEX('Back data'!$A$323:$BH$323,,MAX(IF('Back data'!$A$323:$BH$323&lt;&gt;"",COLUMN('Back data'!$A$323:$BH$323)))-J$6)</f>
        <v>100</v>
      </c>
      <c r="K186" s="9">
        <f t="array" ref="K186">INDEX('Back data'!$A$322:$BH$322,,MAX(IF('Back data'!$A$322:$BH$322&lt;&gt;"",COLUMN('Back data'!$A$322:$BH$322)))-K$6)+INDEX('Back data'!$A$323:$BH$323,,MAX(IF('Back data'!$A$323:$BH$323&lt;&gt;"",COLUMN('Back data'!$A$323:$BH$323)))-K$6)</f>
        <v>100</v>
      </c>
      <c r="L186" s="9">
        <f t="array" ref="L186">INDEX('Back data'!$A$322:$BH$322,,MAX(IF('Back data'!$A$322:$BH$322&lt;&gt;"",COLUMN('Back data'!$A$322:$BH$322)))-L$6)+INDEX('Back data'!$A$323:$BH$323,,MAX(IF('Back data'!$A$323:$BH$323&lt;&gt;"",COLUMN('Back data'!$A$323:$BH$323)))-L$6)</f>
        <v>100</v>
      </c>
      <c r="M186" s="9">
        <f t="array" ref="M186">INDEX('Back data'!$A$322:$BH$322,,MAX(IF('Back data'!$A$322:$BH$322&lt;&gt;"",COLUMN('Back data'!$A$322:$BH$322)))-M$6)+INDEX('Back data'!$A$323:$BH$323,,MAX(IF('Back data'!$A$323:$BH$323&lt;&gt;"",COLUMN('Back data'!$A$323:$BH$323)))-M$6)</f>
        <v>100</v>
      </c>
      <c r="N186" s="9">
        <f t="array" ref="N186">INDEX('Back data'!$A$322:$BH$322,,MAX(IF('Back data'!$A$322:$BH$322&lt;&gt;"",COLUMN('Back data'!$A$322:$BH$322)))-N$6)+INDEX('Back data'!$A$323:$BH$323,,MAX(IF('Back data'!$A$323:$BH$323&lt;&gt;"",COLUMN('Back data'!$A$323:$BH$323)))-N$6)</f>
        <v>100</v>
      </c>
      <c r="O186" s="9">
        <f t="array" ref="O186">INDEX('Back data'!$A$322:$BH$322,,MAX(IF('Back data'!$A$322:$BH$322&lt;&gt;"",COLUMN('Back data'!$A$322:$BH$322)))-O$6)+INDEX('Back data'!$A$323:$BH$323,,MAX(IF('Back data'!$A$323:$BH$323&lt;&gt;"",COLUMN('Back data'!$A$323:$BH$323)))-O$6)</f>
        <v>100</v>
      </c>
      <c r="P186" s="9">
        <f t="array" ref="P186">INDEX('Back data'!$A$322:$BH$322,,MAX(IF('Back data'!$A$322:$BH$322&lt;&gt;"",COLUMN('Back data'!$A$322:$BH$322)))-P$6)+INDEX('Back data'!$A$323:$BH$323,,MAX(IF('Back data'!$A$323:$BH$323&lt;&gt;"",COLUMN('Back data'!$A$323:$BH$323)))-P$6)</f>
        <v>100</v>
      </c>
    </row>
    <row r="187" spans="1:18" x14ac:dyDescent="0.3">
      <c r="A187" s="38" t="s">
        <v>46</v>
      </c>
      <c r="B187" s="40" t="s">
        <v>34</v>
      </c>
      <c r="C187" s="10" t="s">
        <v>37</v>
      </c>
      <c r="D187" s="11">
        <f t="array" ref="D187">INDEX('Back data'!$A$322:$BH$322,,MAX(IF('Back data'!$A$322:$BH$322&lt;&gt;"",COLUMN('Back data'!$A$322:$BH$322)))-D$6)/D186</f>
        <v>0.85760000000000003</v>
      </c>
      <c r="E187" s="11">
        <f t="array" ref="E187">INDEX('Back data'!$A$322:$BH$322,,MAX(IF('Back data'!$A$322:$BH$322&lt;&gt;"",COLUMN('Back data'!$A$322:$BH$322)))-E$6)/E186</f>
        <v>0.96219999999999994</v>
      </c>
      <c r="F187" s="11">
        <f t="array" ref="F187">INDEX('Back data'!$A$322:$BH$322,,MAX(IF('Back data'!$A$322:$BH$322&lt;&gt;"",COLUMN('Back data'!$A$322:$BH$322)))-F$6)/F186</f>
        <v>1</v>
      </c>
      <c r="G187" s="11">
        <f t="array" ref="G187">INDEX('Back data'!$A$322:$BH$322,,MAX(IF('Back data'!$A$322:$BH$322&lt;&gt;"",COLUMN('Back data'!$A$322:$BH$322)))-G$6)/G186</f>
        <v>1</v>
      </c>
      <c r="H187" s="11">
        <f t="array" ref="H187">INDEX('Back data'!$A$322:$BH$322,,MAX(IF('Back data'!$A$322:$BH$322&lt;&gt;"",COLUMN('Back data'!$A$322:$BH$322)))-H$6)/H186</f>
        <v>0.94590000000000007</v>
      </c>
      <c r="I187" s="11">
        <f t="array" ref="I187">INDEX('Back data'!$A$322:$BH$322,,MAX(IF('Back data'!$A$322:$BH$322&lt;&gt;"",COLUMN('Back data'!$A$322:$BH$322)))-I$6)/I186</f>
        <v>0.94950000000000001</v>
      </c>
      <c r="J187" s="11">
        <f t="array" ref="J187">INDEX('Back data'!$A$322:$BH$322,,MAX(IF('Back data'!$A$322:$BH$322&lt;&gt;"",COLUMN('Back data'!$A$322:$BH$322)))-J$6)/J186</f>
        <v>1</v>
      </c>
      <c r="K187" s="11">
        <f t="array" ref="K187">INDEX('Back data'!$A$322:$BH$322,,MAX(IF('Back data'!$A$322:$BH$322&lt;&gt;"",COLUMN('Back data'!$A$322:$BH$322)))-K$6)/K186</f>
        <v>0.86280000000000001</v>
      </c>
      <c r="L187" s="11">
        <f t="array" ref="L187">INDEX('Back data'!$A$322:$BH$322,,MAX(IF('Back data'!$A$322:$BH$322&lt;&gt;"",COLUMN('Back data'!$A$322:$BH$322)))-L$6)/L186</f>
        <v>1</v>
      </c>
      <c r="M187" s="11">
        <f t="array" ref="M187">INDEX('Back data'!$A$322:$BH$322,,MAX(IF('Back data'!$A$322:$BH$322&lt;&gt;"",COLUMN('Back data'!$A$322:$BH$322)))-M$6)/M186</f>
        <v>1</v>
      </c>
      <c r="N187" s="11">
        <f t="array" ref="N187">INDEX('Back data'!$A$322:$BH$322,,MAX(IF('Back data'!$A$322:$BH$322&lt;&gt;"",COLUMN('Back data'!$A$322:$BH$322)))-N$6)/N186</f>
        <v>1</v>
      </c>
      <c r="O187" s="11">
        <f t="array" ref="O187">INDEX('Back data'!$A$322:$BH$322,,MAX(IF('Back data'!$A$322:$BH$322&lt;&gt;"",COLUMN('Back data'!$A$322:$BH$322)))-O$6)/O186</f>
        <v>0.91749999999999998</v>
      </c>
      <c r="P187" s="11">
        <f t="array" ref="P187">INDEX('Back data'!$A$322:$BH$322,,MAX(IF('Back data'!$A$322:$BH$322&lt;&gt;"",COLUMN('Back data'!$A$322:$BH$322)))-P$6)/P186</f>
        <v>0.85010000000000008</v>
      </c>
    </row>
    <row r="188" spans="1:18" x14ac:dyDescent="0.3">
      <c r="A188" s="38" t="s">
        <v>46</v>
      </c>
      <c r="B188" s="40" t="s">
        <v>34</v>
      </c>
      <c r="C188" s="10" t="s">
        <v>38</v>
      </c>
      <c r="D188" s="11">
        <f t="array" ref="D188">INDEX('Back data'!$A$323:$BH$323,,MAX(IF('Back data'!$A$323:$BH$323&lt;&gt;"",COLUMN('Back data'!$A$323:$BH$323)))-D$6)/D186</f>
        <v>0.1424</v>
      </c>
      <c r="E188" s="11">
        <f t="array" ref="E188">INDEX('Back data'!$A$323:$BH$323,,MAX(IF('Back data'!$A$323:$BH$323&lt;&gt;"",COLUMN('Back data'!$A$323:$BH$323)))-E$6)/E186</f>
        <v>3.78E-2</v>
      </c>
      <c r="F188" s="11">
        <f t="array" ref="F188">INDEX('Back data'!$A$323:$BH$323,,MAX(IF('Back data'!$A$323:$BH$323&lt;&gt;"",COLUMN('Back data'!$A$323:$BH$323)))-F$6)/F186</f>
        <v>0</v>
      </c>
      <c r="G188" s="11">
        <f t="array" ref="G188">INDEX('Back data'!$A$323:$BH$323,,MAX(IF('Back data'!$A$323:$BH$323&lt;&gt;"",COLUMN('Back data'!$A$323:$BH$323)))-G$6)/G186</f>
        <v>0</v>
      </c>
      <c r="H188" s="11">
        <f t="array" ref="H188">INDEX('Back data'!$A$323:$BH$323,,MAX(IF('Back data'!$A$323:$BH$323&lt;&gt;"",COLUMN('Back data'!$A$323:$BH$323)))-H$6)/H186</f>
        <v>5.4100000000000002E-2</v>
      </c>
      <c r="I188" s="11">
        <f t="array" ref="I188">INDEX('Back data'!$A$323:$BH$323,,MAX(IF('Back data'!$A$323:$BH$323&lt;&gt;"",COLUMN('Back data'!$A$323:$BH$323)))-I$6)/I186</f>
        <v>5.0499999999999996E-2</v>
      </c>
      <c r="J188" s="11">
        <f t="array" ref="J188">INDEX('Back data'!$A$323:$BH$323,,MAX(IF('Back data'!$A$323:$BH$323&lt;&gt;"",COLUMN('Back data'!$A$323:$BH$323)))-J$6)/J186</f>
        <v>0</v>
      </c>
      <c r="K188" s="11">
        <f t="array" ref="K188">INDEX('Back data'!$A$323:$BH$323,,MAX(IF('Back data'!$A$323:$BH$323&lt;&gt;"",COLUMN('Back data'!$A$323:$BH$323)))-K$6)/K186</f>
        <v>0.13720000000000002</v>
      </c>
      <c r="L188" s="11">
        <f t="array" ref="L188">INDEX('Back data'!$A$323:$BH$323,,MAX(IF('Back data'!$A$323:$BH$323&lt;&gt;"",COLUMN('Back data'!$A$323:$BH$323)))-L$6)/L186</f>
        <v>0</v>
      </c>
      <c r="M188" s="11">
        <f t="array" ref="M188">INDEX('Back data'!$A$323:$BH$323,,MAX(IF('Back data'!$A$323:$BH$323&lt;&gt;"",COLUMN('Back data'!$A$323:$BH$323)))-M$6)/M186</f>
        <v>0</v>
      </c>
      <c r="N188" s="11">
        <f t="array" ref="N188">INDEX('Back data'!$A$323:$BH$323,,MAX(IF('Back data'!$A$323:$BH$323&lt;&gt;"",COLUMN('Back data'!$A$323:$BH$323)))-N$6)/N186</f>
        <v>0</v>
      </c>
      <c r="O188" s="11">
        <f t="array" ref="O188">INDEX('Back data'!$A$323:$BH$323,,MAX(IF('Back data'!$A$323:$BH$323&lt;&gt;"",COLUMN('Back data'!$A$323:$BH$323)))-O$6)/O186</f>
        <v>8.2500000000000004E-2</v>
      </c>
      <c r="P188" s="11">
        <f t="array" ref="P188">INDEX('Back data'!$A$323:$BH$323,,MAX(IF('Back data'!$A$323:$BH$323&lt;&gt;"",COLUMN('Back data'!$A$323:$BH$323)))-P$6)/P186</f>
        <v>0.14990000000000001</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40" zoomScaleNormal="40" workbookViewId="0">
      <selection activeCell="AD405" sqref="AD405"/>
    </sheetView>
  </sheetViews>
  <sheetFormatPr baseColWidth="10" defaultColWidth="11.44140625" defaultRowHeight="14.4" x14ac:dyDescent="0.3"/>
  <cols>
    <col min="3" max="3" width="24.44140625" bestFit="1" customWidth="1"/>
    <col min="4" max="16" width="21.5546875" customWidth="1"/>
    <col min="18" max="18" width="11.5546875" bestFit="1" customWidth="1"/>
  </cols>
  <sheetData>
    <row r="1" spans="2:23" ht="34.5" customHeight="1" x14ac:dyDescent="0.3"/>
    <row r="2" spans="2:23" ht="27" customHeight="1" x14ac:dyDescent="0.3">
      <c r="B2" s="17"/>
      <c r="C2" s="21" t="s">
        <v>36</v>
      </c>
      <c r="D2" s="17"/>
      <c r="E2" s="17"/>
      <c r="F2" s="17"/>
      <c r="G2" s="17"/>
      <c r="H2" s="17"/>
      <c r="I2" s="17"/>
      <c r="J2" s="17"/>
      <c r="K2" s="17"/>
      <c r="L2" s="17"/>
      <c r="M2" s="17"/>
      <c r="N2" s="17"/>
      <c r="O2" s="17"/>
      <c r="P2" s="17"/>
      <c r="Q2" s="17"/>
      <c r="R2" s="17"/>
    </row>
    <row r="3" spans="2:23" ht="18.75" customHeight="1" x14ac:dyDescent="0.3"/>
    <row r="4" spans="2:23" s="13" customFormat="1" ht="25.5" customHeight="1" x14ac:dyDescent="0.3">
      <c r="C4" s="14" t="s">
        <v>47</v>
      </c>
    </row>
    <row r="5" spans="2:23" ht="16.2" thickBot="1" x14ac:dyDescent="0.35">
      <c r="C5" s="2"/>
      <c r="D5" s="53">
        <f>'TAM Automático'!D5</f>
        <v>45689</v>
      </c>
      <c r="E5" s="53">
        <f>'TAM Automático'!E5</f>
        <v>45717</v>
      </c>
      <c r="F5" s="53">
        <f>'TAM Automático'!F5</f>
        <v>45748</v>
      </c>
      <c r="G5" s="53">
        <f>'TAM Automático'!G5</f>
        <v>45778</v>
      </c>
      <c r="H5" s="53">
        <f>'TAM Automático'!H5</f>
        <v>45809</v>
      </c>
      <c r="I5" s="53">
        <f>'TAM Automático'!I5</f>
        <v>45839</v>
      </c>
      <c r="J5" s="53">
        <f>'TAM Automático'!J5</f>
        <v>45870</v>
      </c>
      <c r="K5" s="53">
        <f>'TAM Automático'!K5</f>
        <v>45901</v>
      </c>
      <c r="L5" s="53">
        <f>'TAM Automático'!L5</f>
        <v>45931</v>
      </c>
      <c r="M5" s="53">
        <f>'TAM Automático'!M5</f>
        <v>45962</v>
      </c>
      <c r="N5" s="53">
        <f>'TAM Automático'!N5</f>
        <v>45992</v>
      </c>
      <c r="O5" s="53">
        <f>'TAM Automático'!O5</f>
        <v>46023</v>
      </c>
      <c r="P5" s="53">
        <f>'TAM Automático'!P5</f>
        <v>46054</v>
      </c>
    </row>
    <row r="6" spans="2:23" ht="15.6" x14ac:dyDescent="0.3">
      <c r="C6" s="10" t="s">
        <v>37</v>
      </c>
      <c r="D6" s="11">
        <f>'TAM Automático'!D8</f>
        <v>0.89659999999999995</v>
      </c>
      <c r="E6" s="11">
        <f>'TAM Automático'!E8</f>
        <v>0.89170000000000005</v>
      </c>
      <c r="F6" s="11">
        <f>'TAM Automático'!F8</f>
        <v>0.89321067893210682</v>
      </c>
      <c r="G6" s="11">
        <f>'TAM Automático'!G8</f>
        <v>0.87650000000000006</v>
      </c>
      <c r="H6" s="11">
        <f>'TAM Automático'!H8</f>
        <v>0.86</v>
      </c>
      <c r="I6" s="11">
        <f>'TAM Automático'!I8</f>
        <v>0.91370000000000007</v>
      </c>
      <c r="J6" s="11">
        <f>'TAM Automático'!J8</f>
        <v>0.91099999999999992</v>
      </c>
      <c r="K6" s="11">
        <f>'TAM Automático'!K8</f>
        <v>0.89370000000000005</v>
      </c>
      <c r="L6" s="11">
        <f>'TAM Automático'!L8</f>
        <v>0.92779999999999996</v>
      </c>
      <c r="M6" s="11">
        <f>'TAM Automático'!M8</f>
        <v>0.90639999999999998</v>
      </c>
      <c r="N6" s="11">
        <f>'TAM Automático'!N8</f>
        <v>0.93790000000000007</v>
      </c>
      <c r="O6" s="11">
        <f>'TAM Automático'!O8</f>
        <v>0.92260000000000009</v>
      </c>
      <c r="P6" s="11">
        <f>'TAM Automático'!P8</f>
        <v>0.88049999999999995</v>
      </c>
    </row>
    <row r="7" spans="2:23" ht="15.6" x14ac:dyDescent="0.3">
      <c r="C7" s="10" t="s">
        <v>38</v>
      </c>
      <c r="D7" s="11">
        <f>'TAM Automático'!D9</f>
        <v>0.10339999999999999</v>
      </c>
      <c r="E7" s="11">
        <f>'TAM Automático'!E9</f>
        <v>0.10830000000000001</v>
      </c>
      <c r="F7" s="11">
        <f>'TAM Automático'!F9</f>
        <v>0.10678932106789321</v>
      </c>
      <c r="G7" s="11">
        <f>'TAM Automático'!G9</f>
        <v>0.1235</v>
      </c>
      <c r="H7" s="11">
        <f>'TAM Automático'!H9</f>
        <v>0.14000000000000001</v>
      </c>
      <c r="I7" s="11">
        <f>'TAM Automático'!I9</f>
        <v>8.6300000000000002E-2</v>
      </c>
      <c r="J7" s="11">
        <f>'TAM Automático'!J9</f>
        <v>8.900000000000001E-2</v>
      </c>
      <c r="K7" s="11">
        <f>'TAM Automático'!K9</f>
        <v>0.10630000000000001</v>
      </c>
      <c r="L7" s="11">
        <f>'TAM Automático'!L9</f>
        <v>7.22E-2</v>
      </c>
      <c r="M7" s="11">
        <f>'TAM Automático'!M9</f>
        <v>9.3599999999999989E-2</v>
      </c>
      <c r="N7" s="11">
        <f>'TAM Automático'!N9</f>
        <v>6.2100000000000002E-2</v>
      </c>
      <c r="O7" s="11">
        <f>'TAM Automático'!O9</f>
        <v>7.7399999999999997E-2</v>
      </c>
      <c r="P7" s="11">
        <f>'TAM Automático'!P9</f>
        <v>0.1195</v>
      </c>
    </row>
    <row r="9" spans="2:23" s="13" customFormat="1" ht="29.25" customHeight="1" x14ac:dyDescent="0.3">
      <c r="C9" s="14" t="s">
        <v>48</v>
      </c>
    </row>
    <row r="10" spans="2:23" ht="16.2" thickBot="1" x14ac:dyDescent="0.35">
      <c r="C10" s="2"/>
      <c r="D10" s="53">
        <f>D5</f>
        <v>45689</v>
      </c>
      <c r="E10" s="53">
        <f t="shared" ref="E10:P10" si="0">E5</f>
        <v>45717</v>
      </c>
      <c r="F10" s="53">
        <f t="shared" si="0"/>
        <v>45748</v>
      </c>
      <c r="G10" s="53">
        <f t="shared" si="0"/>
        <v>45778</v>
      </c>
      <c r="H10" s="53">
        <f t="shared" si="0"/>
        <v>45809</v>
      </c>
      <c r="I10" s="53">
        <f t="shared" si="0"/>
        <v>45839</v>
      </c>
      <c r="J10" s="53">
        <f t="shared" si="0"/>
        <v>45870</v>
      </c>
      <c r="K10" s="53">
        <f t="shared" si="0"/>
        <v>45901</v>
      </c>
      <c r="L10" s="53">
        <f t="shared" si="0"/>
        <v>45931</v>
      </c>
      <c r="M10" s="53">
        <f t="shared" si="0"/>
        <v>45962</v>
      </c>
      <c r="N10" s="53">
        <f t="shared" si="0"/>
        <v>45992</v>
      </c>
      <c r="O10" s="53">
        <f t="shared" si="0"/>
        <v>46023</v>
      </c>
      <c r="P10" s="53">
        <f t="shared" si="0"/>
        <v>46054</v>
      </c>
    </row>
    <row r="11" spans="2:23" ht="15.6" x14ac:dyDescent="0.3">
      <c r="C11" s="10" t="s">
        <v>37</v>
      </c>
      <c r="D11" s="11">
        <f>IF('Total Aceite'!$D$29=$R$11,'TAM Automático'!D13,'TAM Automático'!D18)</f>
        <v>0.98670000000000002</v>
      </c>
      <c r="E11" s="11">
        <f>IF('Total Aceite'!$D$29=$R$11,'TAM Automático'!E13,'TAM Automático'!E18)</f>
        <v>0.94269999999999998</v>
      </c>
      <c r="F11" s="11">
        <f>IF('Total Aceite'!$D$29=$R$11,'TAM Automático'!F13,'TAM Automático'!F18)</f>
        <v>0.95</v>
      </c>
      <c r="G11" s="11">
        <f>IF('Total Aceite'!$D$29=$R$11,'TAM Automático'!G13,'TAM Automático'!G18)</f>
        <v>0.9617</v>
      </c>
      <c r="H11" s="11">
        <f>IF('Total Aceite'!$D$29=$R$11,'TAM Automático'!H13,'TAM Automático'!H18)</f>
        <v>0.93290000000000006</v>
      </c>
      <c r="I11" s="11">
        <f>IF('Total Aceite'!$D$29=$R$11,'TAM Automático'!I13,'TAM Automático'!I18)</f>
        <v>0.99250000000000005</v>
      </c>
      <c r="J11" s="11">
        <f>IF('Total Aceite'!$D$29=$R$11,'TAM Automático'!J13,'TAM Automático'!J18)</f>
        <v>0.99690000000000001</v>
      </c>
      <c r="K11" s="11">
        <f>IF('Total Aceite'!$D$29=$R$11,'TAM Automático'!K13,'TAM Automático'!K18)</f>
        <v>0.98180000000000012</v>
      </c>
      <c r="L11" s="11">
        <f>IF('Total Aceite'!$D$29=$R$11,'TAM Automático'!L13,'TAM Automático'!L18)</f>
        <v>0.99620000000000009</v>
      </c>
      <c r="M11" s="11">
        <f>IF('Total Aceite'!$D$29=$R$11,'TAM Automático'!M13,'TAM Automático'!M18)</f>
        <v>0.99950000000000006</v>
      </c>
      <c r="N11" s="11">
        <f>IF('Total Aceite'!$D$29=$R$11,'TAM Automático'!N13,'TAM Automático'!N18)</f>
        <v>0.99970000000000003</v>
      </c>
      <c r="O11" s="11">
        <f>IF('Total Aceite'!$D$29=$R$11,'TAM Automático'!O13,'TAM Automático'!O18)</f>
        <v>0.99609999999999999</v>
      </c>
      <c r="P11" s="11">
        <f>IF('Total Aceite'!$D$29=$R$11,'TAM Automático'!P13,'TAM Automático'!P18)</f>
        <v>0.98970000000000002</v>
      </c>
      <c r="R11">
        <v>1</v>
      </c>
      <c r="S11" s="14" t="s">
        <v>49</v>
      </c>
    </row>
    <row r="12" spans="2:23" ht="15.6" x14ac:dyDescent="0.3">
      <c r="C12" s="10" t="s">
        <v>38</v>
      </c>
      <c r="D12" s="11">
        <f>IF('Total Aceite'!$D$29=$R$11,'TAM Automático'!D14,'TAM Automático'!D19)</f>
        <v>1.3300000000000001E-2</v>
      </c>
      <c r="E12" s="11">
        <f>IF('Total Aceite'!$D$29=$R$11,'TAM Automático'!E14,'TAM Automático'!E19)</f>
        <v>5.7300000000000004E-2</v>
      </c>
      <c r="F12" s="11">
        <f>IF('Total Aceite'!$D$29=$R$11,'TAM Automático'!F14,'TAM Automático'!F19)</f>
        <v>0.05</v>
      </c>
      <c r="G12" s="11">
        <f>IF('Total Aceite'!$D$29=$R$11,'TAM Automático'!G14,'TAM Automático'!G19)</f>
        <v>3.8300000000000001E-2</v>
      </c>
      <c r="H12" s="11">
        <f>IF('Total Aceite'!$D$29=$R$11,'TAM Automático'!H14,'TAM Automático'!H19)</f>
        <v>6.7099999999999993E-2</v>
      </c>
      <c r="I12" s="11">
        <f>IF('Total Aceite'!$D$29=$R$11,'TAM Automático'!I14,'TAM Automático'!I19)</f>
        <v>7.4999999999999997E-3</v>
      </c>
      <c r="J12" s="11">
        <f>IF('Total Aceite'!$D$29=$R$11,'TAM Automático'!J14,'TAM Automático'!J19)</f>
        <v>3.0999999999999999E-3</v>
      </c>
      <c r="K12" s="11">
        <f>IF('Total Aceite'!$D$29=$R$11,'TAM Automático'!K14,'TAM Automático'!K19)</f>
        <v>1.8200000000000001E-2</v>
      </c>
      <c r="L12" s="11">
        <f>IF('Total Aceite'!$D$29=$R$11,'TAM Automático'!L14,'TAM Automático'!L19)</f>
        <v>3.8E-3</v>
      </c>
      <c r="M12" s="11">
        <f>IF('Total Aceite'!$D$29=$R$11,'TAM Automático'!M14,'TAM Automático'!M19)</f>
        <v>5.0000000000000001E-4</v>
      </c>
      <c r="N12" s="11">
        <f>IF('Total Aceite'!$D$29=$R$11,'TAM Automático'!N14,'TAM Automático'!N19)</f>
        <v>2.9999999999999997E-4</v>
      </c>
      <c r="O12" s="11">
        <f>IF('Total Aceite'!$D$29=$R$11,'TAM Automático'!O14,'TAM Automático'!O19)</f>
        <v>3.9000000000000003E-3</v>
      </c>
      <c r="P12" s="11">
        <f>IF('Total Aceite'!$D$29=$R$11,'TAM Automático'!P14,'TAM Automático'!P19)</f>
        <v>1.03E-2</v>
      </c>
      <c r="R12">
        <v>2</v>
      </c>
      <c r="S12" s="14" t="s">
        <v>50</v>
      </c>
    </row>
    <row r="14" spans="2:23" s="13" customFormat="1" ht="29.25" customHeight="1" x14ac:dyDescent="0.3">
      <c r="C14" s="14" t="s">
        <v>51</v>
      </c>
    </row>
    <row r="15" spans="2:23" ht="16.2" thickBot="1" x14ac:dyDescent="0.35">
      <c r="C15" s="2"/>
      <c r="D15" s="53">
        <f>D10</f>
        <v>45689</v>
      </c>
      <c r="E15" s="53">
        <f t="shared" ref="E15:P15" si="1">E10</f>
        <v>45717</v>
      </c>
      <c r="F15" s="53">
        <f t="shared" si="1"/>
        <v>45748</v>
      </c>
      <c r="G15" s="53">
        <f t="shared" si="1"/>
        <v>45778</v>
      </c>
      <c r="H15" s="53">
        <f t="shared" si="1"/>
        <v>45809</v>
      </c>
      <c r="I15" s="53">
        <f t="shared" si="1"/>
        <v>45839</v>
      </c>
      <c r="J15" s="53">
        <f t="shared" si="1"/>
        <v>45870</v>
      </c>
      <c r="K15" s="53">
        <f t="shared" si="1"/>
        <v>45901</v>
      </c>
      <c r="L15" s="53">
        <f t="shared" si="1"/>
        <v>45931</v>
      </c>
      <c r="M15" s="53">
        <f t="shared" si="1"/>
        <v>45962</v>
      </c>
      <c r="N15" s="53">
        <f t="shared" si="1"/>
        <v>45992</v>
      </c>
      <c r="O15" s="53">
        <f t="shared" si="1"/>
        <v>46023</v>
      </c>
      <c r="P15" s="53">
        <f t="shared" si="1"/>
        <v>46054</v>
      </c>
      <c r="R15">
        <v>1</v>
      </c>
      <c r="S15" s="14" t="s">
        <v>52</v>
      </c>
    </row>
    <row r="16" spans="2:23" ht="15.6" x14ac:dyDescent="0.3">
      <c r="C16" s="10" t="s">
        <v>37</v>
      </c>
      <c r="D16" s="11">
        <f>IF('Total Aceite'!$N$29=$R$15,'TAM Automático'!D23,IF('Total Aceite'!$N$29=$R$17,'TAM Automático'!D33,IF('Total Aceite'!$N$29=$R$16,'TAM Automático'!D28,'TAM Automático'!D38)))</f>
        <v>0.67079999999999995</v>
      </c>
      <c r="E16" s="11">
        <f>IF('Total Aceite'!$N$29=$R$15,'TAM Automático'!E23,IF('Total Aceite'!$N$29=$R$17,'TAM Automático'!E33,IF('Total Aceite'!$N$29=$R$16,'TAM Automático'!E28,'TAM Automático'!E38)))</f>
        <v>0.74719999999999998</v>
      </c>
      <c r="F16" s="11">
        <f>IF('Total Aceite'!$N$29=$R$15,'TAM Automático'!F23,IF('Total Aceite'!$N$29=$R$17,'TAM Automático'!F33,IF('Total Aceite'!$N$29=$R$16,'TAM Automático'!F28,'TAM Automático'!F38)))</f>
        <v>0.74790000000000001</v>
      </c>
      <c r="G16" s="11">
        <f>IF('Total Aceite'!$N$29=$R$15,'TAM Automático'!G23,IF('Total Aceite'!$N$29=$R$17,'TAM Automático'!G33,IF('Total Aceite'!$N$29=$R$16,'TAM Automático'!G28,'TAM Automático'!G38)))</f>
        <v>0.70650000000000002</v>
      </c>
      <c r="H16" s="11">
        <f>IF('Total Aceite'!$N$29=$R$15,'TAM Automático'!H23,IF('Total Aceite'!$N$29=$R$17,'TAM Automático'!H33,IF('Total Aceite'!$N$29=$R$16,'TAM Automático'!H28,'TAM Automático'!H38)))</f>
        <v>0.61080000000000001</v>
      </c>
      <c r="I16" s="11">
        <f>IF('Total Aceite'!$N$29=$R$15,'TAM Automático'!I23,IF('Total Aceite'!$N$29=$R$17,'TAM Automático'!I33,IF('Total Aceite'!$N$29=$R$16,'TAM Automático'!I28,'TAM Automático'!I38)))</f>
        <v>0.7145999999999999</v>
      </c>
      <c r="J16" s="11">
        <f>IF('Total Aceite'!$N$29=$R$15,'TAM Automático'!J23,IF('Total Aceite'!$N$29=$R$17,'TAM Automático'!J33,IF('Total Aceite'!$N$29=$R$16,'TAM Automático'!J28,'TAM Automático'!J38)))</f>
        <v>0.6895</v>
      </c>
      <c r="K16" s="11">
        <f>IF('Total Aceite'!$N$29=$R$15,'TAM Automático'!K23,IF('Total Aceite'!$N$29=$R$17,'TAM Automático'!K33,IF('Total Aceite'!$N$29=$R$16,'TAM Automático'!K28,'TAM Automático'!K38)))</f>
        <v>0.68579999999999997</v>
      </c>
      <c r="L16" s="11">
        <f>IF('Total Aceite'!$N$29=$R$15,'TAM Automático'!L23,IF('Total Aceite'!$N$29=$R$17,'TAM Automático'!L33,IF('Total Aceite'!$N$29=$R$16,'TAM Automático'!L28,'TAM Automático'!L38)))</f>
        <v>0.73909999999999998</v>
      </c>
      <c r="M16" s="11">
        <f>IF('Total Aceite'!$N$29=$R$15,'TAM Automático'!M23,IF('Total Aceite'!$N$29=$R$17,'TAM Automático'!M33,IF('Total Aceite'!$N$29=$R$16,'TAM Automático'!M28,'TAM Automático'!M38)))</f>
        <v>0.67420000000000002</v>
      </c>
      <c r="N16" s="11">
        <f>IF('Total Aceite'!$N$29=$R$15,'TAM Automático'!N23,IF('Total Aceite'!$N$29=$R$17,'TAM Automático'!N33,IF('Total Aceite'!$N$29=$R$16,'TAM Automático'!N28,'TAM Automático'!N38)))</f>
        <v>0.78420000000000001</v>
      </c>
      <c r="O16" s="11">
        <f>IF('Total Aceite'!$N$29=$R$15,'TAM Automático'!O23,IF('Total Aceite'!$N$29=$R$17,'TAM Automático'!O33,IF('Total Aceite'!$N$29=$R$16,'TAM Automático'!O28,'TAM Automático'!O38)))</f>
        <v>0.71510000000000007</v>
      </c>
      <c r="P16" s="11">
        <f>IF('Total Aceite'!$N$29=$R$15,'TAM Automático'!P23,IF('Total Aceite'!$N$29=$R$17,'TAM Automático'!P33,IF('Total Aceite'!$N$29=$R$16,'TAM Automático'!P28,'TAM Automático'!P38)))</f>
        <v>0.60580000000000001</v>
      </c>
      <c r="R16">
        <v>2</v>
      </c>
      <c r="S16" s="7" t="s">
        <v>85</v>
      </c>
      <c r="W16" s="7"/>
    </row>
    <row r="17" spans="2:19" ht="15.6" x14ac:dyDescent="0.3">
      <c r="C17" s="10" t="s">
        <v>38</v>
      </c>
      <c r="D17" s="11">
        <f>IF('Total Aceite'!$N$29=$R$15,'TAM Automático'!D24,IF('Total Aceite'!$N$29=$R$17,'TAM Automático'!D34,IF('Total Aceite'!$N$29=$R$16,'TAM Automático'!D29,'TAM Automático'!D39)))</f>
        <v>0.32919999999999999</v>
      </c>
      <c r="E17" s="11">
        <f>IF('Total Aceite'!$N$29=$R$15,'TAM Automático'!E24,IF('Total Aceite'!$N$29=$R$17,'TAM Automático'!E34,IF('Total Aceite'!$N$29=$R$16,'TAM Automático'!E29,'TAM Automático'!E39)))</f>
        <v>0.25280000000000002</v>
      </c>
      <c r="F17" s="11">
        <f>IF('Total Aceite'!$N$29=$R$15,'TAM Automático'!F24,IF('Total Aceite'!$N$29=$R$17,'TAM Automático'!F34,IF('Total Aceite'!$N$29=$R$16,'TAM Automático'!F29,'TAM Automático'!F39)))</f>
        <v>0.25209999999999999</v>
      </c>
      <c r="G17" s="11">
        <f>IF('Total Aceite'!$N$29=$R$15,'TAM Automático'!G24,IF('Total Aceite'!$N$29=$R$17,'TAM Automático'!G34,IF('Total Aceite'!$N$29=$R$16,'TAM Automático'!G29,'TAM Automático'!G39)))</f>
        <v>0.29350000000000004</v>
      </c>
      <c r="H17" s="11">
        <f>IF('Total Aceite'!$N$29=$R$15,'TAM Automático'!H24,IF('Total Aceite'!$N$29=$R$17,'TAM Automático'!H34,IF('Total Aceite'!$N$29=$R$16,'TAM Automático'!H29,'TAM Automático'!H39)))</f>
        <v>0.38919999999999999</v>
      </c>
      <c r="I17" s="11">
        <f>IF('Total Aceite'!$N$29=$R$15,'TAM Automático'!I24,IF('Total Aceite'!$N$29=$R$17,'TAM Automático'!I34,IF('Total Aceite'!$N$29=$R$16,'TAM Automático'!I29,'TAM Automático'!I39)))</f>
        <v>0.28539999999999999</v>
      </c>
      <c r="J17" s="11">
        <f>IF('Total Aceite'!$N$29=$R$15,'TAM Automático'!J24,IF('Total Aceite'!$N$29=$R$17,'TAM Automático'!J34,IF('Total Aceite'!$N$29=$R$16,'TAM Automático'!J29,'TAM Automático'!J39)))</f>
        <v>0.3105</v>
      </c>
      <c r="K17" s="11">
        <f>IF('Total Aceite'!$N$29=$R$15,'TAM Automático'!K24,IF('Total Aceite'!$N$29=$R$17,'TAM Automático'!K34,IF('Total Aceite'!$N$29=$R$16,'TAM Automático'!K29,'TAM Automático'!K39)))</f>
        <v>0.31420000000000003</v>
      </c>
      <c r="L17" s="11">
        <f>IF('Total Aceite'!$N$29=$R$15,'TAM Automático'!L24,IF('Total Aceite'!$N$29=$R$17,'TAM Automático'!L34,IF('Total Aceite'!$N$29=$R$16,'TAM Automático'!L29,'TAM Automático'!L39)))</f>
        <v>0.26090000000000002</v>
      </c>
      <c r="M17" s="11">
        <f>IF('Total Aceite'!$N$29=$R$15,'TAM Automático'!M24,IF('Total Aceite'!$N$29=$R$17,'TAM Automático'!M34,IF('Total Aceite'!$N$29=$R$16,'TAM Automático'!M29,'TAM Automático'!M39)))</f>
        <v>0.32579999999999998</v>
      </c>
      <c r="N17" s="11">
        <f>IF('Total Aceite'!$N$29=$R$15,'TAM Automático'!N24,IF('Total Aceite'!$N$29=$R$17,'TAM Automático'!N34,IF('Total Aceite'!$N$29=$R$16,'TAM Automático'!N29,'TAM Automático'!N39)))</f>
        <v>0.21579999999999999</v>
      </c>
      <c r="O17" s="11">
        <f>IF('Total Aceite'!$N$29=$R$15,'TAM Automático'!O24,IF('Total Aceite'!$N$29=$R$17,'TAM Automático'!O34,IF('Total Aceite'!$N$29=$R$16,'TAM Automático'!O29,'TAM Automático'!O39)))</f>
        <v>0.28489999999999999</v>
      </c>
      <c r="P17" s="11">
        <f>IF('Total Aceite'!$N$29=$R$15,'TAM Automático'!P24,IF('Total Aceite'!$N$29=$R$17,'TAM Automático'!P34,IF('Total Aceite'!$N$29=$R$16,'TAM Automático'!P29,'TAM Automático'!P39)))</f>
        <v>0.39419999999999999</v>
      </c>
      <c r="R17">
        <v>3</v>
      </c>
      <c r="S17" s="7" t="s">
        <v>53</v>
      </c>
    </row>
    <row r="18" spans="2:19" ht="15.6" x14ac:dyDescent="0.3">
      <c r="S18" s="7" t="s">
        <v>54</v>
      </c>
    </row>
    <row r="19" spans="2:19" s="13" customFormat="1" ht="29.25" customHeight="1" x14ac:dyDescent="0.3">
      <c r="C19" s="14"/>
    </row>
    <row r="20" spans="2:19" ht="15.6" x14ac:dyDescent="0.3">
      <c r="C20" s="14"/>
      <c r="D20" s="13"/>
      <c r="E20" s="13"/>
      <c r="F20" s="13"/>
      <c r="G20" s="13"/>
      <c r="H20" s="13"/>
      <c r="I20" s="13"/>
      <c r="J20" s="13"/>
      <c r="K20" s="13"/>
      <c r="L20" s="13"/>
      <c r="M20" s="13"/>
      <c r="N20" s="13"/>
      <c r="O20" s="13"/>
      <c r="P20" s="13"/>
    </row>
    <row r="21" spans="2:19" ht="15.6" x14ac:dyDescent="0.3">
      <c r="C21" s="14"/>
      <c r="D21" s="13"/>
      <c r="E21" s="13"/>
      <c r="F21" s="13"/>
      <c r="G21" s="13"/>
      <c r="H21" s="13"/>
      <c r="I21" s="13"/>
      <c r="J21" s="13"/>
      <c r="K21" s="13"/>
      <c r="L21" s="13"/>
      <c r="M21" s="13"/>
      <c r="N21" s="13"/>
      <c r="O21" s="13"/>
      <c r="P21" s="13"/>
    </row>
    <row r="22" spans="2:19" ht="15.6" x14ac:dyDescent="0.3">
      <c r="C22" s="14"/>
      <c r="D22" s="13"/>
      <c r="E22" s="13"/>
      <c r="F22" s="13"/>
      <c r="G22" s="13"/>
      <c r="H22" s="13"/>
      <c r="I22" s="13"/>
      <c r="J22" s="13"/>
      <c r="K22" s="13"/>
      <c r="L22" s="13"/>
      <c r="M22" s="13"/>
      <c r="N22" s="13"/>
      <c r="O22" s="13"/>
      <c r="P22" s="13"/>
    </row>
    <row r="23" spans="2:19" ht="15.6" x14ac:dyDescent="0.3">
      <c r="C23" s="14"/>
      <c r="D23" s="13"/>
      <c r="E23" s="13"/>
      <c r="F23" s="13"/>
      <c r="G23" s="13"/>
      <c r="H23" s="13"/>
      <c r="I23" s="13"/>
      <c r="J23" s="13"/>
      <c r="K23" s="13"/>
      <c r="L23" s="13"/>
      <c r="M23" s="13"/>
      <c r="N23" s="13"/>
      <c r="O23" s="13"/>
      <c r="P23" s="13"/>
    </row>
    <row r="24" spans="2:19" ht="27" customHeight="1" x14ac:dyDescent="0.3">
      <c r="B24" s="17"/>
      <c r="C24" s="21" t="s">
        <v>41</v>
      </c>
      <c r="D24" s="17"/>
      <c r="E24" s="17"/>
      <c r="F24" s="17"/>
      <c r="G24" s="17"/>
      <c r="H24" s="17"/>
      <c r="I24" s="17"/>
      <c r="J24" s="17"/>
      <c r="K24" s="17"/>
      <c r="L24" s="17"/>
      <c r="M24" s="17"/>
      <c r="N24" s="17"/>
      <c r="O24" s="17"/>
      <c r="P24" s="17"/>
      <c r="Q24" s="17"/>
      <c r="R24" s="17"/>
    </row>
    <row r="25" spans="2:19" ht="15.6" x14ac:dyDescent="0.3">
      <c r="C25" s="14"/>
      <c r="D25" s="13"/>
      <c r="E25" s="13"/>
      <c r="F25" s="13"/>
      <c r="G25" s="13"/>
      <c r="H25" s="13"/>
      <c r="I25" s="13"/>
      <c r="J25" s="13"/>
      <c r="K25" s="13"/>
      <c r="L25" s="13"/>
      <c r="M25" s="13"/>
      <c r="N25" s="13"/>
      <c r="O25" s="13"/>
      <c r="P25" s="13"/>
    </row>
    <row r="26" spans="2:19" ht="15.6" x14ac:dyDescent="0.3">
      <c r="C26" s="14"/>
      <c r="D26" s="13"/>
      <c r="E26" s="13"/>
      <c r="F26" s="13"/>
      <c r="G26" s="13"/>
      <c r="H26" s="13"/>
      <c r="I26" s="13"/>
      <c r="J26" s="13"/>
      <c r="K26" s="13"/>
      <c r="L26" s="13"/>
      <c r="M26" s="13"/>
      <c r="N26" s="13"/>
      <c r="O26" s="13"/>
      <c r="P26" s="13"/>
    </row>
    <row r="27" spans="2:19" ht="15.6" x14ac:dyDescent="0.3">
      <c r="B27" s="13"/>
      <c r="C27" s="14" t="s">
        <v>47</v>
      </c>
      <c r="D27" s="13"/>
      <c r="E27" s="13"/>
      <c r="F27" s="13"/>
      <c r="G27" s="13"/>
      <c r="H27" s="13"/>
      <c r="I27" s="13"/>
      <c r="J27" s="13"/>
      <c r="K27" s="13"/>
      <c r="L27" s="13"/>
      <c r="M27" s="13"/>
      <c r="N27" s="13"/>
      <c r="O27" s="13"/>
      <c r="P27" s="13"/>
      <c r="Q27" s="13"/>
    </row>
    <row r="28" spans="2:19" ht="16.2" thickBot="1" x14ac:dyDescent="0.35">
      <c r="C28" s="2"/>
      <c r="D28" s="53">
        <f>D5</f>
        <v>45689</v>
      </c>
      <c r="E28" s="53">
        <f t="shared" ref="E28:P28" si="2">E5</f>
        <v>45717</v>
      </c>
      <c r="F28" s="53">
        <f t="shared" si="2"/>
        <v>45748</v>
      </c>
      <c r="G28" s="53">
        <f t="shared" si="2"/>
        <v>45778</v>
      </c>
      <c r="H28" s="53">
        <f t="shared" si="2"/>
        <v>45809</v>
      </c>
      <c r="I28" s="53">
        <f t="shared" si="2"/>
        <v>45839</v>
      </c>
      <c r="J28" s="53">
        <f t="shared" si="2"/>
        <v>45870</v>
      </c>
      <c r="K28" s="53">
        <f t="shared" si="2"/>
        <v>45901</v>
      </c>
      <c r="L28" s="53">
        <f t="shared" si="2"/>
        <v>45931</v>
      </c>
      <c r="M28" s="53">
        <f t="shared" si="2"/>
        <v>45962</v>
      </c>
      <c r="N28" s="53">
        <f t="shared" si="2"/>
        <v>45992</v>
      </c>
      <c r="O28" s="53">
        <f t="shared" si="2"/>
        <v>46023</v>
      </c>
      <c r="P28" s="53">
        <f t="shared" si="2"/>
        <v>46054</v>
      </c>
    </row>
    <row r="29" spans="2:19" ht="15.6" x14ac:dyDescent="0.3">
      <c r="C29" s="10" t="s">
        <v>37</v>
      </c>
      <c r="D29" s="11">
        <f>'TAM Automático'!D46</f>
        <v>0.82989999999999997</v>
      </c>
      <c r="E29" s="11">
        <f>'TAM Automático'!E46</f>
        <v>0.88390000000000002</v>
      </c>
      <c r="F29" s="11">
        <f>'TAM Automático'!F46</f>
        <v>0.88700000000000001</v>
      </c>
      <c r="G29" s="11">
        <f>'TAM Automático'!G46</f>
        <v>0.81940000000000002</v>
      </c>
      <c r="H29" s="11">
        <f>'TAM Automático'!H46</f>
        <v>0.81900000000000006</v>
      </c>
      <c r="I29" s="11">
        <f>'TAM Automático'!I46</f>
        <v>0.88760000000000006</v>
      </c>
      <c r="J29" s="11">
        <f>'TAM Automático'!J46</f>
        <v>0.87849999999999995</v>
      </c>
      <c r="K29" s="11">
        <f>'TAM Automático'!K46</f>
        <v>0.85510000000000008</v>
      </c>
      <c r="L29" s="11">
        <f>'TAM Automático'!L46</f>
        <v>0.90780000000000005</v>
      </c>
      <c r="M29" s="11">
        <f>'TAM Automático'!M46</f>
        <v>0.84989999999999999</v>
      </c>
      <c r="N29" s="11">
        <f>'TAM Automático'!N46</f>
        <v>0.92040000000000011</v>
      </c>
      <c r="O29" s="11">
        <f>'TAM Automático'!O46</f>
        <v>0.88340000000000007</v>
      </c>
      <c r="P29" s="11">
        <f>'TAM Automático'!P46</f>
        <v>0.76400000000000001</v>
      </c>
    </row>
    <row r="30" spans="2:19" ht="15.6" x14ac:dyDescent="0.3">
      <c r="C30" s="10" t="s">
        <v>38</v>
      </c>
      <c r="D30" s="11">
        <f>'TAM Automático'!D47</f>
        <v>0.17010000000000003</v>
      </c>
      <c r="E30" s="11">
        <f>'TAM Automático'!E47</f>
        <v>0.11609999999999999</v>
      </c>
      <c r="F30" s="11">
        <f>'TAM Automático'!F47</f>
        <v>0.113</v>
      </c>
      <c r="G30" s="11">
        <f>'TAM Automático'!G47</f>
        <v>0.18059999999999998</v>
      </c>
      <c r="H30" s="11">
        <f>'TAM Automático'!H47</f>
        <v>0.18100000000000002</v>
      </c>
      <c r="I30" s="11">
        <f>'TAM Automático'!I47</f>
        <v>0.1124</v>
      </c>
      <c r="J30" s="11">
        <f>'TAM Automático'!J47</f>
        <v>0.1215</v>
      </c>
      <c r="K30" s="11">
        <f>'TAM Automático'!K47</f>
        <v>0.1449</v>
      </c>
      <c r="L30" s="11">
        <f>'TAM Automático'!L47</f>
        <v>9.2200000000000004E-2</v>
      </c>
      <c r="M30" s="11">
        <f>'TAM Automático'!M47</f>
        <v>0.15010000000000001</v>
      </c>
      <c r="N30" s="11">
        <f>'TAM Automático'!N47</f>
        <v>7.9600000000000004E-2</v>
      </c>
      <c r="O30" s="11">
        <f>'TAM Automático'!O47</f>
        <v>0.1166</v>
      </c>
      <c r="P30" s="11">
        <f>'TAM Automático'!P47</f>
        <v>0.23600000000000002</v>
      </c>
    </row>
    <row r="32" spans="2:19" ht="15.6" x14ac:dyDescent="0.3">
      <c r="B32" s="13"/>
      <c r="C32" s="14" t="s">
        <v>48</v>
      </c>
      <c r="D32" s="13"/>
      <c r="E32" s="13"/>
      <c r="F32" s="13"/>
      <c r="G32" s="13"/>
      <c r="H32" s="13"/>
      <c r="I32" s="13"/>
      <c r="J32" s="13"/>
      <c r="K32" s="13"/>
      <c r="L32" s="13"/>
      <c r="M32" s="13"/>
      <c r="N32" s="13"/>
      <c r="O32" s="13"/>
      <c r="P32" s="13"/>
      <c r="Q32" s="13"/>
    </row>
    <row r="33" spans="2:20" ht="16.2" thickBot="1" x14ac:dyDescent="0.35">
      <c r="C33" s="2"/>
      <c r="D33" s="53">
        <f>D28</f>
        <v>45689</v>
      </c>
      <c r="E33" s="53">
        <f t="shared" ref="E33:P33" si="3">E28</f>
        <v>45717</v>
      </c>
      <c r="F33" s="53">
        <f t="shared" si="3"/>
        <v>45748</v>
      </c>
      <c r="G33" s="53">
        <f t="shared" si="3"/>
        <v>45778</v>
      </c>
      <c r="H33" s="53">
        <f t="shared" si="3"/>
        <v>45809</v>
      </c>
      <c r="I33" s="53">
        <f t="shared" si="3"/>
        <v>45839</v>
      </c>
      <c r="J33" s="53">
        <f t="shared" si="3"/>
        <v>45870</v>
      </c>
      <c r="K33" s="53">
        <f t="shared" si="3"/>
        <v>45901</v>
      </c>
      <c r="L33" s="53">
        <f t="shared" si="3"/>
        <v>45931</v>
      </c>
      <c r="M33" s="53">
        <f t="shared" si="3"/>
        <v>45962</v>
      </c>
      <c r="N33" s="53">
        <f t="shared" si="3"/>
        <v>45992</v>
      </c>
      <c r="O33" s="53">
        <f t="shared" si="3"/>
        <v>46023</v>
      </c>
      <c r="P33" s="53">
        <f t="shared" si="3"/>
        <v>46054</v>
      </c>
    </row>
    <row r="34" spans="2:20" ht="15.6" x14ac:dyDescent="0.3">
      <c r="C34" s="10" t="s">
        <v>37</v>
      </c>
      <c r="D34" s="11">
        <f>IF('O. Virgen + Extra'!$D$29=$R$34,'TAM Automático'!D51,'TAM Automático'!D56)</f>
        <v>0.60299999999999998</v>
      </c>
      <c r="E34" s="11">
        <f>IF('O. Virgen + Extra'!$D$29=$R$34,'TAM Automático'!E51,'TAM Automático'!E56)</f>
        <v>0.74950000000000006</v>
      </c>
      <c r="F34" s="11">
        <f>IF('O. Virgen + Extra'!$D$29=$R$34,'TAM Automático'!F51,'TAM Automático'!F56)</f>
        <v>0.70609999999999995</v>
      </c>
      <c r="G34" s="11">
        <f>IF('O. Virgen + Extra'!$D$29=$R$34,'TAM Automático'!G51,'TAM Automático'!G56)</f>
        <v>0.5726</v>
      </c>
      <c r="H34" s="11">
        <f>IF('O. Virgen + Extra'!$D$29=$R$34,'TAM Automático'!H51,'TAM Automático'!H56)</f>
        <v>0.57030000000000003</v>
      </c>
      <c r="I34" s="11">
        <f>IF('O. Virgen + Extra'!$D$29=$R$34,'TAM Automático'!I51,'TAM Automático'!I56)</f>
        <v>0.74819999999999998</v>
      </c>
      <c r="J34" s="11">
        <f>IF('O. Virgen + Extra'!$D$29=$R$34,'TAM Automático'!J51,'TAM Automático'!J56)</f>
        <v>0.69159999999999999</v>
      </c>
      <c r="K34" s="11">
        <f>IF('O. Virgen + Extra'!$D$29=$R$34,'TAM Automático'!K51,'TAM Automático'!K56)</f>
        <v>0.68819999999999992</v>
      </c>
      <c r="L34" s="11">
        <f>IF('O. Virgen + Extra'!$D$29=$R$34,'TAM Automático'!L51,'TAM Automático'!L56)</f>
        <v>0.70430000000000004</v>
      </c>
      <c r="M34" s="11">
        <f>IF('O. Virgen + Extra'!$D$29=$R$34,'TAM Automático'!M51,'TAM Automático'!M56)</f>
        <v>0.62219999999999998</v>
      </c>
      <c r="N34" s="11">
        <f>IF('O. Virgen + Extra'!$D$29=$R$34,'TAM Automático'!N51,'TAM Automático'!N56)</f>
        <v>0.78040000000000009</v>
      </c>
      <c r="O34" s="11">
        <f>IF('O. Virgen + Extra'!$D$29=$R$34,'TAM Automático'!O51,'TAM Automático'!O56)</f>
        <v>0.59060000000000001</v>
      </c>
      <c r="P34" s="11">
        <f>IF('O. Virgen + Extra'!$D$29=$R$34,'TAM Automático'!P51,'TAM Automático'!P56)</f>
        <v>0.48039999999999999</v>
      </c>
      <c r="R34">
        <v>1</v>
      </c>
      <c r="S34" s="14" t="s">
        <v>49</v>
      </c>
    </row>
    <row r="35" spans="2:20" ht="15.6" x14ac:dyDescent="0.3">
      <c r="C35" s="10" t="s">
        <v>38</v>
      </c>
      <c r="D35" s="11">
        <f>IF('O. Virgen + Extra'!$D$29=$R$34,'TAM Automático'!D52,'TAM Automático'!D57)</f>
        <v>0.39700000000000002</v>
      </c>
      <c r="E35" s="11">
        <f>IF('O. Virgen + Extra'!$D$29=$R$34,'TAM Automático'!E52,'TAM Automático'!E57)</f>
        <v>0.2505</v>
      </c>
      <c r="F35" s="11">
        <f>IF('O. Virgen + Extra'!$D$29=$R$34,'TAM Automático'!F52,'TAM Automático'!F57)</f>
        <v>0.29389999999999999</v>
      </c>
      <c r="G35" s="11">
        <f>IF('O. Virgen + Extra'!$D$29=$R$34,'TAM Automático'!G52,'TAM Automático'!G57)</f>
        <v>0.4274</v>
      </c>
      <c r="H35" s="11">
        <f>IF('O. Virgen + Extra'!$D$29=$R$34,'TAM Automático'!H52,'TAM Automático'!H57)</f>
        <v>0.42969999999999997</v>
      </c>
      <c r="I35" s="11">
        <f>IF('O. Virgen + Extra'!$D$29=$R$34,'TAM Automático'!I52,'TAM Automático'!I57)</f>
        <v>0.25180000000000002</v>
      </c>
      <c r="J35" s="11">
        <f>IF('O. Virgen + Extra'!$D$29=$R$34,'TAM Automático'!J52,'TAM Automático'!J57)</f>
        <v>0.30840000000000001</v>
      </c>
      <c r="K35" s="11">
        <f>IF('O. Virgen + Extra'!$D$29=$R$34,'TAM Automático'!K52,'TAM Automático'!K57)</f>
        <v>0.31180000000000002</v>
      </c>
      <c r="L35" s="11">
        <f>IF('O. Virgen + Extra'!$D$29=$R$34,'TAM Automático'!L52,'TAM Automático'!L57)</f>
        <v>0.29570000000000002</v>
      </c>
      <c r="M35" s="11">
        <f>IF('O. Virgen + Extra'!$D$29=$R$34,'TAM Automático'!M52,'TAM Automático'!M57)</f>
        <v>0.37780000000000002</v>
      </c>
      <c r="N35" s="11">
        <f>IF('O. Virgen + Extra'!$D$29=$R$34,'TAM Automático'!N52,'TAM Automático'!N57)</f>
        <v>0.21960000000000002</v>
      </c>
      <c r="O35" s="11">
        <f>IF('O. Virgen + Extra'!$D$29=$R$34,'TAM Automático'!O52,'TAM Automático'!O57)</f>
        <v>0.40939999999999999</v>
      </c>
      <c r="P35" s="11">
        <f>IF('O. Virgen + Extra'!$D$29=$R$34,'TAM Automático'!P52,'TAM Automático'!P57)</f>
        <v>0.51960000000000006</v>
      </c>
      <c r="R35">
        <v>2</v>
      </c>
      <c r="S35" s="14" t="s">
        <v>50</v>
      </c>
    </row>
    <row r="37" spans="2:20" ht="15.6" x14ac:dyDescent="0.3">
      <c r="B37" s="13"/>
      <c r="C37" s="14" t="s">
        <v>51</v>
      </c>
      <c r="D37" s="13"/>
      <c r="E37" s="13"/>
      <c r="F37" s="13"/>
      <c r="G37" s="13"/>
      <c r="H37" s="13"/>
      <c r="I37" s="13"/>
      <c r="J37" s="13"/>
      <c r="K37" s="13"/>
      <c r="L37" s="13"/>
      <c r="M37" s="13"/>
      <c r="N37" s="13"/>
      <c r="O37" s="13"/>
      <c r="P37" s="13"/>
      <c r="R37" s="13"/>
      <c r="S37" s="13"/>
      <c r="T37" s="13"/>
    </row>
    <row r="38" spans="2:20" ht="16.2" thickBot="1" x14ac:dyDescent="0.35">
      <c r="C38" s="2"/>
      <c r="D38" s="53">
        <f>D33</f>
        <v>45689</v>
      </c>
      <c r="E38" s="53">
        <f t="shared" ref="E38:P38" si="4">E33</f>
        <v>45717</v>
      </c>
      <c r="F38" s="53">
        <f t="shared" si="4"/>
        <v>45748</v>
      </c>
      <c r="G38" s="53">
        <f t="shared" si="4"/>
        <v>45778</v>
      </c>
      <c r="H38" s="53">
        <f t="shared" si="4"/>
        <v>45809</v>
      </c>
      <c r="I38" s="53">
        <f t="shared" si="4"/>
        <v>45839</v>
      </c>
      <c r="J38" s="53">
        <f t="shared" si="4"/>
        <v>45870</v>
      </c>
      <c r="K38" s="53">
        <f t="shared" si="4"/>
        <v>45901</v>
      </c>
      <c r="L38" s="53">
        <f t="shared" si="4"/>
        <v>45931</v>
      </c>
      <c r="M38" s="53">
        <f t="shared" si="4"/>
        <v>45962</v>
      </c>
      <c r="N38" s="53">
        <f t="shared" si="4"/>
        <v>45992</v>
      </c>
      <c r="O38" s="53">
        <f t="shared" si="4"/>
        <v>46023</v>
      </c>
      <c r="P38" s="53">
        <f t="shared" si="4"/>
        <v>46054</v>
      </c>
      <c r="R38">
        <v>1</v>
      </c>
      <c r="S38" s="14" t="s">
        <v>52</v>
      </c>
    </row>
    <row r="39" spans="2:20" ht="15.6" x14ac:dyDescent="0.3">
      <c r="C39" s="10" t="s">
        <v>37</v>
      </c>
      <c r="D39" s="11">
        <f>IF('O. Virgen + Extra'!$N$29=$R$38,'TAM Automático'!D61,IF('O. Virgen + Extra'!$N$29=$R$40,'TAM Automático'!D71,IF('O. Virgen + Extra'!$N$29=$R$39,'TAM Automático'!D66,'TAM Automático'!D76)))</f>
        <v>0.54620000000000002</v>
      </c>
      <c r="E39" s="11">
        <f>IF('O. Virgen + Extra'!$N$29=$R$38,'TAM Automático'!E61,IF('O. Virgen + Extra'!$N$29=$R$40,'TAM Automático'!E71,IF('O. Virgen + Extra'!$N$29=$R$39,'TAM Automático'!E66,'TAM Automático'!E76)))</f>
        <v>0.69450000000000001</v>
      </c>
      <c r="F39" s="11">
        <f>IF('O. Virgen + Extra'!$N$29=$R$38,'TAM Automático'!F61,IF('O. Virgen + Extra'!$N$29=$R$40,'TAM Automático'!F71,IF('O. Virgen + Extra'!$N$29=$R$39,'TAM Automático'!F66,'TAM Automático'!F76)))</f>
        <v>0.69319999999999993</v>
      </c>
      <c r="G39" s="11">
        <f>IF('O. Virgen + Extra'!$N$29=$R$38,'TAM Automático'!G61,IF('O. Virgen + Extra'!$N$29=$R$40,'TAM Automático'!G71,IF('O. Virgen + Extra'!$N$29=$R$39,'TAM Automático'!G66,'TAM Automático'!G76)))</f>
        <v>0.55610000000000004</v>
      </c>
      <c r="H39" s="11">
        <f>IF('O. Virgen + Extra'!$N$29=$R$38,'TAM Automático'!H61,IF('O. Virgen + Extra'!$N$29=$R$40,'TAM Automático'!H71,IF('O. Virgen + Extra'!$N$29=$R$39,'TAM Automático'!H66,'TAM Automático'!H76)))</f>
        <v>0.46360000000000001</v>
      </c>
      <c r="I39" s="11">
        <f>IF('O. Virgen + Extra'!$N$29=$R$38,'TAM Automático'!I61,IF('O. Virgen + Extra'!$N$29=$R$40,'TAM Automático'!I71,IF('O. Virgen + Extra'!$N$29=$R$39,'TAM Automático'!I66,'TAM Automático'!I76)))</f>
        <v>0.6341</v>
      </c>
      <c r="J39" s="11">
        <f>IF('O. Virgen + Extra'!$N$29=$R$38,'TAM Automático'!J61,IF('O. Virgen + Extra'!$N$29=$R$40,'TAM Automático'!J71,IF('O. Virgen + Extra'!$N$29=$R$39,'TAM Automático'!J66,'TAM Automático'!J76)))</f>
        <v>0.59630000000000005</v>
      </c>
      <c r="K39" s="11">
        <f>IF('O. Virgen + Extra'!$N$29=$R$38,'TAM Automático'!K61,IF('O. Virgen + Extra'!$N$29=$R$40,'TAM Automático'!K71,IF('O. Virgen + Extra'!$N$29=$R$39,'TAM Automático'!K66,'TAM Automático'!K76)))</f>
        <v>0.60899999999999999</v>
      </c>
      <c r="L39" s="11">
        <f>IF('O. Virgen + Extra'!$N$29=$R$38,'TAM Automático'!L61,IF('O. Virgen + Extra'!$N$29=$R$40,'TAM Automático'!L71,IF('O. Virgen + Extra'!$N$29=$R$39,'TAM Automático'!L66,'TAM Automático'!L76)))</f>
        <v>0.69430000000000003</v>
      </c>
      <c r="M39" s="11">
        <f>IF('O. Virgen + Extra'!$N$29=$R$38,'TAM Automático'!M61,IF('O. Virgen + Extra'!$N$29=$R$40,'TAM Automático'!M71,IF('O. Virgen + Extra'!$N$29=$R$39,'TAM Automático'!M66,'TAM Automático'!M76)))</f>
        <v>0.56330000000000002</v>
      </c>
      <c r="N39" s="11">
        <f>IF('O. Virgen + Extra'!$N$29=$R$38,'TAM Automático'!N61,IF('O. Virgen + Extra'!$N$29=$R$40,'TAM Automático'!N71,IF('O. Virgen + Extra'!$N$29=$R$39,'TAM Automático'!N66,'TAM Automático'!N76)))</f>
        <v>0.77599999999999991</v>
      </c>
      <c r="O39" s="11">
        <f>IF('O. Virgen + Extra'!$N$29=$R$38,'TAM Automático'!O61,IF('O. Virgen + Extra'!$N$29=$R$40,'TAM Automático'!O71,IF('O. Virgen + Extra'!$N$29=$R$39,'TAM Automático'!O66,'TAM Automático'!O76)))</f>
        <v>0.58760000000000001</v>
      </c>
      <c r="P39" s="11">
        <f>IF('O. Virgen + Extra'!$N$29=$R$38,'TAM Automático'!P61,IF('O. Virgen + Extra'!$N$29=$R$40,'TAM Automático'!P71,IF('O. Virgen + Extra'!$N$29=$R$39,'TAM Automático'!P66,'TAM Automático'!P76)))</f>
        <v>0.39289999999999997</v>
      </c>
      <c r="R39">
        <v>2</v>
      </c>
      <c r="S39" s="7" t="s">
        <v>85</v>
      </c>
    </row>
    <row r="40" spans="2:20" ht="15.6" x14ac:dyDescent="0.3">
      <c r="C40" s="10" t="s">
        <v>38</v>
      </c>
      <c r="D40" s="11">
        <f>IF('O. Virgen + Extra'!$N$29=$R$38,'TAM Automático'!D62,IF('O. Virgen + Extra'!$N$29=$R$40,'TAM Automático'!D72,IF('O. Virgen + Extra'!$N$29=$R$39,'TAM Automático'!D67,'TAM Automático'!D77)))</f>
        <v>0.45380000000000004</v>
      </c>
      <c r="E40" s="11">
        <f>IF('O. Virgen + Extra'!$N$29=$R$38,'TAM Automático'!E62,IF('O. Virgen + Extra'!$N$29=$R$40,'TAM Automático'!E72,IF('O. Virgen + Extra'!$N$29=$R$39,'TAM Automático'!E67,'TAM Automático'!E77)))</f>
        <v>0.30549999999999999</v>
      </c>
      <c r="F40" s="11">
        <f>IF('O. Virgen + Extra'!$N$29=$R$38,'TAM Automático'!F62,IF('O. Virgen + Extra'!$N$29=$R$40,'TAM Automático'!F72,IF('O. Virgen + Extra'!$N$29=$R$39,'TAM Automático'!F67,'TAM Automático'!F77)))</f>
        <v>0.30680000000000002</v>
      </c>
      <c r="G40" s="11">
        <f>IF('O. Virgen + Extra'!$N$29=$R$38,'TAM Automático'!G62,IF('O. Virgen + Extra'!$N$29=$R$40,'TAM Automático'!G72,IF('O. Virgen + Extra'!$N$29=$R$39,'TAM Automático'!G67,'TAM Automático'!G77)))</f>
        <v>0.44390000000000002</v>
      </c>
      <c r="H40" s="11">
        <f>IF('O. Virgen + Extra'!$N$29=$R$38,'TAM Automático'!H62,IF('O. Virgen + Extra'!$N$29=$R$40,'TAM Automático'!H72,IF('O. Virgen + Extra'!$N$29=$R$39,'TAM Automático'!H67,'TAM Automático'!H77)))</f>
        <v>0.53639999999999999</v>
      </c>
      <c r="I40" s="11">
        <f>IF('O. Virgen + Extra'!$N$29=$R$38,'TAM Automático'!I62,IF('O. Virgen + Extra'!$N$29=$R$40,'TAM Automático'!I72,IF('O. Virgen + Extra'!$N$29=$R$39,'TAM Automático'!I67,'TAM Automático'!I77)))</f>
        <v>0.36590000000000006</v>
      </c>
      <c r="J40" s="11">
        <f>IF('O. Virgen + Extra'!$N$29=$R$38,'TAM Automático'!J62,IF('O. Virgen + Extra'!$N$29=$R$40,'TAM Automático'!J72,IF('O. Virgen + Extra'!$N$29=$R$39,'TAM Automático'!J67,'TAM Automático'!J77)))</f>
        <v>0.40369999999999995</v>
      </c>
      <c r="K40" s="11">
        <f>IF('O. Virgen + Extra'!$N$29=$R$38,'TAM Automático'!K62,IF('O. Virgen + Extra'!$N$29=$R$40,'TAM Automático'!K72,IF('O. Virgen + Extra'!$N$29=$R$39,'TAM Automático'!K67,'TAM Automático'!K77)))</f>
        <v>0.39100000000000001</v>
      </c>
      <c r="L40" s="11">
        <f>IF('O. Virgen + Extra'!$N$29=$R$38,'TAM Automático'!L62,IF('O. Virgen + Extra'!$N$29=$R$40,'TAM Automático'!L72,IF('O. Virgen + Extra'!$N$29=$R$39,'TAM Automático'!L67,'TAM Automático'!L77)))</f>
        <v>0.30570000000000003</v>
      </c>
      <c r="M40" s="11">
        <f>IF('O. Virgen + Extra'!$N$29=$R$38,'TAM Automático'!M62,IF('O. Virgen + Extra'!$N$29=$R$40,'TAM Automático'!M72,IF('O. Virgen + Extra'!$N$29=$R$39,'TAM Automático'!M67,'TAM Automático'!M77)))</f>
        <v>0.43670000000000003</v>
      </c>
      <c r="N40" s="11">
        <f>IF('O. Virgen + Extra'!$N$29=$R$38,'TAM Automático'!N62,IF('O. Virgen + Extra'!$N$29=$R$40,'TAM Automático'!N72,IF('O. Virgen + Extra'!$N$29=$R$39,'TAM Automático'!N67,'TAM Automático'!N77)))</f>
        <v>0.22399999999999998</v>
      </c>
      <c r="O40" s="11">
        <f>IF('O. Virgen + Extra'!$N$29=$R$38,'TAM Automático'!O62,IF('O. Virgen + Extra'!$N$29=$R$40,'TAM Automático'!O72,IF('O. Virgen + Extra'!$N$29=$R$39,'TAM Automático'!O67,'TAM Automático'!O77)))</f>
        <v>0.41240000000000004</v>
      </c>
      <c r="P40" s="11">
        <f>IF('O. Virgen + Extra'!$N$29=$R$38,'TAM Automático'!P62,IF('O. Virgen + Extra'!$N$29=$R$40,'TAM Automático'!P72,IF('O. Virgen + Extra'!$N$29=$R$39,'TAM Automático'!P67,'TAM Automático'!P77)))</f>
        <v>0.60709999999999997</v>
      </c>
      <c r="R40">
        <v>3</v>
      </c>
      <c r="S40" s="7" t="s">
        <v>53</v>
      </c>
    </row>
    <row r="41" spans="2:20" ht="15.6" x14ac:dyDescent="0.3">
      <c r="S41" s="7" t="s">
        <v>54</v>
      </c>
    </row>
    <row r="44" spans="2:20" x14ac:dyDescent="0.3">
      <c r="R44" s="13"/>
      <c r="S44" s="13"/>
      <c r="T44" s="13"/>
    </row>
    <row r="46" spans="2:20" ht="27" customHeight="1" x14ac:dyDescent="0.3">
      <c r="B46" s="17"/>
      <c r="C46" s="21" t="s">
        <v>44</v>
      </c>
      <c r="D46" s="17"/>
      <c r="E46" s="17"/>
      <c r="F46" s="17"/>
      <c r="G46" s="17"/>
      <c r="H46" s="17"/>
      <c r="I46" s="17"/>
      <c r="J46" s="17"/>
      <c r="K46" s="17"/>
      <c r="L46" s="17"/>
      <c r="M46" s="17"/>
      <c r="N46" s="17"/>
      <c r="O46" s="17"/>
      <c r="P46" s="17"/>
      <c r="Q46" s="17"/>
      <c r="R46" s="17"/>
    </row>
    <row r="47" spans="2:20" ht="15.6" x14ac:dyDescent="0.3">
      <c r="C47" s="14"/>
      <c r="D47" s="13"/>
      <c r="E47" s="13"/>
      <c r="F47" s="13"/>
      <c r="G47" s="13"/>
      <c r="H47" s="13"/>
      <c r="I47" s="13"/>
      <c r="J47" s="13"/>
      <c r="K47" s="13"/>
      <c r="L47" s="13"/>
      <c r="M47" s="13"/>
      <c r="N47" s="13"/>
      <c r="O47" s="13"/>
      <c r="P47" s="13"/>
    </row>
    <row r="48" spans="2:20" ht="15.6" x14ac:dyDescent="0.3">
      <c r="C48" s="14"/>
      <c r="D48" s="13"/>
      <c r="E48" s="13"/>
      <c r="F48" s="13"/>
      <c r="G48" s="13"/>
      <c r="H48" s="13"/>
      <c r="I48" s="13"/>
      <c r="J48" s="13"/>
      <c r="K48" s="13"/>
      <c r="L48" s="13"/>
      <c r="M48" s="13"/>
      <c r="N48" s="13"/>
      <c r="O48" s="13"/>
      <c r="P48" s="13"/>
    </row>
    <row r="49" spans="2:20" ht="15.6" x14ac:dyDescent="0.3">
      <c r="B49" s="13"/>
      <c r="C49" s="14" t="s">
        <v>47</v>
      </c>
      <c r="D49" s="13"/>
      <c r="E49" s="13"/>
      <c r="F49" s="13"/>
      <c r="G49" s="13"/>
      <c r="H49" s="13"/>
      <c r="I49" s="13"/>
      <c r="J49" s="13"/>
      <c r="K49" s="13"/>
      <c r="L49" s="13"/>
      <c r="M49" s="13"/>
      <c r="N49" s="13"/>
      <c r="O49" s="13"/>
      <c r="P49" s="13"/>
      <c r="Q49" s="13"/>
    </row>
    <row r="50" spans="2:20" ht="16.2" thickBot="1" x14ac:dyDescent="0.35">
      <c r="C50" s="2"/>
      <c r="D50" s="53">
        <f>D28</f>
        <v>45689</v>
      </c>
      <c r="E50" s="53">
        <f t="shared" ref="E50:P50" si="5">E28</f>
        <v>45717</v>
      </c>
      <c r="F50" s="53">
        <f t="shared" si="5"/>
        <v>45748</v>
      </c>
      <c r="G50" s="53">
        <f t="shared" si="5"/>
        <v>45778</v>
      </c>
      <c r="H50" s="53">
        <f t="shared" si="5"/>
        <v>45809</v>
      </c>
      <c r="I50" s="53">
        <f t="shared" si="5"/>
        <v>45839</v>
      </c>
      <c r="J50" s="53">
        <f t="shared" si="5"/>
        <v>45870</v>
      </c>
      <c r="K50" s="53">
        <f t="shared" si="5"/>
        <v>45901</v>
      </c>
      <c r="L50" s="53">
        <f t="shared" si="5"/>
        <v>45931</v>
      </c>
      <c r="M50" s="53">
        <f t="shared" si="5"/>
        <v>45962</v>
      </c>
      <c r="N50" s="53">
        <f t="shared" si="5"/>
        <v>45992</v>
      </c>
      <c r="O50" s="53">
        <f t="shared" si="5"/>
        <v>46023</v>
      </c>
      <c r="P50" s="53">
        <f t="shared" si="5"/>
        <v>46054</v>
      </c>
    </row>
    <row r="51" spans="2:20" ht="15.6" x14ac:dyDescent="0.3">
      <c r="C51" s="10" t="s">
        <v>37</v>
      </c>
      <c r="D51" s="11">
        <f>'TAM Automático'!D84</f>
        <v>0.86510000000000009</v>
      </c>
      <c r="E51" s="11">
        <f>'TAM Automático'!E84</f>
        <v>0.85819999999999996</v>
      </c>
      <c r="F51" s="11">
        <f>'TAM Automático'!F84</f>
        <v>0.84689999999999999</v>
      </c>
      <c r="G51" s="11">
        <f>'TAM Automático'!G84</f>
        <v>0.84970000000000001</v>
      </c>
      <c r="H51" s="11">
        <f>'TAM Automático'!H84</f>
        <v>0.85530000000000006</v>
      </c>
      <c r="I51" s="11">
        <f>'TAM Automático'!I84</f>
        <v>0.87709999999999999</v>
      </c>
      <c r="J51" s="11">
        <f>'TAM Automático'!J84</f>
        <v>0.85370000000000001</v>
      </c>
      <c r="K51" s="11">
        <f>'TAM Automático'!K84</f>
        <v>0.85549999999999993</v>
      </c>
      <c r="L51" s="11">
        <f>'TAM Automático'!L84</f>
        <v>0.88900000000000001</v>
      </c>
      <c r="M51" s="11">
        <f>'TAM Automático'!M84</f>
        <v>0.871</v>
      </c>
      <c r="N51" s="11">
        <f>'TAM Automático'!N84</f>
        <v>0.90310000000000001</v>
      </c>
      <c r="O51" s="11">
        <f>'TAM Automático'!O84</f>
        <v>0.88190000000000002</v>
      </c>
      <c r="P51" s="11">
        <f>'TAM Automático'!P84</f>
        <v>0.86150000000000004</v>
      </c>
    </row>
    <row r="52" spans="2:20" ht="15.6" x14ac:dyDescent="0.3">
      <c r="C52" s="10" t="s">
        <v>38</v>
      </c>
      <c r="D52" s="11">
        <f>'TAM Automático'!D85</f>
        <v>0.13489999999999999</v>
      </c>
      <c r="E52" s="11">
        <f>'TAM Automático'!E85</f>
        <v>0.14180000000000001</v>
      </c>
      <c r="F52" s="11">
        <f>'TAM Automático'!F85</f>
        <v>0.15310000000000001</v>
      </c>
      <c r="G52" s="11">
        <f>'TAM Automático'!G85</f>
        <v>0.15029999999999999</v>
      </c>
      <c r="H52" s="11">
        <f>'TAM Automático'!H85</f>
        <v>0.1447</v>
      </c>
      <c r="I52" s="11">
        <f>'TAM Automático'!I85</f>
        <v>0.1229</v>
      </c>
      <c r="J52" s="11">
        <f>'TAM Automático'!J85</f>
        <v>0.14630000000000001</v>
      </c>
      <c r="K52" s="11">
        <f>'TAM Automático'!K85</f>
        <v>0.14449999999999999</v>
      </c>
      <c r="L52" s="11">
        <f>'TAM Automático'!L85</f>
        <v>0.111</v>
      </c>
      <c r="M52" s="11">
        <f>'TAM Automático'!M85</f>
        <v>0.129</v>
      </c>
      <c r="N52" s="11">
        <f>'TAM Automático'!N85</f>
        <v>9.69E-2</v>
      </c>
      <c r="O52" s="11">
        <f>'TAM Automático'!O85</f>
        <v>0.11810000000000001</v>
      </c>
      <c r="P52" s="11">
        <f>'TAM Automático'!P85</f>
        <v>0.13849999999999998</v>
      </c>
    </row>
    <row r="54" spans="2:20" ht="15.6" x14ac:dyDescent="0.3">
      <c r="B54" s="13"/>
      <c r="C54" s="14" t="s">
        <v>48</v>
      </c>
      <c r="D54" s="13"/>
      <c r="E54" s="13"/>
      <c r="F54" s="13"/>
      <c r="G54" s="13"/>
      <c r="H54" s="13"/>
      <c r="I54" s="13"/>
      <c r="J54" s="13"/>
      <c r="K54" s="13"/>
      <c r="L54" s="13"/>
      <c r="M54" s="13"/>
      <c r="N54" s="13"/>
      <c r="O54" s="13"/>
      <c r="P54" s="13"/>
      <c r="Q54" s="13"/>
    </row>
    <row r="55" spans="2:20" ht="16.2" thickBot="1" x14ac:dyDescent="0.35">
      <c r="C55" s="2"/>
      <c r="D55" s="53">
        <f>D50</f>
        <v>45689</v>
      </c>
      <c r="E55" s="53">
        <f t="shared" ref="E55:P55" si="6">E50</f>
        <v>45717</v>
      </c>
      <c r="F55" s="53">
        <f t="shared" si="6"/>
        <v>45748</v>
      </c>
      <c r="G55" s="53">
        <f t="shared" si="6"/>
        <v>45778</v>
      </c>
      <c r="H55" s="53">
        <f t="shared" si="6"/>
        <v>45809</v>
      </c>
      <c r="I55" s="53">
        <f t="shared" si="6"/>
        <v>45839</v>
      </c>
      <c r="J55" s="53">
        <f t="shared" si="6"/>
        <v>45870</v>
      </c>
      <c r="K55" s="53">
        <f t="shared" si="6"/>
        <v>45901</v>
      </c>
      <c r="L55" s="53">
        <f t="shared" si="6"/>
        <v>45931</v>
      </c>
      <c r="M55" s="53">
        <f t="shared" si="6"/>
        <v>45962</v>
      </c>
      <c r="N55" s="53">
        <f t="shared" si="6"/>
        <v>45992</v>
      </c>
      <c r="O55" s="53">
        <f t="shared" si="6"/>
        <v>46023</v>
      </c>
      <c r="P55" s="53">
        <f t="shared" si="6"/>
        <v>46054</v>
      </c>
    </row>
    <row r="56" spans="2:20" ht="15.6" x14ac:dyDescent="0.3">
      <c r="C56" s="10" t="s">
        <v>37</v>
      </c>
      <c r="D56" s="11">
        <f>IF('A. Oliva'!$D$29=$R$56,'TAM Automático'!D89,'TAM Automático'!D94)</f>
        <v>0.99750000000000005</v>
      </c>
      <c r="E56" s="11">
        <f>IF('A. Oliva'!$D$29=$R$56,'TAM Automático'!E89,'TAM Automático'!E94)</f>
        <v>0.97389999999999999</v>
      </c>
      <c r="F56" s="11">
        <f>IF('A. Oliva'!$D$29=$R$56,'TAM Automático'!F89,'TAM Automático'!F94)</f>
        <v>0.98909999999999998</v>
      </c>
      <c r="G56" s="11">
        <f>IF('A. Oliva'!$D$29=$R$56,'TAM Automático'!G89,'TAM Automático'!G94)</f>
        <v>0.98919999999999997</v>
      </c>
      <c r="H56" s="11">
        <f>IF('A. Oliva'!$D$29=$R$56,'TAM Automático'!H89,'TAM Automático'!H94)</f>
        <v>0.98030000000000006</v>
      </c>
      <c r="I56" s="11">
        <f>IF('A. Oliva'!$D$29=$R$56,'TAM Automático'!I89,'TAM Automático'!I94)</f>
        <v>0.98769999999999991</v>
      </c>
      <c r="J56" s="11">
        <f>IF('A. Oliva'!$D$29=$R$56,'TAM Automático'!J89,'TAM Automático'!J94)</f>
        <v>1</v>
      </c>
      <c r="K56" s="11">
        <f>IF('A. Oliva'!$D$29=$R$56,'TAM Automático'!K89,'TAM Automático'!K94)</f>
        <v>0.96620000000000006</v>
      </c>
      <c r="L56" s="11">
        <f>IF('A. Oliva'!$D$29=$R$56,'TAM Automático'!L89,'TAM Automático'!L94)</f>
        <v>0.99470000000000003</v>
      </c>
      <c r="M56" s="11">
        <f>IF('A. Oliva'!$D$29=$R$56,'TAM Automático'!M89,'TAM Automático'!M94)</f>
        <v>0.99769999999999992</v>
      </c>
      <c r="N56" s="11">
        <f>IF('A. Oliva'!$D$29=$R$56,'TAM Automático'!N89,'TAM Automático'!N94)</f>
        <v>1</v>
      </c>
      <c r="O56" s="11">
        <f>IF('A. Oliva'!$D$29=$R$56,'TAM Automático'!O89,'TAM Automático'!O94)</f>
        <v>1</v>
      </c>
      <c r="P56" s="11">
        <f>IF('A. Oliva'!$D$29=$R$56,'TAM Automático'!P89,'TAM Automático'!P94)</f>
        <v>1</v>
      </c>
      <c r="R56">
        <v>1</v>
      </c>
      <c r="S56" s="14" t="s">
        <v>49</v>
      </c>
    </row>
    <row r="57" spans="2:20" ht="15.6" x14ac:dyDescent="0.3">
      <c r="C57" s="10" t="s">
        <v>38</v>
      </c>
      <c r="D57" s="11">
        <f>IF('A. Oliva'!$D$29=$R$56,'TAM Automático'!D90,'TAM Automático'!D95)</f>
        <v>2.5000000000000001E-3</v>
      </c>
      <c r="E57" s="11">
        <f>IF('A. Oliva'!$D$29=$R$56,'TAM Automático'!E90,'TAM Automático'!E95)</f>
        <v>2.6099999999999998E-2</v>
      </c>
      <c r="F57" s="11">
        <f>IF('A. Oliva'!$D$29=$R$56,'TAM Automático'!F90,'TAM Automático'!F95)</f>
        <v>1.09E-2</v>
      </c>
      <c r="G57" s="11">
        <f>IF('A. Oliva'!$D$29=$R$56,'TAM Automático'!G90,'TAM Automático'!G95)</f>
        <v>1.0800000000000001E-2</v>
      </c>
      <c r="H57" s="11">
        <f>IF('A. Oliva'!$D$29=$R$56,'TAM Automático'!H90,'TAM Automático'!H95)</f>
        <v>1.9699999999999999E-2</v>
      </c>
      <c r="I57" s="11">
        <f>IF('A. Oliva'!$D$29=$R$56,'TAM Automático'!I90,'TAM Automático'!I95)</f>
        <v>1.23E-2</v>
      </c>
      <c r="J57" s="11">
        <f>IF('A. Oliva'!$D$29=$R$56,'TAM Automático'!J90,'TAM Automático'!J95)</f>
        <v>0</v>
      </c>
      <c r="K57" s="11">
        <f>IF('A. Oliva'!$D$29=$R$56,'TAM Automático'!K90,'TAM Automático'!K95)</f>
        <v>3.3799999999999997E-2</v>
      </c>
      <c r="L57" s="11">
        <f>IF('A. Oliva'!$D$29=$R$56,'TAM Automático'!L90,'TAM Automático'!L95)</f>
        <v>5.3E-3</v>
      </c>
      <c r="M57" s="11">
        <f>IF('A. Oliva'!$D$29=$R$56,'TAM Automático'!M90,'TAM Automático'!M95)</f>
        <v>2.3E-3</v>
      </c>
      <c r="N57" s="11">
        <f>IF('A. Oliva'!$D$29=$R$56,'TAM Automático'!N90,'TAM Automático'!N95)</f>
        <v>0</v>
      </c>
      <c r="O57" s="11">
        <f>IF('A. Oliva'!$D$29=$R$56,'TAM Automático'!O90,'TAM Automático'!O95)</f>
        <v>0</v>
      </c>
      <c r="P57" s="11">
        <f>IF('A. Oliva'!$D$29=$R$56,'TAM Automático'!P90,'TAM Automático'!P95)</f>
        <v>0</v>
      </c>
      <c r="R57">
        <v>2</v>
      </c>
      <c r="S57" s="14" t="s">
        <v>50</v>
      </c>
    </row>
    <row r="59" spans="2:20" ht="15.6" x14ac:dyDescent="0.3">
      <c r="B59" s="13"/>
      <c r="C59" s="14" t="s">
        <v>51</v>
      </c>
      <c r="D59" s="13"/>
      <c r="E59" s="13"/>
      <c r="F59" s="13"/>
      <c r="G59" s="13"/>
      <c r="H59" s="13"/>
      <c r="I59" s="13"/>
      <c r="J59" s="13"/>
      <c r="K59" s="13"/>
      <c r="L59" s="13"/>
      <c r="M59" s="13"/>
      <c r="N59" s="13"/>
      <c r="O59" s="13"/>
      <c r="P59" s="13"/>
      <c r="R59" s="13"/>
      <c r="S59" s="13"/>
      <c r="T59" s="13"/>
    </row>
    <row r="60" spans="2:20" ht="16.2" thickBot="1" x14ac:dyDescent="0.35">
      <c r="C60" s="2"/>
      <c r="D60" s="53">
        <f>D55</f>
        <v>45689</v>
      </c>
      <c r="E60" s="53">
        <f t="shared" ref="E60:P60" si="7">E55</f>
        <v>45717</v>
      </c>
      <c r="F60" s="53">
        <f t="shared" si="7"/>
        <v>45748</v>
      </c>
      <c r="G60" s="53">
        <f t="shared" si="7"/>
        <v>45778</v>
      </c>
      <c r="H60" s="53">
        <f t="shared" si="7"/>
        <v>45809</v>
      </c>
      <c r="I60" s="53">
        <f t="shared" si="7"/>
        <v>45839</v>
      </c>
      <c r="J60" s="53">
        <f t="shared" si="7"/>
        <v>45870</v>
      </c>
      <c r="K60" s="53">
        <f t="shared" si="7"/>
        <v>45901</v>
      </c>
      <c r="L60" s="53">
        <f t="shared" si="7"/>
        <v>45931</v>
      </c>
      <c r="M60" s="53">
        <f t="shared" si="7"/>
        <v>45962</v>
      </c>
      <c r="N60" s="53">
        <f t="shared" si="7"/>
        <v>45992</v>
      </c>
      <c r="O60" s="53">
        <f t="shared" si="7"/>
        <v>46023</v>
      </c>
      <c r="P60" s="53">
        <f t="shared" si="7"/>
        <v>46054</v>
      </c>
      <c r="R60">
        <v>1</v>
      </c>
      <c r="S60" s="14" t="s">
        <v>52</v>
      </c>
    </row>
    <row r="61" spans="2:20" ht="15.6" x14ac:dyDescent="0.3">
      <c r="C61" s="10" t="s">
        <v>37</v>
      </c>
      <c r="D61" s="11">
        <f>IF('A. Oliva'!$N$29=$R$60,'TAM Automático'!D98,IF('A. Oliva'!$N$29=$R$62,'TAM Automático'!D108,IF('A. Oliva'!$N$29=$R$61,'TAM Automático'!D103,'TAM Automático'!D113)))</f>
        <v>0.59989999999999999</v>
      </c>
      <c r="E61" s="11">
        <f>IF('A. Oliva'!$N$29=$R$60,'TAM Automático'!E98,IF('A. Oliva'!$N$29=$R$62,'TAM Automático'!E108,IF('A. Oliva'!$N$29=$R$61,'TAM Automático'!E103,'TAM Automático'!E113)))</f>
        <v>0.61970000000000003</v>
      </c>
      <c r="F61" s="11">
        <f>IF('A. Oliva'!$N$29=$R$60,'TAM Automático'!F98,IF('A. Oliva'!$N$29=$R$62,'TAM Automático'!F108,IF('A. Oliva'!$N$29=$R$61,'TAM Automático'!F103,'TAM Automático'!F113)))</f>
        <v>0.60530000000000006</v>
      </c>
      <c r="G61" s="11">
        <f>IF('A. Oliva'!$N$29=$R$60,'TAM Automático'!G98,IF('A. Oliva'!$N$29=$R$62,'TAM Automático'!G108,IF('A. Oliva'!$N$29=$R$61,'TAM Automático'!G103,'TAM Automático'!G113)))</f>
        <v>0.66459999999999997</v>
      </c>
      <c r="H61" s="11">
        <f>IF('A. Oliva'!$N$29=$R$60,'TAM Automático'!H98,IF('A. Oliva'!$N$29=$R$62,'TAM Automático'!H108,IF('A. Oliva'!$N$29=$R$61,'TAM Automático'!H103,'TAM Automático'!H113)))</f>
        <v>0.504</v>
      </c>
      <c r="I61" s="11">
        <f>IF('A. Oliva'!$N$29=$R$60,'TAM Automático'!I98,IF('A. Oliva'!$N$29=$R$62,'TAM Automático'!I108,IF('A. Oliva'!$N$29=$R$61,'TAM Automático'!I103,'TAM Automático'!I113)))</f>
        <v>0.65300000000000002</v>
      </c>
      <c r="J61" s="11">
        <f>IF('A. Oliva'!$N$29=$R$60,'TAM Automático'!J98,IF('A. Oliva'!$N$29=$R$62,'TAM Automático'!J108,IF('A. Oliva'!$N$29=$R$61,'TAM Automático'!J103,'TAM Automático'!J113)))</f>
        <v>0.61460000000000004</v>
      </c>
      <c r="K61" s="11">
        <f>IF('A. Oliva'!$N$29=$R$60,'TAM Automático'!K98,IF('A. Oliva'!$N$29=$R$62,'TAM Automático'!K108,IF('A. Oliva'!$N$29=$R$61,'TAM Automático'!K103,'TAM Automático'!K113)))</f>
        <v>0.62290000000000001</v>
      </c>
      <c r="L61" s="11">
        <f>IF('A. Oliva'!$N$29=$R$60,'TAM Automático'!L98,IF('A. Oliva'!$N$29=$R$62,'TAM Automático'!L108,IF('A. Oliva'!$N$29=$R$61,'TAM Automático'!L103,'TAM Automático'!L113)))</f>
        <v>0.68980000000000008</v>
      </c>
      <c r="M61" s="11">
        <f>IF('A. Oliva'!$N$29=$R$60,'TAM Automático'!M98,IF('A. Oliva'!$N$29=$R$62,'TAM Automático'!M108,IF('A. Oliva'!$N$29=$R$61,'TAM Automático'!M103,'TAM Automático'!M113)))</f>
        <v>0.57030000000000003</v>
      </c>
      <c r="N61" s="11">
        <f>IF('A. Oliva'!$N$29=$R$60,'TAM Automático'!N98,IF('A. Oliva'!$N$29=$R$62,'TAM Automático'!N108,IF('A. Oliva'!$N$29=$R$61,'TAM Automático'!N103,'TAM Automático'!N113)))</f>
        <v>0.67519999999999991</v>
      </c>
      <c r="O61" s="11">
        <f>IF('A. Oliva'!$N$29=$R$60,'TAM Automático'!O98,IF('A. Oliva'!$N$29=$R$62,'TAM Automático'!O108,IF('A. Oliva'!$N$29=$R$61,'TAM Automático'!O103,'TAM Automático'!O113)))</f>
        <v>0.63039999999999996</v>
      </c>
      <c r="P61" s="11">
        <f>IF('A. Oliva'!$N$29=$R$60,'TAM Automático'!P98,IF('A. Oliva'!$N$29=$R$62,'TAM Automático'!P108,IF('A. Oliva'!$N$29=$R$61,'TAM Automático'!P103,'TAM Automático'!P113)))</f>
        <v>0.60030000000000006</v>
      </c>
      <c r="R61">
        <v>2</v>
      </c>
      <c r="S61" s="7" t="s">
        <v>85</v>
      </c>
    </row>
    <row r="62" spans="2:20" ht="15.6" x14ac:dyDescent="0.3">
      <c r="C62" s="10" t="s">
        <v>38</v>
      </c>
      <c r="D62" s="11">
        <f>IF('A. Oliva'!$N$29=$R$60,'TAM Automático'!D99,IF('A. Oliva'!$N$29=$R$62,'TAM Automático'!D109,IF('A. Oliva'!$N$29=$R$61,'TAM Automático'!D104,'TAM Automático'!D114)))</f>
        <v>0.40009999999999996</v>
      </c>
      <c r="E62" s="11">
        <f>IF('A. Oliva'!$N$29=$R$60,'TAM Automático'!E99,IF('A. Oliva'!$N$29=$R$62,'TAM Automático'!E109,IF('A. Oliva'!$N$29=$R$61,'TAM Automático'!E104,'TAM Automático'!E114)))</f>
        <v>0.38030000000000003</v>
      </c>
      <c r="F62" s="11">
        <f>IF('A. Oliva'!$N$29=$R$60,'TAM Automático'!F99,IF('A. Oliva'!$N$29=$R$62,'TAM Automático'!F109,IF('A. Oliva'!$N$29=$R$61,'TAM Automático'!F104,'TAM Automático'!F114)))</f>
        <v>0.3947</v>
      </c>
      <c r="G62" s="11">
        <f>IF('A. Oliva'!$N$29=$R$60,'TAM Automático'!G99,IF('A. Oliva'!$N$29=$R$62,'TAM Automático'!G109,IF('A. Oliva'!$N$29=$R$61,'TAM Automático'!G104,'TAM Automático'!G114)))</f>
        <v>0.33539999999999998</v>
      </c>
      <c r="H62" s="11">
        <f>IF('A. Oliva'!$N$29=$R$60,'TAM Automático'!H99,IF('A. Oliva'!$N$29=$R$62,'TAM Automático'!H109,IF('A. Oliva'!$N$29=$R$61,'TAM Automático'!H104,'TAM Automático'!H114)))</f>
        <v>0.496</v>
      </c>
      <c r="I62" s="11">
        <f>IF('A. Oliva'!$N$29=$R$60,'TAM Automático'!I99,IF('A. Oliva'!$N$29=$R$62,'TAM Automático'!I109,IF('A. Oliva'!$N$29=$R$61,'TAM Automático'!I104,'TAM Automático'!I114)))</f>
        <v>0.34700000000000003</v>
      </c>
      <c r="J62" s="11">
        <f>IF('A. Oliva'!$N$29=$R$60,'TAM Automático'!J99,IF('A. Oliva'!$N$29=$R$62,'TAM Automático'!J109,IF('A. Oliva'!$N$29=$R$61,'TAM Automático'!J104,'TAM Automático'!J114)))</f>
        <v>0.38539999999999996</v>
      </c>
      <c r="K62" s="11">
        <f>IF('A. Oliva'!$N$29=$R$60,'TAM Automático'!K99,IF('A. Oliva'!$N$29=$R$62,'TAM Automático'!K109,IF('A. Oliva'!$N$29=$R$61,'TAM Automático'!K104,'TAM Automático'!K114)))</f>
        <v>0.37709999999999999</v>
      </c>
      <c r="L62" s="11">
        <f>IF('A. Oliva'!$N$29=$R$60,'TAM Automático'!L99,IF('A. Oliva'!$N$29=$R$62,'TAM Automático'!L109,IF('A. Oliva'!$N$29=$R$61,'TAM Automático'!L104,'TAM Automático'!L114)))</f>
        <v>0.31019999999999998</v>
      </c>
      <c r="M62" s="11">
        <f>IF('A. Oliva'!$N$29=$R$60,'TAM Automático'!M99,IF('A. Oliva'!$N$29=$R$62,'TAM Automático'!M109,IF('A. Oliva'!$N$29=$R$61,'TAM Automático'!M104,'TAM Automático'!M114)))</f>
        <v>0.42969999999999997</v>
      </c>
      <c r="N62" s="11">
        <f>IF('A. Oliva'!$N$29=$R$60,'TAM Automático'!N99,IF('A. Oliva'!$N$29=$R$62,'TAM Automático'!N109,IF('A. Oliva'!$N$29=$R$61,'TAM Automático'!N104,'TAM Automático'!N114)))</f>
        <v>0.32479999999999998</v>
      </c>
      <c r="O62" s="11">
        <f>IF('A. Oliva'!$N$29=$R$60,'TAM Automático'!O99,IF('A. Oliva'!$N$29=$R$62,'TAM Automático'!O109,IF('A. Oliva'!$N$29=$R$61,'TAM Automático'!O104,'TAM Automático'!O114)))</f>
        <v>0.36959999999999998</v>
      </c>
      <c r="P62" s="11">
        <f>IF('A. Oliva'!$N$29=$R$60,'TAM Automático'!P99,IF('A. Oliva'!$N$29=$R$62,'TAM Automático'!P109,IF('A. Oliva'!$N$29=$R$61,'TAM Automático'!P104,'TAM Automático'!P114)))</f>
        <v>0.3997</v>
      </c>
      <c r="R62">
        <v>3</v>
      </c>
      <c r="S62" s="7" t="s">
        <v>53</v>
      </c>
    </row>
    <row r="63" spans="2:20" ht="15.6" x14ac:dyDescent="0.3">
      <c r="S63" s="7" t="s">
        <v>54</v>
      </c>
    </row>
    <row r="68" spans="2:19" ht="27" customHeight="1" x14ac:dyDescent="0.3">
      <c r="B68" s="17"/>
      <c r="C68" s="21" t="s">
        <v>45</v>
      </c>
      <c r="D68" s="17"/>
      <c r="E68" s="17"/>
      <c r="F68" s="17"/>
      <c r="G68" s="17"/>
      <c r="H68" s="17"/>
      <c r="I68" s="17"/>
      <c r="J68" s="17"/>
      <c r="K68" s="17"/>
      <c r="L68" s="17"/>
      <c r="M68" s="17"/>
      <c r="N68" s="17"/>
      <c r="O68" s="17"/>
      <c r="P68" s="17"/>
      <c r="Q68" s="17"/>
      <c r="R68" s="17"/>
    </row>
    <row r="69" spans="2:19" ht="15.6" x14ac:dyDescent="0.3">
      <c r="C69" s="14"/>
      <c r="D69" s="13"/>
      <c r="E69" s="13"/>
      <c r="F69" s="13"/>
      <c r="G69" s="13"/>
      <c r="H69" s="13"/>
      <c r="I69" s="13"/>
      <c r="J69" s="13"/>
      <c r="K69" s="13"/>
      <c r="L69" s="13"/>
      <c r="M69" s="13"/>
      <c r="N69" s="13"/>
      <c r="O69" s="13"/>
      <c r="P69" s="13"/>
    </row>
    <row r="70" spans="2:19" ht="15.6" x14ac:dyDescent="0.3">
      <c r="C70" s="14"/>
      <c r="D70" s="13"/>
      <c r="E70" s="13"/>
      <c r="F70" s="13"/>
      <c r="G70" s="13"/>
      <c r="H70" s="13"/>
      <c r="I70" s="13"/>
      <c r="J70" s="13"/>
      <c r="K70" s="13"/>
      <c r="L70" s="13"/>
      <c r="M70" s="13"/>
      <c r="N70" s="13"/>
      <c r="O70" s="13"/>
      <c r="P70" s="13"/>
    </row>
    <row r="71" spans="2:19" ht="15.6" x14ac:dyDescent="0.3">
      <c r="B71" s="13"/>
      <c r="C71" s="14" t="s">
        <v>47</v>
      </c>
      <c r="D71" s="13"/>
      <c r="E71" s="13"/>
      <c r="F71" s="13"/>
      <c r="G71" s="13"/>
      <c r="H71" s="13"/>
      <c r="I71" s="13"/>
      <c r="J71" s="13"/>
      <c r="K71" s="13"/>
      <c r="L71" s="13"/>
      <c r="M71" s="13"/>
      <c r="N71" s="13"/>
      <c r="O71" s="13"/>
      <c r="P71" s="13"/>
      <c r="Q71" s="13"/>
    </row>
    <row r="72" spans="2:19" ht="16.2" thickBot="1" x14ac:dyDescent="0.35">
      <c r="C72" s="2"/>
      <c r="D72" s="53">
        <f>D50</f>
        <v>45689</v>
      </c>
      <c r="E72" s="53">
        <f t="shared" ref="E72:P72" si="8">E50</f>
        <v>45717</v>
      </c>
      <c r="F72" s="53">
        <f t="shared" si="8"/>
        <v>45748</v>
      </c>
      <c r="G72" s="53">
        <f t="shared" si="8"/>
        <v>45778</v>
      </c>
      <c r="H72" s="53">
        <f t="shared" si="8"/>
        <v>45809</v>
      </c>
      <c r="I72" s="53">
        <f t="shared" si="8"/>
        <v>45839</v>
      </c>
      <c r="J72" s="53">
        <f t="shared" si="8"/>
        <v>45870</v>
      </c>
      <c r="K72" s="53">
        <f t="shared" si="8"/>
        <v>45901</v>
      </c>
      <c r="L72" s="53">
        <f t="shared" si="8"/>
        <v>45931</v>
      </c>
      <c r="M72" s="53">
        <f t="shared" si="8"/>
        <v>45962</v>
      </c>
      <c r="N72" s="53">
        <f t="shared" si="8"/>
        <v>45992</v>
      </c>
      <c r="O72" s="53">
        <f t="shared" si="8"/>
        <v>46023</v>
      </c>
      <c r="P72" s="53">
        <f t="shared" si="8"/>
        <v>46054</v>
      </c>
    </row>
    <row r="73" spans="2:19" ht="15.6" x14ac:dyDescent="0.3">
      <c r="C73" s="10" t="s">
        <v>37</v>
      </c>
      <c r="D73" s="11">
        <f>'TAM Automático'!D120</f>
        <v>0.80819999999999992</v>
      </c>
      <c r="E73" s="11">
        <f>'TAM Automático'!E120</f>
        <v>0.86730000000000007</v>
      </c>
      <c r="F73" s="11">
        <f>'TAM Automático'!F120</f>
        <v>0.86430000000000007</v>
      </c>
      <c r="G73" s="11">
        <f>'TAM Automático'!G120</f>
        <v>0.79159999999999997</v>
      </c>
      <c r="H73" s="11">
        <f>'TAM Automático'!H120</f>
        <v>0.7923</v>
      </c>
      <c r="I73" s="11">
        <f>'TAM Automático'!I120</f>
        <v>0.87470000000000003</v>
      </c>
      <c r="J73" s="11">
        <f>'TAM Automático'!J120</f>
        <v>0.88060000000000005</v>
      </c>
      <c r="K73" s="11">
        <f>'TAM Automático'!K120</f>
        <v>0.84629999999999994</v>
      </c>
      <c r="L73" s="11">
        <f>'TAM Automático'!L120</f>
        <v>0.89579999999999993</v>
      </c>
      <c r="M73" s="11">
        <f>'TAM Automático'!M120</f>
        <v>0.82010000000000005</v>
      </c>
      <c r="N73" s="11">
        <f>'TAM Automático'!N120</f>
        <v>0.90300000000000002</v>
      </c>
      <c r="O73" s="11">
        <f>'TAM Automático'!O120</f>
        <v>0.88040000000000007</v>
      </c>
      <c r="P73" s="11">
        <f>'TAM Automático'!P120</f>
        <v>0.7208</v>
      </c>
    </row>
    <row r="74" spans="2:19" ht="15.6" x14ac:dyDescent="0.3">
      <c r="C74" s="10" t="s">
        <v>38</v>
      </c>
      <c r="D74" s="11">
        <f>'TAM Automático'!D121</f>
        <v>0.1918</v>
      </c>
      <c r="E74" s="11">
        <f>'TAM Automático'!E121</f>
        <v>0.13269999999999998</v>
      </c>
      <c r="F74" s="11">
        <f>'TAM Automático'!F121</f>
        <v>0.13570000000000002</v>
      </c>
      <c r="G74" s="11">
        <f>'TAM Automático'!G121</f>
        <v>0.2084</v>
      </c>
      <c r="H74" s="11">
        <f>'TAM Automático'!H121</f>
        <v>0.2077</v>
      </c>
      <c r="I74" s="11">
        <f>'TAM Automático'!I121</f>
        <v>0.12529999999999999</v>
      </c>
      <c r="J74" s="11">
        <f>'TAM Automático'!J121</f>
        <v>0.11939999999999999</v>
      </c>
      <c r="K74" s="11">
        <f>'TAM Automático'!K121</f>
        <v>0.1537</v>
      </c>
      <c r="L74" s="11">
        <f>'TAM Automático'!L121</f>
        <v>0.1042</v>
      </c>
      <c r="M74" s="11">
        <f>'TAM Automático'!M121</f>
        <v>0.17989999999999998</v>
      </c>
      <c r="N74" s="11">
        <f>'TAM Automático'!N121</f>
        <v>9.6999999999999989E-2</v>
      </c>
      <c r="O74" s="11">
        <f>'TAM Automático'!O121</f>
        <v>0.11960000000000001</v>
      </c>
      <c r="P74" s="11">
        <f>'TAM Automático'!P121</f>
        <v>0.2792</v>
      </c>
    </row>
    <row r="76" spans="2:19" ht="15.6" x14ac:dyDescent="0.3">
      <c r="B76" s="13"/>
      <c r="C76" s="14" t="s">
        <v>48</v>
      </c>
      <c r="D76" s="13"/>
      <c r="E76" s="13"/>
      <c r="F76" s="13"/>
      <c r="G76" s="13"/>
      <c r="H76" s="13"/>
      <c r="I76" s="13"/>
      <c r="J76" s="13"/>
      <c r="K76" s="13"/>
      <c r="L76" s="13"/>
      <c r="M76" s="13"/>
      <c r="N76" s="13"/>
      <c r="O76" s="13"/>
      <c r="P76" s="13"/>
      <c r="Q76" s="13"/>
    </row>
    <row r="77" spans="2:19" ht="16.2" thickBot="1" x14ac:dyDescent="0.35">
      <c r="C77" s="2"/>
      <c r="D77" s="53">
        <f>D72</f>
        <v>45689</v>
      </c>
      <c r="E77" s="53">
        <f t="shared" ref="E77:P77" si="9">E72</f>
        <v>45717</v>
      </c>
      <c r="F77" s="53">
        <f t="shared" si="9"/>
        <v>45748</v>
      </c>
      <c r="G77" s="53">
        <f t="shared" si="9"/>
        <v>45778</v>
      </c>
      <c r="H77" s="53">
        <f t="shared" si="9"/>
        <v>45809</v>
      </c>
      <c r="I77" s="53">
        <f t="shared" si="9"/>
        <v>45839</v>
      </c>
      <c r="J77" s="53">
        <f t="shared" si="9"/>
        <v>45870</v>
      </c>
      <c r="K77" s="53">
        <f t="shared" si="9"/>
        <v>45901</v>
      </c>
      <c r="L77" s="53">
        <f t="shared" si="9"/>
        <v>45931</v>
      </c>
      <c r="M77" s="53">
        <f t="shared" si="9"/>
        <v>45962</v>
      </c>
      <c r="N77" s="53">
        <f t="shared" si="9"/>
        <v>45992</v>
      </c>
      <c r="O77" s="53">
        <f t="shared" si="9"/>
        <v>46023</v>
      </c>
      <c r="P77" s="53">
        <f t="shared" si="9"/>
        <v>46054</v>
      </c>
    </row>
    <row r="78" spans="2:19" ht="15.6" x14ac:dyDescent="0.3">
      <c r="C78" s="10" t="s">
        <v>37</v>
      </c>
      <c r="D78" s="11">
        <f>IF('O. Virgen Extra'!$D$29=$R$78,'TAM Automático'!D125,'TAM Automático'!D130)</f>
        <v>0.9889</v>
      </c>
      <c r="E78" s="11">
        <f>IF('O. Virgen Extra'!$D$29=$R$78,'TAM Automático'!E125,'TAM Automático'!E130)</f>
        <v>0.97680000000000011</v>
      </c>
      <c r="F78" s="11">
        <f>IF('O. Virgen Extra'!$D$29=$R$78,'TAM Automático'!F125,'TAM Automático'!F130)</f>
        <v>0.95669999999999999</v>
      </c>
      <c r="G78" s="11">
        <f>IF('O. Virgen Extra'!$D$29=$R$78,'TAM Automático'!G125,'TAM Automático'!G130)</f>
        <v>0.95909999999999995</v>
      </c>
      <c r="H78" s="11">
        <f>IF('O. Virgen Extra'!$D$29=$R$78,'TAM Automático'!H125,'TAM Automático'!H130)</f>
        <v>0.96409999999999996</v>
      </c>
      <c r="I78" s="11">
        <f>IF('O. Virgen Extra'!$D$29=$R$78,'TAM Automático'!I125,'TAM Automático'!I130)</f>
        <v>0.98309999999999997</v>
      </c>
      <c r="J78" s="11">
        <f>IF('O. Virgen Extra'!$D$29=$R$78,'TAM Automático'!J125,'TAM Automático'!J130)</f>
        <v>0.98450000000000004</v>
      </c>
      <c r="K78" s="11">
        <f>IF('O. Virgen Extra'!$D$29=$R$78,'TAM Automático'!K125,'TAM Automático'!K130)</f>
        <v>0.96810000000000007</v>
      </c>
      <c r="L78" s="11">
        <f>IF('O. Virgen Extra'!$D$29=$R$78,'TAM Automático'!L125,'TAM Automático'!L130)</f>
        <v>0.99609999999999999</v>
      </c>
      <c r="M78" s="11">
        <f>IF('O. Virgen Extra'!$D$29=$R$78,'TAM Automático'!M125,'TAM Automático'!M130)</f>
        <v>1</v>
      </c>
      <c r="N78" s="11">
        <f>IF('O. Virgen Extra'!$D$29=$R$78,'TAM Automático'!N125,'TAM Automático'!N130)</f>
        <v>0.99879999999999991</v>
      </c>
      <c r="O78" s="11">
        <f>IF('O. Virgen Extra'!$D$29=$R$78,'TAM Automático'!O125,'TAM Automático'!O130)</f>
        <v>0.9899</v>
      </c>
      <c r="P78" s="11">
        <f>IF('O. Virgen Extra'!$D$29=$R$78,'TAM Automático'!P125,'TAM Automático'!P130)</f>
        <v>0.94510000000000005</v>
      </c>
      <c r="R78">
        <v>1</v>
      </c>
      <c r="S78" s="14" t="s">
        <v>49</v>
      </c>
    </row>
    <row r="79" spans="2:19" ht="15.6" x14ac:dyDescent="0.3">
      <c r="C79" s="10" t="s">
        <v>38</v>
      </c>
      <c r="D79" s="11">
        <f>IF('O. Virgen Extra'!$D$29=$R$78,'TAM Automático'!D126,'TAM Automático'!D131)</f>
        <v>1.11E-2</v>
      </c>
      <c r="E79" s="11">
        <f>IF('O. Virgen Extra'!$D$29=$R$78,'TAM Automático'!E126,'TAM Automático'!E131)</f>
        <v>2.3199999999999998E-2</v>
      </c>
      <c r="F79" s="11">
        <f>IF('O. Virgen Extra'!$D$29=$R$78,'TAM Automático'!F126,'TAM Automático'!F131)</f>
        <v>4.3299999999999998E-2</v>
      </c>
      <c r="G79" s="11">
        <f>IF('O. Virgen Extra'!$D$29=$R$78,'TAM Automático'!G126,'TAM Automático'!G131)</f>
        <v>4.0899999999999999E-2</v>
      </c>
      <c r="H79" s="11">
        <f>IF('O. Virgen Extra'!$D$29=$R$78,'TAM Automático'!H126,'TAM Automático'!H131)</f>
        <v>3.5900000000000001E-2</v>
      </c>
      <c r="I79" s="11">
        <f>IF('O. Virgen Extra'!$D$29=$R$78,'TAM Automático'!I126,'TAM Automático'!I131)</f>
        <v>1.6899999999999998E-2</v>
      </c>
      <c r="J79" s="11">
        <f>IF('O. Virgen Extra'!$D$29=$R$78,'TAM Automático'!J126,'TAM Automático'!J131)</f>
        <v>1.55E-2</v>
      </c>
      <c r="K79" s="11">
        <f>IF('O. Virgen Extra'!$D$29=$R$78,'TAM Automático'!K126,'TAM Automático'!K131)</f>
        <v>3.1899999999999998E-2</v>
      </c>
      <c r="L79" s="11">
        <f>IF('O. Virgen Extra'!$D$29=$R$78,'TAM Automático'!L126,'TAM Automático'!L131)</f>
        <v>3.9000000000000003E-3</v>
      </c>
      <c r="M79" s="11">
        <f>IF('O. Virgen Extra'!$D$29=$R$78,'TAM Automático'!M126,'TAM Automático'!M131)</f>
        <v>0</v>
      </c>
      <c r="N79" s="11">
        <f>IF('O. Virgen Extra'!$D$29=$R$78,'TAM Automático'!N126,'TAM Automático'!N131)</f>
        <v>1.1999999999999999E-3</v>
      </c>
      <c r="O79" s="11">
        <f>IF('O. Virgen Extra'!$D$29=$R$78,'TAM Automático'!O126,'TAM Automático'!O131)</f>
        <v>1.01E-2</v>
      </c>
      <c r="P79" s="11">
        <f>IF('O. Virgen Extra'!$D$29=$R$78,'TAM Automático'!P126,'TAM Automático'!P131)</f>
        <v>5.4900000000000004E-2</v>
      </c>
      <c r="R79">
        <v>2</v>
      </c>
      <c r="S79" s="14" t="s">
        <v>50</v>
      </c>
    </row>
    <row r="81" spans="2:20" ht="15.6" x14ac:dyDescent="0.3">
      <c r="B81" s="13"/>
      <c r="C81" s="14" t="s">
        <v>51</v>
      </c>
      <c r="D81" s="13"/>
      <c r="E81" s="13"/>
      <c r="F81" s="13"/>
      <c r="G81" s="13"/>
      <c r="H81" s="13"/>
      <c r="I81" s="13"/>
      <c r="J81" s="13"/>
      <c r="K81" s="13"/>
      <c r="L81" s="13"/>
      <c r="M81" s="13"/>
      <c r="N81" s="13"/>
      <c r="O81" s="13"/>
      <c r="P81" s="13"/>
      <c r="R81" s="13"/>
      <c r="S81" s="13"/>
      <c r="T81" s="13"/>
    </row>
    <row r="82" spans="2:20" ht="16.2" thickBot="1" x14ac:dyDescent="0.35">
      <c r="C82" s="2"/>
      <c r="D82" s="53">
        <f>D77</f>
        <v>45689</v>
      </c>
      <c r="E82" s="53">
        <f t="shared" ref="E82:P82" si="10">E77</f>
        <v>45717</v>
      </c>
      <c r="F82" s="53">
        <f t="shared" si="10"/>
        <v>45748</v>
      </c>
      <c r="G82" s="53">
        <f t="shared" si="10"/>
        <v>45778</v>
      </c>
      <c r="H82" s="53">
        <f t="shared" si="10"/>
        <v>45809</v>
      </c>
      <c r="I82" s="53">
        <f t="shared" si="10"/>
        <v>45839</v>
      </c>
      <c r="J82" s="53">
        <f t="shared" si="10"/>
        <v>45870</v>
      </c>
      <c r="K82" s="53">
        <f t="shared" si="10"/>
        <v>45901</v>
      </c>
      <c r="L82" s="53">
        <f t="shared" si="10"/>
        <v>45931</v>
      </c>
      <c r="M82" s="53">
        <f t="shared" si="10"/>
        <v>45962</v>
      </c>
      <c r="N82" s="53">
        <f t="shared" si="10"/>
        <v>45992</v>
      </c>
      <c r="O82" s="53">
        <f t="shared" si="10"/>
        <v>46023</v>
      </c>
      <c r="P82" s="53">
        <f t="shared" si="10"/>
        <v>46054</v>
      </c>
      <c r="R82">
        <v>1</v>
      </c>
      <c r="S82" s="14" t="s">
        <v>52</v>
      </c>
    </row>
    <row r="83" spans="2:20" ht="15.6" x14ac:dyDescent="0.3">
      <c r="C83" s="10" t="s">
        <v>37</v>
      </c>
      <c r="D83" s="11">
        <f>IF('O. Virgen Extra'!$N$29=$R$82,'TAM Automático'!D135,IF('O. Virgen Extra'!$N$29=$R$84,'TAM Automático'!D145,IF('O. Virgen Extra'!$N$29=$R$83,'TAM Automático'!D140,'TAM Automático'!D150)))</f>
        <v>0.99470000000000003</v>
      </c>
      <c r="E83" s="11">
        <f>IF('O. Virgen Extra'!$N$29=$R$82,'TAM Automático'!E135,IF('O. Virgen Extra'!$N$29=$R$84,'TAM Automático'!E145,IF('O. Virgen Extra'!$N$29=$R$83,'TAM Automático'!E140,'TAM Automático'!E150)))</f>
        <v>0.96360000000000001</v>
      </c>
      <c r="F83" s="11">
        <f>IF('O. Virgen Extra'!$N$29=$R$82,'TAM Automático'!F135,IF('O. Virgen Extra'!$N$29=$R$84,'TAM Automático'!F145,IF('O. Virgen Extra'!$N$29=$R$83,'TAM Automático'!F140,'TAM Automático'!F150)))</f>
        <v>0.81310000000000004</v>
      </c>
      <c r="G83" s="11">
        <f>IF('O. Virgen Extra'!$N$29=$R$82,'TAM Automático'!G135,IF('O. Virgen Extra'!$N$29=$R$84,'TAM Automático'!G145,IF('O. Virgen Extra'!$N$29=$R$83,'TAM Automático'!G140,'TAM Automático'!G150)))</f>
        <v>0.70499999999999996</v>
      </c>
      <c r="H83" s="11">
        <f>IF('O. Virgen Extra'!$N$29=$R$82,'TAM Automático'!H135,IF('O. Virgen Extra'!$N$29=$R$84,'TAM Automático'!H145,IF('O. Virgen Extra'!$N$29=$R$83,'TAM Automático'!H140,'TAM Automático'!H150)))</f>
        <v>0.92480000000000007</v>
      </c>
      <c r="I83" s="11">
        <f>IF('O. Virgen Extra'!$N$29=$R$82,'TAM Automático'!I135,IF('O. Virgen Extra'!$N$29=$R$84,'TAM Automático'!I145,IF('O. Virgen Extra'!$N$29=$R$83,'TAM Automático'!I140,'TAM Automático'!I150)))</f>
        <v>0.94319999999999993</v>
      </c>
      <c r="J83" s="11">
        <f>IF('O. Virgen Extra'!$N$29=$R$82,'TAM Automático'!J135,IF('O. Virgen Extra'!$N$29=$R$84,'TAM Automático'!J145,IF('O. Virgen Extra'!$N$29=$R$83,'TAM Automático'!J140,'TAM Automático'!J150)))</f>
        <v>0.9887999999999999</v>
      </c>
      <c r="K83" s="11">
        <f>IF('O. Virgen Extra'!$N$29=$R$82,'TAM Automático'!K135,IF('O. Virgen Extra'!$N$29=$R$84,'TAM Automático'!K145,IF('O. Virgen Extra'!$N$29=$R$83,'TAM Automático'!K140,'TAM Automático'!K150)))</f>
        <v>0.83719999999999994</v>
      </c>
      <c r="L83" s="11">
        <f>IF('O. Virgen Extra'!$N$29=$R$82,'TAM Automático'!L135,IF('O. Virgen Extra'!$N$29=$R$84,'TAM Automático'!L145,IF('O. Virgen Extra'!$N$29=$R$83,'TAM Automático'!L140,'TAM Automático'!L150)))</f>
        <v>0.93129999999999991</v>
      </c>
      <c r="M83" s="11">
        <f>IF('O. Virgen Extra'!$N$29=$R$82,'TAM Automático'!M135,IF('O. Virgen Extra'!$N$29=$R$84,'TAM Automático'!M145,IF('O. Virgen Extra'!$N$29=$R$83,'TAM Automático'!M140,'TAM Automático'!M150)))</f>
        <v>0.90060000000000007</v>
      </c>
      <c r="N83" s="11">
        <f>IF('O. Virgen Extra'!$N$29=$R$82,'TAM Automático'!N135,IF('O. Virgen Extra'!$N$29=$R$84,'TAM Automático'!N145,IF('O. Virgen Extra'!$N$29=$R$83,'TAM Automático'!N140,'TAM Automático'!N150)))</f>
        <v>0.88560000000000005</v>
      </c>
      <c r="O83" s="11">
        <f>IF('O. Virgen Extra'!$N$29=$R$82,'TAM Automático'!O135,IF('O. Virgen Extra'!$N$29=$R$84,'TAM Automático'!O145,IF('O. Virgen Extra'!$N$29=$R$83,'TAM Automático'!O140,'TAM Automático'!O150)))</f>
        <v>0.97510000000000008</v>
      </c>
      <c r="P83" s="11">
        <f>IF('O. Virgen Extra'!$N$29=$R$82,'TAM Automático'!P135,IF('O. Virgen Extra'!$N$29=$R$84,'TAM Automático'!P145,IF('O. Virgen Extra'!$N$29=$R$83,'TAM Automático'!P140,'TAM Automático'!P150)))</f>
        <v>0.92059999999999997</v>
      </c>
      <c r="R83">
        <v>2</v>
      </c>
      <c r="S83" s="7" t="s">
        <v>85</v>
      </c>
    </row>
    <row r="84" spans="2:20" ht="15.6" x14ac:dyDescent="0.3">
      <c r="C84" s="10" t="s">
        <v>38</v>
      </c>
      <c r="D84" s="11">
        <f>IF('O. Virgen Extra'!$N$29=$R$82,'TAM Automático'!D136,IF('O. Virgen Extra'!$N$29=$R$84,'TAM Automático'!D146,IF('O. Virgen Extra'!$N$29=$R$83,'TAM Automático'!D141,'TAM Automático'!D151)))</f>
        <v>5.3E-3</v>
      </c>
      <c r="E84" s="11">
        <f>IF('O. Virgen Extra'!$N$29=$R$82,'TAM Automático'!E136,IF('O. Virgen Extra'!$N$29=$R$84,'TAM Automático'!E146,IF('O. Virgen Extra'!$N$29=$R$83,'TAM Automático'!E141,'TAM Automático'!E151)))</f>
        <v>3.6400000000000002E-2</v>
      </c>
      <c r="F84" s="11">
        <f>IF('O. Virgen Extra'!$N$29=$R$82,'TAM Automático'!F136,IF('O. Virgen Extra'!$N$29=$R$84,'TAM Automático'!F146,IF('O. Virgen Extra'!$N$29=$R$83,'TAM Automático'!F141,'TAM Automático'!F151)))</f>
        <v>0.18690000000000001</v>
      </c>
      <c r="G84" s="11">
        <f>IF('O. Virgen Extra'!$N$29=$R$82,'TAM Automático'!G136,IF('O. Virgen Extra'!$N$29=$R$84,'TAM Automático'!G146,IF('O. Virgen Extra'!$N$29=$R$83,'TAM Automático'!G141,'TAM Automático'!G151)))</f>
        <v>0.29499999999999998</v>
      </c>
      <c r="H84" s="11">
        <f>IF('O. Virgen Extra'!$N$29=$R$82,'TAM Automático'!H136,IF('O. Virgen Extra'!$N$29=$R$84,'TAM Automático'!H146,IF('O. Virgen Extra'!$N$29=$R$83,'TAM Automático'!H141,'TAM Automático'!H151)))</f>
        <v>7.5199999999999989E-2</v>
      </c>
      <c r="I84" s="11">
        <f>IF('O. Virgen Extra'!$N$29=$R$82,'TAM Automático'!I136,IF('O. Virgen Extra'!$N$29=$R$84,'TAM Automático'!I146,IF('O. Virgen Extra'!$N$29=$R$83,'TAM Automático'!I141,'TAM Automático'!I151)))</f>
        <v>5.6799999999999996E-2</v>
      </c>
      <c r="J84" s="11">
        <f>IF('O. Virgen Extra'!$N$29=$R$82,'TAM Automático'!J136,IF('O. Virgen Extra'!$N$29=$R$84,'TAM Automático'!J146,IF('O. Virgen Extra'!$N$29=$R$83,'TAM Automático'!J141,'TAM Automático'!J151)))</f>
        <v>1.1200000000000002E-2</v>
      </c>
      <c r="K84" s="11">
        <f>IF('O. Virgen Extra'!$N$29=$R$82,'TAM Automático'!K136,IF('O. Virgen Extra'!$N$29=$R$84,'TAM Automático'!K146,IF('O. Virgen Extra'!$N$29=$R$83,'TAM Automático'!K141,'TAM Automático'!K151)))</f>
        <v>0.1628</v>
      </c>
      <c r="L84" s="11">
        <f>IF('O. Virgen Extra'!$N$29=$R$82,'TAM Automático'!L136,IF('O. Virgen Extra'!$N$29=$R$84,'TAM Automático'!L146,IF('O. Virgen Extra'!$N$29=$R$83,'TAM Automático'!L141,'TAM Automático'!L151)))</f>
        <v>6.8699999999999997E-2</v>
      </c>
      <c r="M84" s="11">
        <f>IF('O. Virgen Extra'!$N$29=$R$82,'TAM Automático'!M136,IF('O. Virgen Extra'!$N$29=$R$84,'TAM Automático'!M146,IF('O. Virgen Extra'!$N$29=$R$83,'TAM Automático'!M141,'TAM Automático'!M151)))</f>
        <v>9.9399999999999988E-2</v>
      </c>
      <c r="N84" s="11">
        <f>IF('O. Virgen Extra'!$N$29=$R$82,'TAM Automático'!N136,IF('O. Virgen Extra'!$N$29=$R$84,'TAM Automático'!N146,IF('O. Virgen Extra'!$N$29=$R$83,'TAM Automático'!N141,'TAM Automático'!N151)))</f>
        <v>0.1144</v>
      </c>
      <c r="O84" s="11">
        <f>IF('O. Virgen Extra'!$N$29=$R$82,'TAM Automático'!O136,IF('O. Virgen Extra'!$N$29=$R$84,'TAM Automático'!O146,IF('O. Virgen Extra'!$N$29=$R$83,'TAM Automático'!O141,'TAM Automático'!O151)))</f>
        <v>2.4900000000000002E-2</v>
      </c>
      <c r="P84" s="11">
        <f>IF('O. Virgen Extra'!$N$29=$R$82,'TAM Automático'!P136,IF('O. Virgen Extra'!$N$29=$R$84,'TAM Automático'!P146,IF('O. Virgen Extra'!$N$29=$R$83,'TAM Automático'!P141,'TAM Automático'!P151)))</f>
        <v>7.9399999999999998E-2</v>
      </c>
      <c r="R84">
        <v>3</v>
      </c>
      <c r="S84" s="7" t="s">
        <v>53</v>
      </c>
    </row>
    <row r="85" spans="2:20" ht="15.6" x14ac:dyDescent="0.3">
      <c r="S85" s="7" t="s">
        <v>54</v>
      </c>
    </row>
    <row r="90" spans="2:20" ht="27" customHeight="1" x14ac:dyDescent="0.3">
      <c r="B90" s="17"/>
      <c r="C90" s="21" t="s">
        <v>46</v>
      </c>
      <c r="D90" s="17"/>
      <c r="E90" s="17"/>
      <c r="F90" s="17"/>
      <c r="G90" s="17"/>
      <c r="H90" s="17"/>
      <c r="I90" s="17"/>
      <c r="J90" s="17"/>
      <c r="K90" s="17"/>
      <c r="L90" s="17"/>
      <c r="M90" s="17"/>
      <c r="N90" s="17"/>
      <c r="O90" s="17"/>
      <c r="P90" s="17"/>
      <c r="Q90" s="17"/>
      <c r="R90" s="17"/>
    </row>
    <row r="91" spans="2:20" ht="15.6" x14ac:dyDescent="0.3">
      <c r="C91" s="14"/>
      <c r="D91" s="13"/>
      <c r="E91" s="13"/>
      <c r="F91" s="13"/>
      <c r="G91" s="13"/>
      <c r="H91" s="13"/>
      <c r="I91" s="13"/>
      <c r="J91" s="13"/>
      <c r="K91" s="13"/>
      <c r="L91" s="13"/>
      <c r="M91" s="13"/>
      <c r="N91" s="13"/>
      <c r="O91" s="13"/>
      <c r="P91" s="13"/>
    </row>
    <row r="92" spans="2:20" ht="15.6" x14ac:dyDescent="0.3">
      <c r="C92" s="14"/>
      <c r="D92" s="13"/>
      <c r="E92" s="13"/>
      <c r="F92" s="13"/>
      <c r="G92" s="13"/>
      <c r="H92" s="13"/>
      <c r="I92" s="13"/>
      <c r="J92" s="13"/>
      <c r="K92" s="13"/>
      <c r="L92" s="13"/>
      <c r="M92" s="13"/>
      <c r="N92" s="13"/>
      <c r="O92" s="13"/>
      <c r="P92" s="13"/>
    </row>
    <row r="93" spans="2:20" ht="15.6" x14ac:dyDescent="0.3">
      <c r="B93" s="13"/>
      <c r="C93" s="14" t="s">
        <v>47</v>
      </c>
      <c r="D93" s="13"/>
      <c r="E93" s="13"/>
      <c r="F93" s="13"/>
      <c r="G93" s="13"/>
      <c r="H93" s="13"/>
      <c r="I93" s="13"/>
      <c r="J93" s="13"/>
      <c r="K93" s="13"/>
      <c r="L93" s="13"/>
      <c r="M93" s="13"/>
      <c r="N93" s="13"/>
      <c r="O93" s="13"/>
      <c r="P93" s="13"/>
      <c r="Q93" s="13"/>
    </row>
    <row r="94" spans="2:20" ht="16.2" thickBot="1" x14ac:dyDescent="0.35">
      <c r="C94" s="2"/>
      <c r="D94" s="53">
        <f>D72</f>
        <v>45689</v>
      </c>
      <c r="E94" s="53">
        <f t="shared" ref="E94:P94" si="11">E72</f>
        <v>45717</v>
      </c>
      <c r="F94" s="53">
        <f t="shared" si="11"/>
        <v>45748</v>
      </c>
      <c r="G94" s="53">
        <f t="shared" si="11"/>
        <v>45778</v>
      </c>
      <c r="H94" s="53">
        <f t="shared" si="11"/>
        <v>45809</v>
      </c>
      <c r="I94" s="53">
        <f t="shared" si="11"/>
        <v>45839</v>
      </c>
      <c r="J94" s="53">
        <f t="shared" si="11"/>
        <v>45870</v>
      </c>
      <c r="K94" s="53">
        <f t="shared" si="11"/>
        <v>45901</v>
      </c>
      <c r="L94" s="53">
        <f t="shared" si="11"/>
        <v>45931</v>
      </c>
      <c r="M94" s="53">
        <f t="shared" si="11"/>
        <v>45962</v>
      </c>
      <c r="N94" s="53">
        <f t="shared" si="11"/>
        <v>45992</v>
      </c>
      <c r="O94" s="53">
        <f t="shared" si="11"/>
        <v>46023</v>
      </c>
      <c r="P94" s="53">
        <f t="shared" si="11"/>
        <v>46054</v>
      </c>
    </row>
    <row r="95" spans="2:20" ht="15.6" x14ac:dyDescent="0.3">
      <c r="C95" s="10" t="s">
        <v>37</v>
      </c>
      <c r="D95" s="11">
        <f>'TAM Automático'!D157</f>
        <v>0.89180000000000004</v>
      </c>
      <c r="E95" s="11">
        <f>'TAM Automático'!E157</f>
        <v>0.94</v>
      </c>
      <c r="F95" s="11">
        <f>'TAM Automático'!F157</f>
        <v>0.9516</v>
      </c>
      <c r="G95" s="11">
        <f>'TAM Automático'!G157</f>
        <v>0.9265000000000001</v>
      </c>
      <c r="H95" s="11">
        <f>'TAM Automático'!H157</f>
        <v>0.89780000000000004</v>
      </c>
      <c r="I95" s="11">
        <f>'TAM Automático'!I157</f>
        <v>0.93010000000000004</v>
      </c>
      <c r="J95" s="11">
        <f>'TAM Automático'!J157</f>
        <v>0.87129999999999996</v>
      </c>
      <c r="K95" s="11">
        <f>'TAM Automático'!K157</f>
        <v>0.88069999999999993</v>
      </c>
      <c r="L95" s="11">
        <f>'TAM Automático'!L157</f>
        <v>0.94159999999999999</v>
      </c>
      <c r="M95" s="11">
        <f>'TAM Automático'!M157</f>
        <v>0.93159999999999998</v>
      </c>
      <c r="N95" s="11">
        <f>'TAM Automático'!N157</f>
        <v>0.97010000000000007</v>
      </c>
      <c r="O95" s="11">
        <f>'TAM Automático'!O157</f>
        <v>0.89</v>
      </c>
      <c r="P95" s="11">
        <f>'TAM Automático'!P157</f>
        <v>0.88439999999999996</v>
      </c>
    </row>
    <row r="96" spans="2:20" ht="15.6" x14ac:dyDescent="0.3">
      <c r="C96" s="10" t="s">
        <v>38</v>
      </c>
      <c r="D96" s="11">
        <f>'TAM Automático'!D158</f>
        <v>0.1082</v>
      </c>
      <c r="E96" s="11">
        <f>'TAM Automático'!E158</f>
        <v>0.06</v>
      </c>
      <c r="F96" s="11">
        <f>'TAM Automático'!F158</f>
        <v>4.8399999999999999E-2</v>
      </c>
      <c r="G96" s="11">
        <f>'TAM Automático'!G158</f>
        <v>7.3499999999999996E-2</v>
      </c>
      <c r="H96" s="11">
        <f>'TAM Automático'!H158</f>
        <v>0.10220000000000001</v>
      </c>
      <c r="I96" s="11">
        <f>'TAM Automático'!I158</f>
        <v>6.9900000000000004E-2</v>
      </c>
      <c r="J96" s="11">
        <f>'TAM Automático'!J158</f>
        <v>0.12869999999999998</v>
      </c>
      <c r="K96" s="11">
        <f>'TAM Automático'!K158</f>
        <v>0.1193</v>
      </c>
      <c r="L96" s="11">
        <f>'TAM Automático'!L158</f>
        <v>5.8400000000000001E-2</v>
      </c>
      <c r="M96" s="11">
        <f>'TAM Automático'!M158</f>
        <v>6.8400000000000002E-2</v>
      </c>
      <c r="N96" s="11">
        <f>'TAM Automático'!N158</f>
        <v>2.9900000000000003E-2</v>
      </c>
      <c r="O96" s="11">
        <f>'TAM Automático'!O158</f>
        <v>0.11</v>
      </c>
      <c r="P96" s="11">
        <f>'TAM Automático'!P158</f>
        <v>0.11560000000000001</v>
      </c>
    </row>
    <row r="98" spans="2:20" ht="15.6" x14ac:dyDescent="0.3">
      <c r="B98" s="13"/>
      <c r="C98" s="14" t="s">
        <v>48</v>
      </c>
      <c r="D98" s="13"/>
      <c r="E98" s="13"/>
      <c r="F98" s="13"/>
      <c r="G98" s="13"/>
      <c r="H98" s="13"/>
      <c r="I98" s="13"/>
      <c r="J98" s="13"/>
      <c r="K98" s="13"/>
      <c r="L98" s="13"/>
      <c r="M98" s="13"/>
      <c r="N98" s="13"/>
      <c r="O98" s="13"/>
      <c r="P98" s="13"/>
      <c r="Q98" s="13"/>
    </row>
    <row r="99" spans="2:20" ht="16.2" thickBot="1" x14ac:dyDescent="0.35">
      <c r="C99" s="2"/>
      <c r="D99" s="53">
        <f>D94</f>
        <v>45689</v>
      </c>
      <c r="E99" s="53">
        <f t="shared" ref="E99:P99" si="12">E94</f>
        <v>45717</v>
      </c>
      <c r="F99" s="53">
        <f t="shared" si="12"/>
        <v>45748</v>
      </c>
      <c r="G99" s="53">
        <f t="shared" si="12"/>
        <v>45778</v>
      </c>
      <c r="H99" s="53">
        <f t="shared" si="12"/>
        <v>45809</v>
      </c>
      <c r="I99" s="53">
        <f t="shared" si="12"/>
        <v>45839</v>
      </c>
      <c r="J99" s="53">
        <f t="shared" si="12"/>
        <v>45870</v>
      </c>
      <c r="K99" s="53">
        <f t="shared" si="12"/>
        <v>45901</v>
      </c>
      <c r="L99" s="53">
        <f t="shared" si="12"/>
        <v>45931</v>
      </c>
      <c r="M99" s="53">
        <f t="shared" si="12"/>
        <v>45962</v>
      </c>
      <c r="N99" s="53">
        <f t="shared" si="12"/>
        <v>45992</v>
      </c>
      <c r="O99" s="53">
        <f t="shared" si="12"/>
        <v>46023</v>
      </c>
      <c r="P99" s="53">
        <f t="shared" si="12"/>
        <v>46054</v>
      </c>
    </row>
    <row r="100" spans="2:20" ht="15.6" x14ac:dyDescent="0.3">
      <c r="C100" s="10" t="s">
        <v>37</v>
      </c>
      <c r="D100" s="11">
        <f>IF('O. Virgen'!$D$29=$R$100,'TAM Automático'!D162,'TAM Automático'!D167)</f>
        <v>1</v>
      </c>
      <c r="E100" s="11">
        <f>IF('O. Virgen'!$D$29=$R$100,'TAM Automático'!E162,'TAM Automático'!E167)</f>
        <v>1</v>
      </c>
      <c r="F100" s="11">
        <f>IF('O. Virgen'!$D$29=$R$100,'TAM Automático'!F162,'TAM Automático'!F167)</f>
        <v>1</v>
      </c>
      <c r="G100" s="11">
        <f>IF('O. Virgen'!$D$29=$R$100,'TAM Automático'!G162,'TAM Automático'!G167)</f>
        <v>1</v>
      </c>
      <c r="H100" s="11">
        <f>IF('O. Virgen'!$D$29=$R$100,'TAM Automático'!H162,'TAM Automático'!H167)</f>
        <v>0.97970000000000002</v>
      </c>
      <c r="I100" s="11">
        <f>IF('O. Virgen'!$D$29=$R$100,'TAM Automático'!I162,'TAM Automático'!I167)</f>
        <v>0.98719999999999997</v>
      </c>
      <c r="J100" s="11">
        <f>IF('O. Virgen'!$D$29=$R$100,'TAM Automático'!J162,'TAM Automático'!J167)</f>
        <v>1</v>
      </c>
      <c r="K100" s="11">
        <f>IF('O. Virgen'!$D$29=$R$100,'TAM Automático'!K162,'TAM Automático'!K167)</f>
        <v>1</v>
      </c>
      <c r="L100" s="11">
        <f>IF('O. Virgen'!$D$29=$R$100,'TAM Automático'!L162,'TAM Automático'!L167)</f>
        <v>1</v>
      </c>
      <c r="M100" s="11">
        <f>IF('O. Virgen'!$D$29=$R$100,'TAM Automático'!M162,'TAM Automático'!M167)</f>
        <v>1</v>
      </c>
      <c r="N100" s="11">
        <f>IF('O. Virgen'!$D$29=$R$100,'TAM Automático'!N162,'TAM Automático'!N167)</f>
        <v>1</v>
      </c>
      <c r="O100" s="11">
        <f>IF('O. Virgen'!$D$29=$R$100,'TAM Automático'!O162,'TAM Automático'!O167)</f>
        <v>1</v>
      </c>
      <c r="P100" s="11">
        <f>IF('O. Virgen'!$D$29=$R$100,'TAM Automático'!P162,'TAM Automático'!P167)</f>
        <v>0.98709999999999998</v>
      </c>
      <c r="R100">
        <v>1</v>
      </c>
      <c r="S100" s="14" t="s">
        <v>49</v>
      </c>
    </row>
    <row r="101" spans="2:20" ht="15.6" x14ac:dyDescent="0.3">
      <c r="C101" s="10" t="s">
        <v>38</v>
      </c>
      <c r="D101" s="11">
        <f>IF('O. Virgen'!$D$29=$R$100,'TAM Automático'!D163,'TAM Automático'!D168)</f>
        <v>0</v>
      </c>
      <c r="E101" s="11">
        <f>IF('O. Virgen'!$D$29=$R$100,'TAM Automático'!E163,'TAM Automático'!E168)</f>
        <v>0</v>
      </c>
      <c r="F101" s="11">
        <f>IF('O. Virgen'!$D$29=$R$100,'TAM Automático'!F163,'TAM Automático'!F168)</f>
        <v>0</v>
      </c>
      <c r="G101" s="11">
        <f>IF('O. Virgen'!$D$29=$R$100,'TAM Automático'!G163,'TAM Automático'!G168)</f>
        <v>0</v>
      </c>
      <c r="H101" s="11">
        <f>IF('O. Virgen'!$D$29=$R$100,'TAM Automático'!H163,'TAM Automático'!H168)</f>
        <v>2.0299999999999999E-2</v>
      </c>
      <c r="I101" s="11">
        <f>IF('O. Virgen'!$D$29=$R$100,'TAM Automático'!I163,'TAM Automático'!I168)</f>
        <v>1.2800000000000001E-2</v>
      </c>
      <c r="J101" s="11">
        <f>IF('O. Virgen'!$D$29=$R$100,'TAM Automático'!J163,'TAM Automático'!J168)</f>
        <v>0</v>
      </c>
      <c r="K101" s="11">
        <f>IF('O. Virgen'!$D$29=$R$100,'TAM Automático'!K163,'TAM Automático'!K168)</f>
        <v>0</v>
      </c>
      <c r="L101" s="11">
        <f>IF('O. Virgen'!$D$29=$R$100,'TAM Automático'!L163,'TAM Automático'!L168)</f>
        <v>0</v>
      </c>
      <c r="M101" s="11">
        <f>IF('O. Virgen'!$D$29=$R$100,'TAM Automático'!M163,'TAM Automático'!M168)</f>
        <v>0</v>
      </c>
      <c r="N101" s="11">
        <f>IF('O. Virgen'!$D$29=$R$100,'TAM Automático'!N163,'TAM Automático'!N168)</f>
        <v>0</v>
      </c>
      <c r="O101" s="11">
        <f>IF('O. Virgen'!$D$29=$R$100,'TAM Automático'!O163,'TAM Automático'!O168)</f>
        <v>0</v>
      </c>
      <c r="P101" s="11">
        <f>IF('O. Virgen'!$D$29=$R$100,'TAM Automático'!P163,'TAM Automático'!P168)</f>
        <v>1.29E-2</v>
      </c>
      <c r="R101">
        <v>2</v>
      </c>
      <c r="S101" s="14" t="s">
        <v>50</v>
      </c>
    </row>
    <row r="103" spans="2:20" ht="15.6" x14ac:dyDescent="0.3">
      <c r="B103" s="13"/>
      <c r="C103" s="14" t="s">
        <v>51</v>
      </c>
      <c r="D103" s="13"/>
      <c r="E103" s="13"/>
      <c r="F103" s="13"/>
      <c r="G103" s="13"/>
      <c r="H103" s="13"/>
      <c r="I103" s="13"/>
      <c r="J103" s="13"/>
      <c r="K103" s="13"/>
      <c r="L103" s="13"/>
      <c r="M103" s="13"/>
      <c r="N103" s="13"/>
      <c r="O103" s="13"/>
      <c r="P103" s="13"/>
      <c r="R103" s="13"/>
      <c r="S103" s="13"/>
      <c r="T103" s="13"/>
    </row>
    <row r="104" spans="2:20" ht="16.2" thickBot="1" x14ac:dyDescent="0.35">
      <c r="C104" s="2"/>
      <c r="D104" s="53">
        <f>D99</f>
        <v>45689</v>
      </c>
      <c r="E104" s="53">
        <f t="shared" ref="E104:P104" si="13">E99</f>
        <v>45717</v>
      </c>
      <c r="F104" s="53">
        <f t="shared" si="13"/>
        <v>45748</v>
      </c>
      <c r="G104" s="53">
        <f t="shared" si="13"/>
        <v>45778</v>
      </c>
      <c r="H104" s="53">
        <f t="shared" si="13"/>
        <v>45809</v>
      </c>
      <c r="I104" s="53">
        <f t="shared" si="13"/>
        <v>45839</v>
      </c>
      <c r="J104" s="53">
        <f t="shared" si="13"/>
        <v>45870</v>
      </c>
      <c r="K104" s="53">
        <f t="shared" si="13"/>
        <v>45901</v>
      </c>
      <c r="L104" s="53">
        <f t="shared" si="13"/>
        <v>45931</v>
      </c>
      <c r="M104" s="53">
        <f t="shared" si="13"/>
        <v>45962</v>
      </c>
      <c r="N104" s="53">
        <f t="shared" si="13"/>
        <v>45992</v>
      </c>
      <c r="O104" s="53">
        <f t="shared" si="13"/>
        <v>46023</v>
      </c>
      <c r="P104" s="53">
        <f t="shared" si="13"/>
        <v>46054</v>
      </c>
      <c r="R104">
        <v>1</v>
      </c>
      <c r="S104" s="14" t="s">
        <v>52</v>
      </c>
    </row>
    <row r="105" spans="2:20" ht="15.6" x14ac:dyDescent="0.3">
      <c r="C105" s="10" t="s">
        <v>37</v>
      </c>
      <c r="D105" s="11">
        <f>IF('O. Virgen'!$N$29=$R$104,'TAM Automático'!D172,IF('O. Virgen'!$N$29=$R$106,'TAM Automático'!D182,IF('O. Virgen'!$N$29=$R$105,'TAM Automático'!D177,'TAM Automático'!D187)))</f>
        <v>0.85760000000000003</v>
      </c>
      <c r="E105" s="11">
        <f>IF('O. Virgen'!$N$29=$R$104,'TAM Automático'!E172,IF('O. Virgen'!$N$29=$R$106,'TAM Automático'!E182,IF('O. Virgen'!$N$29=$R$105,'TAM Automático'!E177,'TAM Automático'!E187)))</f>
        <v>0.96219999999999994</v>
      </c>
      <c r="F105" s="11">
        <f>IF('O. Virgen'!$N$29=$R$104,'TAM Automático'!F172,IF('O. Virgen'!$N$29=$R$106,'TAM Automático'!F182,IF('O. Virgen'!$N$29=$R$105,'TAM Automático'!F177,'TAM Automático'!F187)))</f>
        <v>1</v>
      </c>
      <c r="G105" s="11">
        <f>IF('O. Virgen'!$N$29=$R$104,'TAM Automático'!G172,IF('O. Virgen'!$N$29=$R$106,'TAM Automático'!G182,IF('O. Virgen'!$N$29=$R$105,'TAM Automático'!G177,'TAM Automático'!G187)))</f>
        <v>1</v>
      </c>
      <c r="H105" s="11">
        <f>IF('O. Virgen'!$N$29=$R$104,'TAM Automático'!H172,IF('O. Virgen'!$N$29=$R$106,'TAM Automático'!H182,IF('O. Virgen'!$N$29=$R$105,'TAM Automático'!H177,'TAM Automático'!H187)))</f>
        <v>0.94590000000000007</v>
      </c>
      <c r="I105" s="11">
        <f>IF('O. Virgen'!$N$29=$R$104,'TAM Automático'!I172,IF('O. Virgen'!$N$29=$R$106,'TAM Automático'!I182,IF('O. Virgen'!$N$29=$R$105,'TAM Automático'!I177,'TAM Automático'!I187)))</f>
        <v>0.94950000000000001</v>
      </c>
      <c r="J105" s="11">
        <f>IF('O. Virgen'!$N$29=$R$104,'TAM Automático'!J172,IF('O. Virgen'!$N$29=$R$106,'TAM Automático'!J182,IF('O. Virgen'!$N$29=$R$105,'TAM Automático'!J177,'TAM Automático'!J187)))</f>
        <v>1</v>
      </c>
      <c r="K105" s="11">
        <f>IF('O. Virgen'!$N$29=$R$104,'TAM Automático'!K172,IF('O. Virgen'!$N$29=$R$106,'TAM Automático'!K182,IF('O. Virgen'!$N$29=$R$105,'TAM Automático'!K177,'TAM Automático'!K187)))</f>
        <v>0.86280000000000001</v>
      </c>
      <c r="L105" s="11">
        <f>IF('O. Virgen'!$N$29=$R$104,'TAM Automático'!L172,IF('O. Virgen'!$N$29=$R$106,'TAM Automático'!L182,IF('O. Virgen'!$N$29=$R$105,'TAM Automático'!L177,'TAM Automático'!L187)))</f>
        <v>1</v>
      </c>
      <c r="M105" s="11">
        <f>IF('O. Virgen'!$N$29=$R$104,'TAM Automático'!M172,IF('O. Virgen'!$N$29=$R$106,'TAM Automático'!M182,IF('O. Virgen'!$N$29=$R$105,'TAM Automático'!M177,'TAM Automático'!M187)))</f>
        <v>1</v>
      </c>
      <c r="N105" s="11">
        <f>IF('O. Virgen'!$N$29=$R$104,'TAM Automático'!N172,IF('O. Virgen'!$N$29=$R$106,'TAM Automático'!N182,IF('O. Virgen'!$N$29=$R$105,'TAM Automático'!N177,'TAM Automático'!N187)))</f>
        <v>1</v>
      </c>
      <c r="O105" s="11">
        <f>IF('O. Virgen'!$N$29=$R$104,'TAM Automático'!O172,IF('O. Virgen'!$N$29=$R$106,'TAM Automático'!O182,IF('O. Virgen'!$N$29=$R$105,'TAM Automático'!O177,'TAM Automático'!O187)))</f>
        <v>0.91749999999999998</v>
      </c>
      <c r="P105" s="11">
        <f>IF('O. Virgen'!$N$29=$R$104,'TAM Automático'!P172,IF('O. Virgen'!$N$29=$R$106,'TAM Automático'!P182,IF('O. Virgen'!$N$29=$R$105,'TAM Automático'!P177,'TAM Automático'!P187)))</f>
        <v>0.85010000000000008</v>
      </c>
      <c r="R105">
        <v>2</v>
      </c>
      <c r="S105" s="7" t="s">
        <v>85</v>
      </c>
    </row>
    <row r="106" spans="2:20" ht="15.6" x14ac:dyDescent="0.3">
      <c r="C106" s="10" t="s">
        <v>38</v>
      </c>
      <c r="D106" s="11">
        <f>IF('O. Virgen'!$N$29=$R$104,'TAM Automático'!D173,IF('O. Virgen'!$N$29=$R$106,'TAM Automático'!D183,IF('O. Virgen'!$N$29=$R$105,'TAM Automático'!D178,'TAM Automático'!D188)))</f>
        <v>0.1424</v>
      </c>
      <c r="E106" s="11">
        <f>IF('O. Virgen'!$N$29=$R$104,'TAM Automático'!E173,IF('O. Virgen'!$N$29=$R$106,'TAM Automático'!E183,IF('O. Virgen'!$N$29=$R$105,'TAM Automático'!E178,'TAM Automático'!E188)))</f>
        <v>3.78E-2</v>
      </c>
      <c r="F106" s="11">
        <f>IF('O. Virgen'!$N$29=$R$104,'TAM Automático'!F173,IF('O. Virgen'!$N$29=$R$106,'TAM Automático'!F183,IF('O. Virgen'!$N$29=$R$105,'TAM Automático'!F178,'TAM Automático'!F188)))</f>
        <v>0</v>
      </c>
      <c r="G106" s="11">
        <f>IF('O. Virgen'!$N$29=$R$104,'TAM Automático'!G173,IF('O. Virgen'!$N$29=$R$106,'TAM Automático'!G183,IF('O. Virgen'!$N$29=$R$105,'TAM Automático'!G178,'TAM Automático'!G188)))</f>
        <v>0</v>
      </c>
      <c r="H106" s="11">
        <f>IF('O. Virgen'!$N$29=$R$104,'TAM Automático'!H173,IF('O. Virgen'!$N$29=$R$106,'TAM Automático'!H183,IF('O. Virgen'!$N$29=$R$105,'TAM Automático'!H178,'TAM Automático'!H188)))</f>
        <v>5.4100000000000002E-2</v>
      </c>
      <c r="I106" s="11">
        <f>IF('O. Virgen'!$N$29=$R$104,'TAM Automático'!I173,IF('O. Virgen'!$N$29=$R$106,'TAM Automático'!I183,IF('O. Virgen'!$N$29=$R$105,'TAM Automático'!I178,'TAM Automático'!I188)))</f>
        <v>5.0499999999999996E-2</v>
      </c>
      <c r="J106" s="11">
        <f>IF('O. Virgen'!$N$29=$R$104,'TAM Automático'!J173,IF('O. Virgen'!$N$29=$R$106,'TAM Automático'!J183,IF('O. Virgen'!$N$29=$R$105,'TAM Automático'!J178,'TAM Automático'!J188)))</f>
        <v>0</v>
      </c>
      <c r="K106" s="11">
        <f>IF('O. Virgen'!$N$29=$R$104,'TAM Automático'!K173,IF('O. Virgen'!$N$29=$R$106,'TAM Automático'!K183,IF('O. Virgen'!$N$29=$R$105,'TAM Automático'!K178,'TAM Automático'!K188)))</f>
        <v>0.13720000000000002</v>
      </c>
      <c r="L106" s="11">
        <f>IF('O. Virgen'!$N$29=$R$104,'TAM Automático'!L173,IF('O. Virgen'!$N$29=$R$106,'TAM Automático'!L183,IF('O. Virgen'!$N$29=$R$105,'TAM Automático'!L178,'TAM Automático'!L188)))</f>
        <v>0</v>
      </c>
      <c r="M106" s="11">
        <f>IF('O. Virgen'!$N$29=$R$104,'TAM Automático'!M173,IF('O. Virgen'!$N$29=$R$106,'TAM Automático'!M183,IF('O. Virgen'!$N$29=$R$105,'TAM Automático'!M178,'TAM Automático'!M188)))</f>
        <v>0</v>
      </c>
      <c r="N106" s="11">
        <f>IF('O. Virgen'!$N$29=$R$104,'TAM Automático'!N173,IF('O. Virgen'!$N$29=$R$106,'TAM Automático'!N183,IF('O. Virgen'!$N$29=$R$105,'TAM Automático'!N178,'TAM Automático'!N188)))</f>
        <v>0</v>
      </c>
      <c r="O106" s="11">
        <f>IF('O. Virgen'!$N$29=$R$104,'TAM Automático'!O173,IF('O. Virgen'!$N$29=$R$106,'TAM Automático'!O183,IF('O. Virgen'!$N$29=$R$105,'TAM Automático'!O178,'TAM Automático'!O188)))</f>
        <v>8.2500000000000004E-2</v>
      </c>
      <c r="P106" s="11">
        <f>IF('O. Virgen'!$N$29=$R$104,'TAM Automático'!P173,IF('O. Virgen'!$N$29=$R$106,'TAM Automático'!P183,IF('O. Virgen'!$N$29=$R$105,'TAM Automático'!P178,'TAM Automático'!P188)))</f>
        <v>0.14990000000000001</v>
      </c>
      <c r="R106">
        <v>3</v>
      </c>
      <c r="S106" s="7" t="s">
        <v>53</v>
      </c>
    </row>
    <row r="107" spans="2:20" ht="15.6" x14ac:dyDescent="0.3">
      <c r="S107" s="7"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AD405" sqref="AD405"/>
    </sheetView>
  </sheetViews>
  <sheetFormatPr baseColWidth="10" defaultColWidth="11.44140625" defaultRowHeight="14.4" x14ac:dyDescent="0.3"/>
  <cols>
    <col min="1" max="1" width="3.21875" customWidth="1"/>
    <col min="2" max="2" width="2.77734375" customWidth="1"/>
    <col min="3" max="3" width="4.21875" style="48" customWidth="1"/>
    <col min="4" max="4" width="90.44140625" customWidth="1"/>
  </cols>
  <sheetData>
    <row r="3" spans="2:9" ht="14.1" customHeight="1" thickBot="1" x14ac:dyDescent="0.35">
      <c r="B3" s="45"/>
      <c r="C3" s="46" t="s">
        <v>55</v>
      </c>
      <c r="F3" s="47" t="s">
        <v>56</v>
      </c>
    </row>
    <row r="4" spans="2:9" x14ac:dyDescent="0.3">
      <c r="F4" s="66" t="s">
        <v>57</v>
      </c>
      <c r="G4" s="67"/>
      <c r="H4" s="67"/>
      <c r="I4" s="68"/>
    </row>
    <row r="5" spans="2:9" s="13" customFormat="1" ht="20.100000000000001" customHeight="1" x14ac:dyDescent="0.3">
      <c r="C5" s="49" t="s">
        <v>58</v>
      </c>
      <c r="D5" s="13" t="s">
        <v>59</v>
      </c>
      <c r="F5" s="69"/>
      <c r="G5" s="70"/>
      <c r="H5" s="70"/>
      <c r="I5" s="71"/>
    </row>
    <row r="6" spans="2:9" s="13" customFormat="1" ht="20.100000000000001" customHeight="1" x14ac:dyDescent="0.3">
      <c r="C6" s="49" t="s">
        <v>60</v>
      </c>
      <c r="D6" s="13" t="s">
        <v>61</v>
      </c>
      <c r="F6" s="69"/>
      <c r="G6" s="70"/>
      <c r="H6" s="70"/>
      <c r="I6" s="71"/>
    </row>
    <row r="7" spans="2:9" s="13" customFormat="1" ht="20.100000000000001" customHeight="1" x14ac:dyDescent="0.3">
      <c r="C7" s="49" t="s">
        <v>62</v>
      </c>
      <c r="D7" s="13" t="s">
        <v>63</v>
      </c>
      <c r="F7" s="69"/>
      <c r="G7" s="70"/>
      <c r="H7" s="70"/>
      <c r="I7" s="71"/>
    </row>
    <row r="8" spans="2:9" s="13" customFormat="1" ht="20.100000000000001" customHeight="1" x14ac:dyDescent="0.3">
      <c r="C8" s="49" t="s">
        <v>64</v>
      </c>
      <c r="D8" s="13" t="s">
        <v>65</v>
      </c>
      <c r="F8" s="69"/>
      <c r="G8" s="70"/>
      <c r="H8" s="70"/>
      <c r="I8" s="71"/>
    </row>
    <row r="9" spans="2:9" ht="20.100000000000001" customHeight="1" x14ac:dyDescent="0.3">
      <c r="C9" s="49" t="s">
        <v>64</v>
      </c>
      <c r="D9" s="13" t="s">
        <v>66</v>
      </c>
      <c r="F9" s="69"/>
      <c r="G9" s="70"/>
      <c r="H9" s="70"/>
      <c r="I9" s="71"/>
    </row>
    <row r="10" spans="2:9" ht="20.100000000000001" customHeight="1" x14ac:dyDescent="0.3">
      <c r="C10" s="49" t="s">
        <v>67</v>
      </c>
      <c r="D10" s="13" t="s">
        <v>68</v>
      </c>
      <c r="F10" s="69"/>
      <c r="G10" s="70"/>
      <c r="H10" s="70"/>
      <c r="I10" s="71"/>
    </row>
    <row r="11" spans="2:9" x14ac:dyDescent="0.3">
      <c r="C11" s="49"/>
      <c r="F11" s="69"/>
      <c r="G11" s="70"/>
      <c r="H11" s="70"/>
      <c r="I11" s="71"/>
    </row>
    <row r="12" spans="2:9" ht="15" thickBot="1" x14ac:dyDescent="0.35">
      <c r="F12" s="72"/>
      <c r="G12" s="73"/>
      <c r="H12" s="73"/>
      <c r="I12" s="74"/>
    </row>
    <row r="16" spans="2:9" ht="14.1" customHeight="1" x14ac:dyDescent="0.3">
      <c r="B16" s="45"/>
      <c r="C16" s="46" t="s">
        <v>69</v>
      </c>
    </row>
    <row r="18" spans="3:4" x14ac:dyDescent="0.3">
      <c r="D18" s="50" t="s">
        <v>70</v>
      </c>
    </row>
    <row r="19" spans="3:4" x14ac:dyDescent="0.3">
      <c r="C19" s="49"/>
      <c r="D19" t="s">
        <v>71</v>
      </c>
    </row>
    <row r="20" spans="3:4" x14ac:dyDescent="0.3">
      <c r="C20" s="49"/>
      <c r="D20" t="s">
        <v>72</v>
      </c>
    </row>
    <row r="21" spans="3:4" x14ac:dyDescent="0.3">
      <c r="C21" s="49"/>
      <c r="D21" t="s">
        <v>73</v>
      </c>
    </row>
    <row r="22" spans="3:4" ht="3.75" customHeight="1" x14ac:dyDescent="0.3">
      <c r="C22" s="49"/>
    </row>
    <row r="23" spans="3:4" ht="15.6" x14ac:dyDescent="0.3">
      <c r="C23" s="49"/>
      <c r="D23" s="51" t="s">
        <v>74</v>
      </c>
    </row>
    <row r="24" spans="3:4" x14ac:dyDescent="0.3">
      <c r="C24" s="49"/>
      <c r="D24" s="52" t="s">
        <v>75</v>
      </c>
    </row>
    <row r="27" spans="3:4" x14ac:dyDescent="0.3">
      <c r="D27" s="50" t="s">
        <v>76</v>
      </c>
    </row>
    <row r="28" spans="3:4" x14ac:dyDescent="0.3">
      <c r="D28" t="s">
        <v>77</v>
      </c>
    </row>
    <row r="29" spans="3:4" x14ac:dyDescent="0.3">
      <c r="D29" t="s">
        <v>78</v>
      </c>
    </row>
    <row r="30" spans="3:4" x14ac:dyDescent="0.3">
      <c r="D30" t="s">
        <v>79</v>
      </c>
    </row>
    <row r="33" spans="4:4" x14ac:dyDescent="0.3">
      <c r="D33" s="50" t="s">
        <v>80</v>
      </c>
    </row>
    <row r="34" spans="4:4" x14ac:dyDescent="0.3">
      <c r="D34" t="s">
        <v>81</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4140625" defaultRowHeight="14.4" x14ac:dyDescent="0.3"/>
  <sheetData>
    <row r="2" spans="2:2" ht="21" x14ac:dyDescent="0.4">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0" zoomScaleNormal="70" workbookViewId="0"/>
  </sheetViews>
  <sheetFormatPr baseColWidth="10" defaultColWidth="11.44140625" defaultRowHeight="14.4" x14ac:dyDescent="0.3"/>
  <cols>
    <col min="1" max="1" width="18.5546875" customWidth="1"/>
  </cols>
  <sheetData>
    <row r="1" ht="56.25" customHeight="1" x14ac:dyDescent="0.3"/>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70" zoomScaleNormal="70" workbookViewId="0"/>
  </sheetViews>
  <sheetFormatPr baseColWidth="10" defaultColWidth="11.44140625" defaultRowHeight="14.4" x14ac:dyDescent="0.3"/>
  <cols>
    <col min="1" max="1" width="5.77734375" customWidth="1"/>
    <col min="10" max="10" width="14.21875" customWidth="1"/>
  </cols>
  <sheetData>
    <row r="1" ht="18.75" customHeight="1" x14ac:dyDescent="0.3"/>
    <row r="25" spans="1:14" ht="26.25" customHeight="1" x14ac:dyDescent="0.3"/>
    <row r="27" spans="1:14" ht="21" customHeight="1" x14ac:dyDescent="0.3"/>
    <row r="28" spans="1:14" ht="24" customHeight="1" x14ac:dyDescent="0.3">
      <c r="A28" s="19" t="s">
        <v>0</v>
      </c>
      <c r="B28" s="20"/>
      <c r="K28" s="18" t="s">
        <v>1</v>
      </c>
    </row>
    <row r="29" spans="1:14" ht="44.55" customHeight="1" x14ac:dyDescent="0.3">
      <c r="D29" s="57">
        <v>2</v>
      </c>
      <c r="N29" s="57">
        <v>1</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71" zoomScaleNormal="50" zoomScaleSheetLayoutView="40" workbookViewId="0"/>
  </sheetViews>
  <sheetFormatPr baseColWidth="10" defaultColWidth="11.44140625" defaultRowHeight="14.4" x14ac:dyDescent="0.3"/>
  <cols>
    <col min="1" max="1" width="5.77734375" customWidth="1"/>
    <col min="10" max="10" width="14.21875" customWidth="1"/>
  </cols>
  <sheetData>
    <row r="1" spans="19:19" ht="4.5" customHeight="1" x14ac:dyDescent="0.3"/>
    <row r="8" spans="19:19" ht="28.8" x14ac:dyDescent="0.3">
      <c r="S8" s="55" t="s">
        <v>3</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1</v>
      </c>
    </row>
    <row r="30" spans="1:14" ht="18.75" customHeight="1" x14ac:dyDescent="0.3">
      <c r="B30" s="23" t="s">
        <v>2</v>
      </c>
      <c r="K30" s="22" t="s">
        <v>2</v>
      </c>
    </row>
    <row r="33" spans="25:25" x14ac:dyDescent="0.3">
      <c r="Y33" s="54"/>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69" zoomScaleNormal="50" zoomScaleSheetLayoutView="50" workbookViewId="0">
      <selection activeCell="M29" sqref="M29"/>
    </sheetView>
  </sheetViews>
  <sheetFormatPr baseColWidth="10" defaultColWidth="11.44140625" defaultRowHeight="14.4" x14ac:dyDescent="0.3"/>
  <cols>
    <col min="1" max="1" width="5.77734375" customWidth="1"/>
    <col min="10" max="10" width="14.21875" customWidth="1"/>
  </cols>
  <sheetData>
    <row r="1" spans="1:1" ht="4.5" customHeight="1" x14ac:dyDescent="0.3">
      <c r="A1">
        <v>25</v>
      </c>
    </row>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4</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topLeftCell="A4" zoomScale="85" zoomScaleNormal="85" workbookViewId="0"/>
  </sheetViews>
  <sheetFormatPr baseColWidth="10" defaultColWidth="11.44140625" defaultRowHeight="14.4" x14ac:dyDescent="0.3"/>
  <cols>
    <col min="1" max="1" width="5.77734375" customWidth="1"/>
    <col min="10" max="10" width="14.21875" customWidth="1"/>
  </cols>
  <sheetData>
    <row r="1" ht="4.5" customHeight="1" x14ac:dyDescent="0.3"/>
    <row r="25" spans="1:14" ht="26.25" customHeight="1" x14ac:dyDescent="0.3"/>
    <row r="27" spans="1:14" ht="21" customHeight="1" x14ac:dyDescent="0.3"/>
    <row r="28" spans="1:14" ht="24" customHeight="1" x14ac:dyDescent="0.3">
      <c r="A28" s="19" t="s">
        <v>0</v>
      </c>
      <c r="B28" s="20"/>
      <c r="K28" s="18" t="s">
        <v>1</v>
      </c>
    </row>
    <row r="29" spans="1:14" ht="7.5" customHeight="1" x14ac:dyDescent="0.3">
      <c r="D29" s="57">
        <v>2</v>
      </c>
      <c r="N29" s="57">
        <v>4</v>
      </c>
    </row>
    <row r="30" spans="1:14" ht="18.75" customHeight="1" x14ac:dyDescent="0.3">
      <c r="B30" s="23" t="s">
        <v>2</v>
      </c>
      <c r="K30" s="22" t="s">
        <v>2</v>
      </c>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50" zoomScaleNormal="50" workbookViewId="0"/>
  </sheetViews>
  <sheetFormatPr baseColWidth="10" defaultColWidth="11.44140625" defaultRowHeight="14.4" x14ac:dyDescent="0.3"/>
  <cols>
    <col min="1" max="1" width="5.77734375" customWidth="1"/>
    <col min="10" max="10" width="14.21875" customWidth="1"/>
  </cols>
  <sheetData>
    <row r="1" spans="1:20" ht="4.5" customHeight="1" x14ac:dyDescent="0.3"/>
    <row r="8" spans="1:20" x14ac:dyDescent="0.3">
      <c r="A8" s="62"/>
      <c r="B8" s="62"/>
      <c r="C8" s="62"/>
      <c r="D8" s="62"/>
      <c r="E8" s="62"/>
      <c r="F8" s="62"/>
      <c r="G8" s="62"/>
      <c r="H8" s="62"/>
      <c r="I8" s="62"/>
      <c r="J8" s="62"/>
      <c r="K8" s="62"/>
      <c r="L8" s="62"/>
      <c r="M8" s="62"/>
      <c r="N8" s="62"/>
      <c r="O8" s="62"/>
      <c r="P8" s="62"/>
      <c r="Q8" s="62"/>
      <c r="R8" s="62"/>
      <c r="S8" s="62"/>
      <c r="T8" s="62"/>
    </row>
    <row r="9" spans="1:20" x14ac:dyDescent="0.3">
      <c r="A9" s="62"/>
      <c r="B9" s="62"/>
      <c r="C9" s="62"/>
      <c r="D9" s="62"/>
      <c r="E9" s="62"/>
      <c r="F9" s="62"/>
      <c r="G9" s="62"/>
      <c r="H9" s="62"/>
      <c r="I9" s="62"/>
      <c r="J9" s="62"/>
      <c r="K9" s="62"/>
      <c r="L9" s="62"/>
      <c r="M9" s="62"/>
      <c r="N9" s="62"/>
      <c r="O9" s="62"/>
      <c r="P9" s="62"/>
      <c r="Q9" s="62"/>
      <c r="R9" s="62"/>
      <c r="S9" s="62"/>
      <c r="T9" s="62"/>
    </row>
    <row r="10" spans="1:20" x14ac:dyDescent="0.3">
      <c r="A10" s="62"/>
      <c r="B10" s="62"/>
      <c r="C10" s="62"/>
      <c r="D10" s="62"/>
      <c r="E10" s="62"/>
      <c r="F10" s="62"/>
      <c r="G10" s="62"/>
      <c r="H10" s="62"/>
      <c r="I10" s="62"/>
      <c r="J10" s="62"/>
      <c r="K10" s="62"/>
      <c r="L10" s="62"/>
      <c r="M10" s="62"/>
      <c r="N10" s="62"/>
      <c r="O10" s="62"/>
      <c r="P10" s="62"/>
      <c r="Q10" s="62"/>
      <c r="R10" s="62"/>
      <c r="S10" s="62"/>
      <c r="T10" s="62"/>
    </row>
    <row r="11" spans="1:20" x14ac:dyDescent="0.3">
      <c r="A11" s="62"/>
      <c r="B11" s="62"/>
      <c r="C11" s="62"/>
      <c r="D11" s="62"/>
      <c r="E11" s="62"/>
      <c r="F11" s="62"/>
      <c r="G11" s="62"/>
      <c r="H11" s="62"/>
      <c r="I11" s="62"/>
      <c r="J11" s="62"/>
      <c r="K11" s="62"/>
      <c r="L11" s="62"/>
      <c r="M11" s="62"/>
      <c r="N11" s="62"/>
      <c r="O11" s="62"/>
      <c r="P11" s="62"/>
      <c r="Q11" s="62"/>
      <c r="R11" s="62"/>
      <c r="S11" s="62"/>
      <c r="T11" s="62"/>
    </row>
    <row r="12" spans="1:20" x14ac:dyDescent="0.3">
      <c r="A12" s="62"/>
      <c r="B12" s="62"/>
      <c r="C12" s="62"/>
      <c r="D12" s="62"/>
      <c r="E12" s="62"/>
      <c r="F12" s="62"/>
      <c r="G12" s="62"/>
      <c r="H12" s="62"/>
      <c r="I12" s="62"/>
      <c r="J12" s="62"/>
      <c r="K12" s="62"/>
      <c r="L12" s="62"/>
      <c r="M12" s="62"/>
      <c r="N12" s="62"/>
      <c r="O12" s="62"/>
      <c r="P12" s="62"/>
      <c r="Q12" s="62"/>
      <c r="R12" s="62"/>
      <c r="S12" s="62"/>
      <c r="T12" s="62"/>
    </row>
    <row r="13" spans="1:20" x14ac:dyDescent="0.3">
      <c r="A13" s="62"/>
      <c r="B13" s="62"/>
      <c r="C13" s="62"/>
      <c r="D13" s="62"/>
      <c r="E13" s="62"/>
      <c r="F13" s="62"/>
      <c r="G13" s="62"/>
      <c r="H13" s="62"/>
      <c r="I13" s="62"/>
      <c r="J13" s="62"/>
      <c r="K13" s="62"/>
      <c r="L13" s="62"/>
      <c r="M13" s="62"/>
      <c r="N13" s="62"/>
      <c r="O13" s="62"/>
      <c r="P13" s="62"/>
      <c r="Q13" s="62"/>
      <c r="R13" s="62"/>
      <c r="S13" s="62"/>
      <c r="T13" s="62"/>
    </row>
    <row r="14" spans="1:20" x14ac:dyDescent="0.3">
      <c r="A14" s="62"/>
      <c r="B14" s="62"/>
      <c r="C14" s="62"/>
      <c r="D14" s="62"/>
      <c r="E14" s="62"/>
      <c r="F14" s="62"/>
      <c r="G14" s="62"/>
      <c r="H14" s="62"/>
      <c r="I14" s="62"/>
      <c r="J14" s="62"/>
      <c r="K14" s="62"/>
      <c r="L14" s="62"/>
      <c r="M14" s="62"/>
      <c r="N14" s="62"/>
      <c r="O14" s="62"/>
      <c r="P14" s="62"/>
      <c r="Q14" s="62"/>
      <c r="R14" s="62"/>
      <c r="S14" s="62"/>
      <c r="T14" s="62"/>
    </row>
    <row r="15" spans="1:20" x14ac:dyDescent="0.3">
      <c r="A15" s="62"/>
      <c r="B15" s="62"/>
      <c r="C15" s="62"/>
      <c r="D15" s="62"/>
      <c r="E15" s="62"/>
      <c r="F15" s="62"/>
      <c r="G15" s="62"/>
      <c r="H15" s="62"/>
      <c r="I15" s="62"/>
      <c r="J15" s="62"/>
      <c r="K15" s="62"/>
      <c r="L15" s="62"/>
      <c r="M15" s="62"/>
      <c r="N15" s="62"/>
      <c r="O15" s="62"/>
      <c r="P15" s="62"/>
      <c r="Q15" s="62"/>
      <c r="R15" s="62"/>
      <c r="S15" s="62"/>
      <c r="T15" s="62"/>
    </row>
    <row r="16" spans="1:20" x14ac:dyDescent="0.3">
      <c r="A16" s="62"/>
      <c r="B16" s="62"/>
      <c r="C16" s="62"/>
      <c r="D16" s="62"/>
      <c r="E16" s="62"/>
      <c r="F16" s="62"/>
      <c r="G16" s="62"/>
      <c r="H16" s="62"/>
      <c r="I16" s="62"/>
      <c r="J16" s="62"/>
      <c r="K16" s="62"/>
      <c r="L16" s="62"/>
      <c r="M16" s="62"/>
      <c r="N16" s="62"/>
      <c r="O16" s="62"/>
      <c r="P16" s="62"/>
      <c r="Q16" s="62"/>
      <c r="R16" s="62"/>
      <c r="S16" s="62"/>
      <c r="T16" s="62"/>
    </row>
    <row r="17" spans="1:21" x14ac:dyDescent="0.3">
      <c r="A17" s="62"/>
      <c r="B17" s="62"/>
      <c r="C17" s="62"/>
      <c r="D17" s="62"/>
      <c r="E17" s="62"/>
      <c r="F17" s="62"/>
      <c r="G17" s="62"/>
      <c r="H17" s="62"/>
      <c r="I17" s="62"/>
      <c r="J17" s="62"/>
      <c r="K17" s="62"/>
      <c r="L17" s="62"/>
      <c r="M17" s="62"/>
      <c r="N17" s="62"/>
      <c r="O17" s="62"/>
      <c r="P17" s="62"/>
      <c r="Q17" s="62"/>
      <c r="R17" s="62"/>
      <c r="S17" s="62"/>
      <c r="T17" s="62"/>
    </row>
    <row r="18" spans="1:21" x14ac:dyDescent="0.3">
      <c r="A18" s="62"/>
      <c r="B18" s="62"/>
      <c r="C18" s="62"/>
      <c r="D18" s="62"/>
      <c r="E18" s="62"/>
      <c r="F18" s="62"/>
      <c r="G18" s="62"/>
      <c r="H18" s="62"/>
      <c r="I18" s="62"/>
      <c r="J18" s="62"/>
      <c r="K18" s="62"/>
      <c r="L18" s="62"/>
      <c r="M18" s="62"/>
      <c r="N18" s="62"/>
      <c r="O18" s="62"/>
      <c r="P18" s="62"/>
      <c r="Q18" s="62"/>
      <c r="R18" s="62"/>
      <c r="S18" s="62"/>
      <c r="T18" s="62"/>
    </row>
    <row r="19" spans="1:21" x14ac:dyDescent="0.3">
      <c r="A19" s="62"/>
      <c r="B19" s="62"/>
      <c r="C19" s="62"/>
      <c r="D19" s="62"/>
      <c r="E19" s="62"/>
      <c r="F19" s="62"/>
      <c r="G19" s="62"/>
      <c r="H19" s="62"/>
      <c r="I19" s="62"/>
      <c r="J19" s="62"/>
      <c r="K19" s="62"/>
      <c r="L19" s="62"/>
      <c r="M19" s="62"/>
      <c r="N19" s="62"/>
      <c r="O19" s="62"/>
      <c r="P19" s="62"/>
      <c r="Q19" s="62"/>
      <c r="R19" s="62"/>
      <c r="S19" s="62"/>
      <c r="T19" s="62"/>
    </row>
    <row r="20" spans="1:21" x14ac:dyDescent="0.3">
      <c r="A20" s="62"/>
      <c r="B20" s="62"/>
      <c r="C20" s="62"/>
      <c r="D20" s="62"/>
      <c r="E20" s="62"/>
      <c r="F20" s="62"/>
      <c r="G20" s="62"/>
      <c r="H20" s="62"/>
      <c r="I20" s="62"/>
      <c r="J20" s="62"/>
      <c r="K20" s="62"/>
      <c r="L20" s="62"/>
      <c r="M20" s="62"/>
      <c r="N20" s="62"/>
      <c r="O20" s="62"/>
      <c r="P20" s="62"/>
      <c r="Q20" s="62"/>
      <c r="R20" s="62"/>
      <c r="S20" s="62"/>
      <c r="T20" s="62"/>
    </row>
    <row r="21" spans="1:21" x14ac:dyDescent="0.3">
      <c r="A21" s="62"/>
      <c r="B21" s="62"/>
      <c r="C21" s="62"/>
      <c r="D21" s="62"/>
      <c r="E21" s="62"/>
      <c r="F21" s="62"/>
      <c r="G21" s="62"/>
      <c r="H21" s="62"/>
      <c r="I21" s="62"/>
      <c r="J21" s="62"/>
      <c r="K21" s="62"/>
      <c r="L21" s="62"/>
      <c r="M21" s="62"/>
      <c r="N21" s="62"/>
      <c r="O21" s="62"/>
      <c r="P21" s="62"/>
      <c r="Q21" s="62"/>
      <c r="R21" s="62"/>
      <c r="S21" s="62"/>
      <c r="T21" s="62"/>
    </row>
    <row r="22" spans="1:21" x14ac:dyDescent="0.3">
      <c r="A22" s="62"/>
      <c r="B22" s="62"/>
      <c r="C22" s="62"/>
      <c r="D22" s="62"/>
      <c r="E22" s="62"/>
      <c r="F22" s="62"/>
      <c r="G22" s="62"/>
      <c r="H22" s="62"/>
      <c r="I22" s="62"/>
      <c r="J22" s="62"/>
      <c r="K22" s="62"/>
      <c r="L22" s="62"/>
      <c r="M22" s="62"/>
      <c r="N22" s="62"/>
      <c r="O22" s="62"/>
      <c r="P22" s="62"/>
      <c r="Q22" s="62"/>
      <c r="R22" s="62"/>
      <c r="S22" s="62"/>
      <c r="T22" s="62"/>
    </row>
    <row r="23" spans="1:21" x14ac:dyDescent="0.3">
      <c r="A23" s="62"/>
      <c r="B23" s="62"/>
      <c r="C23" s="62"/>
      <c r="D23" s="62"/>
      <c r="E23" s="62"/>
      <c r="F23" s="62"/>
      <c r="G23" s="62"/>
      <c r="H23" s="62"/>
      <c r="I23" s="62"/>
      <c r="J23" s="62"/>
      <c r="K23" s="62"/>
      <c r="L23" s="62"/>
      <c r="M23" s="62"/>
      <c r="N23" s="62"/>
      <c r="O23" s="62"/>
      <c r="P23" s="62"/>
      <c r="Q23" s="62"/>
      <c r="R23" s="62"/>
      <c r="S23" s="62"/>
      <c r="T23" s="62"/>
    </row>
    <row r="24" spans="1:21" x14ac:dyDescent="0.3">
      <c r="A24" s="62"/>
      <c r="B24" s="62"/>
      <c r="C24" s="62"/>
      <c r="D24" s="62"/>
      <c r="E24" s="62"/>
      <c r="F24" s="62"/>
      <c r="G24" s="62"/>
      <c r="H24" s="62"/>
      <c r="I24" s="62"/>
      <c r="J24" s="62"/>
      <c r="K24" s="62"/>
      <c r="L24" s="62"/>
      <c r="M24" s="62"/>
      <c r="N24" s="62"/>
      <c r="O24" s="62"/>
      <c r="P24" s="62"/>
      <c r="Q24" s="62"/>
      <c r="R24" s="62"/>
      <c r="S24" s="62"/>
      <c r="T24" s="62"/>
    </row>
    <row r="25" spans="1:21" ht="26.25" customHeight="1" x14ac:dyDescent="0.3"/>
    <row r="27" spans="1:21" ht="21" customHeight="1" x14ac:dyDescent="0.3"/>
    <row r="28" spans="1:21" ht="24" customHeight="1" x14ac:dyDescent="0.3">
      <c r="A28" s="19" t="s">
        <v>0</v>
      </c>
      <c r="B28" s="20"/>
      <c r="K28" s="18" t="s">
        <v>1</v>
      </c>
    </row>
    <row r="29" spans="1:21" ht="7.5" customHeight="1" x14ac:dyDescent="0.3">
      <c r="D29" s="57">
        <v>1</v>
      </c>
      <c r="N29" s="57">
        <v>1</v>
      </c>
    </row>
    <row r="30" spans="1:21" ht="18.75" customHeight="1" x14ac:dyDescent="0.3">
      <c r="B30" s="23" t="s">
        <v>2</v>
      </c>
      <c r="K30" s="22" t="s">
        <v>2</v>
      </c>
    </row>
    <row r="32" spans="1:21" x14ac:dyDescent="0.3">
      <c r="A32" s="62"/>
      <c r="B32" s="62"/>
      <c r="C32" s="62"/>
      <c r="D32" s="62"/>
      <c r="E32" s="62"/>
      <c r="F32" s="62"/>
      <c r="G32" s="62"/>
      <c r="H32" s="62"/>
      <c r="I32" s="62"/>
      <c r="J32" s="62"/>
      <c r="K32" s="62"/>
      <c r="L32" s="62"/>
      <c r="M32" s="62"/>
      <c r="N32" s="62"/>
      <c r="O32" s="62"/>
      <c r="P32" s="62"/>
      <c r="Q32" s="62"/>
      <c r="R32" s="62"/>
      <c r="S32" s="62"/>
      <c r="T32" s="62"/>
      <c r="U32" s="62"/>
    </row>
    <row r="33" spans="1:21" x14ac:dyDescent="0.3">
      <c r="A33" s="62"/>
      <c r="B33" s="62"/>
      <c r="C33" s="62"/>
      <c r="D33" s="62"/>
      <c r="E33" s="62"/>
      <c r="F33" s="62"/>
      <c r="G33" s="62"/>
      <c r="H33" s="62"/>
      <c r="I33" s="62"/>
      <c r="J33" s="62"/>
      <c r="K33" s="62"/>
      <c r="L33" s="62"/>
      <c r="M33" s="62"/>
      <c r="N33" s="62"/>
      <c r="O33" s="62"/>
      <c r="P33" s="62"/>
      <c r="Q33" s="62"/>
      <c r="R33" s="62"/>
      <c r="S33" s="62"/>
      <c r="T33" s="62"/>
      <c r="U33" s="62"/>
    </row>
    <row r="34" spans="1:21" x14ac:dyDescent="0.3">
      <c r="A34" s="62"/>
      <c r="B34" s="62"/>
      <c r="C34" s="62"/>
      <c r="D34" s="62"/>
      <c r="E34" s="62"/>
      <c r="F34" s="62"/>
      <c r="G34" s="62"/>
      <c r="H34" s="62"/>
      <c r="I34" s="62"/>
      <c r="J34" s="62"/>
      <c r="K34" s="62"/>
      <c r="L34" s="62"/>
      <c r="M34" s="62"/>
      <c r="N34" s="62"/>
      <c r="O34" s="62"/>
      <c r="P34" s="62"/>
      <c r="Q34" s="62"/>
      <c r="R34" s="62"/>
      <c r="S34" s="62"/>
      <c r="T34" s="62"/>
      <c r="U34" s="62"/>
    </row>
    <row r="35" spans="1:21" x14ac:dyDescent="0.3">
      <c r="A35" s="62"/>
      <c r="B35" s="62"/>
      <c r="C35" s="62"/>
      <c r="D35" s="62"/>
      <c r="E35" s="62"/>
      <c r="F35" s="62"/>
      <c r="G35" s="62"/>
      <c r="H35" s="62"/>
      <c r="I35" s="62"/>
      <c r="J35" s="62"/>
      <c r="K35" s="62"/>
      <c r="L35" s="62"/>
      <c r="M35" s="62"/>
      <c r="N35" s="62"/>
      <c r="O35" s="62"/>
      <c r="P35" s="62"/>
      <c r="Q35" s="62"/>
      <c r="R35" s="62"/>
      <c r="S35" s="62"/>
      <c r="T35" s="62"/>
      <c r="U35" s="62"/>
    </row>
    <row r="36" spans="1:21" x14ac:dyDescent="0.3">
      <c r="A36" s="62"/>
      <c r="B36" s="62"/>
      <c r="C36" s="62"/>
      <c r="D36" s="62"/>
      <c r="E36" s="62"/>
      <c r="F36" s="62"/>
      <c r="G36" s="62"/>
      <c r="H36" s="62"/>
      <c r="I36" s="62"/>
      <c r="J36" s="62"/>
      <c r="K36" s="62"/>
      <c r="L36" s="62"/>
      <c r="M36" s="62"/>
      <c r="N36" s="62"/>
      <c r="O36" s="62"/>
      <c r="P36" s="62"/>
      <c r="Q36" s="62"/>
      <c r="R36" s="62"/>
      <c r="S36" s="62"/>
      <c r="T36" s="62"/>
      <c r="U36" s="62"/>
    </row>
    <row r="37" spans="1:21" x14ac:dyDescent="0.3">
      <c r="A37" s="62"/>
      <c r="B37" s="62"/>
      <c r="C37" s="62"/>
      <c r="D37" s="62"/>
      <c r="E37" s="62"/>
      <c r="F37" s="62"/>
      <c r="G37" s="62"/>
      <c r="H37" s="62"/>
      <c r="I37" s="62"/>
      <c r="J37" s="62"/>
      <c r="K37" s="62"/>
      <c r="L37" s="62"/>
      <c r="M37" s="62"/>
      <c r="N37" s="62"/>
      <c r="O37" s="62"/>
      <c r="P37" s="62"/>
      <c r="Q37" s="62"/>
      <c r="R37" s="62"/>
      <c r="S37" s="62"/>
      <c r="T37" s="62"/>
      <c r="U37" s="62"/>
    </row>
    <row r="38" spans="1:21" x14ac:dyDescent="0.3">
      <c r="A38" s="62"/>
      <c r="B38" s="62"/>
      <c r="C38" s="62"/>
      <c r="D38" s="62"/>
      <c r="E38" s="62"/>
      <c r="F38" s="62"/>
      <c r="G38" s="62"/>
      <c r="H38" s="62"/>
      <c r="I38" s="62"/>
      <c r="J38" s="62"/>
      <c r="K38" s="62"/>
      <c r="L38" s="62"/>
      <c r="M38" s="62"/>
      <c r="N38" s="62"/>
      <c r="O38" s="62"/>
      <c r="P38" s="62"/>
      <c r="Q38" s="62"/>
      <c r="R38" s="62"/>
      <c r="S38" s="62"/>
      <c r="T38" s="62"/>
      <c r="U38" s="62"/>
    </row>
    <row r="39" spans="1:21" x14ac:dyDescent="0.3">
      <c r="A39" s="62"/>
      <c r="B39" s="62"/>
      <c r="C39" s="62"/>
      <c r="D39" s="62"/>
      <c r="E39" s="62"/>
      <c r="F39" s="62"/>
      <c r="G39" s="62"/>
      <c r="H39" s="62"/>
      <c r="I39" s="62"/>
      <c r="J39" s="62"/>
      <c r="K39" s="62"/>
      <c r="L39" s="62"/>
      <c r="M39" s="62"/>
      <c r="N39" s="62"/>
      <c r="O39" s="62"/>
      <c r="P39" s="62"/>
      <c r="Q39" s="62"/>
      <c r="R39" s="62"/>
      <c r="S39" s="62"/>
      <c r="T39" s="62"/>
      <c r="U39" s="62"/>
    </row>
    <row r="40" spans="1:21" x14ac:dyDescent="0.3">
      <c r="A40" s="62"/>
      <c r="B40" s="62"/>
      <c r="C40" s="62"/>
      <c r="D40" s="62"/>
      <c r="E40" s="62"/>
      <c r="F40" s="62"/>
      <c r="G40" s="62"/>
      <c r="H40" s="62"/>
      <c r="I40" s="62"/>
      <c r="J40" s="62"/>
      <c r="K40" s="62"/>
      <c r="L40" s="62"/>
      <c r="M40" s="62"/>
      <c r="N40" s="62"/>
      <c r="O40" s="62"/>
      <c r="P40" s="62"/>
      <c r="Q40" s="62"/>
      <c r="R40" s="62"/>
      <c r="S40" s="62"/>
      <c r="T40" s="62"/>
      <c r="U40" s="62"/>
    </row>
    <row r="41" spans="1:21" x14ac:dyDescent="0.3">
      <c r="A41" s="62"/>
      <c r="B41" s="62"/>
      <c r="C41" s="62"/>
      <c r="D41" s="62"/>
      <c r="E41" s="62"/>
      <c r="F41" s="62"/>
      <c r="G41" s="62"/>
      <c r="H41" s="62"/>
      <c r="I41" s="62"/>
      <c r="J41" s="62"/>
      <c r="K41" s="62"/>
      <c r="L41" s="62"/>
      <c r="M41" s="62"/>
      <c r="N41" s="62"/>
      <c r="O41" s="62"/>
      <c r="P41" s="62"/>
      <c r="Q41" s="62"/>
      <c r="R41" s="62"/>
      <c r="S41" s="62"/>
      <c r="T41" s="62"/>
      <c r="U41" s="62"/>
    </row>
    <row r="42" spans="1:21" x14ac:dyDescent="0.3">
      <c r="A42" s="62"/>
      <c r="B42" s="62"/>
      <c r="C42" s="62"/>
      <c r="D42" s="62"/>
      <c r="E42" s="62"/>
      <c r="F42" s="62"/>
      <c r="G42" s="62"/>
      <c r="H42" s="62"/>
      <c r="I42" s="62"/>
      <c r="J42" s="62"/>
      <c r="K42" s="62"/>
      <c r="L42" s="62"/>
      <c r="M42" s="62"/>
      <c r="N42" s="62"/>
      <c r="O42" s="62"/>
      <c r="P42" s="62"/>
      <c r="Q42" s="62"/>
      <c r="R42" s="62"/>
      <c r="S42" s="62"/>
      <c r="T42" s="62"/>
      <c r="U42" s="62"/>
    </row>
    <row r="43" spans="1:21" x14ac:dyDescent="0.3">
      <c r="A43" s="62"/>
      <c r="B43" s="62"/>
      <c r="C43" s="62"/>
      <c r="D43" s="62"/>
      <c r="E43" s="62"/>
      <c r="F43" s="62"/>
      <c r="G43" s="62"/>
      <c r="H43" s="62"/>
      <c r="I43" s="62"/>
      <c r="J43" s="62"/>
      <c r="K43" s="62"/>
      <c r="L43" s="62"/>
      <c r="M43" s="62"/>
      <c r="N43" s="62"/>
      <c r="O43" s="62"/>
      <c r="P43" s="62"/>
      <c r="Q43" s="62"/>
      <c r="R43" s="62"/>
      <c r="S43" s="62"/>
      <c r="T43" s="62"/>
      <c r="U43" s="62"/>
    </row>
    <row r="44" spans="1:21" x14ac:dyDescent="0.3">
      <c r="A44" s="62"/>
      <c r="B44" s="62"/>
      <c r="C44" s="62"/>
      <c r="D44" s="62"/>
      <c r="E44" s="62"/>
      <c r="F44" s="62"/>
      <c r="G44" s="62"/>
      <c r="H44" s="62"/>
      <c r="I44" s="62"/>
      <c r="J44" s="62"/>
      <c r="K44" s="62"/>
      <c r="L44" s="62"/>
      <c r="M44" s="62"/>
      <c r="N44" s="62"/>
      <c r="O44" s="62"/>
      <c r="P44" s="62"/>
      <c r="Q44" s="62"/>
      <c r="R44" s="62"/>
      <c r="S44" s="62"/>
      <c r="T44" s="62"/>
      <c r="U44" s="62"/>
    </row>
    <row r="45" spans="1:21" x14ac:dyDescent="0.3">
      <c r="A45" s="62"/>
      <c r="B45" s="62"/>
      <c r="C45" s="62"/>
      <c r="D45" s="62"/>
      <c r="E45" s="62"/>
      <c r="F45" s="62"/>
      <c r="G45" s="62"/>
      <c r="H45" s="62"/>
      <c r="I45" s="62"/>
      <c r="J45" s="62"/>
      <c r="K45" s="62"/>
      <c r="L45" s="62"/>
      <c r="M45" s="62"/>
      <c r="N45" s="62"/>
      <c r="O45" s="62"/>
      <c r="P45" s="62"/>
      <c r="Q45" s="62"/>
      <c r="R45" s="62"/>
      <c r="S45" s="62"/>
      <c r="T45" s="62"/>
      <c r="U45" s="62"/>
    </row>
    <row r="46" spans="1:21" x14ac:dyDescent="0.3">
      <c r="A46" s="62"/>
      <c r="B46" s="62"/>
      <c r="C46" s="62"/>
      <c r="D46" s="62"/>
      <c r="E46" s="62"/>
      <c r="F46" s="62"/>
      <c r="G46" s="62"/>
      <c r="H46" s="62"/>
      <c r="I46" s="62"/>
      <c r="J46" s="62"/>
      <c r="K46" s="62"/>
      <c r="L46" s="62"/>
      <c r="M46" s="62"/>
      <c r="N46" s="62"/>
      <c r="O46" s="62"/>
      <c r="P46" s="62"/>
      <c r="Q46" s="62"/>
      <c r="R46" s="62"/>
      <c r="S46" s="62"/>
      <c r="T46" s="62"/>
      <c r="U46" s="62"/>
    </row>
    <row r="47" spans="1:21" x14ac:dyDescent="0.3">
      <c r="A47" s="62"/>
      <c r="B47" s="62"/>
      <c r="C47" s="62"/>
      <c r="D47" s="62"/>
      <c r="E47" s="62"/>
      <c r="F47" s="62"/>
      <c r="G47" s="62"/>
      <c r="H47" s="62"/>
      <c r="I47" s="62"/>
      <c r="J47" s="62"/>
      <c r="K47" s="62"/>
      <c r="L47" s="62"/>
      <c r="M47" s="62"/>
      <c r="N47" s="62"/>
      <c r="O47" s="62"/>
      <c r="P47" s="62"/>
      <c r="Q47" s="62"/>
      <c r="R47" s="62"/>
      <c r="S47" s="62"/>
      <c r="T47" s="62"/>
      <c r="U47" s="62"/>
    </row>
    <row r="48" spans="1:21" x14ac:dyDescent="0.3">
      <c r="A48" s="62"/>
      <c r="B48" s="62"/>
      <c r="C48" s="62"/>
      <c r="D48" s="62"/>
      <c r="E48" s="62"/>
      <c r="F48" s="62"/>
      <c r="G48" s="62"/>
      <c r="H48" s="62"/>
      <c r="I48" s="62"/>
      <c r="J48" s="62"/>
      <c r="K48" s="62"/>
      <c r="L48" s="62"/>
      <c r="M48" s="62"/>
      <c r="N48" s="62"/>
      <c r="O48" s="62"/>
      <c r="P48" s="62"/>
      <c r="Q48" s="62"/>
      <c r="R48" s="62"/>
      <c r="S48" s="62"/>
      <c r="T48" s="62"/>
      <c r="U48" s="62"/>
    </row>
    <row r="49" spans="1:21" x14ac:dyDescent="0.3">
      <c r="A49" s="62"/>
      <c r="B49" s="62"/>
      <c r="C49" s="62"/>
      <c r="D49" s="62"/>
      <c r="E49" s="62"/>
      <c r="F49" s="62"/>
      <c r="G49" s="62"/>
      <c r="H49" s="62"/>
      <c r="I49" s="62"/>
      <c r="J49" s="62"/>
      <c r="K49" s="62"/>
      <c r="L49" s="62"/>
      <c r="M49" s="62"/>
      <c r="N49" s="62"/>
      <c r="O49" s="62"/>
      <c r="P49" s="62"/>
      <c r="Q49" s="62"/>
      <c r="R49" s="62"/>
      <c r="S49" s="62"/>
      <c r="T49" s="62"/>
      <c r="U49" s="62"/>
    </row>
    <row r="50" spans="1:21" x14ac:dyDescent="0.3">
      <c r="A50" s="62"/>
      <c r="B50" s="62"/>
      <c r="C50" s="62"/>
      <c r="D50" s="62"/>
      <c r="E50" s="62"/>
      <c r="F50" s="62"/>
      <c r="G50" s="62"/>
      <c r="H50" s="62"/>
      <c r="I50" s="62"/>
      <c r="J50" s="62"/>
      <c r="K50" s="62"/>
      <c r="L50" s="62"/>
      <c r="M50" s="62"/>
      <c r="N50" s="62"/>
      <c r="O50" s="62"/>
      <c r="P50" s="62"/>
      <c r="Q50" s="62"/>
      <c r="R50" s="62"/>
      <c r="S50" s="62"/>
      <c r="T50" s="62"/>
      <c r="U50" s="62"/>
    </row>
    <row r="53" spans="1:21" x14ac:dyDescent="0.3">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144780</xdr:colOff>
                    <xdr:row>29</xdr:row>
                    <xdr:rowOff>22860</xdr:rowOff>
                  </from>
                  <to>
                    <xdr:col>4</xdr:col>
                    <xdr:colOff>129540</xdr:colOff>
                    <xdr:row>30</xdr:row>
                    <xdr:rowOff>22860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403860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tabSelected="1" zoomScaleNormal="100" zoomScaleSheetLayoutView="70" workbookViewId="0"/>
  </sheetViews>
  <sheetFormatPr baseColWidth="10" defaultColWidth="11.44140625" defaultRowHeight="14.4" x14ac:dyDescent="0.3"/>
  <cols>
    <col min="1" max="1" width="2.77734375" customWidth="1"/>
    <col min="2" max="13" width="12.21875" customWidth="1"/>
    <col min="14" max="14" width="2.21875" customWidth="1"/>
  </cols>
  <sheetData>
    <row r="6" spans="2:16" x14ac:dyDescent="0.3">
      <c r="B6" s="63" t="s">
        <v>4</v>
      </c>
    </row>
    <row r="7" spans="2:16" ht="8.5500000000000007" customHeight="1" thickBot="1" x14ac:dyDescent="0.35">
      <c r="B7" s="15"/>
    </row>
    <row r="8" spans="2:16" ht="201" customHeight="1" x14ac:dyDescent="0.3">
      <c r="B8" s="64" t="s">
        <v>87</v>
      </c>
      <c r="C8" s="64"/>
      <c r="D8" s="64"/>
      <c r="E8" s="64"/>
      <c r="F8" s="64"/>
      <c r="G8" s="64"/>
      <c r="H8" s="64"/>
      <c r="I8" s="64"/>
      <c r="J8" s="64"/>
      <c r="K8" s="64"/>
      <c r="L8" s="64"/>
      <c r="M8" s="64"/>
      <c r="P8" s="55"/>
    </row>
    <row r="9" spans="2:16" ht="177" customHeight="1" x14ac:dyDescent="0.3">
      <c r="B9" s="65"/>
      <c r="C9" s="65"/>
      <c r="D9" s="65"/>
      <c r="E9" s="65"/>
      <c r="F9" s="65"/>
      <c r="G9" s="65"/>
      <c r="H9" s="65"/>
      <c r="I9" s="65"/>
      <c r="J9" s="65"/>
      <c r="K9" s="65"/>
      <c r="L9" s="65"/>
      <c r="M9" s="65"/>
    </row>
    <row r="10" spans="2:16" ht="16.95" customHeight="1" x14ac:dyDescent="0.3">
      <c r="B10" s="65"/>
      <c r="C10" s="65"/>
      <c r="D10" s="65"/>
      <c r="E10" s="65"/>
      <c r="F10" s="65"/>
      <c r="G10" s="65"/>
      <c r="H10" s="65"/>
      <c r="I10" s="65"/>
      <c r="J10" s="65"/>
      <c r="K10" s="65"/>
      <c r="L10" s="65"/>
      <c r="M10" s="65"/>
    </row>
    <row r="11" spans="2:16" ht="25.95" customHeight="1" x14ac:dyDescent="0.3"/>
  </sheetData>
  <sheetProtection algorithmName="SHA-512" hashValue="fwJpu+yhDXwUcibUZSH2UifLKqQFbxnrepa9R10rNAAI24JXnE8p4Xom41C3EebcZvVfm9Lw5rVYHq0Htc/etg==" saltValue="t4204819CEMaNWQmUNTKbg==" spinCount="100000" sheet="1" objects="1" scenarios="1"/>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K398"/>
  <sheetViews>
    <sheetView showGridLines="0" zoomScale="70" zoomScaleNormal="70" workbookViewId="0">
      <pane xSplit="1" ySplit="4" topLeftCell="J5" activePane="bottomRight" state="frozen"/>
      <selection activeCell="AD405" sqref="AD405"/>
      <selection pane="topRight" activeCell="AD405" sqref="AD405"/>
      <selection pane="bottomLeft" activeCell="AD405" sqref="AD405"/>
      <selection pane="bottomRight" activeCell="Z204" sqref="Z204:Z205"/>
    </sheetView>
  </sheetViews>
  <sheetFormatPr baseColWidth="10" defaultColWidth="11.44140625" defaultRowHeight="14.4" x14ac:dyDescent="0.3"/>
  <cols>
    <col min="1" max="1" width="36.109375" customWidth="1"/>
    <col min="2" max="14" width="12.77734375" customWidth="1"/>
    <col min="21" max="22" width="10.88671875"/>
    <col min="24" max="24" width="10.88671875"/>
    <col min="26" max="26" width="10.88671875"/>
    <col min="27" max="27" width="11.44140625" style="59" customWidth="1"/>
    <col min="35" max="35" width="20.21875" customWidth="1"/>
  </cols>
  <sheetData>
    <row r="1" spans="1:37" x14ac:dyDescent="0.3">
      <c r="A1" t="s">
        <v>5</v>
      </c>
    </row>
    <row r="2" spans="1:37" x14ac:dyDescent="0.3">
      <c r="A2" t="s">
        <v>6</v>
      </c>
    </row>
    <row r="3" spans="1:37" x14ac:dyDescent="0.3">
      <c r="A3" t="s">
        <v>7</v>
      </c>
    </row>
    <row r="4" spans="1:37" x14ac:dyDescent="0.3">
      <c r="A4" t="s">
        <v>83</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X4" s="1">
        <v>45992</v>
      </c>
      <c r="Y4" s="1">
        <v>46023</v>
      </c>
      <c r="Z4" s="1">
        <v>46054</v>
      </c>
      <c r="AB4" s="1"/>
      <c r="AC4" s="1"/>
      <c r="AD4" s="1"/>
      <c r="AE4" s="1"/>
      <c r="AF4" s="1"/>
      <c r="AG4" s="1"/>
      <c r="AH4" s="1"/>
      <c r="AI4" s="1"/>
      <c r="AJ4" s="1"/>
      <c r="AK4" s="1"/>
    </row>
    <row r="5" spans="1:37" x14ac:dyDescent="0.3">
      <c r="A5" t="s">
        <v>8</v>
      </c>
    </row>
    <row r="6" spans="1:37" x14ac:dyDescent="0.3">
      <c r="A6" t="s">
        <v>9</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c r="X6">
        <v>100</v>
      </c>
      <c r="Y6">
        <v>100</v>
      </c>
      <c r="Z6">
        <v>100</v>
      </c>
    </row>
    <row r="7" spans="1:37" x14ac:dyDescent="0.3">
      <c r="A7" t="s">
        <v>10</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c r="X7">
        <v>97.88</v>
      </c>
      <c r="Y7">
        <v>97.11</v>
      </c>
      <c r="Z7">
        <v>96.94</v>
      </c>
    </row>
    <row r="8" spans="1:37" x14ac:dyDescent="0.3">
      <c r="A8" t="s">
        <v>11</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c r="X8">
        <v>2.12</v>
      </c>
      <c r="Y8">
        <v>2.89</v>
      </c>
      <c r="Z8">
        <v>3.06</v>
      </c>
    </row>
    <row r="10" spans="1:37" x14ac:dyDescent="0.3">
      <c r="A10" t="s">
        <v>12</v>
      </c>
    </row>
    <row r="11" spans="1:37" x14ac:dyDescent="0.3">
      <c r="A11" t="s">
        <v>13</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c r="X11">
        <v>100</v>
      </c>
      <c r="Y11">
        <v>100</v>
      </c>
      <c r="Z11">
        <v>100</v>
      </c>
    </row>
    <row r="12" spans="1:37" x14ac:dyDescent="0.3">
      <c r="A12" t="s">
        <v>14</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c r="X12">
        <v>92.79</v>
      </c>
      <c r="Y12">
        <v>91.84</v>
      </c>
      <c r="Z12">
        <v>92.75</v>
      </c>
    </row>
    <row r="13" spans="1:37" x14ac:dyDescent="0.3">
      <c r="A13" t="s">
        <v>15</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c r="X13">
        <v>7.21</v>
      </c>
      <c r="Y13">
        <v>8.16</v>
      </c>
      <c r="Z13">
        <v>7.25</v>
      </c>
    </row>
    <row r="15" spans="1:37" x14ac:dyDescent="0.3">
      <c r="A15" t="s">
        <v>16</v>
      </c>
    </row>
    <row r="16" spans="1:37" x14ac:dyDescent="0.3">
      <c r="A16" t="s">
        <v>13</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c r="X16">
        <v>100</v>
      </c>
      <c r="Y16">
        <v>100</v>
      </c>
      <c r="Z16">
        <v>100</v>
      </c>
    </row>
    <row r="17" spans="1:37" x14ac:dyDescent="0.3">
      <c r="A17" t="s">
        <v>14</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c r="X17">
        <v>99.31</v>
      </c>
      <c r="Y17">
        <v>99.46</v>
      </c>
      <c r="Z17">
        <v>98.14</v>
      </c>
    </row>
    <row r="18" spans="1:37" x14ac:dyDescent="0.3">
      <c r="A18" t="s">
        <v>15</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c r="X18">
        <v>0.69</v>
      </c>
      <c r="Y18">
        <v>0.54</v>
      </c>
      <c r="Z18">
        <v>1.86</v>
      </c>
    </row>
    <row r="20" spans="1:37" x14ac:dyDescent="0.3">
      <c r="A20" t="s">
        <v>17</v>
      </c>
    </row>
    <row r="21" spans="1:37" x14ac:dyDescent="0.3">
      <c r="A21" t="s">
        <v>13</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c r="X21">
        <v>100</v>
      </c>
      <c r="Y21">
        <v>100</v>
      </c>
      <c r="Z21">
        <v>100</v>
      </c>
    </row>
    <row r="22" spans="1:37" x14ac:dyDescent="0.3">
      <c r="A22" t="s">
        <v>14</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c r="X22">
        <v>96.45</v>
      </c>
      <c r="Y22">
        <v>90.66</v>
      </c>
      <c r="Z22">
        <v>95.63</v>
      </c>
    </row>
    <row r="23" spans="1:37" x14ac:dyDescent="0.3">
      <c r="A23" t="s">
        <v>15</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c r="X23">
        <v>3.55</v>
      </c>
      <c r="Y23">
        <v>9.34</v>
      </c>
      <c r="Z23">
        <v>4.37</v>
      </c>
    </row>
    <row r="26" spans="1:37" x14ac:dyDescent="0.3">
      <c r="A26" t="s">
        <v>5</v>
      </c>
    </row>
    <row r="27" spans="1:37" x14ac:dyDescent="0.3">
      <c r="A27" t="s">
        <v>6</v>
      </c>
    </row>
    <row r="28" spans="1:37" x14ac:dyDescent="0.3">
      <c r="A28" t="s">
        <v>18</v>
      </c>
    </row>
    <row r="29" spans="1:37" x14ac:dyDescent="0.3">
      <c r="A29" t="s">
        <v>83</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X29" s="1">
        <v>45992</v>
      </c>
      <c r="Y29" s="1">
        <v>46023</v>
      </c>
      <c r="Z29" s="1">
        <v>46054</v>
      </c>
      <c r="AB29" s="1"/>
      <c r="AC29" s="1"/>
      <c r="AD29" s="1"/>
      <c r="AE29" s="1"/>
      <c r="AF29" s="1"/>
      <c r="AG29" s="1"/>
      <c r="AH29" s="1"/>
      <c r="AI29" s="1"/>
      <c r="AJ29" s="1"/>
      <c r="AK29" s="1"/>
    </row>
    <row r="30" spans="1:37" x14ac:dyDescent="0.3">
      <c r="A30" t="s">
        <v>8</v>
      </c>
    </row>
    <row r="31" spans="1:37" x14ac:dyDescent="0.3">
      <c r="A31" t="s">
        <v>9</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c r="X31">
        <v>100</v>
      </c>
      <c r="Y31">
        <v>100</v>
      </c>
      <c r="Z31">
        <v>100</v>
      </c>
    </row>
    <row r="32" spans="1:37" x14ac:dyDescent="0.3">
      <c r="A32" t="s">
        <v>10</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c r="X32">
        <v>95</v>
      </c>
      <c r="Y32">
        <v>93.63</v>
      </c>
      <c r="Z32">
        <v>93.83</v>
      </c>
    </row>
    <row r="33" spans="1:26" x14ac:dyDescent="0.3">
      <c r="A33" t="s">
        <v>11</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c r="X33">
        <v>5</v>
      </c>
      <c r="Y33">
        <v>6.37</v>
      </c>
      <c r="Z33">
        <v>6.17</v>
      </c>
    </row>
    <row r="35" spans="1:26" x14ac:dyDescent="0.3">
      <c r="A35" t="s">
        <v>12</v>
      </c>
    </row>
    <row r="36" spans="1:26" x14ac:dyDescent="0.3">
      <c r="A36" t="s">
        <v>13</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c r="X36">
        <v>100</v>
      </c>
      <c r="Y36">
        <v>100</v>
      </c>
      <c r="Z36">
        <v>100</v>
      </c>
    </row>
    <row r="37" spans="1:26" x14ac:dyDescent="0.3">
      <c r="A37" t="s">
        <v>14</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c r="X37">
        <v>82.22</v>
      </c>
      <c r="Y37">
        <v>79.52</v>
      </c>
      <c r="Z37">
        <v>79.41</v>
      </c>
    </row>
    <row r="38" spans="1:26" x14ac:dyDescent="0.3">
      <c r="A38" t="s">
        <v>15</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c r="X38">
        <v>17.78</v>
      </c>
      <c r="Y38">
        <v>20.48</v>
      </c>
      <c r="Z38">
        <v>20.59</v>
      </c>
    </row>
    <row r="40" spans="1:26" x14ac:dyDescent="0.3">
      <c r="A40" t="s">
        <v>16</v>
      </c>
    </row>
    <row r="41" spans="1:26" x14ac:dyDescent="0.3">
      <c r="A41" t="s">
        <v>13</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c r="X41">
        <v>100</v>
      </c>
      <c r="Y41">
        <v>100</v>
      </c>
      <c r="Z41">
        <v>100</v>
      </c>
    </row>
    <row r="42" spans="1:26" x14ac:dyDescent="0.3">
      <c r="A42" t="s">
        <v>14</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c r="X42">
        <v>97.62</v>
      </c>
      <c r="Y42">
        <v>96.71</v>
      </c>
      <c r="Z42">
        <v>96.59</v>
      </c>
    </row>
    <row r="43" spans="1:26" x14ac:dyDescent="0.3">
      <c r="A43" t="s">
        <v>15</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c r="X43">
        <v>2.38</v>
      </c>
      <c r="Y43">
        <v>3.29</v>
      </c>
      <c r="Z43">
        <v>3.41</v>
      </c>
    </row>
    <row r="45" spans="1:26" x14ac:dyDescent="0.3">
      <c r="A45" t="s">
        <v>17</v>
      </c>
    </row>
    <row r="46" spans="1:26" x14ac:dyDescent="0.3">
      <c r="A46" t="s">
        <v>13</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c r="X46">
        <v>100</v>
      </c>
      <c r="Y46">
        <v>100</v>
      </c>
      <c r="Z46">
        <v>100</v>
      </c>
    </row>
    <row r="47" spans="1:26" x14ac:dyDescent="0.3">
      <c r="A47" t="s">
        <v>14</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c r="X47">
        <v>95.69</v>
      </c>
      <c r="Y47">
        <v>93.19</v>
      </c>
      <c r="Z47">
        <v>94.82</v>
      </c>
    </row>
    <row r="48" spans="1:26" x14ac:dyDescent="0.3">
      <c r="A48" t="s">
        <v>15</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c r="X48">
        <v>4.3099999999999996</v>
      </c>
      <c r="Y48">
        <v>6.81</v>
      </c>
      <c r="Z48">
        <v>5.18</v>
      </c>
    </row>
    <row r="51" spans="1:37" x14ac:dyDescent="0.3">
      <c r="A51" t="s">
        <v>5</v>
      </c>
    </row>
    <row r="52" spans="1:37" x14ac:dyDescent="0.3">
      <c r="A52" t="s">
        <v>6</v>
      </c>
    </row>
    <row r="53" spans="1:37" x14ac:dyDescent="0.3">
      <c r="A53" t="s">
        <v>19</v>
      </c>
    </row>
    <row r="54" spans="1:37" x14ac:dyDescent="0.3">
      <c r="A54" t="s">
        <v>83</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X54" s="1">
        <v>45992</v>
      </c>
      <c r="Y54" s="1">
        <v>46023</v>
      </c>
      <c r="Z54" s="1">
        <v>46054</v>
      </c>
      <c r="AB54" s="1"/>
      <c r="AC54" s="1"/>
      <c r="AD54" s="1"/>
      <c r="AE54" s="1"/>
      <c r="AF54" s="1"/>
      <c r="AG54" s="1"/>
      <c r="AH54" s="1"/>
      <c r="AI54" s="1"/>
      <c r="AJ54" s="1"/>
      <c r="AK54" s="1"/>
    </row>
    <row r="55" spans="1:37" x14ac:dyDescent="0.3">
      <c r="A55" t="s">
        <v>8</v>
      </c>
    </row>
    <row r="56" spans="1:37" x14ac:dyDescent="0.3">
      <c r="A56" t="s">
        <v>9</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c r="X56">
        <v>100</v>
      </c>
      <c r="Y56">
        <v>100</v>
      </c>
      <c r="Z56">
        <v>100</v>
      </c>
    </row>
    <row r="57" spans="1:37" x14ac:dyDescent="0.3">
      <c r="A57" t="s">
        <v>10</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c r="X57">
        <v>93.79</v>
      </c>
      <c r="Y57">
        <v>92.26</v>
      </c>
      <c r="Z57">
        <v>88.05</v>
      </c>
    </row>
    <row r="58" spans="1:37" x14ac:dyDescent="0.3">
      <c r="A58" t="s">
        <v>11</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c r="X58">
        <v>6.21</v>
      </c>
      <c r="Y58">
        <v>7.74</v>
      </c>
      <c r="Z58">
        <v>11.95</v>
      </c>
    </row>
    <row r="60" spans="1:37" x14ac:dyDescent="0.3">
      <c r="A60" t="s">
        <v>12</v>
      </c>
    </row>
    <row r="61" spans="1:37" x14ac:dyDescent="0.3">
      <c r="A61" t="s">
        <v>13</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c r="X61">
        <v>100</v>
      </c>
      <c r="Y61">
        <v>100</v>
      </c>
      <c r="Z61">
        <v>100</v>
      </c>
    </row>
    <row r="62" spans="1:37" x14ac:dyDescent="0.3">
      <c r="A62" t="s">
        <v>14</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c r="X62">
        <v>75.349999999999994</v>
      </c>
      <c r="Y62">
        <v>66.97</v>
      </c>
      <c r="Z62">
        <v>62.54</v>
      </c>
    </row>
    <row r="63" spans="1:37" x14ac:dyDescent="0.3">
      <c r="A63" t="s">
        <v>15</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c r="X63">
        <v>24.65</v>
      </c>
      <c r="Y63">
        <v>33.03</v>
      </c>
      <c r="Z63">
        <v>37.46</v>
      </c>
    </row>
    <row r="65" spans="1:37" x14ac:dyDescent="0.3">
      <c r="A65" t="s">
        <v>16</v>
      </c>
    </row>
    <row r="66" spans="1:37" x14ac:dyDescent="0.3">
      <c r="A66" t="s">
        <v>13</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c r="X66">
        <v>100</v>
      </c>
      <c r="Y66">
        <v>100</v>
      </c>
      <c r="Z66">
        <v>100</v>
      </c>
    </row>
    <row r="67" spans="1:37" x14ac:dyDescent="0.3">
      <c r="A67" t="s">
        <v>14</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c r="X67">
        <v>99.97</v>
      </c>
      <c r="Y67">
        <v>99.61</v>
      </c>
      <c r="Z67">
        <v>98.97</v>
      </c>
    </row>
    <row r="68" spans="1:37" x14ac:dyDescent="0.3">
      <c r="A68" t="s">
        <v>15</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c r="X68">
        <v>0.03</v>
      </c>
      <c r="Y68">
        <v>0.39</v>
      </c>
      <c r="Z68">
        <v>1.03</v>
      </c>
    </row>
    <row r="70" spans="1:37" x14ac:dyDescent="0.3">
      <c r="A70" t="s">
        <v>17</v>
      </c>
    </row>
    <row r="71" spans="1:37" x14ac:dyDescent="0.3">
      <c r="A71" t="s">
        <v>13</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c r="X71">
        <v>100</v>
      </c>
      <c r="Y71">
        <v>100</v>
      </c>
      <c r="Z71">
        <v>100</v>
      </c>
    </row>
    <row r="72" spans="1:37" x14ac:dyDescent="0.3">
      <c r="A72" t="s">
        <v>14</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c r="X72">
        <v>94.06</v>
      </c>
      <c r="Y72">
        <v>96.95</v>
      </c>
      <c r="Z72">
        <v>91.93</v>
      </c>
    </row>
    <row r="73" spans="1:37" x14ac:dyDescent="0.3">
      <c r="A73" t="s">
        <v>15</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c r="X73">
        <v>5.94</v>
      </c>
      <c r="Y73">
        <v>3.05</v>
      </c>
      <c r="Z73">
        <v>8.07</v>
      </c>
    </row>
    <row r="76" spans="1:37" x14ac:dyDescent="0.3">
      <c r="A76" t="s">
        <v>5</v>
      </c>
    </row>
    <row r="77" spans="1:37" x14ac:dyDescent="0.3">
      <c r="A77" t="s">
        <v>6</v>
      </c>
    </row>
    <row r="78" spans="1:37" x14ac:dyDescent="0.3">
      <c r="A78" t="s">
        <v>20</v>
      </c>
    </row>
    <row r="79" spans="1:37" x14ac:dyDescent="0.3">
      <c r="A79" t="s">
        <v>83</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X79" s="1">
        <v>45992</v>
      </c>
      <c r="Y79" s="1">
        <v>46023</v>
      </c>
      <c r="Z79" s="1">
        <v>46054</v>
      </c>
      <c r="AB79" s="1"/>
      <c r="AC79" s="1"/>
      <c r="AD79" s="1"/>
      <c r="AE79" s="1"/>
      <c r="AF79" s="1"/>
      <c r="AG79" s="1"/>
      <c r="AH79" s="1"/>
      <c r="AI79" s="1"/>
      <c r="AJ79" s="1"/>
      <c r="AK79" s="1"/>
    </row>
    <row r="80" spans="1:37" x14ac:dyDescent="0.3">
      <c r="A80" t="s">
        <v>8</v>
      </c>
    </row>
    <row r="81" spans="1:26" x14ac:dyDescent="0.3">
      <c r="A81" t="s">
        <v>9</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c r="X81">
        <v>100</v>
      </c>
      <c r="Y81">
        <v>100</v>
      </c>
      <c r="Z81">
        <v>100</v>
      </c>
    </row>
    <row r="82" spans="1:26" x14ac:dyDescent="0.3">
      <c r="A82" t="s">
        <v>10</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c r="X82">
        <v>92.04</v>
      </c>
      <c r="Y82">
        <v>88.34</v>
      </c>
      <c r="Z82">
        <v>76.400000000000006</v>
      </c>
    </row>
    <row r="83" spans="1:26" x14ac:dyDescent="0.3">
      <c r="A83" t="s">
        <v>11</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c r="X83">
        <v>7.96</v>
      </c>
      <c r="Y83">
        <v>11.66</v>
      </c>
      <c r="Z83">
        <v>23.6</v>
      </c>
    </row>
    <row r="85" spans="1:26" x14ac:dyDescent="0.3">
      <c r="A85" t="s">
        <v>12</v>
      </c>
    </row>
    <row r="86" spans="1:26" x14ac:dyDescent="0.3">
      <c r="A86" t="s">
        <v>13</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c r="X86">
        <v>100</v>
      </c>
      <c r="Y86">
        <v>100</v>
      </c>
      <c r="Z86">
        <v>100</v>
      </c>
    </row>
    <row r="87" spans="1:26" x14ac:dyDescent="0.3">
      <c r="A87" t="s">
        <v>14</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c r="X87">
        <v>78.040000000000006</v>
      </c>
      <c r="Y87">
        <v>59.06</v>
      </c>
      <c r="Z87">
        <v>48.04</v>
      </c>
    </row>
    <row r="88" spans="1:26" x14ac:dyDescent="0.3">
      <c r="A88" t="s">
        <v>15</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c r="X88">
        <v>21.96</v>
      </c>
      <c r="Y88">
        <v>40.94</v>
      </c>
      <c r="Z88">
        <v>51.96</v>
      </c>
    </row>
    <row r="90" spans="1:26" x14ac:dyDescent="0.3">
      <c r="A90" t="s">
        <v>16</v>
      </c>
    </row>
    <row r="91" spans="1:26" x14ac:dyDescent="0.3">
      <c r="A91" t="s">
        <v>13</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c r="X91">
        <v>100</v>
      </c>
      <c r="Y91">
        <v>100</v>
      </c>
      <c r="Z91">
        <v>100</v>
      </c>
    </row>
    <row r="92" spans="1:26" x14ac:dyDescent="0.3">
      <c r="A92" t="s">
        <v>14</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c r="X92">
        <v>99.92</v>
      </c>
      <c r="Y92">
        <v>99.37</v>
      </c>
      <c r="Z92">
        <v>95.98</v>
      </c>
    </row>
    <row r="93" spans="1:26" x14ac:dyDescent="0.3">
      <c r="A93" t="s">
        <v>15</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c r="X93">
        <v>0.08</v>
      </c>
      <c r="Y93">
        <v>0.63</v>
      </c>
      <c r="Z93">
        <v>4.0199999999999996</v>
      </c>
    </row>
    <row r="95" spans="1:26" x14ac:dyDescent="0.3">
      <c r="A95" t="s">
        <v>17</v>
      </c>
    </row>
    <row r="96" spans="1:26" x14ac:dyDescent="0.3">
      <c r="A96" t="s">
        <v>13</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c r="X96">
        <v>100</v>
      </c>
      <c r="Y96">
        <v>100</v>
      </c>
      <c r="Z96">
        <v>100</v>
      </c>
    </row>
    <row r="97" spans="1:37" x14ac:dyDescent="0.3">
      <c r="A97" t="s">
        <v>14</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c r="X97">
        <v>90.63</v>
      </c>
      <c r="Y97">
        <v>97.92</v>
      </c>
      <c r="Z97">
        <v>90.97</v>
      </c>
    </row>
    <row r="98" spans="1:37" x14ac:dyDescent="0.3">
      <c r="A98" t="s">
        <v>15</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c r="X98">
        <v>9.3699999999999992</v>
      </c>
      <c r="Y98">
        <v>2.08</v>
      </c>
      <c r="Z98">
        <v>9.0299999999999994</v>
      </c>
    </row>
    <row r="101" spans="1:37" x14ac:dyDescent="0.3">
      <c r="A101" t="s">
        <v>5</v>
      </c>
    </row>
    <row r="102" spans="1:37" x14ac:dyDescent="0.3">
      <c r="A102" t="s">
        <v>6</v>
      </c>
    </row>
    <row r="103" spans="1:37" x14ac:dyDescent="0.3">
      <c r="A103" t="s">
        <v>21</v>
      </c>
    </row>
    <row r="104" spans="1:37" x14ac:dyDescent="0.3">
      <c r="A104" t="s">
        <v>83</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X104" s="1">
        <v>45992</v>
      </c>
      <c r="Y104" s="1">
        <v>46023</v>
      </c>
      <c r="Z104" s="1">
        <v>46054</v>
      </c>
      <c r="AB104" s="1"/>
      <c r="AC104" s="1"/>
      <c r="AD104" s="1"/>
      <c r="AE104" s="1"/>
      <c r="AF104" s="1"/>
      <c r="AG104" s="1"/>
      <c r="AH104" s="1"/>
      <c r="AI104" s="1"/>
      <c r="AJ104" s="1"/>
      <c r="AK104" s="1"/>
    </row>
    <row r="105" spans="1:37" x14ac:dyDescent="0.3">
      <c r="A105" t="s">
        <v>8</v>
      </c>
    </row>
    <row r="106" spans="1:37" x14ac:dyDescent="0.3">
      <c r="A106" t="s">
        <v>9</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c r="X106">
        <v>100</v>
      </c>
      <c r="Y106">
        <v>100</v>
      </c>
      <c r="Z106">
        <v>100</v>
      </c>
    </row>
    <row r="107" spans="1:37" x14ac:dyDescent="0.3">
      <c r="A107" t="s">
        <v>10</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c r="X107">
        <v>97.01</v>
      </c>
      <c r="Y107">
        <v>89</v>
      </c>
      <c r="Z107">
        <v>88.44</v>
      </c>
    </row>
    <row r="108" spans="1:37" x14ac:dyDescent="0.3">
      <c r="A108" t="s">
        <v>11</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c r="X108">
        <v>2.99</v>
      </c>
      <c r="Y108">
        <v>11</v>
      </c>
      <c r="Z108">
        <v>11.56</v>
      </c>
    </row>
    <row r="110" spans="1:37" x14ac:dyDescent="0.3">
      <c r="A110" t="s">
        <v>12</v>
      </c>
    </row>
    <row r="111" spans="1:37" x14ac:dyDescent="0.3">
      <c r="A111" t="s">
        <v>13</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c r="X111">
        <v>100</v>
      </c>
      <c r="Y111">
        <v>100</v>
      </c>
      <c r="Z111">
        <v>100</v>
      </c>
    </row>
    <row r="112" spans="1:37" x14ac:dyDescent="0.3">
      <c r="A112" t="s">
        <v>14</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c r="X112">
        <v>85.05</v>
      </c>
      <c r="Y112">
        <v>50.68</v>
      </c>
      <c r="Z112">
        <v>64.91</v>
      </c>
    </row>
    <row r="113" spans="1:26" x14ac:dyDescent="0.3">
      <c r="A113" t="s">
        <v>15</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c r="X113">
        <v>14.95</v>
      </c>
      <c r="Y113">
        <v>49.32</v>
      </c>
      <c r="Z113">
        <v>35.090000000000003</v>
      </c>
    </row>
    <row r="115" spans="1:26" x14ac:dyDescent="0.3">
      <c r="A115" t="s">
        <v>16</v>
      </c>
    </row>
    <row r="116" spans="1:26" x14ac:dyDescent="0.3">
      <c r="A116" t="s">
        <v>13</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c r="X116">
        <v>100</v>
      </c>
      <c r="Y116">
        <v>100</v>
      </c>
      <c r="Z116">
        <v>100</v>
      </c>
    </row>
    <row r="117" spans="1:26" x14ac:dyDescent="0.3">
      <c r="A117" t="s">
        <v>14</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c r="X117">
        <v>100</v>
      </c>
      <c r="Y117">
        <v>100</v>
      </c>
      <c r="Z117">
        <v>98.71</v>
      </c>
    </row>
    <row r="118" spans="1:26" x14ac:dyDescent="0.3">
      <c r="A118" t="s">
        <v>15</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c r="X118">
        <v>0</v>
      </c>
      <c r="Y118">
        <v>0</v>
      </c>
      <c r="Z118">
        <v>1.29</v>
      </c>
    </row>
    <row r="120" spans="1:26" x14ac:dyDescent="0.3">
      <c r="A120" t="s">
        <v>17</v>
      </c>
    </row>
    <row r="121" spans="1:26" x14ac:dyDescent="0.3">
      <c r="A121" t="s">
        <v>13</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c r="X121">
        <v>100</v>
      </c>
      <c r="Y121">
        <v>100</v>
      </c>
      <c r="Z121">
        <v>100</v>
      </c>
    </row>
    <row r="122" spans="1:26" x14ac:dyDescent="0.3">
      <c r="A122" t="s">
        <v>14</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c r="X122">
        <v>100</v>
      </c>
      <c r="Y122">
        <v>100</v>
      </c>
      <c r="Z122">
        <v>100</v>
      </c>
    </row>
    <row r="123" spans="1:26" x14ac:dyDescent="0.3">
      <c r="A123" t="s">
        <v>15</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c r="X123">
        <v>0</v>
      </c>
      <c r="Y123">
        <v>0</v>
      </c>
      <c r="Z123">
        <v>0</v>
      </c>
    </row>
    <row r="126" spans="1:26" x14ac:dyDescent="0.3">
      <c r="A126" t="s">
        <v>5</v>
      </c>
    </row>
    <row r="127" spans="1:26" x14ac:dyDescent="0.3">
      <c r="A127" t="s">
        <v>6</v>
      </c>
    </row>
    <row r="128" spans="1:26" x14ac:dyDescent="0.3">
      <c r="A128" t="s">
        <v>22</v>
      </c>
    </row>
    <row r="129" spans="1:37" x14ac:dyDescent="0.3">
      <c r="A129" t="s">
        <v>83</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X129" s="1">
        <v>45992</v>
      </c>
      <c r="Y129" s="1">
        <v>46023</v>
      </c>
      <c r="Z129" s="1">
        <v>46054</v>
      </c>
      <c r="AB129" s="1"/>
      <c r="AC129" s="1"/>
      <c r="AD129" s="1"/>
      <c r="AE129" s="1"/>
      <c r="AF129" s="1"/>
      <c r="AG129" s="1"/>
      <c r="AH129" s="1"/>
      <c r="AI129" s="1"/>
      <c r="AJ129" s="1"/>
      <c r="AK129" s="1"/>
    </row>
    <row r="130" spans="1:37" x14ac:dyDescent="0.3">
      <c r="A130" t="s">
        <v>8</v>
      </c>
    </row>
    <row r="131" spans="1:37" x14ac:dyDescent="0.3">
      <c r="A131" t="s">
        <v>9</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c r="X131">
        <v>100</v>
      </c>
      <c r="Y131">
        <v>100</v>
      </c>
      <c r="Z131">
        <v>100</v>
      </c>
    </row>
    <row r="132" spans="1:37" x14ac:dyDescent="0.3">
      <c r="A132" t="s">
        <v>10</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c r="X132">
        <v>90.3</v>
      </c>
      <c r="Y132">
        <v>88.04</v>
      </c>
      <c r="Z132">
        <v>72.08</v>
      </c>
    </row>
    <row r="133" spans="1:37" x14ac:dyDescent="0.3">
      <c r="A133" t="s">
        <v>11</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c r="X133">
        <v>9.6999999999999993</v>
      </c>
      <c r="Y133">
        <v>11.96</v>
      </c>
      <c r="Z133">
        <v>27.92</v>
      </c>
    </row>
    <row r="135" spans="1:37" x14ac:dyDescent="0.3">
      <c r="A135" t="s">
        <v>12</v>
      </c>
    </row>
    <row r="136" spans="1:37" x14ac:dyDescent="0.3">
      <c r="A136" t="s">
        <v>13</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c r="X136">
        <v>100</v>
      </c>
      <c r="Y136">
        <v>100</v>
      </c>
      <c r="Z136">
        <v>100</v>
      </c>
    </row>
    <row r="137" spans="1:37" x14ac:dyDescent="0.3">
      <c r="A137" t="s">
        <v>14</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c r="X137">
        <v>76.430000000000007</v>
      </c>
      <c r="Y137">
        <v>62</v>
      </c>
      <c r="Z137">
        <v>43.65</v>
      </c>
    </row>
    <row r="138" spans="1:37" x14ac:dyDescent="0.3">
      <c r="A138" t="s">
        <v>15</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c r="X138">
        <v>23.57</v>
      </c>
      <c r="Y138">
        <v>38</v>
      </c>
      <c r="Z138">
        <v>56.35</v>
      </c>
    </row>
    <row r="140" spans="1:37" x14ac:dyDescent="0.3">
      <c r="A140" t="s">
        <v>16</v>
      </c>
    </row>
    <row r="141" spans="1:37" x14ac:dyDescent="0.3">
      <c r="A141" t="s">
        <v>13</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c r="X141">
        <v>100</v>
      </c>
      <c r="Y141">
        <v>100</v>
      </c>
      <c r="Z141">
        <v>100</v>
      </c>
    </row>
    <row r="142" spans="1:37" x14ac:dyDescent="0.3">
      <c r="A142" t="s">
        <v>14</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c r="X142">
        <v>99.88</v>
      </c>
      <c r="Y142">
        <v>98.99</v>
      </c>
      <c r="Z142">
        <v>94.51</v>
      </c>
    </row>
    <row r="143" spans="1:37" x14ac:dyDescent="0.3">
      <c r="A143" t="s">
        <v>15</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c r="X143">
        <v>0.12</v>
      </c>
      <c r="Y143">
        <v>1.01</v>
      </c>
      <c r="Z143">
        <v>5.49</v>
      </c>
    </row>
    <row r="145" spans="1:37" x14ac:dyDescent="0.3">
      <c r="A145" t="s">
        <v>17</v>
      </c>
    </row>
    <row r="146" spans="1:37" x14ac:dyDescent="0.3">
      <c r="A146" t="s">
        <v>13</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c r="X146">
        <v>100</v>
      </c>
      <c r="Y146">
        <v>100</v>
      </c>
      <c r="Z146">
        <v>100</v>
      </c>
    </row>
    <row r="147" spans="1:37" x14ac:dyDescent="0.3">
      <c r="A147" t="s">
        <v>14</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c r="X147">
        <v>89.54</v>
      </c>
      <c r="Y147">
        <v>97.42</v>
      </c>
      <c r="Z147">
        <v>89.45</v>
      </c>
    </row>
    <row r="148" spans="1:37" x14ac:dyDescent="0.3">
      <c r="A148" t="s">
        <v>15</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c r="X148">
        <v>10.46</v>
      </c>
      <c r="Y148">
        <v>2.58</v>
      </c>
      <c r="Z148">
        <v>10.55</v>
      </c>
    </row>
    <row r="151" spans="1:37" x14ac:dyDescent="0.3">
      <c r="A151" t="s">
        <v>5</v>
      </c>
    </row>
    <row r="152" spans="1:37" x14ac:dyDescent="0.3">
      <c r="A152" t="s">
        <v>6</v>
      </c>
    </row>
    <row r="153" spans="1:37" x14ac:dyDescent="0.3">
      <c r="A153" t="s">
        <v>23</v>
      </c>
    </row>
    <row r="154" spans="1:37" x14ac:dyDescent="0.3">
      <c r="A154" t="s">
        <v>83</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X154" s="1">
        <v>45992</v>
      </c>
      <c r="Y154" s="1">
        <v>46023</v>
      </c>
      <c r="Z154" s="1">
        <v>46054</v>
      </c>
      <c r="AB154" s="1"/>
      <c r="AC154" s="1"/>
      <c r="AD154" s="1"/>
      <c r="AE154" s="1"/>
      <c r="AF154" s="1"/>
      <c r="AG154" s="1"/>
      <c r="AH154" s="1"/>
      <c r="AI154" s="1"/>
      <c r="AJ154" s="1"/>
      <c r="AK154" s="1"/>
    </row>
    <row r="155" spans="1:37" x14ac:dyDescent="0.3">
      <c r="A155" t="s">
        <v>8</v>
      </c>
    </row>
    <row r="156" spans="1:37" x14ac:dyDescent="0.3">
      <c r="A156" t="s">
        <v>9</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c r="X156">
        <v>100</v>
      </c>
      <c r="Y156">
        <v>100</v>
      </c>
      <c r="Z156">
        <v>100</v>
      </c>
    </row>
    <row r="157" spans="1:37" x14ac:dyDescent="0.3">
      <c r="A157" t="s">
        <v>10</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c r="X157">
        <v>90.31</v>
      </c>
      <c r="Y157">
        <v>88.19</v>
      </c>
      <c r="Z157">
        <v>86.15</v>
      </c>
    </row>
    <row r="158" spans="1:37" x14ac:dyDescent="0.3">
      <c r="A158" t="s">
        <v>11</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c r="X158">
        <v>9.69</v>
      </c>
      <c r="Y158">
        <v>11.81</v>
      </c>
      <c r="Z158">
        <v>13.85</v>
      </c>
    </row>
    <row r="160" spans="1:37" x14ac:dyDescent="0.3">
      <c r="A160" t="s">
        <v>12</v>
      </c>
    </row>
    <row r="161" spans="1:26" x14ac:dyDescent="0.3">
      <c r="A161" t="s">
        <v>13</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c r="X161">
        <v>100</v>
      </c>
      <c r="Y161">
        <v>100</v>
      </c>
      <c r="Z161">
        <v>100</v>
      </c>
    </row>
    <row r="162" spans="1:26" x14ac:dyDescent="0.3">
      <c r="A162" t="s">
        <v>14</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c r="X162">
        <v>63.79</v>
      </c>
      <c r="Y162">
        <v>64.489999999999995</v>
      </c>
      <c r="Z162">
        <v>64.59</v>
      </c>
    </row>
    <row r="163" spans="1:26" x14ac:dyDescent="0.3">
      <c r="A163" t="s">
        <v>15</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c r="X163">
        <v>36.21</v>
      </c>
      <c r="Y163">
        <v>35.51</v>
      </c>
      <c r="Z163">
        <v>35.409999999999997</v>
      </c>
    </row>
    <row r="165" spans="1:26" x14ac:dyDescent="0.3">
      <c r="A165" t="s">
        <v>16</v>
      </c>
    </row>
    <row r="166" spans="1:26" x14ac:dyDescent="0.3">
      <c r="A166" t="s">
        <v>13</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c r="X166">
        <v>100</v>
      </c>
      <c r="Y166">
        <v>100</v>
      </c>
      <c r="Z166">
        <v>100</v>
      </c>
    </row>
    <row r="167" spans="1:26" x14ac:dyDescent="0.3">
      <c r="A167" t="s">
        <v>14</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c r="X167">
        <v>100</v>
      </c>
      <c r="Y167">
        <v>100</v>
      </c>
      <c r="Z167">
        <v>100</v>
      </c>
    </row>
    <row r="168" spans="1:26" x14ac:dyDescent="0.3">
      <c r="A168" t="s">
        <v>15</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c r="X168">
        <v>0</v>
      </c>
      <c r="Y168">
        <v>0</v>
      </c>
      <c r="Z168">
        <v>0</v>
      </c>
    </row>
    <row r="170" spans="1:26" x14ac:dyDescent="0.3">
      <c r="A170" t="s">
        <v>17</v>
      </c>
    </row>
    <row r="171" spans="1:26" x14ac:dyDescent="0.3">
      <c r="A171" t="s">
        <v>13</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c r="X171">
        <v>100</v>
      </c>
      <c r="Y171">
        <v>100</v>
      </c>
      <c r="Z171">
        <v>100</v>
      </c>
    </row>
    <row r="172" spans="1:26" x14ac:dyDescent="0.3">
      <c r="A172" t="s">
        <v>14</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c r="X172">
        <v>100</v>
      </c>
      <c r="Y172">
        <v>99.29</v>
      </c>
      <c r="Z172">
        <v>89.45</v>
      </c>
    </row>
    <row r="173" spans="1:26" x14ac:dyDescent="0.3">
      <c r="A173" t="s">
        <v>15</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c r="X173">
        <v>0</v>
      </c>
      <c r="Y173">
        <v>0.71</v>
      </c>
      <c r="Z173">
        <v>10.55</v>
      </c>
    </row>
    <row r="176" spans="1:26" x14ac:dyDescent="0.3">
      <c r="A176" t="s">
        <v>5</v>
      </c>
    </row>
    <row r="177" spans="1:37" x14ac:dyDescent="0.3">
      <c r="A177" t="s">
        <v>6</v>
      </c>
    </row>
    <row r="178" spans="1:37" x14ac:dyDescent="0.3">
      <c r="A178" t="s">
        <v>24</v>
      </c>
    </row>
    <row r="179" spans="1:37" x14ac:dyDescent="0.3">
      <c r="A179" t="s">
        <v>83</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X179" s="1">
        <v>45992</v>
      </c>
      <c r="Y179" s="1">
        <v>46023</v>
      </c>
      <c r="Z179" s="1">
        <v>46054</v>
      </c>
      <c r="AB179" s="1"/>
      <c r="AC179" s="1"/>
      <c r="AD179" s="1"/>
      <c r="AE179" s="1"/>
      <c r="AF179" s="1"/>
      <c r="AG179" s="1"/>
      <c r="AH179" s="1"/>
      <c r="AI179" s="1"/>
      <c r="AJ179" s="1"/>
      <c r="AK179" s="1"/>
    </row>
    <row r="180" spans="1:37" x14ac:dyDescent="0.3">
      <c r="A180" t="s">
        <v>8</v>
      </c>
    </row>
    <row r="181" spans="1:37" x14ac:dyDescent="0.3">
      <c r="A181" t="s">
        <v>9</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c r="X181">
        <v>100</v>
      </c>
      <c r="Y181">
        <v>100</v>
      </c>
      <c r="Z181">
        <v>100</v>
      </c>
    </row>
    <row r="182" spans="1:37" x14ac:dyDescent="0.3">
      <c r="A182" t="s">
        <v>10</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c r="X182">
        <v>96.54</v>
      </c>
      <c r="Y182">
        <v>97.44</v>
      </c>
      <c r="Z182">
        <v>98.35</v>
      </c>
    </row>
    <row r="183" spans="1:37" x14ac:dyDescent="0.3">
      <c r="A183" t="s">
        <v>11</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c r="X183">
        <v>3.46</v>
      </c>
      <c r="Y183">
        <v>2.56</v>
      </c>
      <c r="Z183">
        <v>1.65</v>
      </c>
    </row>
    <row r="185" spans="1:37" x14ac:dyDescent="0.3">
      <c r="A185" t="s">
        <v>12</v>
      </c>
    </row>
    <row r="186" spans="1:37" x14ac:dyDescent="0.3">
      <c r="A186" t="s">
        <v>13</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c r="X186">
        <v>100</v>
      </c>
      <c r="Y186">
        <v>100</v>
      </c>
      <c r="Z186">
        <v>100</v>
      </c>
    </row>
    <row r="187" spans="1:37" x14ac:dyDescent="0.3">
      <c r="A187" t="s">
        <v>14</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c r="X187">
        <v>79.66</v>
      </c>
      <c r="Y187">
        <v>82.22</v>
      </c>
      <c r="Z187">
        <v>89.71</v>
      </c>
    </row>
    <row r="188" spans="1:37" x14ac:dyDescent="0.3">
      <c r="A188" t="s">
        <v>15</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c r="X188">
        <v>20.34</v>
      </c>
      <c r="Y188">
        <v>17.78</v>
      </c>
      <c r="Z188">
        <v>10.29</v>
      </c>
    </row>
    <row r="190" spans="1:37" x14ac:dyDescent="0.3">
      <c r="A190" t="s">
        <v>16</v>
      </c>
    </row>
    <row r="191" spans="1:37" x14ac:dyDescent="0.3">
      <c r="A191" t="s">
        <v>13</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c r="X191">
        <v>100</v>
      </c>
      <c r="Y191">
        <v>100</v>
      </c>
      <c r="Z191">
        <v>100</v>
      </c>
    </row>
    <row r="192" spans="1:37" x14ac:dyDescent="0.3">
      <c r="A192" t="s">
        <v>14</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c r="X192">
        <v>99.98</v>
      </c>
      <c r="Y192">
        <v>99.63</v>
      </c>
      <c r="Z192">
        <v>99.95</v>
      </c>
    </row>
    <row r="193" spans="1:37" x14ac:dyDescent="0.3">
      <c r="A193" t="s">
        <v>15</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c r="X193">
        <v>0.02</v>
      </c>
      <c r="Y193">
        <v>0.37</v>
      </c>
      <c r="Z193">
        <v>0.05</v>
      </c>
    </row>
    <row r="195" spans="1:37" x14ac:dyDescent="0.3">
      <c r="A195" t="s">
        <v>17</v>
      </c>
    </row>
    <row r="196" spans="1:37" x14ac:dyDescent="0.3">
      <c r="A196" t="s">
        <v>13</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c r="X196">
        <v>100</v>
      </c>
      <c r="Y196">
        <v>100</v>
      </c>
      <c r="Z196">
        <v>100</v>
      </c>
    </row>
    <row r="197" spans="1:37" x14ac:dyDescent="0.3">
      <c r="A197" t="s">
        <v>14</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c r="X197">
        <v>92.35</v>
      </c>
      <c r="Y197">
        <v>94.83</v>
      </c>
      <c r="Z197">
        <v>96.15</v>
      </c>
    </row>
    <row r="198" spans="1:37" x14ac:dyDescent="0.3">
      <c r="A198" t="s">
        <v>15</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c r="X198">
        <v>7.65</v>
      </c>
      <c r="Y198">
        <v>5.17</v>
      </c>
      <c r="Z198">
        <v>3.85</v>
      </c>
    </row>
    <row r="201" spans="1:37" x14ac:dyDescent="0.3">
      <c r="A201" t="s">
        <v>5</v>
      </c>
    </row>
    <row r="202" spans="1:37" x14ac:dyDescent="0.3">
      <c r="A202" t="s">
        <v>25</v>
      </c>
    </row>
    <row r="203" spans="1:37" x14ac:dyDescent="0.3">
      <c r="A203" t="s">
        <v>7</v>
      </c>
    </row>
    <row r="204" spans="1:37" x14ac:dyDescent="0.3">
      <c r="A204" t="s">
        <v>83</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X204" s="1">
        <v>45992</v>
      </c>
      <c r="Y204" s="1">
        <v>46023</v>
      </c>
      <c r="Z204" s="1">
        <v>46054</v>
      </c>
      <c r="AB204" s="1"/>
      <c r="AC204" s="1"/>
      <c r="AD204" s="1"/>
      <c r="AE204" s="1"/>
      <c r="AF204" s="1"/>
      <c r="AG204" s="1"/>
      <c r="AH204" s="1"/>
      <c r="AI204" s="1"/>
      <c r="AJ204" s="1"/>
      <c r="AK204" s="1"/>
    </row>
    <row r="205" spans="1:37" x14ac:dyDescent="0.3">
      <c r="A205" t="s">
        <v>26</v>
      </c>
    </row>
    <row r="206" spans="1:37" x14ac:dyDescent="0.3">
      <c r="A206" t="s">
        <v>27</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c r="X206">
        <v>100</v>
      </c>
      <c r="Y206">
        <v>100</v>
      </c>
      <c r="Z206">
        <v>100</v>
      </c>
    </row>
    <row r="207" spans="1:37" x14ac:dyDescent="0.3">
      <c r="A207" t="s">
        <v>28</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c r="X207">
        <v>91.78</v>
      </c>
      <c r="Y207">
        <v>90.69</v>
      </c>
      <c r="Z207">
        <v>87.7</v>
      </c>
    </row>
    <row r="208" spans="1:37" x14ac:dyDescent="0.3">
      <c r="A208" t="s">
        <v>29</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c r="X208">
        <v>8.2200000000000006</v>
      </c>
      <c r="Y208">
        <v>9.31</v>
      </c>
      <c r="Z208">
        <v>12.3</v>
      </c>
    </row>
    <row r="210" spans="1:26" x14ac:dyDescent="0.3">
      <c r="A210" t="s">
        <v>84</v>
      </c>
    </row>
    <row r="211" spans="1:26" x14ac:dyDescent="0.3">
      <c r="A211" t="s">
        <v>27</v>
      </c>
      <c r="P211">
        <v>100</v>
      </c>
      <c r="Q211">
        <v>100</v>
      </c>
      <c r="R211">
        <v>100</v>
      </c>
      <c r="S211">
        <v>100</v>
      </c>
      <c r="T211">
        <v>100</v>
      </c>
      <c r="U211">
        <v>100</v>
      </c>
      <c r="V211">
        <v>100</v>
      </c>
      <c r="W211">
        <v>100</v>
      </c>
      <c r="X211">
        <v>100</v>
      </c>
      <c r="Y211">
        <v>100</v>
      </c>
      <c r="Z211">
        <v>100</v>
      </c>
    </row>
    <row r="212" spans="1:26" x14ac:dyDescent="0.3">
      <c r="A212" t="s">
        <v>28</v>
      </c>
      <c r="P212">
        <v>99.25</v>
      </c>
      <c r="Q212">
        <v>99.2</v>
      </c>
      <c r="R212">
        <v>98.3</v>
      </c>
      <c r="S212">
        <v>98.59</v>
      </c>
      <c r="T212">
        <v>99.01</v>
      </c>
      <c r="U212">
        <v>98.48</v>
      </c>
      <c r="V212">
        <v>98.73</v>
      </c>
      <c r="W212">
        <v>98.66</v>
      </c>
      <c r="X212">
        <v>98.88</v>
      </c>
      <c r="Y212">
        <v>98.18</v>
      </c>
      <c r="Z212">
        <v>98.43</v>
      </c>
    </row>
    <row r="213" spans="1:26" x14ac:dyDescent="0.3">
      <c r="A213" t="s">
        <v>29</v>
      </c>
      <c r="P213">
        <v>0.75</v>
      </c>
      <c r="Q213">
        <v>0.8</v>
      </c>
      <c r="R213">
        <v>1.7</v>
      </c>
      <c r="S213">
        <v>1.41</v>
      </c>
      <c r="T213">
        <v>0.99</v>
      </c>
      <c r="U213">
        <v>1.52</v>
      </c>
      <c r="V213">
        <v>1.27</v>
      </c>
      <c r="W213">
        <v>1.34</v>
      </c>
      <c r="X213">
        <v>1.1200000000000001</v>
      </c>
      <c r="Y213">
        <v>1.82</v>
      </c>
      <c r="Z213">
        <v>1.57</v>
      </c>
    </row>
    <row r="215" spans="1:26" x14ac:dyDescent="0.3">
      <c r="A215" t="s">
        <v>30</v>
      </c>
    </row>
    <row r="216" spans="1:26" x14ac:dyDescent="0.3">
      <c r="A216" t="s">
        <v>31</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c r="X216">
        <v>100</v>
      </c>
      <c r="Y216">
        <v>100</v>
      </c>
      <c r="Z216">
        <v>100</v>
      </c>
    </row>
    <row r="217" spans="1:26" x14ac:dyDescent="0.3">
      <c r="A217" t="s">
        <v>32</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c r="X217">
        <v>99.08</v>
      </c>
      <c r="Y217">
        <v>99.03</v>
      </c>
      <c r="Z217">
        <v>98.69</v>
      </c>
    </row>
    <row r="218" spans="1:26" x14ac:dyDescent="0.3">
      <c r="A218" t="s">
        <v>33</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c r="X218">
        <v>0.92</v>
      </c>
      <c r="Y218">
        <v>0.97</v>
      </c>
      <c r="Z218">
        <v>1.31</v>
      </c>
    </row>
    <row r="220" spans="1:26" x14ac:dyDescent="0.3">
      <c r="A220" t="s">
        <v>34</v>
      </c>
    </row>
    <row r="221" spans="1:26" x14ac:dyDescent="0.3">
      <c r="A221" t="s">
        <v>31</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c r="X221">
        <v>100</v>
      </c>
      <c r="Y221">
        <v>100</v>
      </c>
      <c r="Z221">
        <v>100</v>
      </c>
    </row>
    <row r="222" spans="1:26" x14ac:dyDescent="0.3">
      <c r="A222" t="s">
        <v>32</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c r="X222">
        <v>98.25</v>
      </c>
      <c r="Y222">
        <v>95.59</v>
      </c>
      <c r="Z222">
        <v>97.63</v>
      </c>
    </row>
    <row r="223" spans="1:26" x14ac:dyDescent="0.3">
      <c r="A223" t="s">
        <v>33</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c r="X223">
        <v>1.75</v>
      </c>
      <c r="Y223">
        <v>4.41</v>
      </c>
      <c r="Z223">
        <v>2.37</v>
      </c>
    </row>
    <row r="226" spans="1:37" x14ac:dyDescent="0.3">
      <c r="A226" t="s">
        <v>5</v>
      </c>
    </row>
    <row r="227" spans="1:37" x14ac:dyDescent="0.3">
      <c r="A227" t="s">
        <v>25</v>
      </c>
      <c r="T227" s="1"/>
      <c r="W227" s="1"/>
      <c r="Y227" s="1"/>
    </row>
    <row r="228" spans="1:37" x14ac:dyDescent="0.3">
      <c r="A228" t="s">
        <v>18</v>
      </c>
    </row>
    <row r="229" spans="1:37" x14ac:dyDescent="0.3">
      <c r="A229" t="s">
        <v>83</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X229" s="1">
        <v>45992</v>
      </c>
      <c r="Y229" s="1">
        <v>46023</v>
      </c>
      <c r="Z229" s="1">
        <v>46054</v>
      </c>
      <c r="AB229" s="1"/>
      <c r="AC229" s="1"/>
      <c r="AD229" s="1"/>
      <c r="AE229" s="1"/>
      <c r="AF229" s="1"/>
      <c r="AG229" s="1"/>
      <c r="AH229" s="1"/>
      <c r="AI229" s="1"/>
      <c r="AJ229" s="1"/>
      <c r="AK229" s="1"/>
    </row>
    <row r="230" spans="1:37" x14ac:dyDescent="0.3">
      <c r="A230" t="s">
        <v>26</v>
      </c>
    </row>
    <row r="231" spans="1:37" x14ac:dyDescent="0.3">
      <c r="A231" t="s">
        <v>27</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c r="X231">
        <v>100</v>
      </c>
      <c r="Y231">
        <v>100</v>
      </c>
      <c r="Z231">
        <v>100</v>
      </c>
    </row>
    <row r="232" spans="1:37" x14ac:dyDescent="0.3">
      <c r="A232" t="s">
        <v>28</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c r="X232">
        <v>81.3</v>
      </c>
      <c r="Y232">
        <v>79.209999999999994</v>
      </c>
      <c r="Z232">
        <v>81.489999999999995</v>
      </c>
    </row>
    <row r="233" spans="1:37" x14ac:dyDescent="0.3">
      <c r="A233" t="s">
        <v>29</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c r="X233">
        <v>18.7</v>
      </c>
      <c r="Y233">
        <v>20.79</v>
      </c>
      <c r="Z233">
        <v>18.510000000000002</v>
      </c>
    </row>
    <row r="235" spans="1:37" x14ac:dyDescent="0.3">
      <c r="A235" t="s">
        <v>84</v>
      </c>
    </row>
    <row r="236" spans="1:37" x14ac:dyDescent="0.3">
      <c r="A236" t="s">
        <v>27</v>
      </c>
      <c r="P236">
        <v>100</v>
      </c>
      <c r="Q236">
        <v>100</v>
      </c>
      <c r="R236">
        <v>100</v>
      </c>
      <c r="S236">
        <v>100</v>
      </c>
      <c r="T236">
        <v>100</v>
      </c>
      <c r="U236">
        <v>100</v>
      </c>
      <c r="V236">
        <v>100</v>
      </c>
      <c r="W236">
        <v>100</v>
      </c>
      <c r="X236">
        <v>100</v>
      </c>
      <c r="Y236">
        <v>100</v>
      </c>
      <c r="Z236">
        <v>100</v>
      </c>
    </row>
    <row r="237" spans="1:37" x14ac:dyDescent="0.3">
      <c r="A237" t="s">
        <v>28</v>
      </c>
      <c r="P237">
        <v>96.02</v>
      </c>
      <c r="Q237">
        <v>95.83</v>
      </c>
      <c r="R237">
        <v>95.76</v>
      </c>
      <c r="S237">
        <v>95.64</v>
      </c>
      <c r="T237">
        <v>96.03</v>
      </c>
      <c r="U237">
        <v>95.51</v>
      </c>
      <c r="V237">
        <v>95.97</v>
      </c>
      <c r="W237">
        <v>96.27</v>
      </c>
      <c r="X237">
        <v>97.07</v>
      </c>
      <c r="Y237">
        <v>95.84</v>
      </c>
      <c r="Z237">
        <v>95.65</v>
      </c>
    </row>
    <row r="238" spans="1:37" x14ac:dyDescent="0.3">
      <c r="A238" t="s">
        <v>29</v>
      </c>
      <c r="P238">
        <v>3.98</v>
      </c>
      <c r="Q238">
        <v>4.17</v>
      </c>
      <c r="R238">
        <v>4.24</v>
      </c>
      <c r="S238">
        <v>4.3600000000000003</v>
      </c>
      <c r="T238">
        <v>3.97</v>
      </c>
      <c r="U238">
        <v>4.49</v>
      </c>
      <c r="V238">
        <v>4.03</v>
      </c>
      <c r="W238">
        <v>3.73</v>
      </c>
      <c r="X238">
        <v>2.93</v>
      </c>
      <c r="Y238">
        <v>4.16</v>
      </c>
      <c r="Z238">
        <v>4.3499999999999996</v>
      </c>
    </row>
    <row r="240" spans="1:37" x14ac:dyDescent="0.3">
      <c r="A240" t="s">
        <v>30</v>
      </c>
    </row>
    <row r="241" spans="1:37" x14ac:dyDescent="0.3">
      <c r="A241" t="s">
        <v>31</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c r="X241">
        <v>100</v>
      </c>
      <c r="Y241">
        <v>100</v>
      </c>
      <c r="Z241">
        <v>100</v>
      </c>
    </row>
    <row r="242" spans="1:37" x14ac:dyDescent="0.3">
      <c r="A242" t="s">
        <v>32</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c r="X242">
        <v>97.42</v>
      </c>
      <c r="Y242">
        <v>97.05</v>
      </c>
      <c r="Z242">
        <v>97.32</v>
      </c>
    </row>
    <row r="243" spans="1:37" x14ac:dyDescent="0.3">
      <c r="A243" t="s">
        <v>33</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c r="X243">
        <v>2.58</v>
      </c>
      <c r="Y243">
        <v>2.95</v>
      </c>
      <c r="Z243">
        <v>2.68</v>
      </c>
    </row>
    <row r="245" spans="1:37" x14ac:dyDescent="0.3">
      <c r="A245" t="s">
        <v>34</v>
      </c>
    </row>
    <row r="246" spans="1:37" x14ac:dyDescent="0.3">
      <c r="A246" t="s">
        <v>31</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c r="X246">
        <v>100</v>
      </c>
      <c r="Y246">
        <v>100</v>
      </c>
      <c r="Z246">
        <v>100</v>
      </c>
    </row>
    <row r="247" spans="1:37" x14ac:dyDescent="0.3">
      <c r="A247" t="s">
        <v>32</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c r="X247">
        <v>96.16</v>
      </c>
      <c r="Y247">
        <v>92.7</v>
      </c>
      <c r="Z247">
        <v>91.47</v>
      </c>
    </row>
    <row r="248" spans="1:37" x14ac:dyDescent="0.3">
      <c r="A248" t="s">
        <v>33</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c r="X248">
        <v>3.84</v>
      </c>
      <c r="Y248">
        <v>7.3</v>
      </c>
      <c r="Z248">
        <v>8.5299999999999994</v>
      </c>
    </row>
    <row r="251" spans="1:37" x14ac:dyDescent="0.3">
      <c r="A251" t="s">
        <v>5</v>
      </c>
    </row>
    <row r="252" spans="1:37" x14ac:dyDescent="0.3">
      <c r="A252" t="s">
        <v>25</v>
      </c>
      <c r="T252" s="1"/>
      <c r="W252" s="1"/>
      <c r="Y252" s="1"/>
    </row>
    <row r="253" spans="1:37" x14ac:dyDescent="0.3">
      <c r="A253" t="s">
        <v>19</v>
      </c>
    </row>
    <row r="254" spans="1:37" x14ac:dyDescent="0.3">
      <c r="A254" t="s">
        <v>83</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X254" s="1">
        <v>45992</v>
      </c>
      <c r="Y254" s="1">
        <v>46023</v>
      </c>
      <c r="Z254" s="1">
        <v>46054</v>
      </c>
      <c r="AB254" s="1"/>
      <c r="AC254" s="1"/>
      <c r="AD254" s="1"/>
      <c r="AE254" s="1"/>
      <c r="AF254" s="1"/>
      <c r="AG254" s="1"/>
      <c r="AH254" s="1"/>
      <c r="AI254" s="1"/>
      <c r="AJ254" s="1"/>
      <c r="AK254" s="1"/>
    </row>
    <row r="255" spans="1:37" x14ac:dyDescent="0.3">
      <c r="A255" t="s">
        <v>26</v>
      </c>
    </row>
    <row r="256" spans="1:37" x14ac:dyDescent="0.3">
      <c r="A256" t="s">
        <v>27</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c r="X256">
        <v>100</v>
      </c>
      <c r="Y256">
        <v>100</v>
      </c>
      <c r="Z256">
        <v>100</v>
      </c>
    </row>
    <row r="257" spans="1:26" x14ac:dyDescent="0.3">
      <c r="A257" t="s">
        <v>28</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c r="X257">
        <v>78.42</v>
      </c>
      <c r="Y257">
        <v>71.510000000000005</v>
      </c>
      <c r="Z257">
        <v>60.58</v>
      </c>
    </row>
    <row r="258" spans="1:26" x14ac:dyDescent="0.3">
      <c r="A258" t="s">
        <v>29</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c r="X258">
        <v>21.58</v>
      </c>
      <c r="Y258">
        <v>28.49</v>
      </c>
      <c r="Z258">
        <v>39.42</v>
      </c>
    </row>
    <row r="260" spans="1:26" x14ac:dyDescent="0.3">
      <c r="A260" t="s">
        <v>84</v>
      </c>
    </row>
    <row r="261" spans="1:26" x14ac:dyDescent="0.3">
      <c r="A261" t="s">
        <v>27</v>
      </c>
      <c r="P261">
        <v>100</v>
      </c>
      <c r="Q261">
        <v>100</v>
      </c>
      <c r="R261">
        <v>100</v>
      </c>
      <c r="S261">
        <v>100</v>
      </c>
      <c r="T261">
        <v>100</v>
      </c>
      <c r="U261">
        <v>100</v>
      </c>
      <c r="V261">
        <v>100</v>
      </c>
      <c r="W261">
        <v>100</v>
      </c>
      <c r="X261">
        <v>100</v>
      </c>
      <c r="Y261">
        <v>100</v>
      </c>
      <c r="Z261">
        <v>100</v>
      </c>
    </row>
    <row r="262" spans="1:26" x14ac:dyDescent="0.3">
      <c r="A262" t="s">
        <v>28</v>
      </c>
      <c r="P262">
        <v>92.56</v>
      </c>
      <c r="Q262">
        <v>92.27</v>
      </c>
      <c r="R262">
        <v>92.5</v>
      </c>
      <c r="S262">
        <v>96.49</v>
      </c>
      <c r="T262">
        <v>96.52</v>
      </c>
      <c r="U262">
        <v>94.54</v>
      </c>
      <c r="V262">
        <v>97.38</v>
      </c>
      <c r="W262">
        <v>96.99</v>
      </c>
      <c r="X262">
        <v>97.52</v>
      </c>
      <c r="Y262">
        <v>97.16</v>
      </c>
      <c r="Z262">
        <v>95.7</v>
      </c>
    </row>
    <row r="263" spans="1:26" x14ac:dyDescent="0.3">
      <c r="A263" t="s">
        <v>29</v>
      </c>
      <c r="P263">
        <v>7.44</v>
      </c>
      <c r="Q263">
        <v>7.73</v>
      </c>
      <c r="R263">
        <v>7.5</v>
      </c>
      <c r="S263">
        <v>3.51</v>
      </c>
      <c r="T263">
        <v>3.48</v>
      </c>
      <c r="U263">
        <v>5.46</v>
      </c>
      <c r="V263">
        <v>2.62</v>
      </c>
      <c r="W263">
        <v>3.01</v>
      </c>
      <c r="X263">
        <v>2.48</v>
      </c>
      <c r="Y263">
        <v>2.84</v>
      </c>
      <c r="Z263">
        <v>4.3</v>
      </c>
    </row>
    <row r="265" spans="1:26" x14ac:dyDescent="0.3">
      <c r="A265" t="s">
        <v>30</v>
      </c>
    </row>
    <row r="266" spans="1:26" x14ac:dyDescent="0.3">
      <c r="A266" t="s">
        <v>31</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c r="X266">
        <v>100</v>
      </c>
      <c r="Y266">
        <v>100</v>
      </c>
      <c r="Z266">
        <v>100</v>
      </c>
    </row>
    <row r="267" spans="1:26" x14ac:dyDescent="0.3">
      <c r="A267" t="s">
        <v>32</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c r="X267">
        <v>98.55</v>
      </c>
      <c r="Y267">
        <v>97.08</v>
      </c>
      <c r="Z267">
        <v>96.25</v>
      </c>
    </row>
    <row r="268" spans="1:26" x14ac:dyDescent="0.3">
      <c r="A268" t="s">
        <v>33</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c r="X268">
        <v>1.45</v>
      </c>
      <c r="Y268">
        <v>2.92</v>
      </c>
      <c r="Z268">
        <v>3.75</v>
      </c>
    </row>
    <row r="270" spans="1:26" x14ac:dyDescent="0.3">
      <c r="A270" t="s">
        <v>34</v>
      </c>
    </row>
    <row r="271" spans="1:26" x14ac:dyDescent="0.3">
      <c r="A271" t="s">
        <v>31</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c r="X271">
        <v>100</v>
      </c>
      <c r="Y271">
        <v>100</v>
      </c>
      <c r="Z271">
        <v>100</v>
      </c>
    </row>
    <row r="272" spans="1:26" x14ac:dyDescent="0.3">
      <c r="A272" t="s">
        <v>32</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c r="X272">
        <v>93.92</v>
      </c>
      <c r="Y272">
        <v>97.41</v>
      </c>
      <c r="Z272">
        <v>93.74</v>
      </c>
    </row>
    <row r="273" spans="1:37" x14ac:dyDescent="0.3">
      <c r="A273" t="s">
        <v>33</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c r="X273">
        <v>6.08</v>
      </c>
      <c r="Y273">
        <v>2.59</v>
      </c>
      <c r="Z273">
        <v>6.26</v>
      </c>
    </row>
    <row r="276" spans="1:37" x14ac:dyDescent="0.3">
      <c r="A276" t="s">
        <v>5</v>
      </c>
    </row>
    <row r="277" spans="1:37" x14ac:dyDescent="0.3">
      <c r="A277" t="s">
        <v>25</v>
      </c>
      <c r="T277" s="1"/>
      <c r="W277" s="1"/>
      <c r="Y277" s="1"/>
    </row>
    <row r="278" spans="1:37" x14ac:dyDescent="0.3">
      <c r="A278" t="s">
        <v>20</v>
      </c>
    </row>
    <row r="279" spans="1:37" x14ac:dyDescent="0.3">
      <c r="A279" t="s">
        <v>83</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X279" s="1">
        <v>45992</v>
      </c>
      <c r="Y279" s="1">
        <v>46023</v>
      </c>
      <c r="Z279" s="1">
        <v>46054</v>
      </c>
      <c r="AB279" s="1"/>
      <c r="AC279" s="1"/>
      <c r="AD279" s="1"/>
      <c r="AE279" s="1"/>
      <c r="AF279" s="1"/>
      <c r="AG279" s="1"/>
      <c r="AH279" s="1"/>
      <c r="AI279" s="1"/>
      <c r="AJ279" s="1"/>
      <c r="AK279" s="1"/>
    </row>
    <row r="280" spans="1:37" x14ac:dyDescent="0.3">
      <c r="A280" t="s">
        <v>26</v>
      </c>
    </row>
    <row r="281" spans="1:37" x14ac:dyDescent="0.3">
      <c r="A281" t="s">
        <v>27</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c r="X281">
        <v>100</v>
      </c>
      <c r="Y281">
        <v>100</v>
      </c>
      <c r="Z281">
        <v>100</v>
      </c>
    </row>
    <row r="282" spans="1:37" x14ac:dyDescent="0.3">
      <c r="A282" t="s">
        <v>28</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c r="X282">
        <v>77.599999999999994</v>
      </c>
      <c r="Y282">
        <v>58.76</v>
      </c>
      <c r="Z282">
        <v>39.29</v>
      </c>
    </row>
    <row r="283" spans="1:37" x14ac:dyDescent="0.3">
      <c r="A283" t="s">
        <v>29</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c r="X283">
        <v>22.4</v>
      </c>
      <c r="Y283">
        <v>41.24</v>
      </c>
      <c r="Z283">
        <v>60.71</v>
      </c>
    </row>
    <row r="285" spans="1:37" x14ac:dyDescent="0.3">
      <c r="A285" t="s">
        <v>84</v>
      </c>
    </row>
    <row r="286" spans="1:37" x14ac:dyDescent="0.3">
      <c r="A286" t="s">
        <v>27</v>
      </c>
      <c r="P286">
        <v>100</v>
      </c>
      <c r="Q286">
        <v>100</v>
      </c>
      <c r="R286">
        <v>100</v>
      </c>
      <c r="S286">
        <v>100</v>
      </c>
      <c r="T286">
        <v>100</v>
      </c>
      <c r="U286">
        <v>100</v>
      </c>
      <c r="V286">
        <v>100</v>
      </c>
      <c r="W286">
        <v>100</v>
      </c>
      <c r="X286">
        <v>100</v>
      </c>
      <c r="Y286">
        <v>100</v>
      </c>
      <c r="Z286">
        <v>100</v>
      </c>
    </row>
    <row r="287" spans="1:37" x14ac:dyDescent="0.3">
      <c r="A287" t="s">
        <v>28</v>
      </c>
      <c r="P287">
        <v>93.67</v>
      </c>
      <c r="Q287">
        <v>90.81</v>
      </c>
      <c r="R287">
        <v>93.61</v>
      </c>
      <c r="S287">
        <v>96.89</v>
      </c>
      <c r="T287">
        <v>96.97</v>
      </c>
      <c r="U287">
        <v>93.3</v>
      </c>
      <c r="V287">
        <v>97.26</v>
      </c>
      <c r="W287">
        <v>94.79</v>
      </c>
      <c r="X287">
        <v>96.12</v>
      </c>
      <c r="Y287">
        <v>95.91</v>
      </c>
      <c r="Z287">
        <v>92.46</v>
      </c>
    </row>
    <row r="288" spans="1:37" x14ac:dyDescent="0.3">
      <c r="A288" t="s">
        <v>29</v>
      </c>
      <c r="P288">
        <v>6.33</v>
      </c>
      <c r="Q288">
        <v>9.19</v>
      </c>
      <c r="R288">
        <v>6.39</v>
      </c>
      <c r="S288">
        <v>3.11</v>
      </c>
      <c r="T288">
        <v>3.03</v>
      </c>
      <c r="U288">
        <v>6.7</v>
      </c>
      <c r="V288">
        <v>2.74</v>
      </c>
      <c r="W288">
        <v>5.21</v>
      </c>
      <c r="X288">
        <v>3.88</v>
      </c>
      <c r="Y288">
        <v>4.09</v>
      </c>
      <c r="Z288">
        <v>7.54</v>
      </c>
    </row>
    <row r="290" spans="1:37" x14ac:dyDescent="0.3">
      <c r="A290" t="s">
        <v>30</v>
      </c>
    </row>
    <row r="291" spans="1:37" x14ac:dyDescent="0.3">
      <c r="A291" t="s">
        <v>31</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c r="X291">
        <v>100</v>
      </c>
      <c r="Y291">
        <v>100</v>
      </c>
      <c r="Z291">
        <v>100</v>
      </c>
    </row>
    <row r="292" spans="1:37" x14ac:dyDescent="0.3">
      <c r="A292" t="s">
        <v>32</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c r="X292">
        <v>97.21</v>
      </c>
      <c r="Y292">
        <v>96.01</v>
      </c>
      <c r="Z292">
        <v>93.26</v>
      </c>
    </row>
    <row r="293" spans="1:37" x14ac:dyDescent="0.3">
      <c r="A293" t="s">
        <v>33</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c r="X293">
        <v>2.79</v>
      </c>
      <c r="Y293">
        <v>3.99</v>
      </c>
      <c r="Z293">
        <v>6.74</v>
      </c>
    </row>
    <row r="295" spans="1:37" x14ac:dyDescent="0.3">
      <c r="A295" t="s">
        <v>34</v>
      </c>
    </row>
    <row r="296" spans="1:37" x14ac:dyDescent="0.3">
      <c r="A296" t="s">
        <v>31</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c r="X296">
        <v>100</v>
      </c>
      <c r="Y296">
        <v>100</v>
      </c>
      <c r="Z296">
        <v>100</v>
      </c>
    </row>
    <row r="297" spans="1:37" x14ac:dyDescent="0.3">
      <c r="A297" t="s">
        <v>32</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c r="X297">
        <v>91.93</v>
      </c>
      <c r="Y297">
        <v>95.54</v>
      </c>
      <c r="Z297">
        <v>89.25</v>
      </c>
    </row>
    <row r="298" spans="1:37" x14ac:dyDescent="0.3">
      <c r="A298" t="s">
        <v>33</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c r="X298">
        <v>8.07</v>
      </c>
      <c r="Y298">
        <v>4.46</v>
      </c>
      <c r="Z298">
        <v>10.75</v>
      </c>
    </row>
    <row r="301" spans="1:37" x14ac:dyDescent="0.3">
      <c r="A301" t="s">
        <v>5</v>
      </c>
    </row>
    <row r="302" spans="1:37" x14ac:dyDescent="0.3">
      <c r="A302" t="s">
        <v>25</v>
      </c>
      <c r="T302" s="1"/>
      <c r="W302" s="1"/>
      <c r="Y302" s="1"/>
    </row>
    <row r="303" spans="1:37" x14ac:dyDescent="0.3">
      <c r="A303" t="s">
        <v>21</v>
      </c>
    </row>
    <row r="304" spans="1:37" x14ac:dyDescent="0.3">
      <c r="A304" t="s">
        <v>83</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X304" s="1">
        <v>45992</v>
      </c>
      <c r="Y304" s="1">
        <v>46023</v>
      </c>
      <c r="Z304" s="1">
        <v>46054</v>
      </c>
      <c r="AB304" s="1"/>
      <c r="AC304" s="1"/>
      <c r="AD304" s="1"/>
      <c r="AE304" s="1"/>
      <c r="AF304" s="1"/>
      <c r="AG304" s="1"/>
      <c r="AH304" s="1"/>
      <c r="AI304" s="1"/>
      <c r="AJ304" s="1"/>
      <c r="AK304" s="1"/>
    </row>
    <row r="305" spans="1:26" x14ac:dyDescent="0.3">
      <c r="A305" t="s">
        <v>26</v>
      </c>
    </row>
    <row r="306" spans="1:26" x14ac:dyDescent="0.3">
      <c r="A306" t="s">
        <v>27</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c r="X306">
        <v>100</v>
      </c>
      <c r="Y306">
        <v>100</v>
      </c>
      <c r="Z306">
        <v>100</v>
      </c>
    </row>
    <row r="307" spans="1:26" x14ac:dyDescent="0.3">
      <c r="A307" t="s">
        <v>28</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c r="X307">
        <v>89.53</v>
      </c>
      <c r="Y307">
        <v>55.41</v>
      </c>
      <c r="Z307">
        <v>53.05</v>
      </c>
    </row>
    <row r="308" spans="1:26" x14ac:dyDescent="0.3">
      <c r="A308" t="s">
        <v>29</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c r="X308">
        <v>10.47</v>
      </c>
      <c r="Y308">
        <v>44.59</v>
      </c>
      <c r="Z308">
        <v>46.95</v>
      </c>
    </row>
    <row r="310" spans="1:26" x14ac:dyDescent="0.3">
      <c r="A310" t="s">
        <v>84</v>
      </c>
    </row>
    <row r="311" spans="1:26" x14ac:dyDescent="0.3">
      <c r="A311" t="s">
        <v>27</v>
      </c>
      <c r="P311">
        <v>100</v>
      </c>
      <c r="Q311">
        <v>100</v>
      </c>
      <c r="R311">
        <v>100</v>
      </c>
      <c r="S311">
        <v>100</v>
      </c>
      <c r="T311">
        <v>100</v>
      </c>
      <c r="U311">
        <v>100</v>
      </c>
      <c r="V311">
        <v>100</v>
      </c>
      <c r="W311">
        <v>100</v>
      </c>
      <c r="X311">
        <v>100</v>
      </c>
      <c r="Y311">
        <v>100</v>
      </c>
      <c r="Z311">
        <v>100</v>
      </c>
    </row>
    <row r="312" spans="1:26" x14ac:dyDescent="0.3">
      <c r="A312" t="s">
        <v>28</v>
      </c>
      <c r="P312">
        <v>97.95</v>
      </c>
      <c r="Q312">
        <v>98.76</v>
      </c>
      <c r="R312">
        <v>96.14</v>
      </c>
      <c r="S312">
        <v>96.93</v>
      </c>
      <c r="T312">
        <v>97.4</v>
      </c>
      <c r="U312">
        <v>94.03</v>
      </c>
      <c r="V312">
        <v>99.06</v>
      </c>
      <c r="W312">
        <v>96.73</v>
      </c>
      <c r="X312">
        <v>98.44</v>
      </c>
      <c r="Y312">
        <v>94.47</v>
      </c>
      <c r="Z312">
        <v>94.56</v>
      </c>
    </row>
    <row r="313" spans="1:26" x14ac:dyDescent="0.3">
      <c r="A313" t="s">
        <v>29</v>
      </c>
      <c r="P313">
        <v>2.0499999999999998</v>
      </c>
      <c r="Q313">
        <v>1.24</v>
      </c>
      <c r="R313">
        <v>3.86</v>
      </c>
      <c r="S313">
        <v>3.07</v>
      </c>
      <c r="T313">
        <v>2.6</v>
      </c>
      <c r="U313">
        <v>5.97</v>
      </c>
      <c r="V313">
        <v>0.94</v>
      </c>
      <c r="W313">
        <v>3.27</v>
      </c>
      <c r="X313">
        <v>1.56</v>
      </c>
      <c r="Y313">
        <v>5.53</v>
      </c>
      <c r="Z313">
        <v>5.44</v>
      </c>
    </row>
    <row r="315" spans="1:26" x14ac:dyDescent="0.3">
      <c r="A315" t="s">
        <v>30</v>
      </c>
    </row>
    <row r="316" spans="1:26" x14ac:dyDescent="0.3">
      <c r="A316" t="s">
        <v>31</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c r="X316">
        <v>100</v>
      </c>
      <c r="Y316">
        <v>100</v>
      </c>
      <c r="Z316">
        <v>100</v>
      </c>
    </row>
    <row r="317" spans="1:26" x14ac:dyDescent="0.3">
      <c r="A317" t="s">
        <v>32</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c r="X317">
        <v>98.01</v>
      </c>
      <c r="Y317">
        <v>95.24</v>
      </c>
      <c r="Z317">
        <v>97.71</v>
      </c>
    </row>
    <row r="318" spans="1:26" x14ac:dyDescent="0.3">
      <c r="A318" t="s">
        <v>33</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c r="X318">
        <v>1.99</v>
      </c>
      <c r="Y318">
        <v>4.76</v>
      </c>
      <c r="Z318">
        <v>2.29</v>
      </c>
    </row>
    <row r="320" spans="1:26" x14ac:dyDescent="0.3">
      <c r="A320" t="s">
        <v>34</v>
      </c>
    </row>
    <row r="321" spans="1:37" x14ac:dyDescent="0.3">
      <c r="A321" t="s">
        <v>31</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c r="X321">
        <v>100</v>
      </c>
      <c r="Y321">
        <v>100</v>
      </c>
      <c r="Z321">
        <v>100</v>
      </c>
    </row>
    <row r="322" spans="1:37" x14ac:dyDescent="0.3">
      <c r="A322" t="s">
        <v>32</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c r="X322">
        <v>100</v>
      </c>
      <c r="Y322">
        <v>91.75</v>
      </c>
      <c r="Z322">
        <v>85.01</v>
      </c>
    </row>
    <row r="323" spans="1:37" x14ac:dyDescent="0.3">
      <c r="A323" t="s">
        <v>33</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c r="X323">
        <v>0</v>
      </c>
      <c r="Y323">
        <v>8.25</v>
      </c>
      <c r="Z323">
        <v>14.99</v>
      </c>
    </row>
    <row r="326" spans="1:37" x14ac:dyDescent="0.3">
      <c r="A326" t="s">
        <v>5</v>
      </c>
    </row>
    <row r="327" spans="1:37" x14ac:dyDescent="0.3">
      <c r="A327" t="s">
        <v>25</v>
      </c>
      <c r="T327" s="1"/>
      <c r="W327" s="1"/>
      <c r="Y327" s="1"/>
    </row>
    <row r="328" spans="1:37" x14ac:dyDescent="0.3">
      <c r="A328" t="s">
        <v>22</v>
      </c>
    </row>
    <row r="329" spans="1:37" x14ac:dyDescent="0.3">
      <c r="A329" t="s">
        <v>83</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X329" s="1">
        <v>45992</v>
      </c>
      <c r="Y329" s="1">
        <v>46023</v>
      </c>
      <c r="Z329" s="1">
        <v>46054</v>
      </c>
      <c r="AB329" s="1"/>
      <c r="AC329" s="1"/>
      <c r="AD329" s="1"/>
      <c r="AE329" s="1"/>
      <c r="AF329" s="1"/>
      <c r="AG329" s="1"/>
      <c r="AH329" s="1"/>
      <c r="AI329" s="1"/>
      <c r="AJ329" s="1"/>
      <c r="AK329" s="1"/>
    </row>
    <row r="330" spans="1:37" x14ac:dyDescent="0.3">
      <c r="A330" t="s">
        <v>26</v>
      </c>
    </row>
    <row r="331" spans="1:37" x14ac:dyDescent="0.3">
      <c r="A331" t="s">
        <v>27</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c r="X331">
        <v>100</v>
      </c>
      <c r="Y331">
        <v>100</v>
      </c>
      <c r="Z331">
        <v>100</v>
      </c>
    </row>
    <row r="332" spans="1:37" x14ac:dyDescent="0.3">
      <c r="A332" t="s">
        <v>28</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c r="X332">
        <v>74.81</v>
      </c>
      <c r="Y332">
        <v>59.67</v>
      </c>
      <c r="Z332">
        <v>37.25</v>
      </c>
    </row>
    <row r="333" spans="1:37" x14ac:dyDescent="0.3">
      <c r="A333" t="s">
        <v>29</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c r="X333">
        <v>25.19</v>
      </c>
      <c r="Y333">
        <v>40.33</v>
      </c>
      <c r="Z333">
        <v>62.75</v>
      </c>
    </row>
    <row r="335" spans="1:37" x14ac:dyDescent="0.3">
      <c r="A335" t="s">
        <v>84</v>
      </c>
    </row>
    <row r="336" spans="1:37" x14ac:dyDescent="0.3">
      <c r="A336" t="s">
        <v>27</v>
      </c>
      <c r="P336">
        <v>100</v>
      </c>
      <c r="Q336">
        <v>100</v>
      </c>
      <c r="R336">
        <v>100</v>
      </c>
      <c r="S336">
        <v>100</v>
      </c>
      <c r="T336">
        <v>100</v>
      </c>
      <c r="U336">
        <v>100</v>
      </c>
      <c r="V336">
        <v>100</v>
      </c>
      <c r="W336">
        <v>100</v>
      </c>
      <c r="X336">
        <v>100</v>
      </c>
      <c r="Y336">
        <v>100</v>
      </c>
      <c r="Z336">
        <v>100</v>
      </c>
    </row>
    <row r="337" spans="1:26" x14ac:dyDescent="0.3">
      <c r="A337" t="s">
        <v>28</v>
      </c>
      <c r="P337">
        <v>91.97</v>
      </c>
      <c r="Q337">
        <v>88.33</v>
      </c>
      <c r="R337">
        <v>92.55</v>
      </c>
      <c r="S337">
        <v>96.88</v>
      </c>
      <c r="T337">
        <v>96.83</v>
      </c>
      <c r="U337">
        <v>93</v>
      </c>
      <c r="V337">
        <v>96.5</v>
      </c>
      <c r="W337">
        <v>93.93</v>
      </c>
      <c r="X337">
        <v>95.22</v>
      </c>
      <c r="Y337">
        <v>96.63</v>
      </c>
      <c r="Z337">
        <v>91.45</v>
      </c>
    </row>
    <row r="338" spans="1:26" x14ac:dyDescent="0.3">
      <c r="A338" t="s">
        <v>29</v>
      </c>
      <c r="P338">
        <v>8.0299999999999994</v>
      </c>
      <c r="Q338">
        <v>11.67</v>
      </c>
      <c r="R338">
        <v>7.45</v>
      </c>
      <c r="S338">
        <v>3.12</v>
      </c>
      <c r="T338">
        <v>3.17</v>
      </c>
      <c r="U338">
        <v>7</v>
      </c>
      <c r="V338">
        <v>3.5</v>
      </c>
      <c r="W338">
        <v>6.07</v>
      </c>
      <c r="X338">
        <v>4.78</v>
      </c>
      <c r="Y338">
        <v>3.37</v>
      </c>
      <c r="Z338">
        <v>8.5500000000000007</v>
      </c>
    </row>
    <row r="340" spans="1:26" x14ac:dyDescent="0.3">
      <c r="A340" t="s">
        <v>30</v>
      </c>
    </row>
    <row r="341" spans="1:26" x14ac:dyDescent="0.3">
      <c r="A341" t="s">
        <v>31</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c r="X341">
        <v>100</v>
      </c>
      <c r="Y341">
        <v>100</v>
      </c>
      <c r="Z341">
        <v>100</v>
      </c>
    </row>
    <row r="342" spans="1:26" x14ac:dyDescent="0.3">
      <c r="A342" t="s">
        <v>32</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c r="X342">
        <v>96.9</v>
      </c>
      <c r="Y342">
        <v>96.39</v>
      </c>
      <c r="Z342">
        <v>91.32</v>
      </c>
    </row>
    <row r="343" spans="1:26" x14ac:dyDescent="0.3">
      <c r="A343" t="s">
        <v>33</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c r="X343">
        <v>3.1</v>
      </c>
      <c r="Y343">
        <v>3.61</v>
      </c>
      <c r="Z343">
        <v>8.68</v>
      </c>
    </row>
    <row r="345" spans="1:26" x14ac:dyDescent="0.3">
      <c r="A345" t="s">
        <v>34</v>
      </c>
    </row>
    <row r="346" spans="1:26" x14ac:dyDescent="0.3">
      <c r="A346" t="s">
        <v>31</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c r="X346">
        <v>100</v>
      </c>
      <c r="Y346">
        <v>100</v>
      </c>
      <c r="Z346">
        <v>100</v>
      </c>
    </row>
    <row r="347" spans="1:26" x14ac:dyDescent="0.3">
      <c r="A347" t="s">
        <v>32</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c r="X347">
        <v>88.56</v>
      </c>
      <c r="Y347">
        <v>97.51</v>
      </c>
      <c r="Z347">
        <v>92.06</v>
      </c>
    </row>
    <row r="348" spans="1:26" x14ac:dyDescent="0.3">
      <c r="A348" t="s">
        <v>33</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c r="X348">
        <v>11.44</v>
      </c>
      <c r="Y348">
        <v>2.4900000000000002</v>
      </c>
      <c r="Z348">
        <v>7.94</v>
      </c>
    </row>
    <row r="351" spans="1:26" x14ac:dyDescent="0.3">
      <c r="A351" t="s">
        <v>5</v>
      </c>
    </row>
    <row r="352" spans="1:26" x14ac:dyDescent="0.3">
      <c r="A352" t="s">
        <v>25</v>
      </c>
      <c r="T352" s="1"/>
      <c r="W352" s="1"/>
      <c r="Y352" s="1"/>
    </row>
    <row r="353" spans="1:37" x14ac:dyDescent="0.3">
      <c r="A353" t="s">
        <v>23</v>
      </c>
    </row>
    <row r="354" spans="1:37" x14ac:dyDescent="0.3">
      <c r="A354" t="s">
        <v>83</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X354" s="1">
        <v>45992</v>
      </c>
      <c r="Y354" s="1">
        <v>46023</v>
      </c>
      <c r="Z354" s="1">
        <v>46054</v>
      </c>
      <c r="AB354" s="1"/>
      <c r="AC354" s="1"/>
      <c r="AD354" s="1"/>
      <c r="AE354" s="1"/>
      <c r="AF354" s="1"/>
      <c r="AG354" s="1"/>
      <c r="AH354" s="1"/>
      <c r="AI354" s="1"/>
      <c r="AJ354" s="1"/>
      <c r="AK354" s="1"/>
    </row>
    <row r="355" spans="1:37" x14ac:dyDescent="0.3">
      <c r="A355" t="s">
        <v>26</v>
      </c>
    </row>
    <row r="356" spans="1:37" x14ac:dyDescent="0.3">
      <c r="A356" t="s">
        <v>27</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c r="X356">
        <v>100</v>
      </c>
      <c r="Y356">
        <v>100</v>
      </c>
      <c r="Z356">
        <v>100</v>
      </c>
    </row>
    <row r="357" spans="1:37" x14ac:dyDescent="0.3">
      <c r="A357" t="s">
        <v>28</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c r="X357">
        <v>67.52</v>
      </c>
      <c r="Y357">
        <v>63.04</v>
      </c>
      <c r="Z357">
        <v>60.03</v>
      </c>
    </row>
    <row r="358" spans="1:37" x14ac:dyDescent="0.3">
      <c r="A358" t="s">
        <v>29</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c r="X358">
        <v>32.479999999999997</v>
      </c>
      <c r="Y358">
        <v>36.96</v>
      </c>
      <c r="Z358">
        <v>39.97</v>
      </c>
    </row>
    <row r="360" spans="1:37" x14ac:dyDescent="0.3">
      <c r="A360" t="s">
        <v>84</v>
      </c>
    </row>
    <row r="361" spans="1:37" x14ac:dyDescent="0.3">
      <c r="A361" t="s">
        <v>27</v>
      </c>
      <c r="P361">
        <v>100</v>
      </c>
      <c r="Q361">
        <v>100</v>
      </c>
      <c r="R361">
        <v>100</v>
      </c>
      <c r="S361">
        <v>100</v>
      </c>
      <c r="T361">
        <v>100</v>
      </c>
      <c r="U361">
        <v>100</v>
      </c>
      <c r="V361">
        <v>100</v>
      </c>
      <c r="W361">
        <v>100</v>
      </c>
      <c r="X361">
        <v>100</v>
      </c>
      <c r="Y361">
        <v>100</v>
      </c>
      <c r="Z361">
        <v>100</v>
      </c>
    </row>
    <row r="362" spans="1:37" x14ac:dyDescent="0.3">
      <c r="A362" t="s">
        <v>28</v>
      </c>
      <c r="P362">
        <v>91.85</v>
      </c>
      <c r="Q362">
        <v>91.22</v>
      </c>
      <c r="R362">
        <v>95.83</v>
      </c>
      <c r="S362">
        <v>94.1</v>
      </c>
      <c r="T362">
        <v>92.08</v>
      </c>
      <c r="U362">
        <v>92.4</v>
      </c>
      <c r="V362">
        <v>94.73</v>
      </c>
      <c r="W362">
        <v>97</v>
      </c>
      <c r="X362">
        <v>96.82</v>
      </c>
      <c r="Y362">
        <v>96.02</v>
      </c>
      <c r="Z362">
        <v>93.74</v>
      </c>
    </row>
    <row r="363" spans="1:37" x14ac:dyDescent="0.3">
      <c r="A363" t="s">
        <v>29</v>
      </c>
      <c r="P363">
        <v>8.15</v>
      </c>
      <c r="Q363">
        <v>8.7799999999999994</v>
      </c>
      <c r="R363">
        <v>4.17</v>
      </c>
      <c r="S363">
        <v>5.9</v>
      </c>
      <c r="T363">
        <v>7.92</v>
      </c>
      <c r="U363">
        <v>7.6</v>
      </c>
      <c r="V363">
        <v>5.27</v>
      </c>
      <c r="W363">
        <v>3</v>
      </c>
      <c r="X363">
        <v>3.18</v>
      </c>
      <c r="Y363">
        <v>3.98</v>
      </c>
      <c r="Z363">
        <v>6.26</v>
      </c>
    </row>
    <row r="365" spans="1:37" x14ac:dyDescent="0.3">
      <c r="A365" t="s">
        <v>30</v>
      </c>
    </row>
    <row r="366" spans="1:37" x14ac:dyDescent="0.3">
      <c r="A366" t="s">
        <v>31</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c r="X366">
        <v>100</v>
      </c>
      <c r="Y366">
        <v>100</v>
      </c>
      <c r="Z366">
        <v>100</v>
      </c>
    </row>
    <row r="367" spans="1:37" x14ac:dyDescent="0.3">
      <c r="A367" t="s">
        <v>32</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c r="X367">
        <v>98.4</v>
      </c>
      <c r="Y367">
        <v>95.33</v>
      </c>
      <c r="Z367">
        <v>94.6</v>
      </c>
    </row>
    <row r="368" spans="1:37" x14ac:dyDescent="0.3">
      <c r="A368" t="s">
        <v>33</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c r="X368">
        <v>1.6</v>
      </c>
      <c r="Y368">
        <v>4.67</v>
      </c>
      <c r="Z368">
        <v>5.4</v>
      </c>
    </row>
    <row r="370" spans="1:37" x14ac:dyDescent="0.3">
      <c r="A370" t="s">
        <v>34</v>
      </c>
    </row>
    <row r="371" spans="1:37" x14ac:dyDescent="0.3">
      <c r="A371" t="s">
        <v>31</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c r="X371">
        <v>100</v>
      </c>
      <c r="Y371">
        <v>100</v>
      </c>
      <c r="Z371">
        <v>100</v>
      </c>
    </row>
    <row r="372" spans="1:37" x14ac:dyDescent="0.3">
      <c r="A372" t="s">
        <v>32</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c r="X372">
        <v>90.66</v>
      </c>
      <c r="Y372">
        <v>99.09</v>
      </c>
      <c r="Z372">
        <v>90.24</v>
      </c>
    </row>
    <row r="373" spans="1:37" x14ac:dyDescent="0.3">
      <c r="A373" t="s">
        <v>33</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c r="X373">
        <v>9.34</v>
      </c>
      <c r="Y373">
        <v>0.91</v>
      </c>
      <c r="Z373">
        <v>9.76</v>
      </c>
    </row>
    <row r="376" spans="1:37" x14ac:dyDescent="0.3">
      <c r="A376" t="s">
        <v>5</v>
      </c>
    </row>
    <row r="377" spans="1:37" x14ac:dyDescent="0.3">
      <c r="A377" t="s">
        <v>25</v>
      </c>
      <c r="T377" s="1"/>
      <c r="W377" s="1"/>
      <c r="Y377" s="1"/>
    </row>
    <row r="378" spans="1:37" x14ac:dyDescent="0.3">
      <c r="A378" t="s">
        <v>24</v>
      </c>
    </row>
    <row r="379" spans="1:37" x14ac:dyDescent="0.3">
      <c r="A379" t="s">
        <v>83</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X379" s="1">
        <v>45992</v>
      </c>
      <c r="Y379" s="1">
        <v>46023</v>
      </c>
      <c r="Z379" s="1">
        <v>46054</v>
      </c>
      <c r="AB379" s="1"/>
      <c r="AC379" s="1"/>
      <c r="AD379" s="1"/>
      <c r="AE379" s="1"/>
      <c r="AF379" s="1"/>
      <c r="AG379" s="1"/>
      <c r="AH379" s="1"/>
      <c r="AI379" s="1"/>
      <c r="AJ379" s="1"/>
      <c r="AK379" s="1"/>
    </row>
    <row r="380" spans="1:37" x14ac:dyDescent="0.3">
      <c r="A380" t="s">
        <v>26</v>
      </c>
    </row>
    <row r="381" spans="1:37" x14ac:dyDescent="0.3">
      <c r="A381" t="s">
        <v>27</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c r="X381">
        <v>100</v>
      </c>
      <c r="Y381">
        <v>100</v>
      </c>
      <c r="Z381">
        <v>100</v>
      </c>
    </row>
    <row r="382" spans="1:37" x14ac:dyDescent="0.3">
      <c r="A382" t="s">
        <v>28</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c r="X382">
        <v>85.89</v>
      </c>
      <c r="Y382">
        <v>91.13</v>
      </c>
      <c r="Z382">
        <v>96.06</v>
      </c>
    </row>
    <row r="383" spans="1:37" x14ac:dyDescent="0.3">
      <c r="A383" t="s">
        <v>29</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c r="X383">
        <v>14.11</v>
      </c>
      <c r="Y383">
        <v>8.8699999999999992</v>
      </c>
      <c r="Z383">
        <v>3.94</v>
      </c>
    </row>
    <row r="385" spans="1:26" x14ac:dyDescent="0.3">
      <c r="A385" t="s">
        <v>84</v>
      </c>
    </row>
    <row r="386" spans="1:26" x14ac:dyDescent="0.3">
      <c r="A386" t="s">
        <v>27</v>
      </c>
      <c r="P386">
        <v>100</v>
      </c>
      <c r="Q386">
        <v>100</v>
      </c>
      <c r="R386">
        <v>100</v>
      </c>
      <c r="S386">
        <v>100</v>
      </c>
      <c r="T386">
        <v>100</v>
      </c>
      <c r="U386">
        <v>100</v>
      </c>
      <c r="V386">
        <v>100</v>
      </c>
      <c r="W386">
        <v>100</v>
      </c>
      <c r="X386">
        <v>100</v>
      </c>
      <c r="Y386">
        <v>100</v>
      </c>
      <c r="Z386">
        <v>100</v>
      </c>
    </row>
    <row r="387" spans="1:26" x14ac:dyDescent="0.3">
      <c r="A387" t="s">
        <v>28</v>
      </c>
      <c r="P387">
        <v>91.65</v>
      </c>
      <c r="Q387">
        <v>93.39</v>
      </c>
      <c r="R387">
        <v>89.25</v>
      </c>
      <c r="S387">
        <v>97.56</v>
      </c>
      <c r="T387">
        <v>98.75</v>
      </c>
      <c r="U387">
        <v>96.99</v>
      </c>
      <c r="V387">
        <v>98.85</v>
      </c>
      <c r="W387">
        <v>98.44</v>
      </c>
      <c r="X387">
        <v>98.6</v>
      </c>
      <c r="Y387">
        <v>98.58</v>
      </c>
      <c r="Z387">
        <v>98.74</v>
      </c>
    </row>
    <row r="388" spans="1:26" x14ac:dyDescent="0.3">
      <c r="A388" t="s">
        <v>29</v>
      </c>
      <c r="P388">
        <v>8.35</v>
      </c>
      <c r="Q388">
        <v>6.61</v>
      </c>
      <c r="R388">
        <v>10.75</v>
      </c>
      <c r="S388">
        <v>2.44</v>
      </c>
      <c r="T388">
        <v>1.25</v>
      </c>
      <c r="U388">
        <v>3.01</v>
      </c>
      <c r="V388">
        <v>1.1499999999999999</v>
      </c>
      <c r="W388">
        <v>1.56</v>
      </c>
      <c r="X388">
        <v>1.4</v>
      </c>
      <c r="Y388">
        <v>1.42</v>
      </c>
      <c r="Z388">
        <v>1.26</v>
      </c>
    </row>
    <row r="390" spans="1:26" x14ac:dyDescent="0.3">
      <c r="A390" t="s">
        <v>30</v>
      </c>
    </row>
    <row r="391" spans="1:26" x14ac:dyDescent="0.3">
      <c r="A391" t="s">
        <v>31</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c r="X391">
        <v>100</v>
      </c>
      <c r="Y391">
        <v>100</v>
      </c>
      <c r="Z391">
        <v>100</v>
      </c>
    </row>
    <row r="392" spans="1:26" x14ac:dyDescent="0.3">
      <c r="A392" t="s">
        <v>32</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c r="X392">
        <v>99.44</v>
      </c>
      <c r="Y392">
        <v>98.78</v>
      </c>
      <c r="Z392">
        <v>99.15</v>
      </c>
    </row>
    <row r="393" spans="1:26" x14ac:dyDescent="0.3">
      <c r="A393" t="s">
        <v>33</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c r="X393">
        <v>0.56000000000000005</v>
      </c>
      <c r="Y393">
        <v>1.22</v>
      </c>
      <c r="Z393">
        <v>0.85</v>
      </c>
    </row>
    <row r="395" spans="1:26" x14ac:dyDescent="0.3">
      <c r="A395" t="s">
        <v>34</v>
      </c>
    </row>
    <row r="396" spans="1:26" x14ac:dyDescent="0.3">
      <c r="A396" t="s">
        <v>31</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c r="X396">
        <v>100</v>
      </c>
      <c r="Y396">
        <v>100</v>
      </c>
      <c r="Z396">
        <v>100</v>
      </c>
    </row>
    <row r="397" spans="1:26" x14ac:dyDescent="0.3">
      <c r="A397" t="s">
        <v>32</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c r="X397">
        <v>96.16</v>
      </c>
      <c r="Y397">
        <v>98.03</v>
      </c>
      <c r="Z397">
        <v>97.54</v>
      </c>
    </row>
    <row r="398" spans="1:26" x14ac:dyDescent="0.3">
      <c r="A398" t="s">
        <v>33</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c r="X398">
        <v>3.84</v>
      </c>
      <c r="Y398">
        <v>1.97</v>
      </c>
      <c r="Z398">
        <v>2.46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AE0EE-F8C3-4549-89A6-B7E84F13180B}">
  <ds:schemaRefs>
    <ds:schemaRef ds:uri="724c4985-e433-4d2c-9697-e180992b402a"/>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purl.org/dc/terms/"/>
    <ds:schemaRef ds:uri="http://schemas.openxmlformats.org/package/2006/metadata/core-properties"/>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D1E66425-1C2A-4BD4-A9D4-198396556655}">
  <ds:schemaRefs>
    <ds:schemaRef ds:uri="http://schemas.microsoft.com/sharepoint/v3/contenttype/forms"/>
  </ds:schemaRefs>
</ds:datastoreItem>
</file>

<file path=customXml/itemProps3.xml><?xml version="1.0" encoding="utf-8"?>
<ds:datastoreItem xmlns:ds="http://schemas.openxmlformats.org/officeDocument/2006/customXml" ds:itemID="{15457B0C-8929-4594-8E18-1C251E73E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Extra</vt:lpstr>
      <vt:lpstr>O. Virgen +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2018-06-15T07:55:04Z</dcterms:created>
  <dcterms:modified xsi:type="dcterms:W3CDTF">2026-07-27T08:57:59Z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