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13_ncr:1_{D5445D81-DA44-4D51-B36B-DAF8251F44D1}" xr6:coauthVersionLast="47" xr6:coauthVersionMax="47" xr10:uidLastSave="{00000000-0000-0000-0000-000000000000}"/>
  <workbookProtection workbookAlgorithmName="SHA-512" workbookHashValue="4UCPaYe7tUsm+j2BeQjSJmUShULorr7FY+m4dYOaCJ5RdC73D+3wbzmRTZczsu0zv7gnhg3Iap0TM8b9W34nHw==" workbookSaltValue="81Ue/URM1h7GMd5+fY6fAA==" workbookSpinCount="100000" lockStructure="1"/>
  <bookViews>
    <workbookView showSheetTabs="0" xWindow="3450" yWindow="3450" windowWidth="21600" windowHeight="11295" tabRatio="854"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c r="M140" i="2" s="1" a="1"/>
  <c r="M140" i="2" s="1"/>
  <c r="N139" i="2" a="1"/>
  <c r="N139" i="2" s="1"/>
  <c r="M141" i="2" a="1"/>
  <c r="M141" i="2" s="1"/>
  <c r="K102" i="2" a="1"/>
  <c r="K102" i="2" s="1"/>
  <c r="L102" i="2" a="1"/>
  <c r="L102" i="2" s="1"/>
  <c r="M102" i="2" a="1"/>
  <c r="M102" i="2"/>
  <c r="M104" i="2" s="1" a="1"/>
  <c r="M104" i="2" s="1"/>
  <c r="N102" i="2" a="1"/>
  <c r="N102" i="2" s="1"/>
  <c r="M103" i="2" a="1"/>
  <c r="M103" i="2" s="1"/>
  <c r="K65" i="2" a="1"/>
  <c r="K65" i="2" s="1"/>
  <c r="L65" i="2" a="1"/>
  <c r="L65" i="2"/>
  <c r="M65" i="2" a="1"/>
  <c r="M65" i="2"/>
  <c r="M67" i="2" s="1" a="1"/>
  <c r="M67" i="2" s="1"/>
  <c r="N65" i="2" a="1"/>
  <c r="N65" i="2" s="1"/>
  <c r="L66" i="2" a="1"/>
  <c r="L66" i="2"/>
  <c r="M66" i="2" a="1"/>
  <c r="M66" i="2"/>
  <c r="L67" i="2" a="1"/>
  <c r="L67" i="2" s="1"/>
  <c r="K27" i="2" a="1"/>
  <c r="K27" i="2" s="1"/>
  <c r="L27" i="2" a="1"/>
  <c r="L27" i="2" s="1"/>
  <c r="M27" i="2" a="1"/>
  <c r="M27" i="2" s="1"/>
  <c r="N27" i="2" a="1"/>
  <c r="N27" i="2" s="1"/>
  <c r="P28" i="2" a="1"/>
  <c r="P28" i="2" s="1"/>
  <c r="O28" i="2" a="1"/>
  <c r="O28" i="2"/>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N178" i="2" l="1"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F106" i="5"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L40" i="5" s="1"/>
  <c r="K60" i="2" a="1"/>
  <c r="K60" i="2" s="1"/>
  <c r="J60" i="2" a="1"/>
  <c r="J60" i="2" s="1"/>
  <c r="I60" i="2" a="1"/>
  <c r="I60" i="2" s="1"/>
  <c r="H60" i="2" a="1"/>
  <c r="H60" i="2" s="1"/>
  <c r="H62" i="2" s="1" a="1"/>
  <c r="H62" i="2" s="1"/>
  <c r="H40" i="5" s="1"/>
  <c r="G60" i="2" a="1"/>
  <c r="G60" i="2" s="1"/>
  <c r="G61" i="2" s="1" a="1"/>
  <c r="G61" i="2" s="1"/>
  <c r="G39" i="5" s="1"/>
  <c r="F60" i="2" a="1"/>
  <c r="F60" i="2" s="1"/>
  <c r="F61" i="2" s="1" a="1"/>
  <c r="F61" i="2" s="1"/>
  <c r="F39" i="5" s="1"/>
  <c r="E60" i="2" a="1"/>
  <c r="E60" i="2" s="1"/>
  <c r="D60" i="2" a="1"/>
  <c r="D60" i="2" s="1"/>
  <c r="D61" i="2" s="1" a="1"/>
  <c r="D61" i="2" s="1"/>
  <c r="D39" i="5"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N83" i="5" l="1"/>
  <c r="J105" i="5"/>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H39" i="5"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N146" i="2" a="1"/>
  <c r="N146" i="2" s="1"/>
  <c r="N145" i="2" a="1"/>
  <c r="N145" i="2" s="1"/>
  <c r="L157" i="2" a="1"/>
  <c r="L157" i="2" s="1"/>
  <c r="L158" i="2" a="1"/>
  <c r="L158" i="2" s="1"/>
  <c r="N126" i="2" a="1"/>
  <c r="N126" i="2" s="1"/>
  <c r="N125" i="2" a="1"/>
  <c r="N125" i="2" s="1"/>
  <c r="L108" i="2" a="1"/>
  <c r="L108" i="2" s="1"/>
  <c r="L109" i="2" a="1"/>
  <c r="L109" i="2" s="1"/>
  <c r="K61" i="2" a="1"/>
  <c r="K61" i="2" s="1"/>
  <c r="K39" i="5" s="1"/>
  <c r="K62" i="2" a="1"/>
  <c r="K62" i="2" s="1"/>
  <c r="K40" i="5"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05" i="5"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39" i="5" s="1"/>
  <c r="I62" i="2" a="1"/>
  <c r="I62" i="2" s="1"/>
  <c r="I40" i="5" s="1"/>
  <c r="K57" i="2" a="1"/>
  <c r="K57" i="2" s="1"/>
  <c r="K56" i="2" a="1"/>
  <c r="K56" i="2" s="1"/>
  <c r="P150" i="2" a="1"/>
  <c r="P150" i="2" s="1"/>
  <c r="L19" i="2" a="1"/>
  <c r="L19" i="2" s="1"/>
  <c r="L18" i="2" a="1"/>
  <c r="L18" i="2" s="1"/>
  <c r="L183" i="2" a="1"/>
  <c r="L183" i="2" s="1"/>
  <c r="L182" i="2" a="1"/>
  <c r="L182" i="2" s="1"/>
  <c r="L105" i="5"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40" i="5" s="1"/>
  <c r="N61" i="2" a="1"/>
  <c r="N61" i="2" s="1"/>
  <c r="N39" i="5" s="1"/>
  <c r="K77" i="2" a="1"/>
  <c r="K77" i="2" s="1"/>
  <c r="K76" i="2" a="1"/>
  <c r="K76" i="2" s="1"/>
  <c r="I182" i="2" a="1"/>
  <c r="I182" i="2" s="1"/>
  <c r="I183" i="2" a="1"/>
  <c r="I183" i="2" s="1"/>
  <c r="M13" i="2" a="1"/>
  <c r="M13" i="2" s="1"/>
  <c r="M14" i="2" a="1"/>
  <c r="M14" i="2" s="1"/>
  <c r="E23" i="2" a="1"/>
  <c r="E23" i="2" s="1"/>
  <c r="E24" i="2" a="1"/>
  <c r="E24" i="2" s="1"/>
  <c r="L76" i="2" a="1"/>
  <c r="L76" i="2" s="1"/>
  <c r="L77" i="2" a="1"/>
  <c r="L77" i="2"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P19" i="2" a="1"/>
  <c r="P19" i="2" s="1"/>
  <c r="M23" i="2" a="1"/>
  <c r="M23" i="2" s="1"/>
  <c r="P52" i="2" a="1"/>
  <c r="P52" i="2" s="1"/>
  <c r="L61" i="2" a="1"/>
  <c r="L61" i="2" s="1"/>
  <c r="L39" i="5"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40" i="5" s="1"/>
  <c r="E61" i="2" a="1"/>
  <c r="E61" i="2" s="1"/>
  <c r="E39" i="5" s="1"/>
  <c r="L47" i="2" a="1"/>
  <c r="L47" i="2" s="1"/>
  <c r="L46" i="2" a="1"/>
  <c r="L46" i="2" s="1"/>
  <c r="H33" i="2" a="1"/>
  <c r="H33" i="2" s="1"/>
  <c r="I19" i="2" a="1"/>
  <c r="I19" i="2" s="1"/>
  <c r="I18" i="2" a="1"/>
  <c r="I18" i="2" s="1"/>
  <c r="D109" i="2" a="1"/>
  <c r="D109" i="2" s="1"/>
  <c r="D108" i="2" a="1"/>
  <c r="D108" i="2" s="1"/>
  <c r="O121" i="2" a="1"/>
  <c r="O121" i="2" s="1"/>
  <c r="O120" i="2" a="1"/>
  <c r="O120" i="2" s="1"/>
  <c r="O173" i="2" a="1"/>
  <c r="O173" i="2" s="1"/>
  <c r="O106" i="5"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06" i="5"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F40" i="5"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P61" i="5" l="1"/>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<sst xmlns="http://schemas.openxmlformats.org/spreadsheetml/2006/main" count="697" uniqueCount="88">
  <si>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</si>
  <si>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</si>
  <si>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</si>
  <si>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</si>
  <si>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</si>
  <si>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</si>
  <si>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</si>
  <si>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</si>
  <si>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</si>
  <si>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</si>
  <si>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</si>
  <si>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</si>
  <si>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</si>
  <si>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</si>
  <si>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</si>
  <si>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</si>
  <si>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</si>
  <si>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</si>
  <si>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</si>
  <si>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</si>
  <si>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</si>
  <si>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</si>
  <si>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</si>
  <si>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</si>
  <si>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</si>
  <si>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</si>
  <si>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</si>
  <si>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</si>
  <si>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</si>
  <si>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</si>
  <si>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</si>
  <si>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</si>
  <si>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</si>
  <si>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</si>
  <si>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</si>
  <si>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</si>
  <si>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</si>
  <si>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</si>
  <si>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</si>
  <si>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</si>
  <si>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</si>
  <si>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</si>
  <si>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</si>
  <si>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</si>
  <si>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</si>
  <si>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</si>
  <si>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</si>
  <si>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</si>
  <si>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</si>
  <si>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</si>
  <si>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</si>
  <si>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</si>
  <si>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</si>
  <si>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</si>
  <si>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</si>
  <si>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</si>
  <si>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</si>
  <si>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</si>
  <si>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</si>
  <si>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</si>
  <si>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</si>
  <si>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</si>
  <si>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</si>
  <si>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</si>
  <si>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</si>
  <si>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</si>
  <si>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</si>
  <si>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</si>
  <si>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</si>
  <si>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</si>
  <si>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</si>
  <si>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</si>
  <si>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</si>
  <si>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</si>
  <si>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</si>
  <si>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</si>
  <si>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</si>
  <si>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</si>
  <si>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</si>
  <si>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</si>
  <si>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</si>
  <si>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</si>
  <si>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</si>
  <si>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</si>
  <si>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</si>
  <si>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</si>
  <si>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</si>
  <si>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t xml:space="preserve">
En septiembre de 2025, las promociones aumentan y alcanzan el 10,6 % del volumen total, lo que supone una subida de 3,4 puntos porcentuales respecto al mismo mes del año anterior. Este movimiento proviene de las marcas de fabricante, que intensifican la actividad promocional (pasan del 21,7 % al 30,0 %), y son hipermercados y discount los canales que reflejan el incremento. 
• En línea con la tendencia general del mercado, el aceite de oliva aumenta la actividad promocional y pasa del 9,7 % al 14,5 %. Este aumento se evidencia de manera más destacada en las marcas de fabricante, con el 34,3 % de volumen promocional, 10,7 puntos porcentuales más que en septiembre de 2024. Las marcas de distribuidor, en este caso tambien aumentan la actividad promocional y alcanzan el 3,4 % frente al 3,0 % del mismo periodo del año anterior.
En consonancia con el comportamiento del mercado, el aceite de oliva aumenta la actividad promocional en hipermercados y discounts, pasan del 17,5 % al 37,7 % y del 7,1 % al 17,1 %, respectivamente. Los supermercados, sin embargo, reducen el volumen destinado a Promoción, pasando del 7,7 % al 5,2 %.
•  El aceite de oliva virgen es el tipo con menor proporción de volumen promocionado, a pesar de ello en septiembre de 2025 crece y pasa del 8,2 % al 11,9 %. Este dato convierte al mes de septiembre de 2025 en el segundo con mayor actividad promocional en el histórico disponible, solo por detrás de agosto de 2025. El crecimiento procede de las marcas de fabricante, que elevan los litros promocionados (28,4 % al 37,3 %), en contraste, las marcas de distribuidor apenas tienen actividad promocional.
En cuanto a los canales, hay dos dinámicas distintas: mientras que los hipermercados impulsan el crecimiento promocional de este tipo de aceite (del 19,7 % al 42,6 %) así como las tiendas discount también muestran un notable aumento (del 7,0 % al 13,7 %), los Supermercados la reducen, pasando a destinar del 3,9 % al 3,0 %.
• En septiembre de 2025, el aceite de oliva virgen extra alcanza una actividad promocional del 15,4 %, lo que supone un incremento de 5,5 puntos porcentuales respecto al mismo mes del año anterior. Este tipo de aceite mantiene la cuota más alta de promoción a cierre de mes de septiembre 2025, superando al resto de tipos de aceites. El aumento de la promoción se refleja tanto en las marcas de fabricante, que elevan su volumen en promoción del 24,7 % al 29,3 %, como en las marcas de distribuidor, que también aumentan la presión promocional (1,3 % al 3,2 %).
Si se analizan los canales, el hipermercado evidencia el mayor avance en términos de promoción, con una proporción que se sitúa en un 38,4 % tras un incremento de 17,7 puntos porcentuales. Le sigue el discount, donde el porcentaje de litros en promoción se sitúa en el 16,3 %, tras un significativo avance de 14,0 puntos porcentuales. Por el contrario, los supermercados reducen la actividad promocional, siendo actualmente del 4,8 % frente al 6,1 % del mismo mes del año previo.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</si>
</sst>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29"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4">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graficos'!$D$11:$P$11</c:f>
              <c:numCache>
                <c:formatCode>0.0%</c:formatCode>
                <c:ptCount val="13"/>
                <c:pt idx="0">
                  <c:v>0.78270065679617062</c:v>
                </c:pt>
                <c:pt idx="1">
                  <c:v>0.79249706916764362</c:v>
                </c:pt>
                <c:pt idx="2">
                  <c:v>0.81847861573620639</c:v>
                </c:pt>
                <c:pt idx="3">
                  <c:v>0.755</c:v>
                </c:pt>
                <c:pt idx="4">
                  <c:v>0.78689999999999993</c:v>
                </c:pt>
                <c:pt idx="5">
                  <c:v>0.68420000000000003</c:v>
                </c:pt>
                <c:pt idx="6">
                  <c:v>0.75629999999999997</c:v>
                </c:pt>
                <c:pt idx="7">
                  <c:v>0.70189999999999997</c:v>
                </c:pt>
                <c:pt idx="8">
                  <c:v>0.66610000000000003</c:v>
                </c:pt>
                <c:pt idx="9">
                  <c:v>0.66170000000000007</c:v>
                </c:pt>
                <c:pt idx="10">
                  <c:v>0.74180000000000001</c:v>
                </c:pt>
                <c:pt idx="11">
                  <c:v>0.69469999999999998</c:v>
                </c:pt>
                <c:pt idx="12">
                  <c:v>0.7</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graficos'!$D$12:$P$12</c:f>
              <c:numCache>
                <c:formatCode>0.0%</c:formatCode>
                <c:ptCount val="13"/>
                <c:pt idx="0">
                  <c:v>0.21729934320382946</c:v>
                </c:pt>
                <c:pt idx="1">
                  <c:v>0.20750293083235638</c:v>
                </c:pt>
                <c:pt idx="2">
                  <c:v>0.18152138426379369</c:v>
                </c:pt>
                <c:pt idx="3">
                  <c:v>0.245</c:v>
                </c:pt>
                <c:pt idx="4">
                  <c:v>0.21309999999999998</c:v>
                </c:pt>
                <c:pt idx="5">
                  <c:v>0.31579999999999997</c:v>
                </c:pt>
                <c:pt idx="6">
                  <c:v>0.2437</c:v>
                </c:pt>
                <c:pt idx="7">
                  <c:v>0.29809999999999998</c:v>
                </c:pt>
                <c:pt idx="8">
                  <c:v>0.33390000000000003</c:v>
                </c:pt>
                <c:pt idx="9">
                  <c:v>0.33829999999999999</c:v>
                </c:pt>
                <c:pt idx="10">
                  <c:v>0.25819999999999999</c:v>
                </c:pt>
                <c:pt idx="11">
                  <c:v>0.30530000000000002</c:v>
                </c:pt>
                <c:pt idx="12">
                  <c:v>0.3</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graficos'!$D$34:$P$34</c:f>
              <c:numCache>
                <c:formatCode>0.0%</c:formatCode>
                <c:ptCount val="13"/>
                <c:pt idx="0">
                  <c:v>0.98143294014853644</c:v>
                </c:pt>
                <c:pt idx="1">
                  <c:v>0.99207774374141755</c:v>
                </c:pt>
                <c:pt idx="2">
                  <c:v>0.9717099748533109</c:v>
                </c:pt>
                <c:pt idx="3">
                  <c:v>0.997</c:v>
                </c:pt>
                <c:pt idx="4">
                  <c:v>0.98620000000000008</c:v>
                </c:pt>
                <c:pt idx="5">
                  <c:v>0.99280000000000002</c:v>
                </c:pt>
                <c:pt idx="6">
                  <c:v>0.98450000000000004</c:v>
                </c:pt>
                <c:pt idx="7">
                  <c:v>0.97199999999999998</c:v>
                </c:pt>
                <c:pt idx="8">
                  <c:v>0.96989999999999998</c:v>
                </c:pt>
                <c:pt idx="9">
                  <c:v>0.96909999999999996</c:v>
                </c:pt>
                <c:pt idx="10">
                  <c:v>0.98439999999999994</c:v>
                </c:pt>
                <c:pt idx="11">
                  <c:v>0.98849999999999993</c:v>
                </c:pt>
                <c:pt idx="12">
                  <c:v>0.97799999999999998</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graficos'!$D$35:$P$35</c:f>
              <c:numCache>
                <c:formatCode>0.0%</c:formatCode>
                <c:ptCount val="13"/>
                <c:pt idx="0">
                  <c:v>1.8567059851463522E-2</c:v>
                </c:pt>
                <c:pt idx="1">
                  <c:v>7.9222562585824444E-3</c:v>
                </c:pt>
                <c:pt idx="2">
                  <c:v>2.8290025146689022E-2</c:v>
                </c:pt>
                <c:pt idx="3">
                  <c:v>3.0000000000000001E-3</c:v>
                </c:pt>
                <c:pt idx="4">
                  <c:v>1.38E-2</c:v>
                </c:pt>
                <c:pt idx="5">
                  <c:v>7.1999999999999998E-3</c:v>
                </c:pt>
                <c:pt idx="6">
                  <c:v>1.55E-2</c:v>
                </c:pt>
                <c:pt idx="7">
                  <c:v>2.7999999999999997E-2</c:v>
                </c:pt>
                <c:pt idx="8">
                  <c:v>3.0099999999999998E-2</c:v>
                </c:pt>
                <c:pt idx="9">
                  <c:v>3.0899999999999997E-2</c:v>
                </c:pt>
                <c:pt idx="10">
                  <c:v>1.5600000000000001E-2</c:v>
                </c:pt>
                <c:pt idx="11">
                  <c:v>1.15E-2</c:v>
                </c:pt>
                <c:pt idx="12">
                  <c:v>2.2000000000000002E-2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graficos'!$D$29:$P$29</c:f>
              <c:numCache>
                <c:formatCode>0.0%</c:formatCode>
                <c:ptCount val="13"/>
                <c:pt idx="0">
                  <c:v>0.90571987820791644</c:v>
                </c:pt>
                <c:pt idx="1">
                  <c:v>0.89397615782255513</c:v>
                </c:pt>
                <c:pt idx="2">
                  <c:v>0.90444159726670936</c:v>
                </c:pt>
                <c:pt idx="3">
                  <c:v>0.92330000000000001</c:v>
                </c:pt>
                <c:pt idx="4">
                  <c:v>0.90500000000000003</c:v>
                </c:pt>
                <c:pt idx="5">
                  <c:v>0.82989999999999997</c:v>
                </c:pt>
                <c:pt idx="6">
                  <c:v>0.88390000000000002</c:v>
                </c:pt>
                <c:pt idx="7">
                  <c:v>0.88700000000000001</c:v>
                </c:pt>
                <c:pt idx="8">
                  <c:v>0.81940000000000002</c:v>
                </c:pt>
                <c:pt idx="9">
                  <c:v>0.81900000000000006</c:v>
                </c:pt>
                <c:pt idx="10">
                  <c:v>0.88760000000000006</c:v>
                </c:pt>
                <c:pt idx="11">
                  <c:v>0.87849999999999995</c:v>
                </c:pt>
                <c:pt idx="12">
                  <c:v>0.85510000000000008</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graficos'!$D$30:$P$30</c:f>
              <c:numCache>
                <c:formatCode>0.0%</c:formatCode>
                <c:ptCount val="13"/>
                <c:pt idx="0">
                  <c:v>9.4280121792083504E-2</c:v>
                </c:pt>
                <c:pt idx="1">
                  <c:v>0.1060238421774449</c:v>
                </c:pt>
                <c:pt idx="2">
                  <c:v>9.5558402733290623E-2</c:v>
                </c:pt>
                <c:pt idx="3">
                  <c:v>7.6700000000000004E-2</c:v>
                </c:pt>
                <c:pt idx="4">
                  <c:v>9.5000000000000001E-2</c:v>
                </c:pt>
                <c:pt idx="5">
                  <c:v>0.17010000000000003</c:v>
                </c:pt>
                <c:pt idx="6">
                  <c:v>0.11609999999999999</c:v>
                </c:pt>
                <c:pt idx="7">
                  <c:v>0.113</c:v>
                </c:pt>
                <c:pt idx="8">
                  <c:v>0.18059999999999998</c:v>
                </c:pt>
                <c:pt idx="9">
                  <c:v>0.18100000000000002</c:v>
                </c:pt>
                <c:pt idx="10">
                  <c:v>0.1124</c:v>
                </c:pt>
                <c:pt idx="11">
                  <c:v>0.1215</c:v>
                </c:pt>
                <c:pt idx="12">
                  <c:v>0.1449</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graficos'!$D$39:$P$39</c:f>
              <c:numCache>
                <c:formatCode>0.0%</c:formatCode>
                <c:ptCount val="13"/>
                <c:pt idx="0">
                  <c:v>0.79536679536679533</c:v>
                </c:pt>
                <c:pt idx="1">
                  <c:v>0.76433456075749606</c:v>
                </c:pt>
                <c:pt idx="2">
                  <c:v>0.82436945756075086</c:v>
                </c:pt>
                <c:pt idx="3">
                  <c:v>0.75159999999999993</c:v>
                </c:pt>
                <c:pt idx="4">
                  <c:v>0.71829999999999994</c:v>
                </c:pt>
                <c:pt idx="5">
                  <c:v>0.54620000000000002</c:v>
                </c:pt>
                <c:pt idx="6">
                  <c:v>0.69450000000000001</c:v>
                </c:pt>
                <c:pt idx="7">
                  <c:v>0.69319999999999993</c:v>
                </c:pt>
                <c:pt idx="8">
                  <c:v>0.55610000000000004</c:v>
                </c:pt>
                <c:pt idx="9">
                  <c:v>0.46360000000000001</c:v>
                </c:pt>
                <c:pt idx="10">
                  <c:v>0.6341</c:v>
                </c:pt>
                <c:pt idx="11">
                  <c:v>0.59630000000000005</c:v>
                </c:pt>
                <c:pt idx="12">
                  <c:v>0.60899999999999999</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graficos'!$D$40:$P$40</c:f>
              <c:numCache>
                <c:formatCode>0.0%</c:formatCode>
                <c:ptCount val="13"/>
                <c:pt idx="0">
                  <c:v>0.20463320463320461</c:v>
                </c:pt>
                <c:pt idx="1">
                  <c:v>0.23566543924250391</c:v>
                </c:pt>
                <c:pt idx="2">
                  <c:v>0.17563054243924911</c:v>
                </c:pt>
                <c:pt idx="3">
                  <c:v>0.24840000000000001</c:v>
                </c:pt>
                <c:pt idx="4">
                  <c:v>0.28170000000000001</c:v>
                </c:pt>
                <c:pt idx="5">
                  <c:v>0.45380000000000004</c:v>
                </c:pt>
                <c:pt idx="6">
                  <c:v>0.30549999999999999</c:v>
                </c:pt>
                <c:pt idx="7">
                  <c:v>0.30680000000000002</c:v>
                </c:pt>
                <c:pt idx="8">
                  <c:v>0.44390000000000002</c:v>
                </c:pt>
                <c:pt idx="9">
                  <c:v>0.53639999999999999</c:v>
                </c:pt>
                <c:pt idx="10">
                  <c:v>0.36590000000000006</c:v>
                </c:pt>
                <c:pt idx="11">
                  <c:v>0.40369999999999995</c:v>
                </c:pt>
                <c:pt idx="12">
                  <c:v>0.39100000000000001</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graficos'!$D$78:$P$78</c:f>
              <c:numCache>
                <c:formatCode>0.0%</c:formatCode>
                <c:ptCount val="13"/>
                <c:pt idx="0">
                  <c:v>0.7526604321186714</c:v>
                </c:pt>
                <c:pt idx="1">
                  <c:v>0.69673764816951644</c:v>
                </c:pt>
                <c:pt idx="2">
                  <c:v>0.76776467996033937</c:v>
                </c:pt>
                <c:pt idx="3">
                  <c:v>0.74040000000000006</c:v>
                </c:pt>
                <c:pt idx="4">
                  <c:v>0.78500000000000003</c:v>
                </c:pt>
                <c:pt idx="5">
                  <c:v>0.60640000000000005</c:v>
                </c:pt>
                <c:pt idx="6">
                  <c:v>0.75540000000000007</c:v>
                </c:pt>
                <c:pt idx="7">
                  <c:v>0.69720000000000004</c:v>
                </c:pt>
                <c:pt idx="8">
                  <c:v>0.54349999999999998</c:v>
                </c:pt>
                <c:pt idx="9">
                  <c:v>0.54320000000000002</c:v>
                </c:pt>
                <c:pt idx="10">
                  <c:v>0.75029999999999997</c:v>
                </c:pt>
                <c:pt idx="11">
                  <c:v>0.72049999999999992</c:v>
                </c:pt>
                <c:pt idx="12">
                  <c:v>0.70709999999999995</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graficos'!$D$79:$P$79</c:f>
              <c:numCache>
                <c:formatCode>0.0%</c:formatCode>
                <c:ptCount val="13"/>
                <c:pt idx="0">
                  <c:v>0.2473395678813286</c:v>
                </c:pt>
                <c:pt idx="1">
                  <c:v>0.30326235183048361</c:v>
                </c:pt>
                <c:pt idx="2">
                  <c:v>0.23223532003966066</c:v>
                </c:pt>
                <c:pt idx="3">
                  <c:v>0.2596</c:v>
                </c:pt>
                <c:pt idx="4">
                  <c:v>0.215</c:v>
                </c:pt>
                <c:pt idx="5">
                  <c:v>0.39360000000000001</c:v>
                </c:pt>
                <c:pt idx="6">
                  <c:v>0.24460000000000001</c:v>
                </c:pt>
                <c:pt idx="7">
                  <c:v>0.30280000000000001</c:v>
                </c:pt>
                <c:pt idx="8">
                  <c:v>0.45649999999999996</c:v>
                </c:pt>
                <c:pt idx="9">
                  <c:v>0.45679999999999998</c:v>
                </c:pt>
                <c:pt idx="10">
                  <c:v>0.24969999999999998</c:v>
                </c:pt>
                <c:pt idx="11">
                  <c:v>0.27949999999999997</c:v>
                </c:pt>
                <c:pt idx="12">
                  <c:v>0.29289999999999999</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graficos'!$D$73:$P$73</c:f>
              <c:numCache>
                <c:formatCode>0.0%</c:formatCode>
                <c:ptCount val="13"/>
                <c:pt idx="0">
                  <c:v>0.90148316552993402</c:v>
                </c:pt>
                <c:pt idx="1">
                  <c:v>0.87999999999999989</c:v>
                </c:pt>
                <c:pt idx="2">
                  <c:v>0.88494241739317625</c:v>
                </c:pt>
                <c:pt idx="3">
                  <c:v>0.91810000000000003</c:v>
                </c:pt>
                <c:pt idx="4">
                  <c:v>0.9</c:v>
                </c:pt>
                <c:pt idx="5">
                  <c:v>0.80819999999999992</c:v>
                </c:pt>
                <c:pt idx="6">
                  <c:v>0.86730000000000007</c:v>
                </c:pt>
                <c:pt idx="7">
                  <c:v>0.86430000000000007</c:v>
                </c:pt>
                <c:pt idx="8">
                  <c:v>0.79159999999999997</c:v>
                </c:pt>
                <c:pt idx="9">
                  <c:v>0.7923</c:v>
                </c:pt>
                <c:pt idx="10">
                  <c:v>0.87470000000000003</c:v>
                </c:pt>
                <c:pt idx="11">
                  <c:v>0.88060000000000005</c:v>
                </c:pt>
                <c:pt idx="12">
                  <c:v>0.84629999999999994</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graficos'!$D$74:$P$74</c:f>
              <c:numCache>
                <c:formatCode>0.0%</c:formatCode>
                <c:ptCount val="13"/>
                <c:pt idx="0">
                  <c:v>9.8516834470066039E-2</c:v>
                </c:pt>
                <c:pt idx="1">
                  <c:v>0.12</c:v>
                </c:pt>
                <c:pt idx="2">
                  <c:v>0.11505758260682381</c:v>
                </c:pt>
                <c:pt idx="3">
                  <c:v>8.1900000000000001E-2</c:v>
                </c:pt>
                <c:pt idx="4">
                  <c:v>0.1</c:v>
                </c:pt>
                <c:pt idx="5">
                  <c:v>0.1918</c:v>
                </c:pt>
                <c:pt idx="6">
                  <c:v>0.13269999999999998</c:v>
                </c:pt>
                <c:pt idx="7">
                  <c:v>0.13570000000000002</c:v>
                </c:pt>
                <c:pt idx="8">
                  <c:v>0.2084</c:v>
                </c:pt>
                <c:pt idx="9">
                  <c:v>0.2077</c:v>
                </c:pt>
                <c:pt idx="10">
                  <c:v>0.12529999999999999</c:v>
                </c:pt>
                <c:pt idx="11">
                  <c:v>0.11939999999999999</c:v>
                </c:pt>
                <c:pt idx="12">
                  <c:v>0.1537</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graficos'!$D$83:$P$83</c:f>
              <c:numCache>
                <c:formatCode>0.0%</c:formatCode>
                <c:ptCount val="13"/>
                <c:pt idx="0">
                  <c:v>0.7931034482758621</c:v>
                </c:pt>
                <c:pt idx="1">
                  <c:v>0.77276060764798327</c:v>
                </c:pt>
                <c:pt idx="2">
                  <c:v>0.8078852210428088</c:v>
                </c:pt>
                <c:pt idx="3">
                  <c:v>0.75739999999999996</c:v>
                </c:pt>
                <c:pt idx="4">
                  <c:v>0.73760000000000003</c:v>
                </c:pt>
                <c:pt idx="5">
                  <c:v>0.55090000000000006</c:v>
                </c:pt>
                <c:pt idx="6">
                  <c:v>0.69120000000000004</c:v>
                </c:pt>
                <c:pt idx="7">
                  <c:v>0.67890000000000006</c:v>
                </c:pt>
                <c:pt idx="8">
                  <c:v>0.55700000000000005</c:v>
                </c:pt>
                <c:pt idx="9">
                  <c:v>0.46820000000000001</c:v>
                </c:pt>
                <c:pt idx="10">
                  <c:v>0.63129999999999997</c:v>
                </c:pt>
                <c:pt idx="11">
                  <c:v>0.62939999999999996</c:v>
                </c:pt>
                <c:pt idx="12">
                  <c:v>0.61630000000000007</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graficos'!$D$84:$P$84</c:f>
              <c:numCache>
                <c:formatCode>0.0%</c:formatCode>
                <c:ptCount val="13"/>
                <c:pt idx="0">
                  <c:v>0.20689655172413796</c:v>
                </c:pt>
                <c:pt idx="1">
                  <c:v>0.22723939235201676</c:v>
                </c:pt>
                <c:pt idx="2">
                  <c:v>0.19211477895719115</c:v>
                </c:pt>
                <c:pt idx="3">
                  <c:v>0.24260000000000001</c:v>
                </c:pt>
                <c:pt idx="4">
                  <c:v>0.26239999999999997</c:v>
                </c:pt>
                <c:pt idx="5">
                  <c:v>0.44909999999999994</c:v>
                </c:pt>
                <c:pt idx="6">
                  <c:v>0.30879999999999996</c:v>
                </c:pt>
                <c:pt idx="7">
                  <c:v>0.3211</c:v>
                </c:pt>
                <c:pt idx="8">
                  <c:v>0.44299999999999995</c:v>
                </c:pt>
                <c:pt idx="9">
                  <c:v>0.53180000000000005</c:v>
                </c:pt>
                <c:pt idx="10">
                  <c:v>0.36869999999999997</c:v>
                </c:pt>
                <c:pt idx="11">
                  <c:v>0.37060000000000004</c:v>
                </c:pt>
                <c:pt idx="12">
                  <c:v>0.38369999999999999</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graficos'!$D$6:$P$6</c:f>
              <c:numCache>
                <c:formatCode>0.0%</c:formatCode>
                <c:ptCount val="13"/>
                <c:pt idx="0">
                  <c:v>0.92734578627280628</c:v>
                </c:pt>
                <c:pt idx="1">
                  <c:v>0.92000424944226067</c:v>
                </c:pt>
                <c:pt idx="2">
                  <c:v>0.93286668787782379</c:v>
                </c:pt>
                <c:pt idx="3">
                  <c:v>0.94510000000000005</c:v>
                </c:pt>
                <c:pt idx="4">
                  <c:v>0.92040000000000011</c:v>
                </c:pt>
                <c:pt idx="5">
                  <c:v>0.89659999999999995</c:v>
                </c:pt>
                <c:pt idx="6">
                  <c:v>0.89170000000000005</c:v>
                </c:pt>
                <c:pt idx="7">
                  <c:v>0.89321067893210682</c:v>
                </c:pt>
                <c:pt idx="8">
                  <c:v>0.87650000000000006</c:v>
                </c:pt>
                <c:pt idx="9">
                  <c:v>0.86</c:v>
                </c:pt>
                <c:pt idx="10">
                  <c:v>0.91370000000000007</c:v>
                </c:pt>
                <c:pt idx="11">
                  <c:v>0.91099999999999992</c:v>
                </c:pt>
                <c:pt idx="12">
                  <c:v>0.89370000000000005</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graficos'!$D$7:$P$7</c:f>
              <c:numCache>
                <c:formatCode>0.0%</c:formatCode>
                <c:ptCount val="13"/>
                <c:pt idx="0">
                  <c:v>7.2654213727193745E-2</c:v>
                </c:pt>
                <c:pt idx="1">
                  <c:v>7.9995750557739304E-2</c:v>
                </c:pt>
                <c:pt idx="2">
                  <c:v>6.713331212217627E-2</c:v>
                </c:pt>
                <c:pt idx="3">
                  <c:v>5.4900000000000004E-2</c:v>
                </c:pt>
                <c:pt idx="4">
                  <c:v>7.9600000000000004E-2</c:v>
                </c:pt>
                <c:pt idx="5">
                  <c:v>0.10339999999999999</c:v>
                </c:pt>
                <c:pt idx="6">
                  <c:v>0.10830000000000001</c:v>
                </c:pt>
                <c:pt idx="7">
                  <c:v>0.10678932106789321</c:v>
                </c:pt>
                <c:pt idx="8">
                  <c:v>0.1235</c:v>
                </c:pt>
                <c:pt idx="9">
                  <c:v>0.14000000000000001</c:v>
                </c:pt>
                <c:pt idx="10">
                  <c:v>8.6300000000000002E-2</c:v>
                </c:pt>
                <c:pt idx="11">
                  <c:v>8.900000000000001E-2</c:v>
                </c:pt>
                <c:pt idx="12">
                  <c:v>0.10630000000000001</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graficos'!$D$16:$P$16</c:f>
              <c:numCache>
                <c:formatCode>0.0%</c:formatCode>
                <c:ptCount val="13"/>
                <c:pt idx="0">
                  <c:v>0.9518241853415611</c:v>
                </c:pt>
                <c:pt idx="1">
                  <c:v>0.95538836494648727</c:v>
                </c:pt>
                <c:pt idx="2">
                  <c:v>0.94947589098532492</c:v>
                </c:pt>
                <c:pt idx="3">
                  <c:v>0.98790000000000011</c:v>
                </c:pt>
                <c:pt idx="4">
                  <c:v>0.97770000000000001</c:v>
                </c:pt>
                <c:pt idx="5">
                  <c:v>0.97470000000000001</c:v>
                </c:pt>
                <c:pt idx="6">
                  <c:v>0.97430000000000005</c:v>
                </c:pt>
                <c:pt idx="7">
                  <c:v>0.96689999999999998</c:v>
                </c:pt>
                <c:pt idx="8">
                  <c:v>0.9618000000000001</c:v>
                </c:pt>
                <c:pt idx="9">
                  <c:v>0.96109999999999995</c:v>
                </c:pt>
                <c:pt idx="10">
                  <c:v>0.97680000000000011</c:v>
                </c:pt>
                <c:pt idx="11">
                  <c:v>0.96909999999999996</c:v>
                </c:pt>
                <c:pt idx="12">
                  <c:v>0.96860000000000002</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graficos'!$D$17:$P$17</c:f>
              <c:numCache>
                <c:formatCode>0.0%</c:formatCode>
                <c:ptCount val="13"/>
                <c:pt idx="0">
                  <c:v>4.8175814658438884E-2</c:v>
                </c:pt>
                <c:pt idx="1">
                  <c:v>4.4611635053512774E-2</c:v>
                </c:pt>
                <c:pt idx="2">
                  <c:v>5.052410901467505E-2</c:v>
                </c:pt>
                <c:pt idx="3">
                  <c:v>1.21E-2</c:v>
                </c:pt>
                <c:pt idx="4">
                  <c:v>2.23E-2</c:v>
                </c:pt>
                <c:pt idx="5">
                  <c:v>2.53E-2</c:v>
                </c:pt>
                <c:pt idx="6">
                  <c:v>2.5699999999999997E-2</c:v>
                </c:pt>
                <c:pt idx="7">
                  <c:v>3.3099999999999997E-2</c:v>
                </c:pt>
                <c:pt idx="8">
                  <c:v>3.8199999999999998E-2</c:v>
                </c:pt>
                <c:pt idx="9">
                  <c:v>3.8900000000000004E-2</c:v>
                </c:pt>
                <c:pt idx="10">
                  <c:v>2.3199999999999998E-2</c:v>
                </c:pt>
                <c:pt idx="11">
                  <c:v>3.0899999999999997E-2</c:v>
                </c:pt>
                <c:pt idx="12">
                  <c:v>3.1400000000000004E-2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graficos'!$D$56:$P$56</c:f>
              <c:numCache>
                <c:formatCode>0.0%</c:formatCode>
                <c:ptCount val="13"/>
                <c:pt idx="0">
                  <c:v>0.76384309266628769</c:v>
                </c:pt>
                <c:pt idx="1">
                  <c:v>0.78531750353991936</c:v>
                </c:pt>
                <c:pt idx="2">
                  <c:v>0.78550247116968697</c:v>
                </c:pt>
                <c:pt idx="3">
                  <c:v>0.65910000000000002</c:v>
                </c:pt>
                <c:pt idx="4">
                  <c:v>0.72120000000000006</c:v>
                </c:pt>
                <c:pt idx="5">
                  <c:v>0.6581999999999999</c:v>
                </c:pt>
                <c:pt idx="6">
                  <c:v>0.67280000000000006</c:v>
                </c:pt>
                <c:pt idx="7">
                  <c:v>0.57630000000000003</c:v>
                </c:pt>
                <c:pt idx="8">
                  <c:v>0.64569999999999994</c:v>
                </c:pt>
                <c:pt idx="9">
                  <c:v>0.64379999999999993</c:v>
                </c:pt>
                <c:pt idx="10">
                  <c:v>0.67700000000000005</c:v>
                </c:pt>
                <c:pt idx="11">
                  <c:v>0.6048</c:v>
                </c:pt>
                <c:pt idx="12">
                  <c:v>0.65689999999999993</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graficos'!$D$57:$P$57</c:f>
              <c:numCache>
                <c:formatCode>0.0%</c:formatCode>
                <c:ptCount val="13"/>
                <c:pt idx="0">
                  <c:v>0.23615690733371233</c:v>
                </c:pt>
                <c:pt idx="1">
                  <c:v>0.21468249646008061</c:v>
                </c:pt>
                <c:pt idx="2">
                  <c:v>0.21449752883031303</c:v>
                </c:pt>
                <c:pt idx="3">
                  <c:v>0.34090000000000004</c:v>
                </c:pt>
                <c:pt idx="4">
                  <c:v>0.27879999999999999</c:v>
                </c:pt>
                <c:pt idx="5">
                  <c:v>0.34179999999999999</c:v>
                </c:pt>
                <c:pt idx="6">
                  <c:v>0.32719999999999999</c:v>
                </c:pt>
                <c:pt idx="7">
                  <c:v>0.42369999999999997</c:v>
                </c:pt>
                <c:pt idx="8">
                  <c:v>0.3543</c:v>
                </c:pt>
                <c:pt idx="9">
                  <c:v>0.35619999999999996</c:v>
                </c:pt>
                <c:pt idx="10">
                  <c:v>0.32299999999999995</c:v>
                </c:pt>
                <c:pt idx="11">
                  <c:v>0.39520000000000005</c:v>
                </c:pt>
                <c:pt idx="12">
                  <c:v>0.34310000000000002</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graficos'!$D$51:$P$51</c:f>
              <c:numCache>
                <c:formatCode>0.0%</c:formatCode>
                <c:ptCount val="13"/>
                <c:pt idx="0">
                  <c:v>0.90288282363257699</c:v>
                </c:pt>
                <c:pt idx="1">
                  <c:v>0.90907148199593968</c:v>
                </c:pt>
                <c:pt idx="2">
                  <c:v>0.90373931623931625</c:v>
                </c:pt>
                <c:pt idx="3">
                  <c:v>0.90720000000000001</c:v>
                </c:pt>
                <c:pt idx="4">
                  <c:v>0.91159999999999997</c:v>
                </c:pt>
                <c:pt idx="5">
                  <c:v>0.86510000000000009</c:v>
                </c:pt>
                <c:pt idx="6">
                  <c:v>0.85819999999999996</c:v>
                </c:pt>
                <c:pt idx="7">
                  <c:v>0.84689999999999999</c:v>
                </c:pt>
                <c:pt idx="8">
                  <c:v>0.84970000000000001</c:v>
                </c:pt>
                <c:pt idx="9">
                  <c:v>0.85530000000000006</c:v>
                </c:pt>
                <c:pt idx="10">
                  <c:v>0.87709999999999999</c:v>
                </c:pt>
                <c:pt idx="11">
                  <c:v>0.85370000000000001</c:v>
                </c:pt>
                <c:pt idx="12">
                  <c:v>0.85549999999999993</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graficos'!$D$52:$P$52</c:f>
              <c:numCache>
                <c:formatCode>0.0%</c:formatCode>
                <c:ptCount val="13"/>
                <c:pt idx="0">
                  <c:v>9.711717636742298E-2</c:v>
                </c:pt>
                <c:pt idx="1">
                  <c:v>9.0928518004060252E-2</c:v>
                </c:pt>
                <c:pt idx="2">
                  <c:v>9.6260683760683752E-2</c:v>
                </c:pt>
                <c:pt idx="3">
                  <c:v>9.2799999999999994E-2</c:v>
                </c:pt>
                <c:pt idx="4">
                  <c:v>8.8399999999999992E-2</c:v>
                </c:pt>
                <c:pt idx="5">
                  <c:v>0.13489999999999999</c:v>
                </c:pt>
                <c:pt idx="6">
                  <c:v>0.14180000000000001</c:v>
                </c:pt>
                <c:pt idx="7">
                  <c:v>0.15310000000000001</c:v>
                </c:pt>
                <c:pt idx="8">
                  <c:v>0.15029999999999999</c:v>
                </c:pt>
                <c:pt idx="9">
                  <c:v>0.1447</c:v>
                </c:pt>
                <c:pt idx="10">
                  <c:v>0.1229</c:v>
                </c:pt>
                <c:pt idx="11">
                  <c:v>0.14630000000000001</c:v>
                </c:pt>
                <c:pt idx="12">
                  <c:v>0.14449999999999999</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graficos'!$D$61:$P$61</c:f>
              <c:numCache>
                <c:formatCode>0.0%</c:formatCode>
                <c:ptCount val="13"/>
                <c:pt idx="0">
                  <c:v>0.82469378827646544</c:v>
                </c:pt>
                <c:pt idx="1">
                  <c:v>0.83816107087996494</c:v>
                </c:pt>
                <c:pt idx="2">
                  <c:v>0.85086667393437265</c:v>
                </c:pt>
                <c:pt idx="3">
                  <c:v>0.6653</c:v>
                </c:pt>
                <c:pt idx="4">
                  <c:v>0.7390000000000001</c:v>
                </c:pt>
                <c:pt idx="5">
                  <c:v>0.59989999999999999</c:v>
                </c:pt>
                <c:pt idx="6">
                  <c:v>0.61970000000000003</c:v>
                </c:pt>
                <c:pt idx="7">
                  <c:v>0.60530000000000006</c:v>
                </c:pt>
                <c:pt idx="8">
                  <c:v>0.66459999999999997</c:v>
                </c:pt>
                <c:pt idx="9">
                  <c:v>0.504</c:v>
                </c:pt>
                <c:pt idx="10">
                  <c:v>0.65300000000000002</c:v>
                </c:pt>
                <c:pt idx="11">
                  <c:v>0.61460000000000004</c:v>
                </c:pt>
                <c:pt idx="12">
                  <c:v>0.62290000000000001</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graficos'!$D$62:$P$62</c:f>
              <c:numCache>
                <c:formatCode>0.0%</c:formatCode>
                <c:ptCount val="13"/>
                <c:pt idx="0">
                  <c:v>0.17530621172353458</c:v>
                </c:pt>
                <c:pt idx="1">
                  <c:v>0.16183892912003511</c:v>
                </c:pt>
                <c:pt idx="2">
                  <c:v>0.1491333260656274</c:v>
                </c:pt>
                <c:pt idx="3">
                  <c:v>0.3347</c:v>
                </c:pt>
                <c:pt idx="4">
                  <c:v>0.26100000000000001</c:v>
                </c:pt>
                <c:pt idx="5">
                  <c:v>0.40009999999999996</c:v>
                </c:pt>
                <c:pt idx="6">
                  <c:v>0.38030000000000003</c:v>
                </c:pt>
                <c:pt idx="7">
                  <c:v>0.3947</c:v>
                </c:pt>
                <c:pt idx="8">
                  <c:v>0.33539999999999998</c:v>
                </c:pt>
                <c:pt idx="9">
                  <c:v>0.496</c:v>
                </c:pt>
                <c:pt idx="10">
                  <c:v>0.34700000000000003</c:v>
                </c:pt>
                <c:pt idx="11">
                  <c:v>0.38539999999999996</c:v>
                </c:pt>
                <c:pt idx="12">
                  <c:v>0.37709999999999999</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graficos'!$D$100:$P$100</c:f>
              <c:numCache>
                <c:formatCode>0.0%</c:formatCode>
                <c:ptCount val="13"/>
                <c:pt idx="0">
                  <c:v>0.71635434412265753</c:v>
                </c:pt>
                <c:pt idx="1">
                  <c:v>0.75115554122326122</c:v>
                </c:pt>
                <c:pt idx="2">
                  <c:v>0.8235355648535565</c:v>
                </c:pt>
                <c:pt idx="3">
                  <c:v>0.65849999999999997</c:v>
                </c:pt>
                <c:pt idx="4">
                  <c:v>0.66449999999999998</c:v>
                </c:pt>
                <c:pt idx="5">
                  <c:v>0.58640000000000003</c:v>
                </c:pt>
                <c:pt idx="6">
                  <c:v>0.71120000000000005</c:v>
                </c:pt>
                <c:pt idx="7">
                  <c:v>0.75060000000000004</c:v>
                </c:pt>
                <c:pt idx="8">
                  <c:v>0.7279000000000001</c:v>
                </c:pt>
                <c:pt idx="9">
                  <c:v>0.67599999999999993</c:v>
                </c:pt>
                <c:pt idx="10">
                  <c:v>0.73719999999999997</c:v>
                </c:pt>
                <c:pt idx="11">
                  <c:v>0.59140000000000004</c:v>
                </c:pt>
                <c:pt idx="12">
                  <c:v>0.62729999999999997</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graficos'!$D$101:$P$101</c:f>
              <c:numCache>
                <c:formatCode>0.0%</c:formatCode>
                <c:ptCount val="13"/>
                <c:pt idx="0">
                  <c:v>0.28364565587734242</c:v>
                </c:pt>
                <c:pt idx="1">
                  <c:v>0.24884445877673866</c:v>
                </c:pt>
                <c:pt idx="2">
                  <c:v>0.1764644351464435</c:v>
                </c:pt>
                <c:pt idx="3">
                  <c:v>0.34149999999999997</c:v>
                </c:pt>
                <c:pt idx="4">
                  <c:v>0.33549999999999996</c:v>
                </c:pt>
                <c:pt idx="5">
                  <c:v>0.41359999999999997</c:v>
                </c:pt>
                <c:pt idx="6">
                  <c:v>0.2888</c:v>
                </c:pt>
                <c:pt idx="7">
                  <c:v>0.24940000000000001</c:v>
                </c:pt>
                <c:pt idx="8">
                  <c:v>0.27210000000000001</c:v>
                </c:pt>
                <c:pt idx="9">
                  <c:v>0.32400000000000001</c:v>
                </c:pt>
                <c:pt idx="10">
                  <c:v>0.26280000000000003</c:v>
                </c:pt>
                <c:pt idx="11">
                  <c:v>0.40860000000000002</c:v>
                </c:pt>
                <c:pt idx="12">
                  <c:v>0.37270000000000003</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graficos'!$D$95:$P$95</c:f>
              <c:numCache>
                <c:formatCode>0.0%</c:formatCode>
                <c:ptCount val="13"/>
                <c:pt idx="0">
                  <c:v>0.91816279325916961</c:v>
                </c:pt>
                <c:pt idx="1">
                  <c:v>0.92932635849258027</c:v>
                </c:pt>
                <c:pt idx="2">
                  <c:v>0.95951585976627718</c:v>
                </c:pt>
                <c:pt idx="3">
                  <c:v>0.94059999999999999</c:v>
                </c:pt>
                <c:pt idx="4">
                  <c:v>0.91790000000000005</c:v>
                </c:pt>
                <c:pt idx="5">
                  <c:v>0.89180000000000004</c:v>
                </c:pt>
                <c:pt idx="6">
                  <c:v>0.94</c:v>
                </c:pt>
                <c:pt idx="7">
                  <c:v>0.9516</c:v>
                </c:pt>
                <c:pt idx="8">
                  <c:v>0.9265000000000001</c:v>
                </c:pt>
                <c:pt idx="9">
                  <c:v>0.89780000000000004</c:v>
                </c:pt>
                <c:pt idx="10">
                  <c:v>0.93010000000000004</c:v>
                </c:pt>
                <c:pt idx="11">
                  <c:v>0.87129999999999996</c:v>
                </c:pt>
                <c:pt idx="12">
                  <c:v>0.88069999999999993</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graficos'!$D$96:$P$96</c:f>
              <c:numCache>
                <c:formatCode>0.0%</c:formatCode>
                <c:ptCount val="13"/>
                <c:pt idx="0">
                  <c:v>8.183720674083049E-2</c:v>
                </c:pt>
                <c:pt idx="1">
                  <c:v>7.0673641507419671E-2</c:v>
                </c:pt>
                <c:pt idx="2">
                  <c:v>4.0484140233722876E-2</c:v>
                </c:pt>
                <c:pt idx="3">
                  <c:v>5.9400000000000001E-2</c:v>
                </c:pt>
                <c:pt idx="4">
                  <c:v>8.2100000000000006E-2</c:v>
                </c:pt>
                <c:pt idx="5">
                  <c:v>0.1082</c:v>
                </c:pt>
                <c:pt idx="6">
                  <c:v>0.06</c:v>
                </c:pt>
                <c:pt idx="7">
                  <c:v>4.8399999999999999E-2</c:v>
                </c:pt>
                <c:pt idx="8">
                  <c:v>7.3499999999999996E-2</c:v>
                </c:pt>
                <c:pt idx="9">
                  <c:v>0.10220000000000001</c:v>
                </c:pt>
                <c:pt idx="10">
                  <c:v>6.9900000000000004E-2</c:v>
                </c:pt>
                <c:pt idx="11">
                  <c:v>0.12869999999999998</c:v>
                </c:pt>
                <c:pt idx="12">
                  <c:v>0.1193</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graficos'!$D$105:$P$105</c:f>
              <c:numCache>
                <c:formatCode>0.0%</c:formatCode>
                <c:ptCount val="13"/>
                <c:pt idx="0">
                  <c:v>0.80338471488627794</c:v>
                </c:pt>
                <c:pt idx="1">
                  <c:v>0.72479622479622485</c:v>
                </c:pt>
                <c:pt idx="2">
                  <c:v>0.9047053744873732</c:v>
                </c:pt>
                <c:pt idx="3">
                  <c:v>0.72519999999999996</c:v>
                </c:pt>
                <c:pt idx="4">
                  <c:v>0.63919999999999999</c:v>
                </c:pt>
                <c:pt idx="5">
                  <c:v>0.51639999999999997</c:v>
                </c:pt>
                <c:pt idx="6">
                  <c:v>0.72439999999999993</c:v>
                </c:pt>
                <c:pt idx="7">
                  <c:v>0.76529999999999998</c:v>
                </c:pt>
                <c:pt idx="8">
                  <c:v>0.54880000000000007</c:v>
                </c:pt>
                <c:pt idx="9">
                  <c:v>0.43009999999999998</c:v>
                </c:pt>
                <c:pt idx="10">
                  <c:v>0.65500000000000003</c:v>
                </c:pt>
                <c:pt idx="11">
                  <c:v>0.45090000000000002</c:v>
                </c:pt>
                <c:pt idx="12">
                  <c:v>0.57389999999999997</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45536</c:v>
                </c:pt>
                <c:pt idx="1">
                  <c:v>45566</c:v>
                </c:pt>
                <c:pt idx="2">
                  <c:v>45597</c:v>
                </c:pt>
                <c:pt idx="3">
                  <c:v>45627</c:v>
                </c:pt>
                <c:pt idx="4">
                  <c:v>45658</c:v>
                </c:pt>
                <c:pt idx="5">
                  <c:v>45689</c:v>
                </c:pt>
                <c:pt idx="6">
                  <c:v>45717</c:v>
                </c:pt>
                <c:pt idx="7">
                  <c:v>45748</c:v>
                </c:pt>
                <c:pt idx="8">
                  <c:v>45778</c:v>
                </c:pt>
                <c:pt idx="9">
                  <c:v>45809</c:v>
                </c:pt>
                <c:pt idx="10">
                  <c:v>45839</c:v>
                </c:pt>
                <c:pt idx="11">
                  <c:v>45870</c:v>
                </c:pt>
                <c:pt idx="12">
                  <c:v>45901</c:v>
                </c:pt>
              </c:numCache>
            </c:numRef>
          </c:cat>
          <c:val>
            <c:numRef>
              <c:f>'Back Data graficos'!$D$106:$P$106</c:f>
              <c:numCache>
                <c:formatCode>0.0%</c:formatCode>
                <c:ptCount val="13"/>
                <c:pt idx="0">
                  <c:v>0.19661528511372209</c:v>
                </c:pt>
                <c:pt idx="1">
                  <c:v>0.2752037752037752</c:v>
                </c:pt>
                <c:pt idx="2">
                  <c:v>9.529462551262681E-2</c:v>
                </c:pt>
                <c:pt idx="3">
                  <c:v>0.27479999999999999</c:v>
                </c:pt>
                <c:pt idx="4">
                  <c:v>0.36080000000000001</c:v>
                </c:pt>
                <c:pt idx="5">
                  <c:v>0.48359999999999997</c:v>
                </c:pt>
                <c:pt idx="6">
                  <c:v>0.27560000000000001</c:v>
                </c:pt>
                <c:pt idx="7">
                  <c:v>0.23469999999999999</c:v>
                </c:pt>
                <c:pt idx="8">
                  <c:v>0.45119999999999999</c:v>
                </c:pt>
                <c:pt idx="9">
                  <c:v>0.56990000000000007</c:v>
                </c:pt>
                <c:pt idx="10">
                  <c:v>0.34499999999999997</c:v>
                </c:pt>
                <c:pt idx="11">
                  <c:v>0.54909999999999992</c:v>
                </c:pt>
                <c:pt idx="12">
                  <c:v>0.42609999999999998</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82:$S$85" noThreeD="1" sel="1" val="0"/>
</file>

<file path=xl/ctrlProps/ctrlProp2.xml><?xml version="1.0" encoding="utf-8"?>
<formControlPr xmlns="http://schemas.microsoft.com/office/spreadsheetml/2009/9/main" objectType="Drop" dropStyle="combo" dx="16" fmlaLink="$N$29" fmlaRange="'Back Data graficos'!$S$15:$S$18" noThreeD="1" sel="3"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7" noThreeD="1" sel="1"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38:$S$41" noThreeD="1" sel="1"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septiembre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92317"/>
          <a:ext cx="659768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74463"/>
          <a:ext cx="659768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10652"/>
          <a:ext cx="659768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28986"/>
          <a:ext cx="659768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37795"/>
          <a:ext cx="659768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56129"/>
          <a:ext cx="659768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892800"/>
          <a:ext cx="659768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640790</xdr:colOff>
      <xdr:row>2</xdr:row>
      <xdr:rowOff>48665</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143910</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75" zoomScaleNormal="75" workbookViewId="0"/>
  </sheetViews>
  <sheetFormatPr baseColWidth="10" defaultColWidth="11.42578125" defaultRowHeight="15" x14ac:dyDescent="0.25"/>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50" activePane="bottomRight" state="frozen"/>
      <selection activeCell="A262" sqref="A262:XFD262"/>
      <selection pane="topRight" activeCell="A262" sqref="A262:XFD262"/>
      <selection pane="bottomLeft" activeCell="A262" sqref="A262:XFD262"/>
      <selection pane="bottomRight" activeCell="Q176" sqref="Q176"/>
    </sheetView>
  </sheetViews>
  <sheetFormatPr baseColWidth="10" defaultColWidth="11.42578125" defaultRowHeight="15.75" x14ac:dyDescent="0.25"/>
  <cols>
    <col min="1" max="1" width="25.140625" style="2" customWidth="1"/>
    <col min="2" max="2" width="24.42578125" style="5" customWidth="1"/>
    <col min="3" max="3" width="23.42578125" style="2" bestFit="1" customWidth="1"/>
    <col min="4" max="8" width="13.5703125" style="2" customWidth="1"/>
    <col min="9" max="9" width="16.42578125" style="2" customWidth="1"/>
    <col min="10" max="10" width="15" style="2" customWidth="1"/>
    <col min="11" max="11" width="16.85546875" style="2" customWidth="1"/>
    <col min="12" max="12" width="16.42578125" style="2" customWidth="1"/>
    <col min="13" max="15" width="13.5703125" style="2" customWidth="1"/>
    <col min="16" max="16" width="15.85546875" style="2" bestFit="1"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data'!$A$4:$AQ$4,MAX(IF('Back data'!$A$4:$AQ$4&lt;&gt;"",COLUMN('Back data'!$A$4:$AQ$4)))-D6)</f>
        <v>45536</v>
      </c>
      <c r="E5" s="58" cm="1">
        <f t="array" ref="E5">INDEX('Back data'!$A$4:$AQ$4,MAX(IF('Back data'!$A$4:$AQ$4&lt;&gt;"",COLUMN('Back data'!$A$4:$AQ$4)))-E6)</f>
        <v>45566</v>
      </c>
      <c r="F5" s="58" cm="1">
        <f t="array" ref="F5">INDEX('Back data'!$A$4:$AQ$4,MAX(IF('Back data'!$A$4:$AQ$4&lt;&gt;"",COLUMN('Back data'!$A$4:$AQ$4)))-F6)</f>
        <v>45597</v>
      </c>
      <c r="G5" s="58" cm="1">
        <f t="array" ref="G5">INDEX('Back data'!$A$4:$AQ$4,MAX(IF('Back data'!$A$4:$AQ$4&lt;&gt;"",COLUMN('Back data'!$A$4:$AQ$4)))-G6)</f>
        <v>45627</v>
      </c>
      <c r="H5" s="58" cm="1">
        <f t="array" ref="H5">INDEX('Back data'!$A$4:$AQ$4,MAX(IF('Back data'!$A$4:$AQ$4&lt;&gt;"",COLUMN('Back data'!$A$4:$AQ$4)))-H6)</f>
        <v>45658</v>
      </c>
      <c r="I5" s="58" cm="1">
        <f t="array" ref="I5">INDEX('Back data'!$A$4:$AQ$4,MAX(IF('Back data'!$A$4:$AQ$4&lt;&gt;"",COLUMN('Back data'!$A$4:$AQ$4)))-I6)</f>
        <v>45689</v>
      </c>
      <c r="J5" s="58" cm="1">
        <f t="array" ref="J5">INDEX('Back data'!$A$4:$AQ$4,MAX(IF('Back data'!$A$4:$AQ$4&lt;&gt;"",COLUMN('Back data'!$A$4:$AQ$4)))-J6)</f>
        <v>45717</v>
      </c>
      <c r="K5" s="58" cm="1">
        <f t="array" ref="K5">INDEX('Back data'!$A$4:$AQ$4,MAX(IF('Back data'!$A$4:$AQ$4&lt;&gt;"",COLUMN('Back data'!$A$4:$AQ$4)))-K6)</f>
        <v>45748</v>
      </c>
      <c r="L5" s="58" cm="1">
        <f t="array" ref="L5">INDEX('Back data'!$A$4:$AQ$4,MAX(IF('Back data'!$A$4:$AQ$4&lt;&gt;"",COLUMN('Back data'!$A$4:$AQ$4)))-L6)</f>
        <v>45778</v>
      </c>
      <c r="M5" s="58" cm="1">
        <f t="array" ref="M5">INDEX('Back data'!$A$4:$AQ$4,MAX(IF('Back data'!$A$4:$AQ$4&lt;&gt;"",COLUMN('Back data'!$A$4:$AQ$4)))-M6)</f>
        <v>45809</v>
      </c>
      <c r="N5" s="58" cm="1">
        <f t="array" ref="N5">INDEX('Back data'!$A$4:$AQ$4,MAX(IF('Back data'!$A$4:$AQ$4&lt;&gt;"",COLUMN('Back data'!$A$4:$AQ$4)))-N6)</f>
        <v>45839</v>
      </c>
      <c r="O5" s="58" cm="1">
        <f t="array" ref="O5">INDEX('Back data'!$A$4:$AQ$4,MAX(IF('Back data'!$A$4:$AQ$4&lt;&gt;"",COLUMN('Back data'!$A$4:$AQ$4)))-O6)</f>
        <v>45870</v>
      </c>
      <c r="P5" s="58" cm="1">
        <f t="array" ref="P5">INDEX('Back data'!$A$4:$AQ$4,MAX(IF('Back data'!$A$4:$AQ$4&lt;&gt;"",COLUMN('Back data'!$A$4:$AQ$4)))-P6)</f>
        <v>45901</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35</v>
      </c>
      <c r="D7" s="9" cm="1">
        <f t="array" ref="D7">INDEX('Back data'!$A57:$BC57,,MAX(IF('Back data'!$A57:$BC57&lt;&gt;"",COLUMN('Back data'!$A57:$BC57)))-D$6)+INDEX('Back data'!$A58:$BC58,,MAX(IF('Back data'!$A58:$BC$58&lt;&gt;"",COLUMN('Back data'!$A58:$BC58)))-D$6)</f>
        <v>92.08</v>
      </c>
      <c r="E7" s="9" cm="1">
        <f t="array" ref="E7">INDEX('Back data'!$A57:$BC57,,MAX(IF('Back data'!$A57:$BC57&lt;&gt;"",COLUMN('Back data'!$A57:$BC57)))-E$6)+INDEX('Back data'!$A58:$BC58,,MAX(IF('Back data'!$A58:$BC$58&lt;&gt;"",COLUMN('Back data'!$A58:$BC58)))-E$6)</f>
        <v>94.13</v>
      </c>
      <c r="F7" s="9" cm="1">
        <f t="array" ref="F7">INDEX('Back data'!$A57:$BC57,,MAX(IF('Back data'!$A57:$BC57&lt;&gt;"",COLUMN('Back data'!$A57:$BC57)))-F$6)+INDEX('Back data'!$A58:$BC58,,MAX(IF('Back data'!$A58:$BC$58&lt;&gt;"",COLUMN('Back data'!$A58:$BC58)))-F$6)</f>
        <v>94.289999999999992</v>
      </c>
      <c r="G7" s="9" cm="1">
        <f t="array" ref="G7">INDEX('Back data'!$A57:$BC57,,MAX(IF('Back data'!$A57:$BC57&lt;&gt;"",COLUMN('Back data'!$A57:$BC57)))-G$6)+INDEX('Back data'!$A58:$BC58,,MAX(IF('Back data'!$A58:$BC$58&lt;&gt;"",COLUMN('Back data'!$A58:$BC58)))-G$6)</f>
        <v>100</v>
      </c>
      <c r="H7" s="9" cm="1">
        <f t="array" ref="H7">INDEX('Back data'!$A57:$BC57,,MAX(IF('Back data'!$A57:$BC57&lt;&gt;"",COLUMN('Back data'!$A57:$BC57)))-H$6)+INDEX('Back data'!$A58:$BC58,,MAX(IF('Back data'!$A58:$BC$58&lt;&gt;"",COLUMN('Back data'!$A58:$BC58)))-H$6)</f>
        <v>100</v>
      </c>
      <c r="I7" s="9" cm="1">
        <f t="array" ref="I7">INDEX('Back data'!$A57:$BC57,,MAX(IF('Back data'!$A57:$BC57&lt;&gt;"",COLUMN('Back data'!$A57:$BC57)))-I$6)+INDEX('Back data'!$A58:$BC58,,MAX(IF('Back data'!$A58:$BC$58&lt;&gt;"",COLUMN('Back data'!$A58:$BC58)))-I$6)</f>
        <v>100</v>
      </c>
      <c r="J7" s="9" cm="1">
        <f t="array" ref="J7">INDEX('Back data'!$A57:$BC57,,MAX(IF('Back data'!$A57:$BC57&lt;&gt;"",COLUMN('Back data'!$A57:$BC57)))-J$6)+INDEX('Back data'!$A58:$BC58,,MAX(IF('Back data'!$A58:$BC$58&lt;&gt;"",COLUMN('Back data'!$A58:$BC58)))-J$6)</f>
        <v>100</v>
      </c>
      <c r="K7" s="9" cm="1">
        <f t="array" ref="K7">INDEX('Back data'!$A57:$BC57,,MAX(IF('Back data'!$A57:$BC57&lt;&gt;"",COLUMN('Back data'!$A57:$BC57)))-K$6)+INDEX('Back data'!$A58:$BC58,,MAX(IF('Back data'!$A58:$BC$58&lt;&gt;"",COLUMN('Back data'!$A58:$BC58)))-K$6)</f>
        <v>100.00999999999999</v>
      </c>
      <c r="L7" s="9" cm="1">
        <f t="array" ref="L7">INDEX('Back data'!$A57:$BC57,,MAX(IF('Back data'!$A57:$BC57&lt;&gt;"",COLUMN('Back data'!$A57:$BC57)))-L$6)+INDEX('Back data'!$A58:$BC58,,MAX(IF('Back data'!$A58:$BC$58&lt;&gt;"",COLUMN('Back data'!$A58:$BC58)))-L$6)</f>
        <v>100</v>
      </c>
      <c r="M7" s="9" cm="1">
        <f t="array" ref="M7">INDEX('Back data'!$A57:$BC57,,MAX(IF('Back data'!$A57:$BC57&lt;&gt;"",COLUMN('Back data'!$A57:$BC57)))-M$6)+INDEX('Back data'!$A58:$BC58,,MAX(IF('Back data'!$A58:$BC$58&lt;&gt;"",COLUMN('Back data'!$A58:$BC58)))-M$6)</f>
        <v>100</v>
      </c>
      <c r="N7" s="9" cm="1">
        <f t="array" ref="N7">INDEX('Back data'!$A57:$BC57,,MAX(IF('Back data'!$A57:$BC57&lt;&gt;"",COLUMN('Back data'!$A57:$BC57)))-N$6)+INDEX('Back data'!$A58:$BC58,,MAX(IF('Back data'!$A58:$BC$58&lt;&gt;"",COLUMN('Back data'!$A58:$BC58)))-N$6)</f>
        <v>100</v>
      </c>
      <c r="O7" s="9" cm="1">
        <f t="array" ref="O7">INDEX('Back data'!$A57:$BC57,,MAX(IF('Back data'!$A57:$BC57&lt;&gt;"",COLUMN('Back data'!$A57:$BC57)))-O$6)+INDEX('Back data'!$A58:$BC58,,MAX(IF('Back data'!$A58:$BC$58&lt;&gt;"",COLUMN('Back data'!$A58:$BC58)))-O$6)</f>
        <v>100</v>
      </c>
      <c r="P7" s="61" cm="1">
        <f t="array" ref="P7">INDEX('Back data'!$A57:$BC57,,MAX(IF('Back data'!$A57:$BC57&lt;&gt;"",COLUMN('Back data'!$A57:$BC57)))-P$6)+INDEX('Back data'!$A58:$BC58,,MAX(IF('Back data'!$A58:$BC$58&lt;&gt;"",COLUMN('Back data'!$A58:$BC58)))-P$6)</f>
        <v>100</v>
      </c>
    </row>
    <row r="8" spans="1:18" x14ac:dyDescent="0.25">
      <c r="A8" s="24" t="s">
        <v>36</v>
      </c>
      <c r="B8" s="25" t="s">
        <v>36</v>
      </c>
      <c r="C8" s="10" t="s">
        <v>37</v>
      </c>
      <c r="D8" s="11" cm="1">
        <f t="array" ref="D8">INDEX('Back data'!$A$57:$BC$57,,MAX(IF('Back data'!$A$57:$BC$57&lt;&gt;"",COLUMN('Back data'!$A$57:$BC$57)))-D$6)/D7</f>
        <v>0.92734578627280628</v>
      </c>
      <c r="E8" s="11" cm="1">
        <f t="array" ref="E8">INDEX('Back data'!$A$57:$BC$57,,MAX(IF('Back data'!$A$57:$BC$57&lt;&gt;"",COLUMN('Back data'!$A$57:$BC$57)))-E$6)/E7</f>
        <v>0.92000424944226067</v>
      </c>
      <c r="F8" s="11" cm="1">
        <f t="array" ref="F8">INDEX('Back data'!$A$57:$BC$57,,MAX(IF('Back data'!$A$57:$BC$57&lt;&gt;"",COLUMN('Back data'!$A$57:$BC$57)))-F$6)/F7</f>
        <v>0.93286668787782379</v>
      </c>
      <c r="G8" s="11" cm="1">
        <f t="array" ref="G8">INDEX('Back data'!$A$57:$BC$57,,MAX(IF('Back data'!$A$57:$BC$57&lt;&gt;"",COLUMN('Back data'!$A$57:$BC$57)))-G$6)/G7</f>
        <v>0.94510000000000005</v>
      </c>
      <c r="H8" s="11" cm="1">
        <f t="array" ref="H8">INDEX('Back data'!$A$57:$BC$57,,MAX(IF('Back data'!$A$57:$BC$57&lt;&gt;"",COLUMN('Back data'!$A$57:$BC$57)))-H$6)/H7</f>
        <v>0.92040000000000011</v>
      </c>
      <c r="I8" s="11" cm="1">
        <f t="array" ref="I8">INDEX('Back data'!$A$57:$BC$57,,MAX(IF('Back data'!$A$57:$BC$57&lt;&gt;"",COLUMN('Back data'!$A$57:$BC$57)))-I$6)/I7</f>
        <v>0.89659999999999995</v>
      </c>
      <c r="J8" s="11" cm="1">
        <f t="array" ref="J8">INDEX('Back data'!$A$57:$BC$57,,MAX(IF('Back data'!$A$57:$BC$57&lt;&gt;"",COLUMN('Back data'!$A$57:$BC$57)))-J$6)/J7</f>
        <v>0.89170000000000005</v>
      </c>
      <c r="K8" s="11" cm="1">
        <f t="array" ref="K8">INDEX('Back data'!$A$57:$BC$57,,MAX(IF('Back data'!$A$57:$BC$57&lt;&gt;"",COLUMN('Back data'!$A$57:$BC$57)))-K$6)/K7</f>
        <v>0.89321067893210682</v>
      </c>
      <c r="L8" s="11" cm="1">
        <f t="array" ref="L8">INDEX('Back data'!$A$57:$BC$57,,MAX(IF('Back data'!$A$57:$BC$57&lt;&gt;"",COLUMN('Back data'!$A$57:$BC$57)))-L$6)/L7</f>
        <v>0.87650000000000006</v>
      </c>
      <c r="M8" s="11" cm="1">
        <f t="array" ref="M8">INDEX('Back data'!$A$57:$BC$57,,MAX(IF('Back data'!$A$57:$BC$57&lt;&gt;"",COLUMN('Back data'!$A$57:$BC$57)))-M$6)/M7</f>
        <v>0.86</v>
      </c>
      <c r="N8" s="11" cm="1">
        <f t="array" ref="N8">INDEX('Back data'!$A$57:$BC$57,,MAX(IF('Back data'!$A$57:$BC$57&lt;&gt;"",COLUMN('Back data'!$A$57:$BC$57)))-N$6)/N7</f>
        <v>0.91370000000000007</v>
      </c>
      <c r="O8" s="11" cm="1">
        <f t="array" ref="O8">INDEX('Back data'!$A$57:$BC$57,,MAX(IF('Back data'!$A$57:$BC$57&lt;&gt;"",COLUMN('Back data'!$A$57:$BC$57)))-O$6)/O7</f>
        <v>0.91099999999999992</v>
      </c>
      <c r="P8" s="11" cm="1">
        <f t="array" ref="P8">INDEX('Back data'!$A$57:$BC$57,,MAX(IF('Back data'!$A$57:$BC$57&lt;&gt;"",COLUMN('Back data'!$A$57:$BC$57)))-P$6)/P7</f>
        <v>0.89370000000000005</v>
      </c>
    </row>
    <row r="9" spans="1:18" x14ac:dyDescent="0.25">
      <c r="A9" s="24" t="s">
        <v>36</v>
      </c>
      <c r="B9" s="25" t="s">
        <v>36</v>
      </c>
      <c r="C9" s="10" t="s">
        <v>38</v>
      </c>
      <c r="D9" s="11" cm="1">
        <f t="array" ref="D9">INDEX('Back data'!$A$58:$BC$58,,MAX(IF('Back data'!$A$58:$BC$58&lt;&gt;"",COLUMN('Back data'!$A$58:$BC$58)))-D$6)/D7</f>
        <v>7.2654213727193745E-2</v>
      </c>
      <c r="E9" s="11" cm="1">
        <f t="array" ref="E9">INDEX('Back data'!$A$58:$BC$58,,MAX(IF('Back data'!$A$58:$BC$58&lt;&gt;"",COLUMN('Back data'!$A$58:$BC$58)))-E$6)/E7</f>
        <v>7.9995750557739304E-2</v>
      </c>
      <c r="F9" s="11" cm="1">
        <f t="array" ref="F9">INDEX('Back data'!$A$58:$BC$58,,MAX(IF('Back data'!$A$58:$BC$58&lt;&gt;"",COLUMN('Back data'!$A$58:$BC$58)))-F$6)/F7</f>
        <v>6.713331212217627E-2</v>
      </c>
      <c r="G9" s="11" cm="1">
        <f t="array" ref="G9">INDEX('Back data'!$A$58:$BC$58,,MAX(IF('Back data'!$A$58:$BC$58&lt;&gt;"",COLUMN('Back data'!$A$58:$BC$58)))-G$6)/G7</f>
        <v>5.4900000000000004E-2</v>
      </c>
      <c r="H9" s="11" cm="1">
        <f t="array" ref="H9">INDEX('Back data'!$A$58:$BC$58,,MAX(IF('Back data'!$A$58:$BC$58&lt;&gt;"",COLUMN('Back data'!$A$58:$BC$58)))-H$6)/H7</f>
        <v>7.9600000000000004E-2</v>
      </c>
      <c r="I9" s="11" cm="1">
        <f t="array" ref="I9">INDEX('Back data'!$A$58:$BC$58,,MAX(IF('Back data'!$A$58:$BC$58&lt;&gt;"",COLUMN('Back data'!$A$58:$BC$58)))-I$6)/I7</f>
        <v>0.10339999999999999</v>
      </c>
      <c r="J9" s="11" cm="1">
        <f t="array" ref="J9">INDEX('Back data'!$A$58:$BC$58,,MAX(IF('Back data'!$A$58:$BC$58&lt;&gt;"",COLUMN('Back data'!$A$58:$BC$58)))-J$6)/J7</f>
        <v>0.10830000000000001</v>
      </c>
      <c r="K9" s="11" cm="1">
        <f t="array" ref="K9">INDEX('Back data'!$A$58:$BC$58,,MAX(IF('Back data'!$A$58:$BC$58&lt;&gt;"",COLUMN('Back data'!$A$58:$BC$58)))-K$6)/K7</f>
        <v>0.10678932106789321</v>
      </c>
      <c r="L9" s="11" cm="1">
        <f t="array" ref="L9">INDEX('Back data'!$A$58:$BC$58,,MAX(IF('Back data'!$A$58:$BC$58&lt;&gt;"",COLUMN('Back data'!$A$58:$BC$58)))-L$6)/L7</f>
        <v>0.1235</v>
      </c>
      <c r="M9" s="11" cm="1">
        <f t="array" ref="M9">INDEX('Back data'!$A$58:$BC$58,,MAX(IF('Back data'!$A$58:$BC$58&lt;&gt;"",COLUMN('Back data'!$A$58:$BC$58)))-M$6)/M7</f>
        <v>0.14000000000000001</v>
      </c>
      <c r="N9" s="11" cm="1">
        <f t="array" ref="N9">INDEX('Back data'!$A$58:$BC$58,,MAX(IF('Back data'!$A$58:$BC$58&lt;&gt;"",COLUMN('Back data'!$A$58:$BC$58)))-N$6)/N7</f>
        <v>8.6300000000000002E-2</v>
      </c>
      <c r="O9" s="11" cm="1">
        <f t="array" ref="O9">INDEX('Back data'!$A$58:$BC$58,,MAX(IF('Back data'!$A$58:$BC$58&lt;&gt;"",COLUMN('Back data'!$A$58:$BC$58)))-O$6)/O7</f>
        <v>8.900000000000001E-2</v>
      </c>
      <c r="P9" s="11" cm="1">
        <f t="array" ref="P9">INDEX('Back data'!$A$58:$BC$58,,MAX(IF('Back data'!$A$58:$BC$58&lt;&gt;"",COLUMN('Back data'!$A$58:$BC$58)))-P$6)/P7</f>
        <v>0.10630000000000001</v>
      </c>
      <c r="Q9" s="56"/>
      <c r="R9" s="56"/>
    </row>
    <row r="10" spans="1:18" x14ac:dyDescent="0.25">
      <c r="B10" s="26"/>
    </row>
    <row r="11" spans="1:18" x14ac:dyDescent="0.25">
      <c r="B11" s="26"/>
    </row>
    <row r="12" spans="1:18" x14ac:dyDescent="0.25">
      <c r="B12" s="26"/>
      <c r="C12" s="8" t="s">
        <v>35</v>
      </c>
      <c r="D12" s="9" cm="1">
        <f t="array" ref="D12">INDEX('Back data'!$A$62:$BC$62,,MAX(IF('Back data'!$A$62:$BC$62&lt;&gt;"",COLUMN('Back data'!$A$62:$BC$62)))-D$6)+INDEX('Back data'!$A$63:$BC$63,,MAX(IF('Back data'!$A$63:$BC$63&lt;&gt;"",COLUMN('Back data'!$A$63:$BC$63)))-D$6)</f>
        <v>89.83</v>
      </c>
      <c r="E12" s="9" cm="1">
        <f t="array" ref="E12">INDEX('Back data'!$A$62:$BC$62,,MAX(IF('Back data'!$A$62:$BC$62&lt;&gt;"",COLUMN('Back data'!$A$62:$BC$62)))-E$6)+INDEX('Back data'!$A$63:$BC$63,,MAX(IF('Back data'!$A$63:$BC$63&lt;&gt;"",COLUMN('Back data'!$A$63:$BC$63)))-E$6)</f>
        <v>93.83</v>
      </c>
      <c r="F12" s="9" cm="1">
        <f t="array" ref="F12">INDEX('Back data'!$A$62:$BC$62,,MAX(IF('Back data'!$A$62:$BC$62&lt;&gt;"",COLUMN('Back data'!$A$62:$BC$62)))-F$6)+INDEX('Back data'!$A$63:$BC$63,,MAX(IF('Back data'!$A$63:$BC$63&lt;&gt;"",COLUMN('Back data'!$A$63:$BC$63)))-F$6)</f>
        <v>91.889999999999986</v>
      </c>
      <c r="G12" s="9" cm="1">
        <f t="array" ref="G12">INDEX('Back data'!$A$62:$BC$62,,MAX(IF('Back data'!$A$62:$BC$62&lt;&gt;"",COLUMN('Back data'!$A$62:$BC$62)))-G$6)+INDEX('Back data'!$A$63:$BC$63,,MAX(IF('Back data'!$A$63:$BC$63&lt;&gt;"",COLUMN('Back data'!$A$63:$BC$63)))-G$6)</f>
        <v>100</v>
      </c>
      <c r="H12" s="9" cm="1">
        <f t="array" ref="H12">INDEX('Back data'!$A$62:$BC$62,,MAX(IF('Back data'!$A$62:$BC$62&lt;&gt;"",COLUMN('Back data'!$A$62:$BC$62)))-H$6)+INDEX('Back data'!$A$63:$BC$63,,MAX(IF('Back data'!$A$63:$BC$63&lt;&gt;"",COLUMN('Back data'!$A$63:$BC$63)))-H$6)</f>
        <v>100</v>
      </c>
      <c r="I12" s="9" cm="1">
        <f t="array" ref="I12">INDEX('Back data'!$A$62:$BC$62,,MAX(IF('Back data'!$A$62:$BC$62&lt;&gt;"",COLUMN('Back data'!$A$62:$BC$62)))-I$6)+INDEX('Back data'!$A$63:$BC$63,,MAX(IF('Back data'!$A$63:$BC$63&lt;&gt;"",COLUMN('Back data'!$A$63:$BC$63)))-I$6)</f>
        <v>100</v>
      </c>
      <c r="J12" s="9" cm="1">
        <f t="array" ref="J12">INDEX('Back data'!$A$62:$BC$62,,MAX(IF('Back data'!$A$62:$BC$62&lt;&gt;"",COLUMN('Back data'!$A$62:$BC$62)))-J$6)+INDEX('Back data'!$A$63:$BC$63,,MAX(IF('Back data'!$A$63:$BC$63&lt;&gt;"",COLUMN('Back data'!$A$63:$BC$63)))-J$6)</f>
        <v>100</v>
      </c>
      <c r="K12" s="9" cm="1">
        <f t="array" ref="K12">INDEX('Back data'!$A$62:$BC$62,,MAX(IF('Back data'!$A$62:$BC$62&lt;&gt;"",COLUMN('Back data'!$A$62:$BC$62)))-K$6)+INDEX('Back data'!$A$63:$BC$63,,MAX(IF('Back data'!$A$63:$BC$63&lt;&gt;"",COLUMN('Back data'!$A$63:$BC$63)))-K$6)</f>
        <v>100</v>
      </c>
      <c r="L12" s="9" cm="1">
        <f t="array" ref="L12">INDEX('Back data'!$A$62:$BC$62,,MAX(IF('Back data'!$A$62:$BC$62&lt;&gt;"",COLUMN('Back data'!$A$62:$BC$62)))-L$6)+INDEX('Back data'!$A$63:$BC$63,,MAX(IF('Back data'!$A$63:$BC$63&lt;&gt;"",COLUMN('Back data'!$A$63:$BC$63)))-L$6)</f>
        <v>100</v>
      </c>
      <c r="M12" s="9" cm="1">
        <f t="array" ref="M12">INDEX('Back data'!$A$62:$BC$62,,MAX(IF('Back data'!$A$62:$BC$62&lt;&gt;"",COLUMN('Back data'!$A$62:$BC$62)))-M$6)+INDEX('Back data'!$A$63:$BC$63,,MAX(IF('Back data'!$A$63:$BC$63&lt;&gt;"",COLUMN('Back data'!$A$63:$BC$63)))-M$6)</f>
        <v>100</v>
      </c>
      <c r="N12" s="9" cm="1">
        <f t="array" ref="N12">INDEX('Back data'!$A$62:$BC$62,,MAX(IF('Back data'!$A$62:$BC$62&lt;&gt;"",COLUMN('Back data'!$A$62:$BC$62)))-N$6)+INDEX('Back data'!$A$63:$BC$63,,MAX(IF('Back data'!$A$63:$BC$63&lt;&gt;"",COLUMN('Back data'!$A$63:$BC$63)))-N$6)</f>
        <v>100</v>
      </c>
      <c r="O12" s="9" cm="1">
        <f t="array" ref="O12">INDEX('Back data'!$A$62:$BC$62,,MAX(IF('Back data'!$A$62:$BC$62&lt;&gt;"",COLUMN('Back data'!$A$62:$BC$62)))-O$6)+INDEX('Back data'!$A$63:$BC$63,,MAX(IF('Back data'!$A$63:$BC$63&lt;&gt;"",COLUMN('Back data'!$A$63:$BC$63)))-O$6)</f>
        <v>100</v>
      </c>
      <c r="P12" s="9" cm="1">
        <f t="array" ref="P12">INDEX('Back data'!$A$62:$BC$62,,MAX(IF('Back data'!$A$62:$BC$62&lt;&gt;"",COLUMN('Back data'!$A$62:$BC$62)))-P$6)+INDEX('Back data'!$A$63:$BC$63,,MAX(IF('Back data'!$A$63:$BC$63&lt;&gt;"",COLUMN('Back data'!$A$63:$BC$63)))-P$6)</f>
        <v>100</v>
      </c>
    </row>
    <row r="13" spans="1:18" x14ac:dyDescent="0.25">
      <c r="A13" s="24" t="s">
        <v>36</v>
      </c>
      <c r="B13" s="27" t="s">
        <v>39</v>
      </c>
      <c r="C13" s="10" t="s">
        <v>37</v>
      </c>
      <c r="D13" s="11" cm="1">
        <f t="array" ref="D13">INDEX('Back data'!$A$62:$BC$62,,MAX(IF('Back data'!$A$62:$BC$62&lt;&gt;"",COLUMN('Back data'!$A$62:$BC$62)))-D$6)/D$12</f>
        <v>0.78270065679617062</v>
      </c>
      <c r="E13" s="11" cm="1">
        <f t="array" ref="E13">INDEX('Back data'!$A$62:$BC$62,,MAX(IF('Back data'!$A$62:$BC$62&lt;&gt;"",COLUMN('Back data'!$A$62:$BC$62)))-E$6)/E$12</f>
        <v>0.79249706916764362</v>
      </c>
      <c r="F13" s="11" cm="1">
        <f t="array" ref="F13">INDEX('Back data'!$A$62:$BC$62,,MAX(IF('Back data'!$A$62:$BC$62&lt;&gt;"",COLUMN('Back data'!$A$62:$BC$62)))-F$6)/F$12</f>
        <v>0.81847861573620639</v>
      </c>
      <c r="G13" s="11" cm="1">
        <f t="array" ref="G13">INDEX('Back data'!$A$62:$BC$62,,MAX(IF('Back data'!$A$62:$BC$62&lt;&gt;"",COLUMN('Back data'!$A$62:$BC$62)))-G$6)/G$12</f>
        <v>0.755</v>
      </c>
      <c r="H13" s="11" cm="1">
        <f t="array" ref="H13">INDEX('Back data'!$A$62:$BC$62,,MAX(IF('Back data'!$A$62:$BC$62&lt;&gt;"",COLUMN('Back data'!$A$62:$BC$62)))-H$6)/H$12</f>
        <v>0.78689999999999993</v>
      </c>
      <c r="I13" s="11" cm="1">
        <f t="array" ref="I13">INDEX('Back data'!$A$62:$BC$62,,MAX(IF('Back data'!$A$62:$BC$62&lt;&gt;"",COLUMN('Back data'!$A$62:$BC$62)))-I$6)/I$12</f>
        <v>0.68420000000000003</v>
      </c>
      <c r="J13" s="11" cm="1">
        <f t="array" ref="J13">INDEX('Back data'!$A$62:$BC$62,,MAX(IF('Back data'!$A$62:$BC$62&lt;&gt;"",COLUMN('Back data'!$A$62:$BC$62)))-J$6)/J$12</f>
        <v>0.75629999999999997</v>
      </c>
      <c r="K13" s="11" cm="1">
        <f t="array" ref="K13">INDEX('Back data'!$A$62:$BC$62,,MAX(IF('Back data'!$A$62:$BC$62&lt;&gt;"",COLUMN('Back data'!$A$62:$BC$62)))-K$6)/K$12</f>
        <v>0.70189999999999997</v>
      </c>
      <c r="L13" s="11" cm="1">
        <f t="array" ref="L13">INDEX('Back data'!$A$62:$BC$62,,MAX(IF('Back data'!$A$62:$BC$62&lt;&gt;"",COLUMN('Back data'!$A$62:$BC$62)))-L$6)/L$12</f>
        <v>0.66610000000000003</v>
      </c>
      <c r="M13" s="11" cm="1">
        <f t="array" ref="M13">INDEX('Back data'!$A$62:$BC$62,,MAX(IF('Back data'!$A$62:$BC$62&lt;&gt;"",COLUMN('Back data'!$A$62:$BC$62)))-M$6)/M$12</f>
        <v>0.66170000000000007</v>
      </c>
      <c r="N13" s="11" cm="1">
        <f t="array" ref="N13">INDEX('Back data'!$A$62:$BC$62,,MAX(IF('Back data'!$A$62:$BC$62&lt;&gt;"",COLUMN('Back data'!$A$62:$BC$62)))-N$6)/N$12</f>
        <v>0.74180000000000001</v>
      </c>
      <c r="O13" s="11" cm="1">
        <f t="array" ref="O13">INDEX('Back data'!$A$62:$BC$62,,MAX(IF('Back data'!$A$62:$BC$62&lt;&gt;"",COLUMN('Back data'!$A$62:$BC$62)))-O$6)/O$12</f>
        <v>0.69469999999999998</v>
      </c>
      <c r="P13" s="11" cm="1">
        <f t="array" ref="P13">INDEX('Back data'!$A$62:$BC$62,,MAX(IF('Back data'!$A$62:$BC$62&lt;&gt;"",COLUMN('Back data'!$A$62:$BC$62)))-P$6)/P$12</f>
        <v>0.7</v>
      </c>
    </row>
    <row r="14" spans="1:18" x14ac:dyDescent="0.25">
      <c r="A14" s="24" t="s">
        <v>36</v>
      </c>
      <c r="B14" s="27" t="s">
        <v>39</v>
      </c>
      <c r="C14" s="10" t="s">
        <v>38</v>
      </c>
      <c r="D14" s="11" cm="1">
        <f t="array" ref="D14">+INDEX('Back data'!$A$63:$BC$63,,MAX(IF('Back data'!$A$63:$BC$63&lt;&gt;"",COLUMN('Back data'!$A$63:$BC$63)))-D$6)/D12</f>
        <v>0.21729934320382946</v>
      </c>
      <c r="E14" s="11" cm="1">
        <f t="array" ref="E14">+INDEX('Back data'!$A$63:$BC$63,,MAX(IF('Back data'!$A$63:$BC$63&lt;&gt;"",COLUMN('Back data'!$A$63:$BC$63)))-E$6)/E12</f>
        <v>0.20750293083235638</v>
      </c>
      <c r="F14" s="11" cm="1">
        <f t="array" ref="F14">+INDEX('Back data'!$A$63:$BC$63,,MAX(IF('Back data'!$A$63:$BC$63&lt;&gt;"",COLUMN('Back data'!$A$63:$BC$63)))-F$6)/F12</f>
        <v>0.18152138426379369</v>
      </c>
      <c r="G14" s="11" cm="1">
        <f t="array" ref="G14">+INDEX('Back data'!$A$63:$BC$63,,MAX(IF('Back data'!$A$63:$BC$63&lt;&gt;"",COLUMN('Back data'!$A$63:$BC$63)))-G$6)/G12</f>
        <v>0.245</v>
      </c>
      <c r="H14" s="11" cm="1">
        <f t="array" ref="H14">+INDEX('Back data'!$A$63:$BC$63,,MAX(IF('Back data'!$A$63:$BC$63&lt;&gt;"",COLUMN('Back data'!$A$63:$BC$63)))-H$6)/H12</f>
        <v>0.21309999999999998</v>
      </c>
      <c r="I14" s="11" cm="1">
        <f t="array" ref="I14">+INDEX('Back data'!$A$63:$BC$63,,MAX(IF('Back data'!$A$63:$BC$63&lt;&gt;"",COLUMN('Back data'!$A$63:$BC$63)))-I$6)/I12</f>
        <v>0.31579999999999997</v>
      </c>
      <c r="J14" s="11" cm="1">
        <f t="array" ref="J14">+INDEX('Back data'!$A$63:$BC$63,,MAX(IF('Back data'!$A$63:$BC$63&lt;&gt;"",COLUMN('Back data'!$A$63:$BC$63)))-J$6)/J12</f>
        <v>0.2437</v>
      </c>
      <c r="K14" s="11" cm="1">
        <f t="array" ref="K14">+INDEX('Back data'!$A$63:$BC$63,,MAX(IF('Back data'!$A$63:$BC$63&lt;&gt;"",COLUMN('Back data'!$A$63:$BC$63)))-K$6)/K12</f>
        <v>0.29809999999999998</v>
      </c>
      <c r="L14" s="11" cm="1">
        <f t="array" ref="L14">+INDEX('Back data'!$A$63:$BC$63,,MAX(IF('Back data'!$A$63:$BC$63&lt;&gt;"",COLUMN('Back data'!$A$63:$BC$63)))-L$6)/L12</f>
        <v>0.33390000000000003</v>
      </c>
      <c r="M14" s="11" cm="1">
        <f t="array" ref="M14">+INDEX('Back data'!$A$63:$BC$63,,MAX(IF('Back data'!$A$63:$BC$63&lt;&gt;"",COLUMN('Back data'!$A$63:$BC$63)))-M$6)/M12</f>
        <v>0.33829999999999999</v>
      </c>
      <c r="N14" s="11" cm="1">
        <f t="array" ref="N14">+INDEX('Back data'!$A$63:$BC$63,,MAX(IF('Back data'!$A$63:$BC$63&lt;&gt;"",COLUMN('Back data'!$A$63:$BC$63)))-N$6)/N12</f>
        <v>0.25819999999999999</v>
      </c>
      <c r="O14" s="11" cm="1">
        <f t="array" ref="O14">+INDEX('Back data'!$A$63:$BC$63,,MAX(IF('Back data'!$A$63:$BC$63&lt;&gt;"",COLUMN('Back data'!$A$63:$BC$63)))-O$6)/O12</f>
        <v>0.30530000000000002</v>
      </c>
      <c r="P14" s="11" cm="1">
        <f t="array" ref="P14">+INDEX('Back data'!$A$63:$BC$63,,MAX(IF('Back data'!$A$63:$BC$63&lt;&gt;"",COLUMN('Back data'!$A$63:$BC$63)))-P$6)/P12</f>
        <v>0.3</v>
      </c>
      <c r="R14" s="56"/>
    </row>
    <row r="16" spans="1:18" x14ac:dyDescent="0.25">
      <c r="C16" s="12"/>
    </row>
    <row r="17" spans="1:18" x14ac:dyDescent="0.25">
      <c r="C17" s="8" t="s">
        <v>35</v>
      </c>
      <c r="D17" s="9" cm="1">
        <f t="array" ref="D17">INDEX('Back data'!$A$67:$BC$67,,MAX(IF('Back data'!$A$67:$BC$67&lt;&gt;"",COLUMN('Back data'!$A$67:$BC$67)))-D$6)+INDEX('Back data'!$A$68:$BC$68,,MAX(IF('Back data'!$A$68:$BC$68&lt;&gt;"",COLUMN('Back data'!$A$68:$BC$68)))-D$6)</f>
        <v>92.63000000000001</v>
      </c>
      <c r="E17" s="9" cm="1">
        <f t="array" ref="E17">INDEX('Back data'!$A$67:$BC$67,,MAX(IF('Back data'!$A$67:$BC$67&lt;&gt;"",COLUMN('Back data'!$A$67:$BC$67)))-E$6)+INDEX('Back data'!$A$68:$BC$68,,MAX(IF('Back data'!$A$68:$BC$68&lt;&gt;"",COLUMN('Back data'!$A$68:$BC$68)))-E$6)</f>
        <v>94.06</v>
      </c>
      <c r="F17" s="9" cm="1">
        <f t="array" ref="F17">INDEX('Back data'!$A$67:$BC$67,,MAX(IF('Back data'!$A$67:$BC$67&lt;&gt;"",COLUMN('Back data'!$A$67:$BC$67)))-F$6)+INDEX('Back data'!$A$68:$BC$68,,MAX(IF('Back data'!$A$68:$BC$68&lt;&gt;"",COLUMN('Back data'!$A$68:$BC$68)))-F$6)</f>
        <v>95.35</v>
      </c>
      <c r="G17" s="9" cm="1">
        <f t="array" ref="G17">INDEX('Back data'!$A$67:$BC$67,,MAX(IF('Back data'!$A$67:$BC$67&lt;&gt;"",COLUMN('Back data'!$A$67:$BC$67)))-G$6)+INDEX('Back data'!$A$68:$BC$68,,MAX(IF('Back data'!$A$68:$BC$68&lt;&gt;"",COLUMN('Back data'!$A$68:$BC$68)))-G$6)</f>
        <v>100</v>
      </c>
      <c r="H17" s="9" cm="1">
        <f t="array" ref="H17">INDEX('Back data'!$A$67:$BC$67,,MAX(IF('Back data'!$A$67:$BC$67&lt;&gt;"",COLUMN('Back data'!$A$67:$BC$67)))-H$6)+INDEX('Back data'!$A$68:$BC$68,,MAX(IF('Back data'!$A$68:$BC$68&lt;&gt;"",COLUMN('Back data'!$A$68:$BC$68)))-H$6)</f>
        <v>100</v>
      </c>
      <c r="I17" s="9" cm="1">
        <f t="array" ref="I17">INDEX('Back data'!$A$67:$BC$67,,MAX(IF('Back data'!$A$67:$BC$67&lt;&gt;"",COLUMN('Back data'!$A$67:$BC$67)))-I$6)+INDEX('Back data'!$A$68:$BC$68,,MAX(IF('Back data'!$A$68:$BC$68&lt;&gt;"",COLUMN('Back data'!$A$68:$BC$68)))-I$6)</f>
        <v>100</v>
      </c>
      <c r="J17" s="9" cm="1">
        <f t="array" ref="J17">INDEX('Back data'!$A$67:$BC$67,,MAX(IF('Back data'!$A$67:$BC$67&lt;&gt;"",COLUMN('Back data'!$A$67:$BC$67)))-J$6)+INDEX('Back data'!$A$68:$BC$68,,MAX(IF('Back data'!$A$68:$BC$68&lt;&gt;"",COLUMN('Back data'!$A$68:$BC$68)))-J$6)</f>
        <v>100</v>
      </c>
      <c r="K17" s="9" cm="1">
        <f t="array" ref="K17">INDEX('Back data'!$A$67:$BC$67,,MAX(IF('Back data'!$A$67:$BC$67&lt;&gt;"",COLUMN('Back data'!$A$67:$BC$67)))-K$6)+INDEX('Back data'!$A$68:$BC$68,,MAX(IF('Back data'!$A$68:$BC$68&lt;&gt;"",COLUMN('Back data'!$A$68:$BC$68)))-K$6)</f>
        <v>100</v>
      </c>
      <c r="L17" s="9" cm="1">
        <f t="array" ref="L17">INDEX('Back data'!$A$67:$BC$67,,MAX(IF('Back data'!$A$67:$BC$67&lt;&gt;"",COLUMN('Back data'!$A$67:$BC$67)))-L$6)+INDEX('Back data'!$A$68:$BC$68,,MAX(IF('Back data'!$A$68:$BC$68&lt;&gt;"",COLUMN('Back data'!$A$68:$BC$68)))-L$6)</f>
        <v>100</v>
      </c>
      <c r="M17" s="9" cm="1">
        <f t="array" ref="M17">INDEX('Back data'!$A$67:$BC$67,,MAX(IF('Back data'!$A$67:$BC$67&lt;&gt;"",COLUMN('Back data'!$A$67:$BC$67)))-M$6)+INDEX('Back data'!$A$68:$BC$68,,MAX(IF('Back data'!$A$68:$BC$68&lt;&gt;"",COLUMN('Back data'!$A$68:$BC$68)))-M$6)</f>
        <v>100</v>
      </c>
      <c r="N17" s="9" cm="1">
        <f t="array" ref="N17">INDEX('Back data'!$A$67:$BC$67,,MAX(IF('Back data'!$A$67:$BC$67&lt;&gt;"",COLUMN('Back data'!$A$67:$BC$67)))-N$6)+INDEX('Back data'!$A$68:$BC$68,,MAX(IF('Back data'!$A$68:$BC$68&lt;&gt;"",COLUMN('Back data'!$A$68:$BC$68)))-N$6)</f>
        <v>100</v>
      </c>
      <c r="O17" s="9" cm="1">
        <f t="array" ref="O17">INDEX('Back data'!$A$67:$BC$67,,MAX(IF('Back data'!$A$67:$BC$67&lt;&gt;"",COLUMN('Back data'!$A$67:$BC$67)))-O$6)+INDEX('Back data'!$A$68:$BC$68,,MAX(IF('Back data'!$A$68:$BC$68&lt;&gt;"",COLUMN('Back data'!$A$68:$BC$68)))-O$6)</f>
        <v>100</v>
      </c>
      <c r="P17" s="9" cm="1">
        <f t="array" ref="P17">INDEX('Back data'!$A$67:$BC$67,,MAX(IF('Back data'!$A$67:$BC$67&lt;&gt;"",COLUMN('Back data'!$A$67:$BC$67)))-P$6)+INDEX('Back data'!$A$68:$BC$68,,MAX(IF('Back data'!$A$68:$BC$68&lt;&gt;"",COLUMN('Back data'!$A$68:$BC$68)))-P$6)</f>
        <v>100</v>
      </c>
    </row>
    <row r="18" spans="1:18" x14ac:dyDescent="0.25">
      <c r="A18" s="24" t="s">
        <v>36</v>
      </c>
      <c r="B18" s="27" t="s">
        <v>40</v>
      </c>
      <c r="C18" s="10" t="s">
        <v>37</v>
      </c>
      <c r="D18" s="11" cm="1">
        <f t="array" ref="D18">INDEX('Back data'!$A$67:$BC$67,,MAX(IF('Back data'!$A$67:$BC$67&lt;&gt;"",COLUMN('Back data'!$A$67:$BC$67)))-D$6)/D17</f>
        <v>0.97678937709165492</v>
      </c>
      <c r="E18" s="11" cm="1">
        <f t="array" ref="E18">INDEX('Back data'!$A$67:$BC$67,,MAX(IF('Back data'!$A$67:$BC$67&lt;&gt;"",COLUMN('Back data'!$A$67:$BC$67)))-E$6)/E17</f>
        <v>0.96948756113119283</v>
      </c>
      <c r="F18" s="11" cm="1">
        <f t="array" ref="F18">INDEX('Back data'!$A$67:$BC$67,,MAX(IF('Back data'!$A$67:$BC$67&lt;&gt;"",COLUMN('Back data'!$A$67:$BC$67)))-F$6)/F17</f>
        <v>0.97682223387519673</v>
      </c>
      <c r="G18" s="11" cm="1">
        <f t="array" ref="G18">INDEX('Back data'!$A$67:$BC$67,,MAX(IF('Back data'!$A$67:$BC$67&lt;&gt;"",COLUMN('Back data'!$A$67:$BC$67)))-G$6)/G17</f>
        <v>0.99919999999999998</v>
      </c>
      <c r="H18" s="11" cm="1">
        <f t="array" ref="H18">INDEX('Back data'!$A$67:$BC$67,,MAX(IF('Back data'!$A$67:$BC$67&lt;&gt;"",COLUMN('Back data'!$A$67:$BC$67)))-H$6)/H17</f>
        <v>0.96569999999999989</v>
      </c>
      <c r="I18" s="11" cm="1">
        <f t="array" ref="I18">INDEX('Back data'!$A$67:$BC$67,,MAX(IF('Back data'!$A$67:$BC$67&lt;&gt;"",COLUMN('Back data'!$A$67:$BC$67)))-I$6)/I17</f>
        <v>0.98670000000000002</v>
      </c>
      <c r="J18" s="11" cm="1">
        <f t="array" ref="J18">INDEX('Back data'!$A$67:$BC$67,,MAX(IF('Back data'!$A$67:$BC$67&lt;&gt;"",COLUMN('Back data'!$A$67:$BC$67)))-J$6)/J17</f>
        <v>0.94269999999999998</v>
      </c>
      <c r="K18" s="11" cm="1">
        <f t="array" ref="K18">INDEX('Back data'!$A$67:$BC$67,,MAX(IF('Back data'!$A$67:$BC$67&lt;&gt;"",COLUMN('Back data'!$A$67:$BC$67)))-K$6)/K17</f>
        <v>0.95</v>
      </c>
      <c r="L18" s="11" cm="1">
        <f t="array" ref="L18">INDEX('Back data'!$A$67:$BC$67,,MAX(IF('Back data'!$A$67:$BC$67&lt;&gt;"",COLUMN('Back data'!$A$67:$BC$67)))-L$6)/L17</f>
        <v>0.9617</v>
      </c>
      <c r="M18" s="11" cm="1">
        <f t="array" ref="M18">INDEX('Back data'!$A$67:$BC$67,,MAX(IF('Back data'!$A$67:$BC$67&lt;&gt;"",COLUMN('Back data'!$A$67:$BC$67)))-M$6)/M17</f>
        <v>0.93290000000000006</v>
      </c>
      <c r="N18" s="11" cm="1">
        <f t="array" ref="N18">INDEX('Back data'!$A$67:$BC$67,,MAX(IF('Back data'!$A$67:$BC$67&lt;&gt;"",COLUMN('Back data'!$A$67:$BC$67)))-N$6)/N17</f>
        <v>0.99250000000000005</v>
      </c>
      <c r="O18" s="11" cm="1">
        <f t="array" ref="O18">INDEX('Back data'!$A$67:$BC$67,,MAX(IF('Back data'!$A$67:$BC$67&lt;&gt;"",COLUMN('Back data'!$A$67:$BC$67)))-O$6)/O17</f>
        <v>0.99690000000000001</v>
      </c>
      <c r="P18" s="11" cm="1">
        <f t="array" ref="P18">INDEX('Back data'!$A$67:$BC$67,,MAX(IF('Back data'!$A$67:$BC$67&lt;&gt;"",COLUMN('Back data'!$A$67:$BC$67)))-P$6)/P17</f>
        <v>0.98180000000000012</v>
      </c>
    </row>
    <row r="19" spans="1:18" x14ac:dyDescent="0.25">
      <c r="A19" s="24" t="s">
        <v>36</v>
      </c>
      <c r="B19" s="27" t="s">
        <v>40</v>
      </c>
      <c r="C19" s="10" t="s">
        <v>38</v>
      </c>
      <c r="D19" s="11" cm="1">
        <f t="array" ref="D19">INDEX('Back data'!$A$68:$BC$68,,MAX(IF('Back data'!$A$68:$BC$68&lt;&gt;"",COLUMN('Back data'!$A$68:$BC$68)))-D$6)/D17</f>
        <v>2.3210622908345024E-2</v>
      </c>
      <c r="E19" s="11" cm="1">
        <f t="array" ref="E19">INDEX('Back data'!$A$68:$BC$68,,MAX(IF('Back data'!$A$68:$BC$68&lt;&gt;"",COLUMN('Back data'!$A$68:$BC$68)))-E$6)/E17</f>
        <v>3.0512438868807144E-2</v>
      </c>
      <c r="F19" s="11" cm="1">
        <f t="array" ref="F19">INDEX('Back data'!$A$68:$BC$68,,MAX(IF('Back data'!$A$68:$BC$68&lt;&gt;"",COLUMN('Back data'!$A$68:$BC$68)))-F$6)/F17</f>
        <v>2.3177766124803358E-2</v>
      </c>
      <c r="G19" s="11" cm="1">
        <f t="array" ref="G19">INDEX('Back data'!$A$68:$BC$68,,MAX(IF('Back data'!$A$68:$BC$68&lt;&gt;"",COLUMN('Back data'!$A$68:$BC$68)))-G$6)/G17</f>
        <v>8.0000000000000004E-4</v>
      </c>
      <c r="H19" s="11" cm="1">
        <f t="array" ref="H19">INDEX('Back data'!$A$68:$BC$68,,MAX(IF('Back data'!$A$68:$BC$68&lt;&gt;"",COLUMN('Back data'!$A$68:$BC$68)))-H$6)/H17</f>
        <v>3.4300000000000004E-2</v>
      </c>
      <c r="I19" s="11" cm="1">
        <f t="array" ref="I19">INDEX('Back data'!$A$68:$BC$68,,MAX(IF('Back data'!$A$68:$BC$68&lt;&gt;"",COLUMN('Back data'!$A$68:$BC$68)))-I$6)/I17</f>
        <v>1.3300000000000001E-2</v>
      </c>
      <c r="J19" s="11" cm="1">
        <f t="array" ref="J19">INDEX('Back data'!$A$68:$BC$68,,MAX(IF('Back data'!$A$68:$BC$68&lt;&gt;"",COLUMN('Back data'!$A$68:$BC$68)))-J$6)/J17</f>
        <v>5.7300000000000004E-2</v>
      </c>
      <c r="K19" s="11" cm="1">
        <f t="array" ref="K19">INDEX('Back data'!$A$68:$BC$68,,MAX(IF('Back data'!$A$68:$BC$68&lt;&gt;"",COLUMN('Back data'!$A$68:$BC$68)))-K$6)/K17</f>
        <v>0.05</v>
      </c>
      <c r="L19" s="11" cm="1">
        <f t="array" ref="L19">INDEX('Back data'!$A$68:$BC$68,,MAX(IF('Back data'!$A$68:$BC$68&lt;&gt;"",COLUMN('Back data'!$A$68:$BC$68)))-L$6)/L17</f>
        <v>3.8300000000000001E-2</v>
      </c>
      <c r="M19" s="11" cm="1">
        <f t="array" ref="M19">INDEX('Back data'!$A$68:$BC$68,,MAX(IF('Back data'!$A$68:$BC$68&lt;&gt;"",COLUMN('Back data'!$A$68:$BC$68)))-M$6)/M17</f>
        <v>6.7099999999999993E-2</v>
      </c>
      <c r="N19" s="11" cm="1">
        <f t="array" ref="N19">INDEX('Back data'!$A$68:$BC$68,,MAX(IF('Back data'!$A$68:$BC$68&lt;&gt;"",COLUMN('Back data'!$A$68:$BC$68)))-N$6)/N17</f>
        <v>7.4999999999999997E-3</v>
      </c>
      <c r="O19" s="11" cm="1">
        <f t="array" ref="O19">INDEX('Back data'!$A$68:$BC$68,,MAX(IF('Back data'!$A$68:$BC$68&lt;&gt;"",COLUMN('Back data'!$A$68:$BC$68)))-O$6)/O17</f>
        <v>3.0999999999999999E-3</v>
      </c>
      <c r="P19" s="11" cm="1">
        <f t="array" ref="P19">INDEX('Back data'!$A$68:$BC$68,,MAX(IF('Back data'!$A$68:$BC$68&lt;&gt;"",COLUMN('Back data'!$A$68:$BC$68)))-P$6)/P17</f>
        <v>1.8200000000000001E-2</v>
      </c>
      <c r="R19" s="56"/>
    </row>
    <row r="22" spans="1:18" x14ac:dyDescent="0.25">
      <c r="C22" s="8" t="s">
        <v>35</v>
      </c>
      <c r="D22" s="9" cm="1">
        <f t="array" ref="D22">INDEX('Back data'!$A$257:$BC$257,,MAX(IF('Back data'!$A$257:$BC$257&lt;&gt;"",COLUMN('Back data'!$A$257:$BC$257)))-D$6)+INDEX('Back data'!$A$258:$BC$258,,MAX(IF('Back data'!$A$258:$BC$258&lt;&gt;"",COLUMN('Back data'!$A$258:$BC$258)))-D$6)</f>
        <v>92.259999999999991</v>
      </c>
      <c r="E22" s="9" cm="1">
        <f t="array" ref="E22">INDEX('Back data'!$A$257:$BC$257,,MAX(IF('Back data'!$A$257:$BC$257&lt;&gt;"",COLUMN('Back data'!$A$257:$BC$257)))-E$6)+INDEX('Back data'!$A$258:$BC$258,,MAX(IF('Back data'!$A$258:$BC$258&lt;&gt;"",COLUMN('Back data'!$A$258:$BC$258)))-E$6)</f>
        <v>93.94</v>
      </c>
      <c r="F22" s="9" cm="1">
        <f t="array" ref="F22">INDEX('Back data'!$A$257:$BC$257,,MAX(IF('Back data'!$A$257:$BC$257&lt;&gt;"",COLUMN('Back data'!$A$257:$BC$257)))-F$6)+INDEX('Back data'!$A$258:$BC$258,,MAX(IF('Back data'!$A$258:$BC$258&lt;&gt;"",COLUMN('Back data'!$A$258:$BC$258)))-F$6)</f>
        <v>90.04</v>
      </c>
      <c r="G22" s="9" cm="1">
        <f t="array" ref="G22">INDEX('Back data'!$A$257:$BC$257,,MAX(IF('Back data'!$A$257:$BC$257&lt;&gt;"",COLUMN('Back data'!$A$257:$BC$257)))-G$6)+INDEX('Back data'!$A$258:$BC$258,,MAX(IF('Back data'!$A$258:$BC$258&lt;&gt;"",COLUMN('Back data'!$A$258:$BC$258)))-G$6)</f>
        <v>100</v>
      </c>
      <c r="H22" s="9" cm="1">
        <f t="array" ref="H22">INDEX('Back data'!$A$257:$BC$257,,MAX(IF('Back data'!$A$257:$BC$257&lt;&gt;"",COLUMN('Back data'!$A$257:$BC$257)))-H$6)+INDEX('Back data'!$A$258:$BC$258,,MAX(IF('Back data'!$A$258:$BC$258&lt;&gt;"",COLUMN('Back data'!$A$258:$BC$258)))-H$6)</f>
        <v>100</v>
      </c>
      <c r="I22" s="9" cm="1">
        <f t="array" ref="I22">INDEX('Back data'!$A$257:$BC$257,,MAX(IF('Back data'!$A$257:$BC$257&lt;&gt;"",COLUMN('Back data'!$A$257:$BC$257)))-I$6)+INDEX('Back data'!$A$258:$BC$258,,MAX(IF('Back data'!$A$258:$BC$258&lt;&gt;"",COLUMN('Back data'!$A$258:$BC$258)))-I$6)</f>
        <v>100</v>
      </c>
      <c r="J22" s="9" cm="1">
        <f t="array" ref="J22">INDEX('Back data'!$A$257:$BC$257,,MAX(IF('Back data'!$A$257:$BC$257&lt;&gt;"",COLUMN('Back data'!$A$257:$BC$257)))-J$6)+INDEX('Back data'!$A$258:$BC$258,,MAX(IF('Back data'!$A$258:$BC$258&lt;&gt;"",COLUMN('Back data'!$A$258:$BC$258)))-J$6)</f>
        <v>100</v>
      </c>
      <c r="K22" s="9" cm="1">
        <f t="array" ref="K22">INDEX('Back data'!$A$257:$BC$257,,MAX(IF('Back data'!$A$257:$BC$257&lt;&gt;"",COLUMN('Back data'!$A$257:$BC$257)))-K$6)+INDEX('Back data'!$A$258:$BC$258,,MAX(IF('Back data'!$A$258:$BC$258&lt;&gt;"",COLUMN('Back data'!$A$258:$BC$258)))-K$6)</f>
        <v>100</v>
      </c>
      <c r="L22" s="9" cm="1">
        <f t="array" ref="L22">INDEX('Back data'!$A$257:$BC$257,,MAX(IF('Back data'!$A$257:$BC$257&lt;&gt;"",COLUMN('Back data'!$A$257:$BC$257)))-L$6)+INDEX('Back data'!$A$258:$BC$258,,MAX(IF('Back data'!$A$258:$BC$258&lt;&gt;"",COLUMN('Back data'!$A$258:$BC$258)))-L$6)</f>
        <v>100</v>
      </c>
      <c r="M22" s="9" cm="1">
        <f t="array" ref="M22">INDEX('Back data'!$A$257:$BC$257,,MAX(IF('Back data'!$A$257:$BC$257&lt;&gt;"",COLUMN('Back data'!$A$257:$BC$257)))-M$6)+INDEX('Back data'!$A$258:$BC$258,,MAX(IF('Back data'!$A$258:$BC$258&lt;&gt;"",COLUMN('Back data'!$A$258:$BC$258)))-M$6)</f>
        <v>100</v>
      </c>
      <c r="N22" s="9" cm="1">
        <f t="array" ref="N22">INDEX('Back data'!$A$257:$BC$257,,MAX(IF('Back data'!$A$257:$BC$257&lt;&gt;"",COLUMN('Back data'!$A$257:$BC$257)))-N$6)+INDEX('Back data'!$A$258:$BC$258,,MAX(IF('Back data'!$A$258:$BC$258&lt;&gt;"",COLUMN('Back data'!$A$258:$BC$258)))-N$6)</f>
        <v>100</v>
      </c>
      <c r="O22" s="9" cm="1">
        <f t="array" ref="O22">INDEX('Back data'!$A$257:$BC$257,,MAX(IF('Back data'!$A$257:$BC$257&lt;&gt;"",COLUMN('Back data'!$A$257:$BC$257)))-O$6)+INDEX('Back data'!$A$258:$BC$258,,MAX(IF('Back data'!$A$258:$BC$258&lt;&gt;"",COLUMN('Back data'!$A$258:$BC$258)))-O$6)</f>
        <v>100</v>
      </c>
      <c r="P22" s="9" cm="1">
        <f t="array" ref="P22">INDEX('Back data'!$A$257:$BC$257,,MAX(IF('Back data'!$A$257:$BC$257&lt;&gt;"",COLUMN('Back data'!$A$257:$BC$257)))-P$6)+INDEX('Back data'!$A$258:$BC$258,,MAX(IF('Back data'!$A$258:$BC$258&lt;&gt;"",COLUMN('Back data'!$A$258:$BC$258)))-P$6)</f>
        <v>100</v>
      </c>
    </row>
    <row r="23" spans="1:18" x14ac:dyDescent="0.25">
      <c r="A23" s="24" t="s">
        <v>36</v>
      </c>
      <c r="B23" s="27" t="s">
        <v>26</v>
      </c>
      <c r="C23" s="10" t="s">
        <v>37</v>
      </c>
      <c r="D23" s="11" cm="1">
        <f t="array" ref="D23">INDEX('Back data'!$A$257:$BC$257,,MAX(IF('Back data'!$A$257:$BC$257&lt;&gt;"",COLUMN('Back data'!$A$257:$BC$257)))-D$6)/D22</f>
        <v>0.83904183828311296</v>
      </c>
      <c r="E23" s="11" cm="1">
        <f t="array" ref="E23">INDEX('Back data'!$A$257:$BC$257,,MAX(IF('Back data'!$A$257:$BC$257&lt;&gt;"",COLUMN('Back data'!$A$257:$BC$257)))-E$6)/E22</f>
        <v>0.84106876729827562</v>
      </c>
      <c r="F23" s="11" cm="1">
        <f t="array" ref="F23">INDEX('Back data'!$A$257:$BC$257,,MAX(IF('Back data'!$A$257:$BC$257&lt;&gt;"",COLUMN('Back data'!$A$257:$BC$257)))-F$6)/F22</f>
        <v>0.86916925810750778</v>
      </c>
      <c r="G23" s="11" cm="1">
        <f t="array" ref="G23">INDEX('Back data'!$A$257:$BC$257,,MAX(IF('Back data'!$A$257:$BC$257&lt;&gt;"",COLUMN('Back data'!$A$257:$BC$257)))-G$6)/G22</f>
        <v>0.78170000000000006</v>
      </c>
      <c r="H23" s="11" cm="1">
        <f t="array" ref="H23">INDEX('Back data'!$A$257:$BC$257,,MAX(IF('Back data'!$A$257:$BC$257&lt;&gt;"",COLUMN('Back data'!$A$257:$BC$257)))-H$6)/H22</f>
        <v>0.78900000000000003</v>
      </c>
      <c r="I23" s="11" cm="1">
        <f t="array" ref="I23">INDEX('Back data'!$A$257:$BC$257,,MAX(IF('Back data'!$A$257:$BC$257&lt;&gt;"",COLUMN('Back data'!$A$257:$BC$257)))-I$6)/I22</f>
        <v>0.67079999999999995</v>
      </c>
      <c r="J23" s="11" cm="1">
        <f t="array" ref="J23">INDEX('Back data'!$A$257:$BC$257,,MAX(IF('Back data'!$A$257:$BC$257&lt;&gt;"",COLUMN('Back data'!$A$257:$BC$257)))-J$6)/J22</f>
        <v>0.74719999999999998</v>
      </c>
      <c r="K23" s="11" cm="1">
        <f t="array" ref="K23">INDEX('Back data'!$A$257:$BC$257,,MAX(IF('Back data'!$A$257:$BC$257&lt;&gt;"",COLUMN('Back data'!$A$257:$BC$257)))-K$6)/K22</f>
        <v>0.74790000000000001</v>
      </c>
      <c r="L23" s="11" cm="1">
        <f t="array" ref="L23">INDEX('Back data'!$A$257:$BC$257,,MAX(IF('Back data'!$A$257:$BC$257&lt;&gt;"",COLUMN('Back data'!$A$257:$BC$257)))-L$6)/L22</f>
        <v>0.70650000000000002</v>
      </c>
      <c r="M23" s="11" cm="1">
        <f t="array" ref="M23">INDEX('Back data'!$A$257:$BC$257,,MAX(IF('Back data'!$A$257:$BC$257&lt;&gt;"",COLUMN('Back data'!$A$257:$BC$257)))-M$6)/M22</f>
        <v>0.61080000000000001</v>
      </c>
      <c r="N23" s="11" cm="1">
        <f t="array" ref="N23">INDEX('Back data'!$A$257:$BC$257,,MAX(IF('Back data'!$A$257:$BC$257&lt;&gt;"",COLUMN('Back data'!$A$257:$BC$257)))-N$6)/N22</f>
        <v>0.7145999999999999</v>
      </c>
      <c r="O23" s="11" cm="1">
        <f t="array" ref="O23">INDEX('Back data'!$A$257:$BC$257,,MAX(IF('Back data'!$A$257:$BC$257&lt;&gt;"",COLUMN('Back data'!$A$257:$BC$257)))-O$6)/O22</f>
        <v>0.6895</v>
      </c>
      <c r="P23" s="11" cm="1">
        <f t="array" ref="P23">INDEX('Back data'!$A$257:$BC$257,,MAX(IF('Back data'!$A$257:$BC$257&lt;&gt;"",COLUMN('Back data'!$A$257:$BC$257)))-P$6)/P22</f>
        <v>0.68579999999999997</v>
      </c>
    </row>
    <row r="24" spans="1:18" x14ac:dyDescent="0.25">
      <c r="A24" s="24" t="s">
        <v>36</v>
      </c>
      <c r="B24" s="27" t="s">
        <v>26</v>
      </c>
      <c r="C24" s="10" t="s">
        <v>38</v>
      </c>
      <c r="D24" s="11" cm="1">
        <f t="array" ref="D24">+INDEX('Back data'!$A$258:$BC$258,,MAX(IF('Back data'!$A$258:$BC$258&lt;&gt;"",COLUMN('Back data'!$A$258:$BC$258)))-D$6)/D22</f>
        <v>0.16095816171688707</v>
      </c>
      <c r="E24" s="11" cm="1">
        <f t="array" ref="E24">+INDEX('Back data'!$A$258:$BC$258,,MAX(IF('Back data'!$A$258:$BC$258&lt;&gt;"",COLUMN('Back data'!$A$258:$BC$258)))-E$6)/E22</f>
        <v>0.15893123270172452</v>
      </c>
      <c r="F24" s="11" cm="1">
        <f t="array" ref="F24">+INDEX('Back data'!$A$258:$BC$258,,MAX(IF('Back data'!$A$258:$BC$258&lt;&gt;"",COLUMN('Back data'!$A$258:$BC$258)))-F$6)/F22</f>
        <v>0.13083074189249222</v>
      </c>
      <c r="G24" s="11" cm="1">
        <f t="array" ref="G24">+INDEX('Back data'!$A$258:$BC$258,,MAX(IF('Back data'!$A$258:$BC$258&lt;&gt;"",COLUMN('Back data'!$A$258:$BC$258)))-G$6)/G22</f>
        <v>0.21829999999999999</v>
      </c>
      <c r="H24" s="11" cm="1">
        <f t="array" ref="H24">+INDEX('Back data'!$A$258:$BC$258,,MAX(IF('Back data'!$A$258:$BC$258&lt;&gt;"",COLUMN('Back data'!$A$258:$BC$258)))-H$6)/H22</f>
        <v>0.21100000000000002</v>
      </c>
      <c r="I24" s="11" cm="1">
        <f t="array" ref="I24">+INDEX('Back data'!$A$258:$BC$258,,MAX(IF('Back data'!$A$258:$BC$258&lt;&gt;"",COLUMN('Back data'!$A$258:$BC$258)))-I$6)/I22</f>
        <v>0.32919999999999999</v>
      </c>
      <c r="J24" s="11" cm="1">
        <f t="array" ref="J24">+INDEX('Back data'!$A$258:$BC$258,,MAX(IF('Back data'!$A$258:$BC$258&lt;&gt;"",COLUMN('Back data'!$A$258:$BC$258)))-J$6)/J22</f>
        <v>0.25280000000000002</v>
      </c>
      <c r="K24" s="11" cm="1">
        <f t="array" ref="K24">+INDEX('Back data'!$A$258:$BC$258,,MAX(IF('Back data'!$A$258:$BC$258&lt;&gt;"",COLUMN('Back data'!$A$258:$BC$258)))-K$6)/K22</f>
        <v>0.25209999999999999</v>
      </c>
      <c r="L24" s="11" cm="1">
        <f t="array" ref="L24">+INDEX('Back data'!$A$258:$BC$258,,MAX(IF('Back data'!$A$258:$BC$258&lt;&gt;"",COLUMN('Back data'!$A$258:$BC$258)))-L$6)/L22</f>
        <v>0.29350000000000004</v>
      </c>
      <c r="M24" s="11" cm="1">
        <f t="array" ref="M24">+INDEX('Back data'!$A$258:$BC$258,,MAX(IF('Back data'!$A$258:$BC$258&lt;&gt;"",COLUMN('Back data'!$A$258:$BC$258)))-M$6)/M22</f>
        <v>0.38919999999999999</v>
      </c>
      <c r="N24" s="11" cm="1">
        <f t="array" ref="N24">+INDEX('Back data'!$A$258:$BC$258,,MAX(IF('Back data'!$A$258:$BC$258&lt;&gt;"",COLUMN('Back data'!$A$258:$BC$258)))-N$6)/N22</f>
        <v>0.28539999999999999</v>
      </c>
      <c r="O24" s="11" cm="1">
        <f t="array" ref="O24">+INDEX('Back data'!$A$258:$BC$258,,MAX(IF('Back data'!$A$258:$BC$258&lt;&gt;"",COLUMN('Back data'!$A$258:$BC$258)))-O$6)/O22</f>
        <v>0.3105</v>
      </c>
      <c r="P24" s="11" cm="1">
        <f t="array" ref="P24">+INDEX('Back data'!$A$258:$BC$258,,MAX(IF('Back data'!$A$258:$BC$258&lt;&gt;"",COLUMN('Back data'!$A$258:$BC$258)))-P$6)/P22</f>
        <v>0.31420000000000003</v>
      </c>
      <c r="R24" s="56"/>
    </row>
    <row r="25" spans="1:18" x14ac:dyDescent="0.25">
      <c r="A25" s="30"/>
      <c r="B25" s="27"/>
      <c r="C25" s="31"/>
      <c r="D25" s="32"/>
      <c r="E25" s="32"/>
      <c r="F25" s="32"/>
      <c r="G25" s="32"/>
      <c r="H25" s="32"/>
      <c r="I25" s="32"/>
      <c r="J25" s="32"/>
      <c r="K25" s="32"/>
      <c r="L25" s="32"/>
      <c r="M25" s="32"/>
      <c r="N25" s="32"/>
      <c r="O25" s="32"/>
      <c r="P25" s="32"/>
      <c r="R25" s="56"/>
    </row>
    <row r="26" spans="1:18" x14ac:dyDescent="0.25">
      <c r="A26" s="30"/>
      <c r="B26" s="27"/>
      <c r="C26" s="31"/>
      <c r="D26" s="32"/>
      <c r="E26" s="32"/>
      <c r="F26" s="32"/>
      <c r="G26" s="32"/>
      <c r="H26" s="32"/>
      <c r="I26" s="32"/>
      <c r="J26" s="32"/>
      <c r="K26" s="32"/>
      <c r="L26" s="32"/>
      <c r="M26" s="32"/>
      <c r="N26" s="32"/>
      <c r="O26" s="32"/>
      <c r="P26" s="32"/>
      <c r="R26" s="56"/>
    </row>
    <row r="27" spans="1:18" x14ac:dyDescent="0.25">
      <c r="A27" s="30"/>
      <c r="B27" s="27"/>
      <c r="C27" s="8" t="s">
        <v>35</v>
      </c>
      <c r="D27" s="9"/>
      <c r="E27" s="9"/>
      <c r="F27" s="9"/>
      <c r="G27" s="9"/>
      <c r="H27" s="9"/>
      <c r="I27" s="9"/>
      <c r="J27" s="9"/>
      <c r="K27" s="9" cm="1">
        <f t="array" ref="K27">INDEX('Back data'!$A$262:$BC$262,,MAX(IF('Back data'!$A$262:$BC$262&lt;&gt;"",COLUMN('Back data'!$A$262:$BC$262)))-K$6)+INDEX('Back data'!$A$263:$BC$263,,MAX(IF('Back data'!$A$263:$BC$263&lt;&gt;"",COLUMN('Back data'!$A$263:$BC$263)))-K$6)</f>
        <v>100</v>
      </c>
      <c r="L27" s="9" cm="1">
        <f t="array" ref="L27">INDEX('Back data'!$A$262:$BC$262,,MAX(IF('Back data'!$A$262:$BC$262&lt;&gt;"",COLUMN('Back data'!$A$262:$BC$262)))-L$6)+INDEX('Back data'!$A$263:$BC$263,,MAX(IF('Back data'!$A$263:$BC$263&lt;&gt;"",COLUMN('Back data'!$A$263:$BC$263)))-L$6)</f>
        <v>100</v>
      </c>
      <c r="M27" s="9" cm="1">
        <f t="array" ref="M27">INDEX('Back data'!$A$262:$BC$262,,MAX(IF('Back data'!$A$262:$BC$262&lt;&gt;"",COLUMN('Back data'!$A$262:$BC$262)))-M$6)+INDEX('Back data'!$A$263:$BC$263,,MAX(IF('Back data'!$A$263:$BC$263&lt;&gt;"",COLUMN('Back data'!$A$263:$BC$263)))-M$6)</f>
        <v>100</v>
      </c>
      <c r="N27" s="9" cm="1">
        <f t="array" ref="N27">INDEX('Back data'!$A$262:$BC$262,,MAX(IF('Back data'!$A$262:$BC$262&lt;&gt;"",COLUMN('Back data'!$A$262:$BC$262)))-N$6)+INDEX('Back data'!$A$263:$BC$263,,MAX(IF('Back data'!$A$263:$BC$263&lt;&gt;"",COLUMN('Back data'!$A$263:$BC$263)))-N$6)</f>
        <v>100</v>
      </c>
      <c r="O27" s="9" cm="1">
        <f t="array" ref="O27">INDEX('Back data'!$A$262:$BC$262,,MAX(IF('Back data'!$A$262:$BC$262&lt;&gt;"",COLUMN('Back data'!$A$262:$BC$262)))-O$6)+INDEX('Back data'!$A$263:$BC$263,,MAX(IF('Back data'!$A$263:$BC$263&lt;&gt;"",COLUMN('Back data'!$A$263:$BC$263)))-O$6)</f>
        <v>100</v>
      </c>
      <c r="P27" s="9" cm="1">
        <f t="array" ref="P27">INDEX('Back data'!$A$262:$BC$262,,MAX(IF('Back data'!$A$262:$BC$262&lt;&gt;"",COLUMN('Back data'!$A$262:$BC$262)))-P$6)+INDEX('Back data'!$A$263:$BC$263,,MAX(IF('Back data'!$A$263:$BC$263&lt;&gt;"",COLUMN('Back data'!$A$263:$BC$263)))-P$6)</f>
        <v>100</v>
      </c>
      <c r="R27" s="56"/>
    </row>
    <row r="28" spans="1:18" x14ac:dyDescent="0.25">
      <c r="A28" s="24" t="s">
        <v>36</v>
      </c>
      <c r="B28" s="27" t="s">
        <v>86</v>
      </c>
      <c r="C28" s="10" t="s">
        <v>37</v>
      </c>
      <c r="D28" s="11"/>
      <c r="E28" s="11"/>
      <c r="F28" s="11"/>
      <c r="G28" s="11"/>
      <c r="H28" s="11"/>
      <c r="I28" s="11"/>
      <c r="J28" s="11"/>
      <c r="K28" s="11" cm="1">
        <f t="array" ref="K28">INDEX('Back data'!$A$262:$BC$262,,MAX(IF('Back data'!$A$262:$BC$262&lt;&gt;"",COLUMN('Back data'!$A$262:$BC$262)))-K$6)/K27</f>
        <v>0.92559999999999998</v>
      </c>
      <c r="L28" s="11" cm="1">
        <f t="array" ref="L28">INDEX('Back data'!$A$262:$BC$262,,MAX(IF('Back data'!$A$262:$BC$262&lt;&gt;"",COLUMN('Back data'!$A$262:$BC$262)))-L$6)/L27</f>
        <v>0.92269999999999996</v>
      </c>
      <c r="M28" s="11" cm="1">
        <f t="array" ref="M28">INDEX('Back data'!$A$262:$BC$262,,MAX(IF('Back data'!$A$262:$BC$262&lt;&gt;"",COLUMN('Back data'!$A$262:$BC$262)))-M$6)/M27</f>
        <v>0.92500000000000004</v>
      </c>
      <c r="N28" s="11" cm="1">
        <f t="array" ref="N28">INDEX('Back data'!$A$262:$BC$262,,MAX(IF('Back data'!$A$262:$BC$262&lt;&gt;"",COLUMN('Back data'!$A$262:$BC$262)))-N$6)/N27</f>
        <v>0.96489999999999998</v>
      </c>
      <c r="O28" s="11" cm="1">
        <f t="array" ref="O28">INDEX('Back data'!$A$262:$BC$262,,MAX(IF('Back data'!$A$262:$BC$262&lt;&gt;"",COLUMN('Back data'!$A$262:$BC$262)))-O$6)/O27</f>
        <v>0.96519999999999995</v>
      </c>
      <c r="P28" s="11" cm="1">
        <f t="array" ref="P28">INDEX('Back data'!$A$262:$BC$262,,MAX(IF('Back data'!$A$262:$BC$262&lt;&gt;"",COLUMN('Back data'!$A$262:$BC$262)))-P$6)/P27</f>
        <v>0.94540000000000002</v>
      </c>
      <c r="R28" s="56"/>
    </row>
    <row r="29" spans="1:18" x14ac:dyDescent="0.25">
      <c r="A29" s="24" t="s">
        <v>36</v>
      </c>
      <c r="B29" s="27" t="s">
        <v>86</v>
      </c>
      <c r="C29" s="10" t="s">
        <v>38</v>
      </c>
      <c r="D29" s="11"/>
      <c r="E29" s="11"/>
      <c r="F29" s="11"/>
      <c r="G29" s="11"/>
      <c r="H29" s="11"/>
      <c r="I29" s="11"/>
      <c r="J29" s="11"/>
      <c r="K29" s="11" cm="1">
        <f t="array" ref="K29">+INDEX('Back data'!$A$263:$BC$263,,MAX(IF('Back data'!$A$263:$BC$263&lt;&gt;"",COLUMN('Back data'!$A$263:$BC$263)))-K$6)/K27</f>
        <v>7.4400000000000008E-2</v>
      </c>
      <c r="L29" s="11" cm="1">
        <f t="array" ref="L29">+INDEX('Back data'!$A$263:$BC$263,,MAX(IF('Back data'!$A$263:$BC$263&lt;&gt;"",COLUMN('Back data'!$A$263:$BC$263)))-L$6)/L27</f>
        <v>7.7300000000000008E-2</v>
      </c>
      <c r="M29" s="11" cm="1">
        <f t="array" ref="M29">+INDEX('Back data'!$A$263:$BC$263,,MAX(IF('Back data'!$A$263:$BC$263&lt;&gt;"",COLUMN('Back data'!$A$263:$BC$263)))-M$6)/M27</f>
        <v>7.4999999999999997E-2</v>
      </c>
      <c r="N29" s="11" cm="1">
        <f t="array" ref="N29">+INDEX('Back data'!$A$263:$BC$263,,MAX(IF('Back data'!$A$263:$BC$263&lt;&gt;"",COLUMN('Back data'!$A$263:$BC$263)))-N$6)/N27</f>
        <v>3.5099999999999999E-2</v>
      </c>
      <c r="O29" s="11" cm="1">
        <f t="array" ref="O29">+INDEX('Back data'!$A$263:$BC$263,,MAX(IF('Back data'!$A$263:$BC$263&lt;&gt;"",COLUMN('Back data'!$A$263:$BC$263)))-O$6)/O27</f>
        <v>3.4799999999999998E-2</v>
      </c>
      <c r="P29" s="11" cm="1">
        <f t="array" ref="P29">+INDEX('Back data'!$A$263:$BC$263,,MAX(IF('Back data'!$A$263:$BC$263&lt;&gt;"",COLUMN('Back data'!$A$263:$BC$263)))-P$6)/P27</f>
        <v>5.4600000000000003E-2</v>
      </c>
      <c r="R29" s="56"/>
    </row>
    <row r="32" spans="1:18" x14ac:dyDescent="0.25">
      <c r="C32" s="8" t="s">
        <v>35</v>
      </c>
      <c r="D32" s="9" cm="1">
        <f t="array" ref="D32">INDEX('Back data'!$A$267:$BC$267,,MAX(IF('Back data'!$A$267:$BC$267&lt;&gt;"",COLUMN('Back data'!$A$267:$BC$267)))-D$6)+INDEX('Back data'!$A$268:$BC$268,,MAX(IF('Back data'!$A$268:$BC$268&lt;&gt;"",COLUMN('Back data'!$A$268:$BC$268)))-D$6)</f>
        <v>92.37</v>
      </c>
      <c r="E32" s="9" cm="1">
        <f t="array" ref="E32">INDEX('Back data'!$A$267:$BC$267,,MAX(IF('Back data'!$A$267:$BC$267&lt;&gt;"",COLUMN('Back data'!$A$267:$BC$267)))-E$6)+INDEX('Back data'!$A$268:$BC$268,,MAX(IF('Back data'!$A$268:$BC$268&lt;&gt;"",COLUMN('Back data'!$A$268:$BC$268)))-E$6)</f>
        <v>94.36999999999999</v>
      </c>
      <c r="F32" s="9" cm="1">
        <f t="array" ref="F32">INDEX('Back data'!$A$267:$BC$267,,MAX(IF('Back data'!$A$267:$BC$267&lt;&gt;"",COLUMN('Back data'!$A$267:$BC$267)))-F$6)+INDEX('Back data'!$A$268:$BC$268,,MAX(IF('Back data'!$A$268:$BC$268&lt;&gt;"",COLUMN('Back data'!$A$268:$BC$268)))-F$6)</f>
        <v>95.4</v>
      </c>
      <c r="G32" s="9" cm="1">
        <f t="array" ref="G32">INDEX('Back data'!$A$267:$BC$267,,MAX(IF('Back data'!$A$267:$BC$267&lt;&gt;"",COLUMN('Back data'!$A$267:$BC$267)))-G$6)+INDEX('Back data'!$A$268:$BC$268,,MAX(IF('Back data'!$A$268:$BC$268&lt;&gt;"",COLUMN('Back data'!$A$268:$BC$268)))-G$6)</f>
        <v>100</v>
      </c>
      <c r="H32" s="9" cm="1">
        <f t="array" ref="H32">INDEX('Back data'!$A$267:$BC$267,,MAX(IF('Back data'!$A$267:$BC$267&lt;&gt;"",COLUMN('Back data'!$A$267:$BC$267)))-H$6)+INDEX('Back data'!$A$268:$BC$268,,MAX(IF('Back data'!$A$268:$BC$268&lt;&gt;"",COLUMN('Back data'!$A$268:$BC$268)))-H$6)</f>
        <v>100</v>
      </c>
      <c r="I32" s="9" cm="1">
        <f t="array" ref="I32">INDEX('Back data'!$A$267:$BC$267,,MAX(IF('Back data'!$A$267:$BC$267&lt;&gt;"",COLUMN('Back data'!$A$267:$BC$267)))-I$6)+INDEX('Back data'!$A$268:$BC$268,,MAX(IF('Back data'!$A$268:$BC$268&lt;&gt;"",COLUMN('Back data'!$A$268:$BC$268)))-I$6)</f>
        <v>100</v>
      </c>
      <c r="J32" s="9" cm="1">
        <f t="array" ref="J32">INDEX('Back data'!$A$267:$BC$267,,MAX(IF('Back data'!$A$267:$BC$267&lt;&gt;"",COLUMN('Back data'!$A$267:$BC$267)))-J$6)+INDEX('Back data'!$A$268:$BC$268,,MAX(IF('Back data'!$A$268:$BC$268&lt;&gt;"",COLUMN('Back data'!$A$268:$BC$268)))-J$6)</f>
        <v>100</v>
      </c>
      <c r="K32" s="9" cm="1">
        <f t="array" ref="K32">INDEX('Back data'!$A$267:$BC$267,,MAX(IF('Back data'!$A$267:$BC$267&lt;&gt;"",COLUMN('Back data'!$A$267:$BC$267)))-K$6)+INDEX('Back data'!$A$268:$BC$268,,MAX(IF('Back data'!$A$268:$BC$268&lt;&gt;"",COLUMN('Back data'!$A$268:$BC$268)))-K$6)</f>
        <v>100</v>
      </c>
      <c r="L32" s="9" cm="1">
        <f t="array" ref="L32">INDEX('Back data'!$A$267:$BC$267,,MAX(IF('Back data'!$A$267:$BC$267&lt;&gt;"",COLUMN('Back data'!$A$267:$BC$267)))-L$6)+INDEX('Back data'!$A$268:$BC$268,,MAX(IF('Back data'!$A$268:$BC$268&lt;&gt;"",COLUMN('Back data'!$A$268:$BC$268)))-L$6)</f>
        <v>100</v>
      </c>
      <c r="M32" s="9" cm="1">
        <f t="array" ref="M32">INDEX('Back data'!$A$267:$BC$267,,MAX(IF('Back data'!$A$267:$BC$267&lt;&gt;"",COLUMN('Back data'!$A$267:$BC$267)))-M$6)+INDEX('Back data'!$A$268:$BC$268,,MAX(IF('Back data'!$A$268:$BC$268&lt;&gt;"",COLUMN('Back data'!$A$268:$BC$268)))-M$6)</f>
        <v>100</v>
      </c>
      <c r="N32" s="9" cm="1">
        <f t="array" ref="N32">INDEX('Back data'!$A$267:$BC$267,,MAX(IF('Back data'!$A$267:$BC$267&lt;&gt;"",COLUMN('Back data'!$A$267:$BC$267)))-N$6)+INDEX('Back data'!$A$268:$BC$268,,MAX(IF('Back data'!$A$268:$BC$268&lt;&gt;"",COLUMN('Back data'!$A$268:$BC$268)))-N$6)</f>
        <v>100</v>
      </c>
      <c r="O32" s="9" cm="1">
        <f t="array" ref="O32">INDEX('Back data'!$A$267:$BC$267,,MAX(IF('Back data'!$A$267:$BC$267&lt;&gt;"",COLUMN('Back data'!$A$267:$BC$267)))-O$6)+INDEX('Back data'!$A$268:$BC$268,,MAX(IF('Back data'!$A$268:$BC$268&lt;&gt;"",COLUMN('Back data'!$A$268:$BC$268)))-O$6)</f>
        <v>100</v>
      </c>
      <c r="P32" s="9" cm="1">
        <f t="array" ref="P32">INDEX('Back data'!$A$267:$BC$267,,MAX(IF('Back data'!$A$267:$BC$267&lt;&gt;"",COLUMN('Back data'!$A$267:$BC$267)))-P$6)+INDEX('Back data'!$A$268:$BC$268,,MAX(IF('Back data'!$A$268:$BC$268&lt;&gt;"",COLUMN('Back data'!$A$268:$BC$268)))-P$6)</f>
        <v>100</v>
      </c>
    </row>
    <row r="33" spans="1:18" x14ac:dyDescent="0.25">
      <c r="A33" s="24" t="s">
        <v>36</v>
      </c>
      <c r="B33" s="27" t="s">
        <v>30</v>
      </c>
      <c r="C33" s="10" t="s">
        <v>37</v>
      </c>
      <c r="D33" s="11" cm="1">
        <f t="array" ref="D33">INDEX('Back data'!$A$267:$BC$267,,MAX(IF('Back data'!$A$267:$BC$267&lt;&gt;"",COLUMN('Back data'!$A$267:$BC$267)))-D$6)/D32</f>
        <v>0.9518241853415611</v>
      </c>
      <c r="E33" s="11" cm="1">
        <f t="array" ref="E33">INDEX('Back data'!$A$267:$BC$267,,MAX(IF('Back data'!$A$267:$BC$267&lt;&gt;"",COLUMN('Back data'!$A$267:$BC$267)))-E$6)/E32</f>
        <v>0.95538836494648727</v>
      </c>
      <c r="F33" s="11" cm="1">
        <f t="array" ref="F33">INDEX('Back data'!$A$267:$BC$267,,MAX(IF('Back data'!$A$267:$BC$267&lt;&gt;"",COLUMN('Back data'!$A$267:$BC$267)))-F$6)/F32</f>
        <v>0.94947589098532492</v>
      </c>
      <c r="G33" s="11" cm="1">
        <f t="array" ref="G33">INDEX('Back data'!$A$267:$BC$267,,MAX(IF('Back data'!$A$267:$BC$267&lt;&gt;"",COLUMN('Back data'!$A$267:$BC$267)))-G$6)/G32</f>
        <v>0.98790000000000011</v>
      </c>
      <c r="H33" s="11" cm="1">
        <f t="array" ref="H33">INDEX('Back data'!$A$267:$BC$267,,MAX(IF('Back data'!$A$267:$BC$267&lt;&gt;"",COLUMN('Back data'!$A$267:$BC$267)))-H$6)/H32</f>
        <v>0.97770000000000001</v>
      </c>
      <c r="I33" s="11" cm="1">
        <f t="array" ref="I33">INDEX('Back data'!$A$267:$BC$267,,MAX(IF('Back data'!$A$267:$BC$267&lt;&gt;"",COLUMN('Back data'!$A$267:$BC$267)))-I$6)/I32</f>
        <v>0.97470000000000001</v>
      </c>
      <c r="J33" s="11" cm="1">
        <f t="array" ref="J33">INDEX('Back data'!$A$267:$BC$267,,MAX(IF('Back data'!$A$267:$BC$267&lt;&gt;"",COLUMN('Back data'!$A$267:$BC$267)))-J$6)/J32</f>
        <v>0.97430000000000005</v>
      </c>
      <c r="K33" s="11" cm="1">
        <f t="array" ref="K33">INDEX('Back data'!$A$267:$BC$267,,MAX(IF('Back data'!$A$267:$BC$267&lt;&gt;"",COLUMN('Back data'!$A$267:$BC$267)))-K$6)/K32</f>
        <v>0.96689999999999998</v>
      </c>
      <c r="L33" s="11" cm="1">
        <f t="array" ref="L33">INDEX('Back data'!$A$267:$BC$267,,MAX(IF('Back data'!$A$267:$BC$267&lt;&gt;"",COLUMN('Back data'!$A$267:$BC$267)))-L$6)/L32</f>
        <v>0.9618000000000001</v>
      </c>
      <c r="M33" s="11" cm="1">
        <f t="array" ref="M33">INDEX('Back data'!$A$267:$BC$267,,MAX(IF('Back data'!$A$267:$BC$267&lt;&gt;"",COLUMN('Back data'!$A$267:$BC$267)))-M$6)/M32</f>
        <v>0.96109999999999995</v>
      </c>
      <c r="N33" s="11" cm="1">
        <f t="array" ref="N33">INDEX('Back data'!$A$267:$BC$267,,MAX(IF('Back data'!$A$267:$BC$267&lt;&gt;"",COLUMN('Back data'!$A$267:$BC$267)))-N$6)/N32</f>
        <v>0.97680000000000011</v>
      </c>
      <c r="O33" s="11" cm="1">
        <f t="array" ref="O33">INDEX('Back data'!$A$267:$BC$267,,MAX(IF('Back data'!$A$267:$BC$267&lt;&gt;"",COLUMN('Back data'!$A$267:$BC$267)))-O$6)/O32</f>
        <v>0.96909999999999996</v>
      </c>
      <c r="P33" s="11" cm="1">
        <f t="array" ref="P33">INDEX('Back data'!$A$267:$BC$267,,MAX(IF('Back data'!$A$267:$BC$267&lt;&gt;"",COLUMN('Back data'!$A$267:$BC$267)))-P$6)/P32</f>
        <v>0.96860000000000002</v>
      </c>
    </row>
    <row r="34" spans="1:18" x14ac:dyDescent="0.25">
      <c r="A34" s="24" t="s">
        <v>36</v>
      </c>
      <c r="B34" s="27" t="s">
        <v>30</v>
      </c>
      <c r="C34" s="10" t="s">
        <v>38</v>
      </c>
      <c r="D34" s="11" cm="1">
        <f t="array" ref="D34">+INDEX('Back data'!$A$268:$BC$268,,MAX(IF('Back data'!$A$268:$BC$268&lt;&gt;"",COLUMN('Back data'!$A$268:$BC$268)))-D$6)/D32</f>
        <v>4.8175814658438884E-2</v>
      </c>
      <c r="E34" s="11" cm="1">
        <f t="array" ref="E34">+INDEX('Back data'!$A$268:$BC$268,,MAX(IF('Back data'!$A$268:$BC$268&lt;&gt;"",COLUMN('Back data'!$A$268:$BC$268)))-E$6)/E32</f>
        <v>4.4611635053512774E-2</v>
      </c>
      <c r="F34" s="11" cm="1">
        <f t="array" ref="F34">+INDEX('Back data'!$A$268:$BC$268,,MAX(IF('Back data'!$A$268:$BC$268&lt;&gt;"",COLUMN('Back data'!$A$268:$BC$268)))-F$6)/F32</f>
        <v>5.052410901467505E-2</v>
      </c>
      <c r="G34" s="11" cm="1">
        <f t="array" ref="G34">+INDEX('Back data'!$A$268:$BC$268,,MAX(IF('Back data'!$A$268:$BC$268&lt;&gt;"",COLUMN('Back data'!$A$268:$BC$268)))-G$6)/G32</f>
        <v>1.21E-2</v>
      </c>
      <c r="H34" s="11" cm="1">
        <f t="array" ref="H34">+INDEX('Back data'!$A$268:$BC$268,,MAX(IF('Back data'!$A$268:$BC$268&lt;&gt;"",COLUMN('Back data'!$A$268:$BC$268)))-H$6)/H32</f>
        <v>2.23E-2</v>
      </c>
      <c r="I34" s="11" cm="1">
        <f t="array" ref="I34">+INDEX('Back data'!$A$268:$BC$268,,MAX(IF('Back data'!$A$268:$BC$268&lt;&gt;"",COLUMN('Back data'!$A$268:$BC$268)))-I$6)/I32</f>
        <v>2.53E-2</v>
      </c>
      <c r="J34" s="11" cm="1">
        <f t="array" ref="J34">+INDEX('Back data'!$A$268:$BC$268,,MAX(IF('Back data'!$A$268:$BC$268&lt;&gt;"",COLUMN('Back data'!$A$268:$BC$268)))-J$6)/J32</f>
        <v>2.5699999999999997E-2</v>
      </c>
      <c r="K34" s="11" cm="1">
        <f t="array" ref="K34">+INDEX('Back data'!$A$268:$BC$268,,MAX(IF('Back data'!$A$268:$BC$268&lt;&gt;"",COLUMN('Back data'!$A$268:$BC$268)))-K$6)/K32</f>
        <v>3.3099999999999997E-2</v>
      </c>
      <c r="L34" s="11" cm="1">
        <f t="array" ref="L34">+INDEX('Back data'!$A$268:$BC$268,,MAX(IF('Back data'!$A$268:$BC$268&lt;&gt;"",COLUMN('Back data'!$A$268:$BC$268)))-L$6)/L32</f>
        <v>3.8199999999999998E-2</v>
      </c>
      <c r="M34" s="11" cm="1">
        <f t="array" ref="M34">+INDEX('Back data'!$A$268:$BC$268,,MAX(IF('Back data'!$A$268:$BC$268&lt;&gt;"",COLUMN('Back data'!$A$268:$BC$268)))-M$6)/M32</f>
        <v>3.8900000000000004E-2</v>
      </c>
      <c r="N34" s="11" cm="1">
        <f t="array" ref="N34">+INDEX('Back data'!$A$268:$BC$268,,MAX(IF('Back data'!$A$268:$BC$268&lt;&gt;"",COLUMN('Back data'!$A$268:$BC$268)))-N$6)/N32</f>
        <v>2.3199999999999998E-2</v>
      </c>
      <c r="O34" s="11" cm="1">
        <f t="array" ref="O34">+INDEX('Back data'!$A$268:$BC$268,,MAX(IF('Back data'!$A$268:$BC$268&lt;&gt;"",COLUMN('Back data'!$A$268:$BC$268)))-O$6)/O32</f>
        <v>3.0899999999999997E-2</v>
      </c>
      <c r="P34" s="11" cm="1">
        <f t="array" ref="P34">+INDEX('Back data'!$A$268:$BC$268,,MAX(IF('Back data'!$A$268:$BC$268&lt;&gt;"",COLUMN('Back data'!$A$268:$BC$268)))-P$6)/P32</f>
        <v>3.1400000000000004E-2</v>
      </c>
      <c r="R34" s="56"/>
    </row>
    <row r="37" spans="1:18" x14ac:dyDescent="0.25">
      <c r="C37" s="8" t="s">
        <v>35</v>
      </c>
      <c r="D37" s="9" cm="1">
        <f t="array" ref="D37">INDEX('Back data'!$A$272:$BC$272,,MAX(IF('Back data'!$A$272:$BC$272&lt;&gt;"",COLUMN('Back data'!$A$272:$BC$272)))-D$6)+INDEX('Back data'!$A$273:$BC$273,,MAX(IF('Back data'!$A$273:$BC$273&lt;&gt;"",COLUMN('Back data'!$A$273:$BC$273)))-D$6)</f>
        <v>90.63000000000001</v>
      </c>
      <c r="E37" s="9" cm="1">
        <f t="array" ref="E37">INDEX('Back data'!$A$272:$BC$272,,MAX(IF('Back data'!$A$272:$BC$272&lt;&gt;"",COLUMN('Back data'!$A$272:$BC$272)))-E$6)+INDEX('Back data'!$A$273:$BC$273,,MAX(IF('Back data'!$A$273:$BC$273&lt;&gt;"",COLUMN('Back data'!$A$273:$BC$273)))-E$6)</f>
        <v>93.51</v>
      </c>
      <c r="F37" s="9" cm="1">
        <f t="array" ref="F37">INDEX('Back data'!$A$272:$BC$272,,MAX(IF('Back data'!$A$272:$BC$272&lt;&gt;"",COLUMN('Back data'!$A$272:$BC$272)))-F$6)+INDEX('Back data'!$A$273:$BC$273,,MAX(IF('Back data'!$A$273:$BC$273&lt;&gt;"",COLUMN('Back data'!$A$273:$BC$273)))-F$6)</f>
        <v>95.16</v>
      </c>
      <c r="G37" s="9" cm="1">
        <f t="array" ref="G37">INDEX('Back data'!$A$272:$BC$272,,MAX(IF('Back data'!$A$272:$BC$272&lt;&gt;"",COLUMN('Back data'!$A$272:$BC$272)))-G$6)+INDEX('Back data'!$A$273:$BC$273,,MAX(IF('Back data'!$A$273:$BC$273&lt;&gt;"",COLUMN('Back data'!$A$273:$BC$273)))-G$6)</f>
        <v>100</v>
      </c>
      <c r="H37" s="9" cm="1">
        <f t="array" ref="H37">INDEX('Back data'!$A$272:$BC$272,,MAX(IF('Back data'!$A$272:$BC$272&lt;&gt;"",COLUMN('Back data'!$A$272:$BC$272)))-H$6)+INDEX('Back data'!$A$273:$BC$273,,MAX(IF('Back data'!$A$273:$BC$273&lt;&gt;"",COLUMN('Back data'!$A$273:$BC$273)))-H$6)</f>
        <v>100</v>
      </c>
      <c r="I37" s="9" cm="1">
        <f t="array" ref="I37">INDEX('Back data'!$A$272:$BC$272,,MAX(IF('Back data'!$A$272:$BC$272&lt;&gt;"",COLUMN('Back data'!$A$272:$BC$272)))-I$6)+INDEX('Back data'!$A$273:$BC$273,,MAX(IF('Back data'!$A$273:$BC$273&lt;&gt;"",COLUMN('Back data'!$A$273:$BC$273)))-I$6)</f>
        <v>100</v>
      </c>
      <c r="J37" s="9" cm="1">
        <f t="array" ref="J37">INDEX('Back data'!$A$272:$BC$272,,MAX(IF('Back data'!$A$272:$BC$272&lt;&gt;"",COLUMN('Back data'!$A$272:$BC$272)))-J$6)+INDEX('Back data'!$A$273:$BC$273,,MAX(IF('Back data'!$A$273:$BC$273&lt;&gt;"",COLUMN('Back data'!$A$273:$BC$273)))-J$6)</f>
        <v>100</v>
      </c>
      <c r="K37" s="9" cm="1">
        <f t="array" ref="K37">INDEX('Back data'!$A$272:$BC$272,,MAX(IF('Back data'!$A$272:$BC$272&lt;&gt;"",COLUMN('Back data'!$A$272:$BC$272)))-K$6)+INDEX('Back data'!$A$273:$BC$273,,MAX(IF('Back data'!$A$273:$BC$273&lt;&gt;"",COLUMN('Back data'!$A$273:$BC$273)))-K$6)</f>
        <v>100</v>
      </c>
      <c r="L37" s="9" cm="1">
        <f t="array" ref="L37">INDEX('Back data'!$A$272:$BC$272,,MAX(IF('Back data'!$A$272:$BC$272&lt;&gt;"",COLUMN('Back data'!$A$272:$BC$272)))-L$6)+INDEX('Back data'!$A$273:$BC$273,,MAX(IF('Back data'!$A$273:$BC$273&lt;&gt;"",COLUMN('Back data'!$A$273:$BC$273)))-L$6)</f>
        <v>100</v>
      </c>
      <c r="M37" s="9" cm="1">
        <f t="array" ref="M37">INDEX('Back data'!$A$272:$BC$272,,MAX(IF('Back data'!$A$272:$BC$272&lt;&gt;"",COLUMN('Back data'!$A$272:$BC$272)))-M$6)+INDEX('Back data'!$A$273:$BC$273,,MAX(IF('Back data'!$A$273:$BC$273&lt;&gt;"",COLUMN('Back data'!$A$273:$BC$273)))-M$6)</f>
        <v>100</v>
      </c>
      <c r="N37" s="9" cm="1">
        <f t="array" ref="N37">INDEX('Back data'!$A$272:$BC$272,,MAX(IF('Back data'!$A$272:$BC$272&lt;&gt;"",COLUMN('Back data'!$A$272:$BC$272)))-N$6)+INDEX('Back data'!$A$273:$BC$273,,MAX(IF('Back data'!$A$273:$BC$273&lt;&gt;"",COLUMN('Back data'!$A$273:$BC$273)))-N$6)</f>
        <v>100</v>
      </c>
      <c r="O37" s="9" cm="1">
        <f t="array" ref="O37">INDEX('Back data'!$A$272:$BC$272,,MAX(IF('Back data'!$A$272:$BC$272&lt;&gt;"",COLUMN('Back data'!$A$272:$BC$272)))-O$6)+INDEX('Back data'!$A$273:$BC$273,,MAX(IF('Back data'!$A$273:$BC$273&lt;&gt;"",COLUMN('Back data'!$A$273:$BC$273)))-O$6)</f>
        <v>100</v>
      </c>
      <c r="P37" s="9" cm="1">
        <f t="array" ref="P37">INDEX('Back data'!$A$272:$BC$272,,MAX(IF('Back data'!$A$272:$BC$272&lt;&gt;"",COLUMN('Back data'!$A$272:$BC$272)))-P$6)+INDEX('Back data'!$A$273:$BC$273,,MAX(IF('Back data'!$A$273:$BC$273&lt;&gt;"",COLUMN('Back data'!$A$273:$BC$273)))-P$6)</f>
        <v>100</v>
      </c>
    </row>
    <row r="38" spans="1:18" x14ac:dyDescent="0.25">
      <c r="A38" s="24" t="s">
        <v>36</v>
      </c>
      <c r="B38" s="27" t="s">
        <v>34</v>
      </c>
      <c r="C38" s="10" t="s">
        <v>37</v>
      </c>
      <c r="D38" s="11" cm="1">
        <f t="array" ref="D38">INDEX('Back data'!$A$272:$BC$272,,MAX(IF('Back data'!$A$272:$BC$272&lt;&gt;"",COLUMN('Back data'!$A$272:$BC$272)))-D$6)/D37</f>
        <v>0.94780977601235794</v>
      </c>
      <c r="E38" s="11" cm="1">
        <f t="array" ref="E38">INDEX('Back data'!$A$272:$BC$272,,MAX(IF('Back data'!$A$272:$BC$272&lt;&gt;"",COLUMN('Back data'!$A$272:$BC$272)))-E$6)/E37</f>
        <v>0.88974441236231416</v>
      </c>
      <c r="F38" s="11" cm="1">
        <f t="array" ref="F38">INDEX('Back data'!$A$272:$BC$272,,MAX(IF('Back data'!$A$272:$BC$272&lt;&gt;"",COLUMN('Back data'!$A$272:$BC$272)))-F$6)/F37</f>
        <v>0.94167717528373274</v>
      </c>
      <c r="G38" s="11" cm="1">
        <f t="array" ref="G38">INDEX('Back data'!$A$272:$BC$272,,MAX(IF('Back data'!$A$272:$BC$272&lt;&gt;"",COLUMN('Back data'!$A$272:$BC$272)))-G$6)/G37</f>
        <v>0.98930000000000007</v>
      </c>
      <c r="H38" s="11" cm="1">
        <f t="array" ref="H38">INDEX('Back data'!$A$272:$BC$272,,MAX(IF('Back data'!$A$272:$BC$272&lt;&gt;"",COLUMN('Back data'!$A$272:$BC$272)))-H$6)/H37</f>
        <v>0.87930000000000008</v>
      </c>
      <c r="I38" s="11" cm="1">
        <f t="array" ref="I38">INDEX('Back data'!$A$272:$BC$272,,MAX(IF('Back data'!$A$272:$BC$272&lt;&gt;"",COLUMN('Back data'!$A$272:$BC$272)))-I$6)/I37</f>
        <v>0.92819999999999991</v>
      </c>
      <c r="J38" s="11" cm="1">
        <f t="array" ref="J38">INDEX('Back data'!$A$272:$BC$272,,MAX(IF('Back data'!$A$272:$BC$272&lt;&gt;"",COLUMN('Back data'!$A$272:$BC$272)))-J$6)/J37</f>
        <v>0.79110000000000003</v>
      </c>
      <c r="K38" s="11" cm="1">
        <f t="array" ref="K38">INDEX('Back data'!$A$272:$BC$272,,MAX(IF('Back data'!$A$272:$BC$272&lt;&gt;"",COLUMN('Back data'!$A$272:$BC$272)))-K$6)/K37</f>
        <v>0.79480000000000006</v>
      </c>
      <c r="L38" s="11" cm="1">
        <f t="array" ref="L38">INDEX('Back data'!$A$272:$BC$272,,MAX(IF('Back data'!$A$272:$BC$272&lt;&gt;"",COLUMN('Back data'!$A$272:$BC$272)))-L$6)/L37</f>
        <v>0.7923</v>
      </c>
      <c r="M38" s="11" cm="1">
        <f t="array" ref="M38">INDEX('Back data'!$A$272:$BC$272,,MAX(IF('Back data'!$A$272:$BC$272&lt;&gt;"",COLUMN('Back data'!$A$272:$BC$272)))-M$6)/M37</f>
        <v>0.80790000000000006</v>
      </c>
      <c r="N38" s="11" cm="1">
        <f t="array" ref="N38">INDEX('Back data'!$A$272:$BC$272,,MAX(IF('Back data'!$A$272:$BC$272&lt;&gt;"",COLUMN('Back data'!$A$272:$BC$272)))-N$6)/N37</f>
        <v>0.92049999999999998</v>
      </c>
      <c r="O38" s="11" cm="1">
        <f t="array" ref="O38">INDEX('Back data'!$A$272:$BC$272,,MAX(IF('Back data'!$A$272:$BC$272&lt;&gt;"",COLUMN('Back data'!$A$272:$BC$272)))-O$6)/O37</f>
        <v>0.94830000000000003</v>
      </c>
      <c r="P38" s="11" cm="1">
        <f t="array" ref="P38">INDEX('Back data'!$A$272:$BC$272,,MAX(IF('Back data'!$A$272:$BC$272&lt;&gt;"",COLUMN('Back data'!$A$272:$BC$272)))-P$6)/P37</f>
        <v>0.86819999999999997</v>
      </c>
    </row>
    <row r="39" spans="1:18" x14ac:dyDescent="0.25">
      <c r="A39" s="24" t="s">
        <v>36</v>
      </c>
      <c r="B39" s="27" t="s">
        <v>34</v>
      </c>
      <c r="C39" s="10" t="s">
        <v>38</v>
      </c>
      <c r="D39" s="11" cm="1">
        <f t="array" ref="D39">+INDEX('Back data'!$A$273:$BC$273,,MAX(IF('Back data'!$A$273:$BC$273&lt;&gt;"",COLUMN('Back data'!$A$273:$BC$273)))-D$6)/D37</f>
        <v>5.2190223987642059E-2</v>
      </c>
      <c r="E39" s="11" cm="1">
        <f t="array" ref="E39">+INDEX('Back data'!$A$273:$BC$273,,MAX(IF('Back data'!$A$273:$BC$273&lt;&gt;"",COLUMN('Back data'!$A$273:$BC$273)))-E$6)/E37</f>
        <v>0.11025558763768581</v>
      </c>
      <c r="F39" s="11" cm="1">
        <f t="array" ref="F39">+INDEX('Back data'!$A$273:$BC$273,,MAX(IF('Back data'!$A$273:$BC$273&lt;&gt;"",COLUMN('Back data'!$A$273:$BC$273)))-F$6)/F37</f>
        <v>5.8322824716267339E-2</v>
      </c>
      <c r="G39" s="11" cm="1">
        <f t="array" ref="G39">+INDEX('Back data'!$A$273:$BC$273,,MAX(IF('Back data'!$A$273:$BC$273&lt;&gt;"",COLUMN('Back data'!$A$273:$BC$273)))-G$6)/G37</f>
        <v>1.0700000000000001E-2</v>
      </c>
      <c r="H39" s="11" cm="1">
        <f t="array" ref="H39">+INDEX('Back data'!$A$273:$BC$273,,MAX(IF('Back data'!$A$273:$BC$273&lt;&gt;"",COLUMN('Back data'!$A$273:$BC$273)))-H$6)/H37</f>
        <v>0.1207</v>
      </c>
      <c r="I39" s="11" cm="1">
        <f t="array" ref="I39">+INDEX('Back data'!$A$273:$BC$273,,MAX(IF('Back data'!$A$273:$BC$273&lt;&gt;"",COLUMN('Back data'!$A$273:$BC$273)))-I$6)/I37</f>
        <v>7.1800000000000003E-2</v>
      </c>
      <c r="J39" s="11" cm="1">
        <f t="array" ref="J39">+INDEX('Back data'!$A$273:$BC$273,,MAX(IF('Back data'!$A$273:$BC$273&lt;&gt;"",COLUMN('Back data'!$A$273:$BC$273)))-J$6)/J37</f>
        <v>0.2089</v>
      </c>
      <c r="K39" s="11" cm="1">
        <f t="array" ref="K39">+INDEX('Back data'!$A$273:$BC$273,,MAX(IF('Back data'!$A$273:$BC$273&lt;&gt;"",COLUMN('Back data'!$A$273:$BC$273)))-K$6)/K37</f>
        <v>0.20519999999999999</v>
      </c>
      <c r="L39" s="11" cm="1">
        <f t="array" ref="L39">+INDEX('Back data'!$A$273:$BC$273,,MAX(IF('Back data'!$A$273:$BC$273&lt;&gt;"",COLUMN('Back data'!$A$273:$BC$273)))-L$6)/L37</f>
        <v>0.2077</v>
      </c>
      <c r="M39" s="11" cm="1">
        <f t="array" ref="M39">+INDEX('Back data'!$A$273:$BC$273,,MAX(IF('Back data'!$A$273:$BC$273&lt;&gt;"",COLUMN('Back data'!$A$273:$BC$273)))-M$6)/M37</f>
        <v>0.19210000000000002</v>
      </c>
      <c r="N39" s="11" cm="1">
        <f t="array" ref="N39">+INDEX('Back data'!$A$273:$BC$273,,MAX(IF('Back data'!$A$273:$BC$273&lt;&gt;"",COLUMN('Back data'!$A$273:$BC$273)))-N$6)/N37</f>
        <v>7.9500000000000001E-2</v>
      </c>
      <c r="O39" s="11" cm="1">
        <f t="array" ref="O39">+INDEX('Back data'!$A$273:$BC$273,,MAX(IF('Back data'!$A$273:$BC$273&lt;&gt;"",COLUMN('Back data'!$A$273:$BC$273)))-O$6)/O37</f>
        <v>5.1699999999999996E-2</v>
      </c>
      <c r="P39" s="11" cm="1">
        <f t="array" ref="P39">+INDEX('Back data'!$A$273:$BC$273,,MAX(IF('Back data'!$A$273:$BC$273&lt;&gt;"",COLUMN('Back data'!$A$273:$BC$273)))-P$6)/P37</f>
        <v>0.1318</v>
      </c>
      <c r="R39" s="56"/>
    </row>
    <row r="45" spans="1:18" x14ac:dyDescent="0.25">
      <c r="A45" s="6"/>
      <c r="B45" s="7"/>
      <c r="C45" s="8" t="s">
        <v>35</v>
      </c>
      <c r="D45" s="9" cm="1">
        <f t="array" ref="D45">INDEX('Back data'!$A$82:$BC$82,,MAX(IF('Back data'!$A$82:$BC$82&lt;&gt;"",COLUMN('Back data'!$A$82:$BC$82)))-D$6)+INDEX('Back data'!$A$83:$BC$83,,MAX(IF('Back data'!$A$83:$BC$83&lt;&gt;"",COLUMN('Back data'!$A$83:$BC$83)))-D$6)</f>
        <v>91.960000000000008</v>
      </c>
      <c r="E45" s="9" cm="1">
        <f t="array" ref="E45">INDEX('Back data'!$A$82:$BC$82,,MAX(IF('Back data'!$A$82:$BC$82&lt;&gt;"",COLUMN('Back data'!$A$82:$BC$82)))-E$6)+INDEX('Back data'!$A$83:$BC$83,,MAX(IF('Back data'!$A$83:$BC$83&lt;&gt;"",COLUMN('Back data'!$A$83:$BC$83)))-E$6)</f>
        <v>94.789999999999992</v>
      </c>
      <c r="F45" s="9" cm="1">
        <f t="array" ref="F45">INDEX('Back data'!$A$82:$BC$82,,MAX(IF('Back data'!$A$82:$BC$82&lt;&gt;"",COLUMN('Back data'!$A$82:$BC$82)))-F$6)+INDEX('Back data'!$A$83:$BC$83,,MAX(IF('Back data'!$A$83:$BC$83&lt;&gt;"",COLUMN('Back data'!$A$83:$BC$83)))-F$6)</f>
        <v>93.66</v>
      </c>
      <c r="G45" s="9" cm="1">
        <f t="array" ref="G45">INDEX('Back data'!$A$82:$BC$82,,MAX(IF('Back data'!$A$82:$BC$82&lt;&gt;"",COLUMN('Back data'!$A$82:$BC$82)))-G$6)+INDEX('Back data'!$A$83:$BC$83,,MAX(IF('Back data'!$A$83:$BC$83&lt;&gt;"",COLUMN('Back data'!$A$83:$BC$83)))-G$6)</f>
        <v>100</v>
      </c>
      <c r="H45" s="9" cm="1">
        <f t="array" ref="H45">INDEX('Back data'!$A$82:$BC$82,,MAX(IF('Back data'!$A$82:$BC$82&lt;&gt;"",COLUMN('Back data'!$A$82:$BC$82)))-H$6)+INDEX('Back data'!$A$83:$BC$83,,MAX(IF('Back data'!$A$83:$BC$83&lt;&gt;"",COLUMN('Back data'!$A$83:$BC$83)))-H$6)</f>
        <v>100</v>
      </c>
      <c r="I45" s="9" cm="1">
        <f t="array" ref="I45">INDEX('Back data'!$A$82:$BC$82,,MAX(IF('Back data'!$A$82:$BC$82&lt;&gt;"",COLUMN('Back data'!$A$82:$BC$82)))-I$6)+INDEX('Back data'!$A$83:$BC$83,,MAX(IF('Back data'!$A$83:$BC$83&lt;&gt;"",COLUMN('Back data'!$A$83:$BC$83)))-I$6)</f>
        <v>100</v>
      </c>
      <c r="J45" s="9" cm="1">
        <f t="array" ref="J45">INDEX('Back data'!$A$82:$BC$82,,MAX(IF('Back data'!$A$82:$BC$82&lt;&gt;"",COLUMN('Back data'!$A$82:$BC$82)))-J$6)+INDEX('Back data'!$A$83:$BC$83,,MAX(IF('Back data'!$A$83:$BC$83&lt;&gt;"",COLUMN('Back data'!$A$83:$BC$83)))-J$6)</f>
        <v>100</v>
      </c>
      <c r="K45" s="9" cm="1">
        <f t="array" ref="K45">INDEX('Back data'!$A$82:$BC$82,,MAX(IF('Back data'!$A$82:$BC$82&lt;&gt;"",COLUMN('Back data'!$A$82:$BC$82)))-K$6)+INDEX('Back data'!$A$83:$BC$83,,MAX(IF('Back data'!$A$83:$BC$83&lt;&gt;"",COLUMN('Back data'!$A$83:$BC$83)))-K$6)</f>
        <v>100</v>
      </c>
      <c r="L45" s="9" cm="1">
        <f t="array" ref="L45">INDEX('Back data'!$A$82:$BC$82,,MAX(IF('Back data'!$A$82:$BC$82&lt;&gt;"",COLUMN('Back data'!$A$82:$BC$82)))-L$6)+INDEX('Back data'!$A$83:$BC$83,,MAX(IF('Back data'!$A$83:$BC$83&lt;&gt;"",COLUMN('Back data'!$A$83:$BC$83)))-L$6)</f>
        <v>100</v>
      </c>
      <c r="M45" s="9" cm="1">
        <f t="array" ref="M45">INDEX('Back data'!$A$82:$BC$82,,MAX(IF('Back data'!$A$82:$BC$82&lt;&gt;"",COLUMN('Back data'!$A$82:$BC$82)))-M$6)+INDEX('Back data'!$A$83:$BC$83,,MAX(IF('Back data'!$A$83:$BC$83&lt;&gt;"",COLUMN('Back data'!$A$83:$BC$83)))-M$6)</f>
        <v>100</v>
      </c>
      <c r="N45" s="9" cm="1">
        <f t="array" ref="N45">INDEX('Back data'!$A$82:$BC$82,,MAX(IF('Back data'!$A$82:$BC$82&lt;&gt;"",COLUMN('Back data'!$A$82:$BC$82)))-N$6)+INDEX('Back data'!$A$83:$BC$83,,MAX(IF('Back data'!$A$83:$BC$83&lt;&gt;"",COLUMN('Back data'!$A$83:$BC$83)))-N$6)</f>
        <v>100</v>
      </c>
      <c r="O45" s="9" cm="1">
        <f t="array" ref="O45">INDEX('Back data'!$A$82:$BC$82,,MAX(IF('Back data'!$A$82:$BC$82&lt;&gt;"",COLUMN('Back data'!$A$82:$BC$82)))-O$6)+INDEX('Back data'!$A$83:$BC$83,,MAX(IF('Back data'!$A$83:$BC$83&lt;&gt;"",COLUMN('Back data'!$A$83:$BC$83)))-O$6)</f>
        <v>100</v>
      </c>
      <c r="P45" s="9" cm="1">
        <f t="array" ref="P45">INDEX('Back data'!$A$82:$BC$82,,MAX(IF('Back data'!$A$82:$BC$82&lt;&gt;"",COLUMN('Back data'!$A$82:$BC$82)))-P$6)+INDEX('Back data'!$A$83:$BC$83,,MAX(IF('Back data'!$A$83:$BC$83&lt;&gt;"",COLUMN('Back data'!$A$83:$BC$83)))-P$6)</f>
        <v>100</v>
      </c>
    </row>
    <row r="46" spans="1:18" x14ac:dyDescent="0.25">
      <c r="A46" s="33" t="s">
        <v>41</v>
      </c>
      <c r="B46" s="25" t="s">
        <v>42</v>
      </c>
      <c r="C46" s="10" t="s">
        <v>37</v>
      </c>
      <c r="D46" s="11" cm="1">
        <f t="array" ref="D46">INDEX('Back data'!$A$82:$BC$82,,MAX(IF('Back data'!$A$82:$BC$82&lt;&gt;"",COLUMN('Back data'!$A$82:$BC$82)))-D$6)/D45</f>
        <v>0.90571987820791644</v>
      </c>
      <c r="E46" s="11" cm="1">
        <f t="array" ref="E46">INDEX('Back data'!$A$82:$BC$82,,MAX(IF('Back data'!$A$82:$BC$82&lt;&gt;"",COLUMN('Back data'!$A$82:$BC$82)))-E$6)/E45</f>
        <v>0.89397615782255513</v>
      </c>
      <c r="F46" s="11" cm="1">
        <f t="array" ref="F46">INDEX('Back data'!$A$82:$BC$82,,MAX(IF('Back data'!$A$82:$BC$82&lt;&gt;"",COLUMN('Back data'!$A$82:$BC$82)))-F$6)/F45</f>
        <v>0.90444159726670936</v>
      </c>
      <c r="G46" s="11" cm="1">
        <f t="array" ref="G46">INDEX('Back data'!$A$82:$BC$82,,MAX(IF('Back data'!$A$82:$BC$82&lt;&gt;"",COLUMN('Back data'!$A$82:$BC$82)))-G$6)/G45</f>
        <v>0.92330000000000001</v>
      </c>
      <c r="H46" s="11" cm="1">
        <f t="array" ref="H46">INDEX('Back data'!$A$82:$BC$82,,MAX(IF('Back data'!$A$82:$BC$82&lt;&gt;"",COLUMN('Back data'!$A$82:$BC$82)))-H$6)/H45</f>
        <v>0.90500000000000003</v>
      </c>
      <c r="I46" s="11" cm="1">
        <f t="array" ref="I46">INDEX('Back data'!$A$82:$BC$82,,MAX(IF('Back data'!$A$82:$BC$82&lt;&gt;"",COLUMN('Back data'!$A$82:$BC$82)))-I$6)/I45</f>
        <v>0.82989999999999997</v>
      </c>
      <c r="J46" s="11" cm="1">
        <f t="array" ref="J46">INDEX('Back data'!$A$82:$BC$82,,MAX(IF('Back data'!$A$82:$BC$82&lt;&gt;"",COLUMN('Back data'!$A$82:$BC$82)))-J$6)/J45</f>
        <v>0.88390000000000002</v>
      </c>
      <c r="K46" s="11" cm="1">
        <f t="array" ref="K46">INDEX('Back data'!$A$82:$BC$82,,MAX(IF('Back data'!$A$82:$BC$82&lt;&gt;"",COLUMN('Back data'!$A$82:$BC$82)))-K$6)/K45</f>
        <v>0.88700000000000001</v>
      </c>
      <c r="L46" s="11" cm="1">
        <f t="array" ref="L46">INDEX('Back data'!$A$82:$BC$82,,MAX(IF('Back data'!$A$82:$BC$82&lt;&gt;"",COLUMN('Back data'!$A$82:$BC$82)))-L$6)/L45</f>
        <v>0.81940000000000002</v>
      </c>
      <c r="M46" s="11" cm="1">
        <f t="array" ref="M46">INDEX('Back data'!$A$82:$BC$82,,MAX(IF('Back data'!$A$82:$BC$82&lt;&gt;"",COLUMN('Back data'!$A$82:$BC$82)))-M$6)/M45</f>
        <v>0.81900000000000006</v>
      </c>
      <c r="N46" s="11" cm="1">
        <f t="array" ref="N46">INDEX('Back data'!$A$82:$BC$82,,MAX(IF('Back data'!$A$82:$BC$82&lt;&gt;"",COLUMN('Back data'!$A$82:$BC$82)))-N$6)/N45</f>
        <v>0.88760000000000006</v>
      </c>
      <c r="O46" s="11" cm="1">
        <f t="array" ref="O46">INDEX('Back data'!$A$82:$BC$82,,MAX(IF('Back data'!$A$82:$BC$82&lt;&gt;"",COLUMN('Back data'!$A$82:$BC$82)))-O$6)/O45</f>
        <v>0.87849999999999995</v>
      </c>
      <c r="P46" s="11" cm="1">
        <f t="array" ref="P46">INDEX('Back data'!$A$82:$BC$82,,MAX(IF('Back data'!$A$82:$BC$82&lt;&gt;"",COLUMN('Back data'!$A$82:$BC$82)))-P$6)/P45</f>
        <v>0.85510000000000008</v>
      </c>
    </row>
    <row r="47" spans="1:18" x14ac:dyDescent="0.25">
      <c r="A47" s="33" t="s">
        <v>41</v>
      </c>
      <c r="B47" s="25" t="s">
        <v>43</v>
      </c>
      <c r="C47" s="10" t="s">
        <v>38</v>
      </c>
      <c r="D47" s="11" cm="1">
        <f t="array" ref="D47">INDEX('Back data'!$A$83:$BC$83,,MAX(IF('Back data'!$A$83:$BC$83&lt;&gt;"",COLUMN('Back data'!$A$83:$BC$83)))-D$6)/D45</f>
        <v>9.4280121792083504E-2</v>
      </c>
      <c r="E47" s="11" cm="1">
        <f t="array" ref="E47">INDEX('Back data'!$A$83:$BC$83,,MAX(IF('Back data'!$A$83:$BC$83&lt;&gt;"",COLUMN('Back data'!$A$83:$BC$83)))-E$6)/E45</f>
        <v>0.1060238421774449</v>
      </c>
      <c r="F47" s="11" cm="1">
        <f t="array" ref="F47">INDEX('Back data'!$A$83:$BC$83,,MAX(IF('Back data'!$A$83:$BC$83&lt;&gt;"",COLUMN('Back data'!$A$83:$BC$83)))-F$6)/F45</f>
        <v>9.5558402733290623E-2</v>
      </c>
      <c r="G47" s="11" cm="1">
        <f t="array" ref="G47">INDEX('Back data'!$A$83:$BC$83,,MAX(IF('Back data'!$A$83:$BC$83&lt;&gt;"",COLUMN('Back data'!$A$83:$BC$83)))-G$6)/G45</f>
        <v>7.6700000000000004E-2</v>
      </c>
      <c r="H47" s="11" cm="1">
        <f t="array" ref="H47">INDEX('Back data'!$A$83:$BC$83,,MAX(IF('Back data'!$A$83:$BC$83&lt;&gt;"",COLUMN('Back data'!$A$83:$BC$83)))-H$6)/H45</f>
        <v>9.5000000000000001E-2</v>
      </c>
      <c r="I47" s="11" cm="1">
        <f t="array" ref="I47">INDEX('Back data'!$A$83:$BC$83,,MAX(IF('Back data'!$A$83:$BC$83&lt;&gt;"",COLUMN('Back data'!$A$83:$BC$83)))-I$6)/I45</f>
        <v>0.17010000000000003</v>
      </c>
      <c r="J47" s="11" cm="1">
        <f t="array" ref="J47">INDEX('Back data'!$A$83:$BC$83,,MAX(IF('Back data'!$A$83:$BC$83&lt;&gt;"",COLUMN('Back data'!$A$83:$BC$83)))-J$6)/J45</f>
        <v>0.11609999999999999</v>
      </c>
      <c r="K47" s="11" cm="1">
        <f t="array" ref="K47">INDEX('Back data'!$A$83:$BC$83,,MAX(IF('Back data'!$A$83:$BC$83&lt;&gt;"",COLUMN('Back data'!$A$83:$BC$83)))-K$6)/K45</f>
        <v>0.113</v>
      </c>
      <c r="L47" s="11" cm="1">
        <f t="array" ref="L47">INDEX('Back data'!$A$83:$BC$83,,MAX(IF('Back data'!$A$83:$BC$83&lt;&gt;"",COLUMN('Back data'!$A$83:$BC$83)))-L$6)/L45</f>
        <v>0.18059999999999998</v>
      </c>
      <c r="M47" s="11" cm="1">
        <f t="array" ref="M47">INDEX('Back data'!$A$83:$BC$83,,MAX(IF('Back data'!$A$83:$BC$83&lt;&gt;"",COLUMN('Back data'!$A$83:$BC$83)))-M$6)/M45</f>
        <v>0.18100000000000002</v>
      </c>
      <c r="N47" s="11" cm="1">
        <f t="array" ref="N47">INDEX('Back data'!$A$83:$BC$83,,MAX(IF('Back data'!$A$83:$BC$83&lt;&gt;"",COLUMN('Back data'!$A$83:$BC$83)))-N$6)/N45</f>
        <v>0.1124</v>
      </c>
      <c r="O47" s="11" cm="1">
        <f t="array" ref="O47">INDEX('Back data'!$A$83:$BC$83,,MAX(IF('Back data'!$A$83:$BC$83&lt;&gt;"",COLUMN('Back data'!$A$83:$BC$83)))-O$6)/O45</f>
        <v>0.1215</v>
      </c>
      <c r="P47" s="11" cm="1">
        <f t="array" ref="P47">INDEX('Back data'!$A$83:$BC$83,,MAX(IF('Back data'!$A$83:$BC$83&lt;&gt;"",COLUMN('Back data'!$A$83:$BC$83)))-P$6)/P45</f>
        <v>0.1449</v>
      </c>
      <c r="R47" s="56"/>
    </row>
    <row r="48" spans="1:18" x14ac:dyDescent="0.25">
      <c r="B48" s="26"/>
    </row>
    <row r="49" spans="1:18" x14ac:dyDescent="0.25">
      <c r="B49" s="26"/>
    </row>
    <row r="50" spans="1:18" x14ac:dyDescent="0.25">
      <c r="B50" s="26"/>
      <c r="C50" s="8" t="s">
        <v>35</v>
      </c>
      <c r="D50" s="9" cm="1">
        <f t="array" ref="D50">INDEX('Back data'!$A$87:$BC$87,,MAX(IF('Back data'!$A$87:$BC$87&lt;&gt;"",COLUMN('Back data'!$A$87:$BC$87)))-D$6)+INDEX('Back data'!$A$88:$BC$88,,MAX(IF('Back data'!$A$88:$BC$88&lt;&gt;"",COLUMN('Back data'!$A$88:$BC$88)))-D$6)</f>
        <v>93.19</v>
      </c>
      <c r="E50" s="9" cm="1">
        <f t="array" ref="E50">INDEX('Back data'!$A$87:$BC$87,,MAX(IF('Back data'!$A$87:$BC$87&lt;&gt;"",COLUMN('Back data'!$A$87:$BC$87)))-E$6)+INDEX('Back data'!$A$88:$BC$88,,MAX(IF('Back data'!$A$88:$BC$88&lt;&gt;"",COLUMN('Back data'!$A$88:$BC$88)))-E$6)</f>
        <v>94.789999999999992</v>
      </c>
      <c r="F50" s="9" cm="1">
        <f t="array" ref="F50">INDEX('Back data'!$A$87:$BC$87,,MAX(IF('Back data'!$A$87:$BC$87&lt;&gt;"",COLUMN('Back data'!$A$87:$BC$87)))-F$6)+INDEX('Back data'!$A$88:$BC$88,,MAX(IF('Back data'!$A$88:$BC$88&lt;&gt;"",COLUMN('Back data'!$A$88:$BC$88)))-F$6)</f>
        <v>91.59</v>
      </c>
      <c r="G50" s="9" cm="1">
        <f t="array" ref="G50">INDEX('Back data'!$A$87:$BC$87,,MAX(IF('Back data'!$A$87:$BC$87&lt;&gt;"",COLUMN('Back data'!$A$87:$BC$87)))-G$6)+INDEX('Back data'!$A$88:$BC$88,,MAX(IF('Back data'!$A$88:$BC$88&lt;&gt;"",COLUMN('Back data'!$A$88:$BC$88)))-G$6)</f>
        <v>100</v>
      </c>
      <c r="H50" s="9" cm="1">
        <f t="array" ref="H50">INDEX('Back data'!$A$87:$BC$87,,MAX(IF('Back data'!$A$87:$BC$87&lt;&gt;"",COLUMN('Back data'!$A$87:$BC$87)))-H$6)+INDEX('Back data'!$A$88:$BC$88,,MAX(IF('Back data'!$A$88:$BC$88&lt;&gt;"",COLUMN('Back data'!$A$88:$BC$88)))-H$6)</f>
        <v>100</v>
      </c>
      <c r="I50" s="9" cm="1">
        <f t="array" ref="I50">INDEX('Back data'!$A$87:$BC$87,,MAX(IF('Back data'!$A$87:$BC$87&lt;&gt;"",COLUMN('Back data'!$A$87:$BC$87)))-I$6)+INDEX('Back data'!$A$88:$BC$88,,MAX(IF('Back data'!$A$88:$BC$88&lt;&gt;"",COLUMN('Back data'!$A$88:$BC$88)))-I$6)</f>
        <v>100</v>
      </c>
      <c r="J50" s="9" cm="1">
        <f t="array" ref="J50">INDEX('Back data'!$A$87:$BC$87,,MAX(IF('Back data'!$A$87:$BC$87&lt;&gt;"",COLUMN('Back data'!$A$87:$BC$87)))-J$6)+INDEX('Back data'!$A$88:$BC$88,,MAX(IF('Back data'!$A$88:$BC$88&lt;&gt;"",COLUMN('Back data'!$A$88:$BC$88)))-J$6)</f>
        <v>100</v>
      </c>
      <c r="K50" s="9" cm="1">
        <f t="array" ref="K50">INDEX('Back data'!$A$87:$BC$87,,MAX(IF('Back data'!$A$87:$BC$87&lt;&gt;"",COLUMN('Back data'!$A$87:$BC$87)))-K$6)+INDEX('Back data'!$A$88:$BC$88,,MAX(IF('Back data'!$A$88:$BC$88&lt;&gt;"",COLUMN('Back data'!$A$88:$BC$88)))-K$6)</f>
        <v>100</v>
      </c>
      <c r="L50" s="9" cm="1">
        <f t="array" ref="L50">INDEX('Back data'!$A$87:$BC$87,,MAX(IF('Back data'!$A$87:$BC$87&lt;&gt;"",COLUMN('Back data'!$A$87:$BC$87)))-L$6)+INDEX('Back data'!$A$88:$BC$88,,MAX(IF('Back data'!$A$88:$BC$88&lt;&gt;"",COLUMN('Back data'!$A$88:$BC$88)))-L$6)</f>
        <v>100</v>
      </c>
      <c r="M50" s="9" cm="1">
        <f t="array" ref="M50">INDEX('Back data'!$A$87:$BC$87,,MAX(IF('Back data'!$A$87:$BC$87&lt;&gt;"",COLUMN('Back data'!$A$87:$BC$87)))-M$6)+INDEX('Back data'!$A$88:$BC$88,,MAX(IF('Back data'!$A$88:$BC$88&lt;&gt;"",COLUMN('Back data'!$A$88:$BC$88)))-M$6)</f>
        <v>100</v>
      </c>
      <c r="N50" s="9" cm="1">
        <f t="array" ref="N50">INDEX('Back data'!$A$87:$BC$87,,MAX(IF('Back data'!$A$87:$BC$87&lt;&gt;"",COLUMN('Back data'!$A$87:$BC$87)))-N$6)+INDEX('Back data'!$A$88:$BC$88,,MAX(IF('Back data'!$A$88:$BC$88&lt;&gt;"",COLUMN('Back data'!$A$88:$BC$88)))-N$6)</f>
        <v>100</v>
      </c>
      <c r="O50" s="9" cm="1">
        <f t="array" ref="O50">INDEX('Back data'!$A$87:$BC$87,,MAX(IF('Back data'!$A$87:$BC$87&lt;&gt;"",COLUMN('Back data'!$A$87:$BC$87)))-O$6)+INDEX('Back data'!$A$88:$BC$88,,MAX(IF('Back data'!$A$88:$BC$88&lt;&gt;"",COLUMN('Back data'!$A$88:$BC$88)))-O$6)</f>
        <v>100</v>
      </c>
      <c r="P50" s="9" cm="1">
        <f t="array" ref="P50">INDEX('Back data'!$A$87:$BC$87,,MAX(IF('Back data'!$A$87:$BC$87&lt;&gt;"",COLUMN('Back data'!$A$87:$BC$87)))-P$6)+INDEX('Back data'!$A$88:$BC$88,,MAX(IF('Back data'!$A$88:$BC$88&lt;&gt;"",COLUMN('Back data'!$A$88:$BC$88)))-P$6)</f>
        <v>100</v>
      </c>
    </row>
    <row r="51" spans="1:18" x14ac:dyDescent="0.25">
      <c r="A51" s="33" t="s">
        <v>41</v>
      </c>
      <c r="B51" s="27" t="s">
        <v>39</v>
      </c>
      <c r="C51" s="10" t="s">
        <v>37</v>
      </c>
      <c r="D51" s="11" cm="1">
        <f t="array" ref="D51">INDEX('Back data'!$A$87:$BC$87,,MAX(IF('Back data'!$A$87:$BC$87&lt;&gt;"",COLUMN('Back data'!$A$87:$BC$87)))-D$6)/D50</f>
        <v>0.7461100976499625</v>
      </c>
      <c r="E51" s="11" cm="1">
        <f t="array" ref="E51">INDEX('Back data'!$A$87:$BC$87,,MAX(IF('Back data'!$A$87:$BC$87&lt;&gt;"",COLUMN('Back data'!$A$87:$BC$87)))-E$6)/E50</f>
        <v>0.70935752716531275</v>
      </c>
      <c r="F51" s="11" cm="1">
        <f t="array" ref="F51">INDEX('Back data'!$A$87:$BC$87,,MAX(IF('Back data'!$A$87:$BC$87&lt;&gt;"",COLUMN('Back data'!$A$87:$BC$87)))-F$6)/F50</f>
        <v>0.77770498962768864</v>
      </c>
      <c r="G51" s="11" cm="1">
        <f t="array" ref="G51">INDEX('Back data'!$A$87:$BC$87,,MAX(IF('Back data'!$A$87:$BC$87&lt;&gt;"",COLUMN('Back data'!$A$87:$BC$87)))-G$6)/G50</f>
        <v>0.72640000000000005</v>
      </c>
      <c r="H51" s="11" cm="1">
        <f t="array" ref="H51">INDEX('Back data'!$A$87:$BC$87,,MAX(IF('Back data'!$A$87:$BC$87&lt;&gt;"",COLUMN('Back data'!$A$87:$BC$87)))-H$6)/H50</f>
        <v>0.75709999999999988</v>
      </c>
      <c r="I51" s="11" cm="1">
        <f t="array" ref="I51">INDEX('Back data'!$A$87:$BC$87,,MAX(IF('Back data'!$A$87:$BC$87&lt;&gt;"",COLUMN('Back data'!$A$87:$BC$87)))-I$6)/I50</f>
        <v>0.60299999999999998</v>
      </c>
      <c r="J51" s="11" cm="1">
        <f t="array" ref="J51">INDEX('Back data'!$A$87:$BC$87,,MAX(IF('Back data'!$A$87:$BC$87&lt;&gt;"",COLUMN('Back data'!$A$87:$BC$87)))-J$6)/J50</f>
        <v>0.74950000000000006</v>
      </c>
      <c r="K51" s="11" cm="1">
        <f t="array" ref="K51">INDEX('Back data'!$A$87:$BC$87,,MAX(IF('Back data'!$A$87:$BC$87&lt;&gt;"",COLUMN('Back data'!$A$87:$BC$87)))-K$6)/K50</f>
        <v>0.70609999999999995</v>
      </c>
      <c r="L51" s="11" cm="1">
        <f t="array" ref="L51">INDEX('Back data'!$A$87:$BC$87,,MAX(IF('Back data'!$A$87:$BC$87&lt;&gt;"",COLUMN('Back data'!$A$87:$BC$87)))-L$6)/L50</f>
        <v>0.5726</v>
      </c>
      <c r="M51" s="11" cm="1">
        <f t="array" ref="M51">INDEX('Back data'!$A$87:$BC$87,,MAX(IF('Back data'!$A$87:$BC$87&lt;&gt;"",COLUMN('Back data'!$A$87:$BC$87)))-M$6)/M50</f>
        <v>0.57030000000000003</v>
      </c>
      <c r="N51" s="11" cm="1">
        <f t="array" ref="N51">INDEX('Back data'!$A$87:$BC$87,,MAX(IF('Back data'!$A$87:$BC$87&lt;&gt;"",COLUMN('Back data'!$A$87:$BC$87)))-N$6)/N50</f>
        <v>0.74819999999999998</v>
      </c>
      <c r="O51" s="11" cm="1">
        <f t="array" ref="O51">INDEX('Back data'!$A$87:$BC$87,,MAX(IF('Back data'!$A$87:$BC$87&lt;&gt;"",COLUMN('Back data'!$A$87:$BC$87)))-O$6)/O50</f>
        <v>0.69159999999999999</v>
      </c>
      <c r="P51" s="11" cm="1">
        <f t="array" ref="P51">INDEX('Back data'!$A$87:$BC$87,,MAX(IF('Back data'!$A$87:$BC$87&lt;&gt;"",COLUMN('Back data'!$A$87:$BC$87)))-P$6)/P50</f>
        <v>0.68819999999999992</v>
      </c>
    </row>
    <row r="52" spans="1:18" x14ac:dyDescent="0.25">
      <c r="A52" s="33" t="s">
        <v>41</v>
      </c>
      <c r="B52" s="27" t="s">
        <v>39</v>
      </c>
      <c r="C52" s="10" t="s">
        <v>38</v>
      </c>
      <c r="D52" s="11" cm="1">
        <f t="array" ref="D52">INDEX('Back data'!$A$88:$BC$88,,MAX(IF('Back data'!$A$88:$BC$88&lt;&gt;"",COLUMN('Back data'!$A$88:$BC$88)))-D$6)/D50</f>
        <v>0.25388990235003756</v>
      </c>
      <c r="E52" s="11" cm="1">
        <f t="array" ref="E52">INDEX('Back data'!$A$88:$BC$88,,MAX(IF('Back data'!$A$88:$BC$88&lt;&gt;"",COLUMN('Back data'!$A$88:$BC$88)))-E$6)/E50</f>
        <v>0.29064247283468725</v>
      </c>
      <c r="F52" s="11" cm="1">
        <f t="array" ref="F52">INDEX('Back data'!$A$88:$BC$88,,MAX(IF('Back data'!$A$88:$BC$88&lt;&gt;"",COLUMN('Back data'!$A$88:$BC$88)))-F$6)/F50</f>
        <v>0.22229501037231136</v>
      </c>
      <c r="G52" s="11" cm="1">
        <f t="array" ref="G52">INDEX('Back data'!$A$88:$BC$88,,MAX(IF('Back data'!$A$88:$BC$88&lt;&gt;"",COLUMN('Back data'!$A$88:$BC$88)))-G$6)/G50</f>
        <v>0.27360000000000001</v>
      </c>
      <c r="H52" s="11" cm="1">
        <f t="array" ref="H52">INDEX('Back data'!$A$88:$BC$88,,MAX(IF('Back data'!$A$88:$BC$88&lt;&gt;"",COLUMN('Back data'!$A$88:$BC$88)))-H$6)/H50</f>
        <v>0.2429</v>
      </c>
      <c r="I52" s="11" cm="1">
        <f t="array" ref="I52">INDEX('Back data'!$A$88:$BC$88,,MAX(IF('Back data'!$A$88:$BC$88&lt;&gt;"",COLUMN('Back data'!$A$88:$BC$88)))-I$6)/I50</f>
        <v>0.39700000000000002</v>
      </c>
      <c r="J52" s="11" cm="1">
        <f t="array" ref="J52">INDEX('Back data'!$A$88:$BC$88,,MAX(IF('Back data'!$A$88:$BC$88&lt;&gt;"",COLUMN('Back data'!$A$88:$BC$88)))-J$6)/J50</f>
        <v>0.2505</v>
      </c>
      <c r="K52" s="11" cm="1">
        <f t="array" ref="K52">INDEX('Back data'!$A$88:$BC$88,,MAX(IF('Back data'!$A$88:$BC$88&lt;&gt;"",COLUMN('Back data'!$A$88:$BC$88)))-K$6)/K50</f>
        <v>0.29389999999999999</v>
      </c>
      <c r="L52" s="11" cm="1">
        <f t="array" ref="L52">INDEX('Back data'!$A$88:$BC$88,,MAX(IF('Back data'!$A$88:$BC$88&lt;&gt;"",COLUMN('Back data'!$A$88:$BC$88)))-L$6)/L50</f>
        <v>0.4274</v>
      </c>
      <c r="M52" s="11" cm="1">
        <f t="array" ref="M52">INDEX('Back data'!$A$88:$BC$88,,MAX(IF('Back data'!$A$88:$BC$88&lt;&gt;"",COLUMN('Back data'!$A$88:$BC$88)))-M$6)/M50</f>
        <v>0.42969999999999997</v>
      </c>
      <c r="N52" s="11" cm="1">
        <f t="array" ref="N52">INDEX('Back data'!$A$88:$BC$88,,MAX(IF('Back data'!$A$88:$BC$88&lt;&gt;"",COLUMN('Back data'!$A$88:$BC$88)))-N$6)/N50</f>
        <v>0.25180000000000002</v>
      </c>
      <c r="O52" s="11" cm="1">
        <f t="array" ref="O52">INDEX('Back data'!$A$88:$BC$88,,MAX(IF('Back data'!$A$88:$BC$88&lt;&gt;"",COLUMN('Back data'!$A$88:$BC$88)))-O$6)/O50</f>
        <v>0.30840000000000001</v>
      </c>
      <c r="P52" s="11" cm="1">
        <f t="array" ref="P52">INDEX('Back data'!$A$88:$BC$88,,MAX(IF('Back data'!$A$88:$BC$88&lt;&gt;"",COLUMN('Back data'!$A$88:$BC$88)))-P$6)/P50</f>
        <v>0.31180000000000002</v>
      </c>
      <c r="R52" s="56"/>
    </row>
    <row r="54" spans="1:18" x14ac:dyDescent="0.25">
      <c r="C54" s="12"/>
    </row>
    <row r="55" spans="1:18" x14ac:dyDescent="0.25">
      <c r="C55" s="8" t="s">
        <v>35</v>
      </c>
      <c r="D55" s="9" cm="1">
        <f t="array" ref="D55">INDEX('Back data'!$A$92:$BC$92,,MAX(IF('Back data'!$A$92:$BC$92&lt;&gt;"",COLUMN('Back data'!$A$92:$BC$92)))-D$6)+INDEX('Back data'!$A$93:$BC$93,,MAX(IF('Back data'!$A$93:$BC$93&lt;&gt;"",COLUMN('Back data'!$A$93:$BC$93)))-D$6)</f>
        <v>91.56</v>
      </c>
      <c r="E55" s="9" cm="1">
        <f t="array" ref="E55">INDEX('Back data'!$A$92:$BC$92,,MAX(IF('Back data'!$A$92:$BC$92&lt;&gt;"",COLUMN('Back data'!$A$92:$BC$92)))-E$6)+INDEX('Back data'!$A$93:$BC$93,,MAX(IF('Back data'!$A$93:$BC$93&lt;&gt;"",COLUMN('Back data'!$A$93:$BC$93)))-E$6)</f>
        <v>94.67</v>
      </c>
      <c r="F55" s="9" cm="1">
        <f t="array" ref="F55">INDEX('Back data'!$A$92:$BC$92,,MAX(IF('Back data'!$A$92:$BC$92&lt;&gt;"",COLUMN('Back data'!$A$92:$BC$92)))-F$6)+INDEX('Back data'!$A$93:$BC$93,,MAX(IF('Back data'!$A$93:$BC$93&lt;&gt;"",COLUMN('Back data'!$A$93:$BC$93)))-F$6)</f>
        <v>95.44</v>
      </c>
      <c r="G55" s="9" cm="1">
        <f t="array" ref="G55">INDEX('Back data'!$A$92:$BC$92,,MAX(IF('Back data'!$A$92:$BC$92&lt;&gt;"",COLUMN('Back data'!$A$92:$BC$92)))-G$6)+INDEX('Back data'!$A$93:$BC$93,,MAX(IF('Back data'!$A$93:$BC$93&lt;&gt;"",COLUMN('Back data'!$A$93:$BC$93)))-G$6)</f>
        <v>100</v>
      </c>
      <c r="H55" s="9" cm="1">
        <f t="array" ref="H55">INDEX('Back data'!$A$92:$BC$92,,MAX(IF('Back data'!$A$92:$BC$92&lt;&gt;"",COLUMN('Back data'!$A$92:$BC$92)))-H$6)+INDEX('Back data'!$A$93:$BC$93,,MAX(IF('Back data'!$A$93:$BC$93&lt;&gt;"",COLUMN('Back data'!$A$93:$BC$93)))-H$6)</f>
        <v>100</v>
      </c>
      <c r="I55" s="9" cm="1">
        <f t="array" ref="I55">INDEX('Back data'!$A$92:$BC$92,,MAX(IF('Back data'!$A$92:$BC$92&lt;&gt;"",COLUMN('Back data'!$A$92:$BC$92)))-I$6)+INDEX('Back data'!$A$93:$BC$93,,MAX(IF('Back data'!$A$93:$BC$93&lt;&gt;"",COLUMN('Back data'!$A$93:$BC$93)))-I$6)</f>
        <v>100</v>
      </c>
      <c r="J55" s="9" cm="1">
        <f t="array" ref="J55">INDEX('Back data'!$A$92:$BC$92,,MAX(IF('Back data'!$A$92:$BC$92&lt;&gt;"",COLUMN('Back data'!$A$92:$BC$92)))-J$6)+INDEX('Back data'!$A$93:$BC$93,,MAX(IF('Back data'!$A$93:$BC$93&lt;&gt;"",COLUMN('Back data'!$A$93:$BC$93)))-J$6)</f>
        <v>100</v>
      </c>
      <c r="K55" s="9" cm="1">
        <f t="array" ref="K55">INDEX('Back data'!$A$92:$BC$92,,MAX(IF('Back data'!$A$92:$BC$92&lt;&gt;"",COLUMN('Back data'!$A$92:$BC$92)))-K$6)+INDEX('Back data'!$A$93:$BC$93,,MAX(IF('Back data'!$A$93:$BC$93&lt;&gt;"",COLUMN('Back data'!$A$93:$BC$93)))-K$6)</f>
        <v>100</v>
      </c>
      <c r="L55" s="9" cm="1">
        <f t="array" ref="L55">INDEX('Back data'!$A$92:$BC$92,,MAX(IF('Back data'!$A$92:$BC$92&lt;&gt;"",COLUMN('Back data'!$A$92:$BC$92)))-L$6)+INDEX('Back data'!$A$93:$BC$93,,MAX(IF('Back data'!$A$93:$BC$93&lt;&gt;"",COLUMN('Back data'!$A$93:$BC$93)))-L$6)</f>
        <v>100</v>
      </c>
      <c r="M55" s="9" cm="1">
        <f t="array" ref="M55">INDEX('Back data'!$A$92:$BC$92,,MAX(IF('Back data'!$A$92:$BC$92&lt;&gt;"",COLUMN('Back data'!$A$92:$BC$92)))-M$6)+INDEX('Back data'!$A$93:$BC$93,,MAX(IF('Back data'!$A$93:$BC$93&lt;&gt;"",COLUMN('Back data'!$A$93:$BC$93)))-M$6)</f>
        <v>100</v>
      </c>
      <c r="N55" s="9" cm="1">
        <f t="array" ref="N55">INDEX('Back data'!$A$92:$BC$92,,MAX(IF('Back data'!$A$92:$BC$92&lt;&gt;"",COLUMN('Back data'!$A$92:$BC$92)))-N$6)+INDEX('Back data'!$A$93:$BC$93,,MAX(IF('Back data'!$A$93:$BC$93&lt;&gt;"",COLUMN('Back data'!$A$93:$BC$93)))-N$6)</f>
        <v>100</v>
      </c>
      <c r="O55" s="9" cm="1">
        <f t="array" ref="O55">INDEX('Back data'!$A$92:$BC$92,,MAX(IF('Back data'!$A$92:$BC$92&lt;&gt;"",COLUMN('Back data'!$A$92:$BC$92)))-O$6)+INDEX('Back data'!$A$93:$BC$93,,MAX(IF('Back data'!$A$93:$BC$93&lt;&gt;"",COLUMN('Back data'!$A$93:$BC$93)))-O$6)</f>
        <v>100</v>
      </c>
      <c r="P55" s="9" cm="1">
        <f t="array" ref="P55">INDEX('Back data'!$A$92:$BC$92,,MAX(IF('Back data'!$A$92:$BC$92&lt;&gt;"",COLUMN('Back data'!$A$92:$BC$92)))-P$6)+INDEX('Back data'!$A$93:$BC$93,,MAX(IF('Back data'!$A$93:$BC$93&lt;&gt;"",COLUMN('Back data'!$A$93:$BC$93)))-P$6)</f>
        <v>100</v>
      </c>
    </row>
    <row r="56" spans="1:18" x14ac:dyDescent="0.25">
      <c r="A56" s="33" t="s">
        <v>41</v>
      </c>
      <c r="B56" s="27" t="s">
        <v>40</v>
      </c>
      <c r="C56" s="10" t="s">
        <v>37</v>
      </c>
      <c r="D56" s="11" cm="1">
        <f t="array" ref="D56">INDEX('Back data'!$A$92:$BC$92,,MAX(IF('Back data'!$A$92:$BC$92&lt;&gt;"",COLUMN('Back data'!$A$92:$BC$92)))-D$6)/D55</f>
        <v>0.98143294014853644</v>
      </c>
      <c r="E56" s="11" cm="1">
        <f t="array" ref="E56">INDEX('Back data'!$A$92:$BC$92,,MAX(IF('Back data'!$A$92:$BC$92&lt;&gt;"",COLUMN('Back data'!$A$92:$BC$92)))-E$6)/E55</f>
        <v>0.99207774374141755</v>
      </c>
      <c r="F56" s="11" cm="1">
        <f t="array" ref="F56">INDEX('Back data'!$A$92:$BC$92,,MAX(IF('Back data'!$A$92:$BC$92&lt;&gt;"",COLUMN('Back data'!$A$92:$BC$92)))-F$6)/F55</f>
        <v>0.9717099748533109</v>
      </c>
      <c r="G56" s="11" cm="1">
        <f t="array" ref="G56">INDEX('Back data'!$A$92:$BC$92,,MAX(IF('Back data'!$A$92:$BC$92&lt;&gt;"",COLUMN('Back data'!$A$92:$BC$92)))-G$6)/G55</f>
        <v>0.997</v>
      </c>
      <c r="H56" s="11" cm="1">
        <f t="array" ref="H56">INDEX('Back data'!$A$92:$BC$92,,MAX(IF('Back data'!$A$92:$BC$92&lt;&gt;"",COLUMN('Back data'!$A$92:$BC$92)))-H$6)/H55</f>
        <v>0.98620000000000008</v>
      </c>
      <c r="I56" s="11" cm="1">
        <f t="array" ref="I56">INDEX('Back data'!$A$92:$BC$92,,MAX(IF('Back data'!$A$92:$BC$92&lt;&gt;"",COLUMN('Back data'!$A$92:$BC$92)))-I$6)/I55</f>
        <v>0.99280000000000002</v>
      </c>
      <c r="J56" s="11" cm="1">
        <f t="array" ref="J56">INDEX('Back data'!$A$92:$BC$92,,MAX(IF('Back data'!$A$92:$BC$92&lt;&gt;"",COLUMN('Back data'!$A$92:$BC$92)))-J$6)/J55</f>
        <v>0.98450000000000004</v>
      </c>
      <c r="K56" s="11" cm="1">
        <f t="array" ref="K56">INDEX('Back data'!$A$92:$BC$92,,MAX(IF('Back data'!$A$92:$BC$92&lt;&gt;"",COLUMN('Back data'!$A$92:$BC$92)))-K$6)/K55</f>
        <v>0.97199999999999998</v>
      </c>
      <c r="L56" s="11" cm="1">
        <f t="array" ref="L56">INDEX('Back data'!$A$92:$BC$92,,MAX(IF('Back data'!$A$92:$BC$92&lt;&gt;"",COLUMN('Back data'!$A$92:$BC$92)))-L$6)/L55</f>
        <v>0.96989999999999998</v>
      </c>
      <c r="M56" s="11" cm="1">
        <f t="array" ref="M56">INDEX('Back data'!$A$92:$BC$92,,MAX(IF('Back data'!$A$92:$BC$92&lt;&gt;"",COLUMN('Back data'!$A$92:$BC$92)))-M$6)/M55</f>
        <v>0.96909999999999996</v>
      </c>
      <c r="N56" s="11" cm="1">
        <f t="array" ref="N56">INDEX('Back data'!$A$92:$BC$92,,MAX(IF('Back data'!$A$92:$BC$92&lt;&gt;"",COLUMN('Back data'!$A$92:$BC$92)))-N$6)/N55</f>
        <v>0.98439999999999994</v>
      </c>
      <c r="O56" s="11" cm="1">
        <f t="array" ref="O56">INDEX('Back data'!$A$92:$BC$92,,MAX(IF('Back data'!$A$92:$BC$92&lt;&gt;"",COLUMN('Back data'!$A$92:$BC$92)))-O$6)/O55</f>
        <v>0.98849999999999993</v>
      </c>
      <c r="P56" s="11" cm="1">
        <f t="array" ref="P56">INDEX('Back data'!$A$92:$BC$92,,MAX(IF('Back data'!$A$92:$BC$92&lt;&gt;"",COLUMN('Back data'!$A$92:$BC$92)))-P$6)/P55</f>
        <v>0.97799999999999998</v>
      </c>
    </row>
    <row r="57" spans="1:18" x14ac:dyDescent="0.25">
      <c r="A57" s="33" t="s">
        <v>41</v>
      </c>
      <c r="B57" s="27" t="s">
        <v>40</v>
      </c>
      <c r="C57" s="28" t="s">
        <v>38</v>
      </c>
      <c r="D57" s="29" cm="1">
        <f t="array" ref="D57">INDEX('Back data'!$A$93:$BC$93,,MAX(IF('Back data'!$A$93:$BC$93&lt;&gt;"",COLUMN('Back data'!$A$93:$BC$93)))-D$6)/D55</f>
        <v>1.8567059851463522E-2</v>
      </c>
      <c r="E57" s="29" cm="1">
        <f t="array" ref="E57">INDEX('Back data'!$A$93:$BC$93,,MAX(IF('Back data'!$A$93:$BC$93&lt;&gt;"",COLUMN('Back data'!$A$93:$BC$93)))-E$6)/E55</f>
        <v>7.9222562585824444E-3</v>
      </c>
      <c r="F57" s="29" cm="1">
        <f t="array" ref="F57">INDEX('Back data'!$A$93:$BC$93,,MAX(IF('Back data'!$A$93:$BC$93&lt;&gt;"",COLUMN('Back data'!$A$93:$BC$93)))-F$6)/F55</f>
        <v>2.8290025146689022E-2</v>
      </c>
      <c r="G57" s="29" cm="1">
        <f t="array" ref="G57">INDEX('Back data'!$A$93:$BC$93,,MAX(IF('Back data'!$A$93:$BC$93&lt;&gt;"",COLUMN('Back data'!$A$93:$BC$93)))-G$6)/G55</f>
        <v>3.0000000000000001E-3</v>
      </c>
      <c r="H57" s="29" cm="1">
        <f t="array" ref="H57">INDEX('Back data'!$A$93:$BC$93,,MAX(IF('Back data'!$A$93:$BC$93&lt;&gt;"",COLUMN('Back data'!$A$93:$BC$93)))-H$6)/H55</f>
        <v>1.38E-2</v>
      </c>
      <c r="I57" s="29" cm="1">
        <f t="array" ref="I57">INDEX('Back data'!$A$93:$BC$93,,MAX(IF('Back data'!$A$93:$BC$93&lt;&gt;"",COLUMN('Back data'!$A$93:$BC$93)))-I$6)/I55</f>
        <v>7.1999999999999998E-3</v>
      </c>
      <c r="J57" s="29" cm="1">
        <f t="array" ref="J57">INDEX('Back data'!$A$93:$BC$93,,MAX(IF('Back data'!$A$93:$BC$93&lt;&gt;"",COLUMN('Back data'!$A$93:$BC$93)))-J$6)/J55</f>
        <v>1.55E-2</v>
      </c>
      <c r="K57" s="29" cm="1">
        <f t="array" ref="K57">INDEX('Back data'!$A$93:$BC$93,,MAX(IF('Back data'!$A$93:$BC$93&lt;&gt;"",COLUMN('Back data'!$A$93:$BC$93)))-K$6)/K55</f>
        <v>2.7999999999999997E-2</v>
      </c>
      <c r="L57" s="29" cm="1">
        <f t="array" ref="L57">INDEX('Back data'!$A$93:$BC$93,,MAX(IF('Back data'!$A$93:$BC$93&lt;&gt;"",COLUMN('Back data'!$A$93:$BC$93)))-L$6)/L55</f>
        <v>3.0099999999999998E-2</v>
      </c>
      <c r="M57" s="29" cm="1">
        <f t="array" ref="M57">INDEX('Back data'!$A$93:$BC$93,,MAX(IF('Back data'!$A$93:$BC$93&lt;&gt;"",COLUMN('Back data'!$A$93:$BC$93)))-M$6)/M55</f>
        <v>3.0899999999999997E-2</v>
      </c>
      <c r="N57" s="29" cm="1">
        <f t="array" ref="N57">INDEX('Back data'!$A$93:$BC$93,,MAX(IF('Back data'!$A$93:$BC$93&lt;&gt;"",COLUMN('Back data'!$A$93:$BC$93)))-N$6)/N55</f>
        <v>1.5600000000000001E-2</v>
      </c>
      <c r="O57" s="29" cm="1">
        <f t="array" ref="O57">INDEX('Back data'!$A$93:$BC$93,,MAX(IF('Back data'!$A$93:$BC$93&lt;&gt;"",COLUMN('Back data'!$A$93:$BC$93)))-O$6)/O55</f>
        <v>1.15E-2</v>
      </c>
      <c r="P57" s="29" cm="1">
        <f t="array" ref="P57">INDEX('Back data'!$A$93:$BC$93,,MAX(IF('Back data'!$A$93:$BC$93&lt;&gt;"",COLUMN('Back data'!$A$93:$BC$93)))-P$6)/P55</f>
        <v>2.2000000000000002E-2</v>
      </c>
      <c r="R57" s="56"/>
    </row>
    <row r="58" spans="1:18" x14ac:dyDescent="0.25">
      <c r="A58" s="30"/>
      <c r="B58" s="27"/>
      <c r="C58" s="31"/>
      <c r="D58" s="32"/>
      <c r="E58" s="32"/>
      <c r="F58" s="32"/>
      <c r="G58" s="32"/>
      <c r="H58" s="32"/>
      <c r="I58" s="32"/>
      <c r="J58" s="32"/>
      <c r="K58" s="32"/>
      <c r="L58" s="32"/>
      <c r="M58" s="32"/>
      <c r="N58" s="32"/>
      <c r="O58" s="32"/>
      <c r="P58" s="32"/>
    </row>
    <row r="59" spans="1:18" x14ac:dyDescent="0.25">
      <c r="A59" s="30"/>
      <c r="B59" s="27"/>
      <c r="C59" s="31"/>
      <c r="D59" s="32"/>
      <c r="E59" s="32"/>
      <c r="F59" s="32"/>
      <c r="G59" s="32"/>
      <c r="H59" s="32"/>
      <c r="I59" s="32"/>
      <c r="J59" s="32"/>
      <c r="K59" s="32"/>
      <c r="L59" s="32"/>
      <c r="M59" s="32"/>
      <c r="N59" s="32"/>
      <c r="O59" s="32"/>
      <c r="P59" s="32"/>
    </row>
    <row r="60" spans="1:18" x14ac:dyDescent="0.25">
      <c r="C60" s="8" t="s">
        <v>35</v>
      </c>
      <c r="D60" s="9" cm="1">
        <f t="array" ref="D60">INDEX('Back data'!$A$282:$BC$282,,MAX(IF('Back data'!$A$282:$BC$282&lt;&gt;"",COLUMN('Back data'!$A$282:$BC$282)))-D$6)+INDEX('Back data'!$A$283:$BC$283,,MAX(IF('Back data'!$A$283:$BC$283&lt;&gt;"",COLUMN('Back data'!$A$283:$BC$283)))-D$6)</f>
        <v>93.24</v>
      </c>
      <c r="E60" s="9" cm="1">
        <f t="array" ref="E60">INDEX('Back data'!$A$282:$BC$282,,MAX(IF('Back data'!$A$282:$BC$282&lt;&gt;"",COLUMN('Back data'!$A$282:$BC$282)))-E$6)+INDEX('Back data'!$A$283:$BC$283,,MAX(IF('Back data'!$A$283:$BC$283&lt;&gt;"",COLUMN('Back data'!$A$283:$BC$283)))-E$6)</f>
        <v>95.050000000000011</v>
      </c>
      <c r="F60" s="9" cm="1">
        <f t="array" ref="F60">INDEX('Back data'!$A$282:$BC$282,,MAX(IF('Back data'!$A$282:$BC$282&lt;&gt;"",COLUMN('Back data'!$A$282:$BC$282)))-F$6)+INDEX('Back data'!$A$283:$BC$283,,MAX(IF('Back data'!$A$283:$BC$283&lt;&gt;"",COLUMN('Back data'!$A$283:$BC$283)))-F$6)</f>
        <v>86.83</v>
      </c>
      <c r="G60" s="9" cm="1">
        <f t="array" ref="G60">INDEX('Back data'!$A$282:$BC$282,,MAX(IF('Back data'!$A$282:$BC$282&lt;&gt;"",COLUMN('Back data'!$A$282:$BC$282)))-G$6)+INDEX('Back data'!$A$283:$BC$283,,MAX(IF('Back data'!$A$283:$BC$283&lt;&gt;"",COLUMN('Back data'!$A$283:$BC$283)))-G$6)</f>
        <v>100</v>
      </c>
      <c r="H60" s="9" cm="1">
        <f t="array" ref="H60">INDEX('Back data'!$A$282:$BC$282,,MAX(IF('Back data'!$A$282:$BC$282&lt;&gt;"",COLUMN('Back data'!$A$282:$BC$282)))-H$6)+INDEX('Back data'!$A$283:$BC$283,,MAX(IF('Back data'!$A$283:$BC$283&lt;&gt;"",COLUMN('Back data'!$A$283:$BC$283)))-H$6)</f>
        <v>100</v>
      </c>
      <c r="I60" s="9" cm="1">
        <f t="array" ref="I60">INDEX('Back data'!$A$282:$BC$282,,MAX(IF('Back data'!$A$282:$BC$282&lt;&gt;"",COLUMN('Back data'!$A$282:$BC$282)))-I$6)+INDEX('Back data'!$A$283:$BC$283,,MAX(IF('Back data'!$A$283:$BC$283&lt;&gt;"",COLUMN('Back data'!$A$283:$BC$283)))-I$6)</f>
        <v>100</v>
      </c>
      <c r="J60" s="9" cm="1">
        <f t="array" ref="J60">INDEX('Back data'!$A$282:$BC$282,,MAX(IF('Back data'!$A$282:$BC$282&lt;&gt;"",COLUMN('Back data'!$A$282:$BC$282)))-J$6)+INDEX('Back data'!$A$283:$BC$283,,MAX(IF('Back data'!$A$283:$BC$283&lt;&gt;"",COLUMN('Back data'!$A$283:$BC$283)))-J$6)</f>
        <v>100</v>
      </c>
      <c r="K60" s="9" cm="1">
        <f t="array" ref="K60">INDEX('Back data'!$A$282:$BC$282,,MAX(IF('Back data'!$A$282:$BC$282&lt;&gt;"",COLUMN('Back data'!$A$282:$BC$282)))-K$6)+INDEX('Back data'!$A$283:$BC$283,,MAX(IF('Back data'!$A$283:$BC$283&lt;&gt;"",COLUMN('Back data'!$A$283:$BC$283)))-K$6)</f>
        <v>100</v>
      </c>
      <c r="L60" s="9" cm="1">
        <f t="array" ref="L60">INDEX('Back data'!$A$282:$BC$282,,MAX(IF('Back data'!$A$282:$BC$282&lt;&gt;"",COLUMN('Back data'!$A$282:$BC$282)))-L$6)+INDEX('Back data'!$A$283:$BC$283,,MAX(IF('Back data'!$A$283:$BC$283&lt;&gt;"",COLUMN('Back data'!$A$283:$BC$283)))-L$6)</f>
        <v>100</v>
      </c>
      <c r="M60" s="9" cm="1">
        <f t="array" ref="M60">INDEX('Back data'!$A$282:$BC$282,,MAX(IF('Back data'!$A$282:$BC$282&lt;&gt;"",COLUMN('Back data'!$A$282:$BC$282)))-M$6)+INDEX('Back data'!$A$283:$BC$283,,MAX(IF('Back data'!$A$283:$BC$283&lt;&gt;"",COLUMN('Back data'!$A$283:$BC$283)))-M$6)</f>
        <v>100</v>
      </c>
      <c r="N60" s="9" cm="1">
        <f t="array" ref="N60">INDEX('Back data'!$A$282:$BC$282,,MAX(IF('Back data'!$A$282:$BC$282&lt;&gt;"",COLUMN('Back data'!$A$282:$BC$282)))-N$6)+INDEX('Back data'!$A$283:$BC$283,,MAX(IF('Back data'!$A$283:$BC$283&lt;&gt;"",COLUMN('Back data'!$A$283:$BC$283)))-N$6)</f>
        <v>100</v>
      </c>
      <c r="O60" s="9" cm="1">
        <f t="array" ref="O60">INDEX('Back data'!$A$282:$BC$282,,MAX(IF('Back data'!$A$282:$BC$282&lt;&gt;"",COLUMN('Back data'!$A$282:$BC$282)))-O$6)+INDEX('Back data'!$A$283:$BC$283,,MAX(IF('Back data'!$A$283:$BC$283&lt;&gt;"",COLUMN('Back data'!$A$283:$BC$283)))-O$6)</f>
        <v>100</v>
      </c>
      <c r="P60" s="9" cm="1">
        <f t="array" ref="P60">INDEX('Back data'!$A$282:$BC$282,,MAX(IF('Back data'!$A$282:$BC$282&lt;&gt;"",COLUMN('Back data'!$A$282:$BC$282)))-P$6)+INDEX('Back data'!$A$283:$BC$283,,MAX(IF('Back data'!$A$283:$BC$283&lt;&gt;"",COLUMN('Back data'!$A$283:$BC$283)))-P$6)</f>
        <v>100</v>
      </c>
    </row>
    <row r="61" spans="1:18" x14ac:dyDescent="0.25">
      <c r="A61" s="33" t="s">
        <v>41</v>
      </c>
      <c r="B61" s="27" t="s">
        <v>26</v>
      </c>
      <c r="C61" s="10" t="s">
        <v>37</v>
      </c>
      <c r="D61" s="11" cm="1">
        <f t="array" ref="D61">INDEX('Back data'!$A$282:$BC$282,,MAX(IF('Back data'!$A$282:$BC$282&lt;&gt;"",COLUMN('Back data'!$A$282:$BC$282)))-D$6)/D60</f>
        <v>0.79536679536679533</v>
      </c>
      <c r="E61" s="11" cm="1">
        <f t="array" ref="E61">INDEX('Back data'!$A$282:$BC$282,,MAX(IF('Back data'!$A$282:$BC$282&lt;&gt;"",COLUMN('Back data'!$A$282:$BC$282)))-E$6)/E60</f>
        <v>0.76433456075749606</v>
      </c>
      <c r="F61" s="11" cm="1">
        <f t="array" ref="F61">INDEX('Back data'!$A$282:$BC$282,,MAX(IF('Back data'!$A$282:$BC$282&lt;&gt;"",COLUMN('Back data'!$A$282:$BC$282)))-F$6)/F60</f>
        <v>0.82436945756075086</v>
      </c>
      <c r="G61" s="11" cm="1">
        <f t="array" ref="G61">INDEX('Back data'!$A$282:$BC$282,,MAX(IF('Back data'!$A$282:$BC$282&lt;&gt;"",COLUMN('Back data'!$A$282:$BC$282)))-G$6)/G60</f>
        <v>0.75159999999999993</v>
      </c>
      <c r="H61" s="11" cm="1">
        <f t="array" ref="H61">INDEX('Back data'!$A$282:$BC$282,,MAX(IF('Back data'!$A$282:$BC$282&lt;&gt;"",COLUMN('Back data'!$A$282:$BC$282)))-H$6)/H60</f>
        <v>0.71829999999999994</v>
      </c>
      <c r="I61" s="11" cm="1">
        <f t="array" ref="I61">INDEX('Back data'!$A$282:$BC$282,,MAX(IF('Back data'!$A$282:$BC$282&lt;&gt;"",COLUMN('Back data'!$A$282:$BC$282)))-I$6)/I60</f>
        <v>0.54620000000000002</v>
      </c>
      <c r="J61" s="11" cm="1">
        <f t="array" ref="J61">INDEX('Back data'!$A$282:$BC$282,,MAX(IF('Back data'!$A$282:$BC$282&lt;&gt;"",COLUMN('Back data'!$A$282:$BC$282)))-J$6)/J60</f>
        <v>0.69450000000000001</v>
      </c>
      <c r="K61" s="11" cm="1">
        <f t="array" ref="K61">INDEX('Back data'!$A$282:$BC$282,,MAX(IF('Back data'!$A$282:$BC$282&lt;&gt;"",COLUMN('Back data'!$A$282:$BC$282)))-K$6)/K60</f>
        <v>0.69319999999999993</v>
      </c>
      <c r="L61" s="11" cm="1">
        <f t="array" ref="L61">INDEX('Back data'!$A$282:$BC$282,,MAX(IF('Back data'!$A$282:$BC$282&lt;&gt;"",COLUMN('Back data'!$A$282:$BC$282)))-L$6)/L60</f>
        <v>0.55610000000000004</v>
      </c>
      <c r="M61" s="11" cm="1">
        <f t="array" ref="M61">INDEX('Back data'!$A$282:$BC$282,,MAX(IF('Back data'!$A$282:$BC$282&lt;&gt;"",COLUMN('Back data'!$A$282:$BC$282)))-M$6)/M60</f>
        <v>0.46360000000000001</v>
      </c>
      <c r="N61" s="11" cm="1">
        <f t="array" ref="N61">INDEX('Back data'!$A$282:$BC$282,,MAX(IF('Back data'!$A$282:$BC$282&lt;&gt;"",COLUMN('Back data'!$A$282:$BC$282)))-N$6)/N60</f>
        <v>0.6341</v>
      </c>
      <c r="O61" s="11" cm="1">
        <f t="array" ref="O61">INDEX('Back data'!$A$282:$BC$282,,MAX(IF('Back data'!$A$282:$BC$282&lt;&gt;"",COLUMN('Back data'!$A$282:$BC$282)))-O$6)/O60</f>
        <v>0.59630000000000005</v>
      </c>
      <c r="P61" s="11" cm="1">
        <f t="array" ref="P61">INDEX('Back data'!$A$282:$BC$282,,MAX(IF('Back data'!$A$282:$BC$282&lt;&gt;"",COLUMN('Back data'!$A$282:$BC$282)))-P$6)/P60</f>
        <v>0.60899999999999999</v>
      </c>
    </row>
    <row r="62" spans="1:18" x14ac:dyDescent="0.25">
      <c r="A62" s="33" t="s">
        <v>41</v>
      </c>
      <c r="B62" s="27" t="s">
        <v>26</v>
      </c>
      <c r="C62" s="10" t="s">
        <v>38</v>
      </c>
      <c r="D62" s="11" cm="1">
        <f t="array" ref="D62">+INDEX('Back data'!$A$283:$BC$283,,MAX(IF('Back data'!$A$283:$BC$283&lt;&gt;"",COLUMN('Back data'!$A$283:$BC$283)))-D$6)/D60</f>
        <v>0.20463320463320461</v>
      </c>
      <c r="E62" s="11" cm="1">
        <f t="array" ref="E62">+INDEX('Back data'!$A$283:$BC$283,,MAX(IF('Back data'!$A$283:$BC$283&lt;&gt;"",COLUMN('Back data'!$A$283:$BC$283)))-E$6)/E60</f>
        <v>0.23566543924250391</v>
      </c>
      <c r="F62" s="11" cm="1">
        <f t="array" ref="F62">+INDEX('Back data'!$A$283:$BC$283,,MAX(IF('Back data'!$A$283:$BC$283&lt;&gt;"",COLUMN('Back data'!$A$283:$BC$283)))-F$6)/F60</f>
        <v>0.17563054243924911</v>
      </c>
      <c r="G62" s="11" cm="1">
        <f t="array" ref="G62">+INDEX('Back data'!$A$283:$BC$283,,MAX(IF('Back data'!$A$283:$BC$283&lt;&gt;"",COLUMN('Back data'!$A$283:$BC$283)))-G$6)/G60</f>
        <v>0.24840000000000001</v>
      </c>
      <c r="H62" s="11" cm="1">
        <f t="array" ref="H62">+INDEX('Back data'!$A$283:$BC$283,,MAX(IF('Back data'!$A$283:$BC$283&lt;&gt;"",COLUMN('Back data'!$A$283:$BC$283)))-H$6)/H60</f>
        <v>0.28170000000000001</v>
      </c>
      <c r="I62" s="11" cm="1">
        <f t="array" ref="I62">+INDEX('Back data'!$A$283:$BC$283,,MAX(IF('Back data'!$A$283:$BC$283&lt;&gt;"",COLUMN('Back data'!$A$283:$BC$283)))-I$6)/I60</f>
        <v>0.45380000000000004</v>
      </c>
      <c r="J62" s="11" cm="1">
        <f t="array" ref="J62">+INDEX('Back data'!$A$283:$BC$283,,MAX(IF('Back data'!$A$283:$BC$283&lt;&gt;"",COLUMN('Back data'!$A$283:$BC$283)))-J$6)/J60</f>
        <v>0.30549999999999999</v>
      </c>
      <c r="K62" s="11" cm="1">
        <f t="array" ref="K62">+INDEX('Back data'!$A$283:$BC$283,,MAX(IF('Back data'!$A$283:$BC$283&lt;&gt;"",COLUMN('Back data'!$A$283:$BC$283)))-K$6)/K60</f>
        <v>0.30680000000000002</v>
      </c>
      <c r="L62" s="11" cm="1">
        <f t="array" ref="L62">+INDEX('Back data'!$A$283:$BC$283,,MAX(IF('Back data'!$A$283:$BC$283&lt;&gt;"",COLUMN('Back data'!$A$283:$BC$283)))-L$6)/L60</f>
        <v>0.44390000000000002</v>
      </c>
      <c r="M62" s="11" cm="1">
        <f t="array" ref="M62">+INDEX('Back data'!$A$283:$BC$283,,MAX(IF('Back data'!$A$283:$BC$283&lt;&gt;"",COLUMN('Back data'!$A$283:$BC$283)))-M$6)/M60</f>
        <v>0.53639999999999999</v>
      </c>
      <c r="N62" s="11" cm="1">
        <f t="array" ref="N62">+INDEX('Back data'!$A$283:$BC$283,,MAX(IF('Back data'!$A$283:$BC$283&lt;&gt;"",COLUMN('Back data'!$A$283:$BC$283)))-N$6)/N60</f>
        <v>0.36590000000000006</v>
      </c>
      <c r="O62" s="11" cm="1">
        <f t="array" ref="O62">+INDEX('Back data'!$A$283:$BC$283,,MAX(IF('Back data'!$A$283:$BC$283&lt;&gt;"",COLUMN('Back data'!$A$283:$BC$283)))-O$6)/O60</f>
        <v>0.40369999999999995</v>
      </c>
      <c r="P62" s="11" cm="1">
        <f t="array" ref="P62">+INDEX('Back data'!$A$283:$BC$283,,MAX(IF('Back data'!$A$283:$BC$283&lt;&gt;"",COLUMN('Back data'!$A$283:$BC$283)))-P$6)/P60</f>
        <v>0.39100000000000001</v>
      </c>
      <c r="R62" s="56"/>
    </row>
    <row r="63" spans="1:18" x14ac:dyDescent="0.25">
      <c r="A63" s="30"/>
      <c r="B63" s="27"/>
      <c r="C63" s="31"/>
      <c r="D63" s="32"/>
      <c r="E63" s="32"/>
      <c r="F63" s="32"/>
      <c r="G63" s="32"/>
      <c r="H63" s="32"/>
      <c r="I63" s="32"/>
      <c r="J63" s="32"/>
      <c r="K63" s="32"/>
      <c r="L63" s="32"/>
      <c r="M63" s="32"/>
      <c r="N63" s="32"/>
      <c r="O63" s="32"/>
      <c r="P63" s="32"/>
      <c r="R63" s="56"/>
    </row>
    <row r="64" spans="1:18" x14ac:dyDescent="0.25">
      <c r="A64" s="30"/>
      <c r="B64" s="27"/>
      <c r="C64" s="31"/>
      <c r="D64" s="32"/>
      <c r="E64" s="32"/>
      <c r="F64" s="32"/>
      <c r="G64" s="32"/>
      <c r="H64" s="32"/>
      <c r="I64" s="32"/>
      <c r="J64" s="32"/>
      <c r="K64" s="32"/>
      <c r="L64" s="32"/>
      <c r="M64" s="32"/>
      <c r="N64" s="32"/>
      <c r="O64" s="32"/>
      <c r="P64" s="32"/>
      <c r="R64" s="56"/>
    </row>
    <row r="65" spans="1:18" x14ac:dyDescent="0.25">
      <c r="A65" s="30"/>
      <c r="B65" s="27"/>
      <c r="C65" s="8" t="s">
        <v>35</v>
      </c>
      <c r="D65" s="9"/>
      <c r="E65" s="9"/>
      <c r="F65" s="9"/>
      <c r="G65" s="9"/>
      <c r="H65" s="9"/>
      <c r="I65" s="9"/>
      <c r="J65" s="9"/>
      <c r="K65" s="9" cm="1">
        <f t="array" ref="K65">INDEX('Back data'!$A$287:$BC$287,,MAX(IF('Back data'!$A$287:$BC$287&lt;&gt;"",COLUMN('Back data'!$A$287:$BC$287)))-K$6)+INDEX('Back data'!$A$288:$BC$288,,MAX(IF('Back data'!$A$288:$BC$288&lt;&gt;"",COLUMN('Back data'!$A$288:$BC$288)))-K$6)</f>
        <v>100</v>
      </c>
      <c r="L65" s="9" cm="1">
        <f t="array" ref="L65">INDEX('Back data'!$A$287:$BC$287,,MAX(IF('Back data'!$A$287:$BC$287&lt;&gt;"",COLUMN('Back data'!$A$287:$BC$287)))-L$6)+INDEX('Back data'!$A$288:$BC$288,,MAX(IF('Back data'!$A$288:$BC$288&lt;&gt;"",COLUMN('Back data'!$A$288:$BC$288)))-L$6)</f>
        <v>100</v>
      </c>
      <c r="M65" s="9" cm="1">
        <f t="array" ref="M65">INDEX('Back data'!$A$287:$BC$287,,MAX(IF('Back data'!$A$287:$BC$287&lt;&gt;"",COLUMN('Back data'!$A$287:$BC$287)))-M$6)+INDEX('Back data'!$A$288:$BC$288,,MAX(IF('Back data'!$A$288:$BC$288&lt;&gt;"",COLUMN('Back data'!$A$288:$BC$288)))-M$6)</f>
        <v>100</v>
      </c>
      <c r="N65" s="9" cm="1">
        <f t="array" ref="N65">INDEX('Back data'!$A$287:$BC$287,,MAX(IF('Back data'!$A$287:$BC$287&lt;&gt;"",COLUMN('Back data'!$A$287:$BC$287)))-N$6)+INDEX('Back data'!$A$288:$BC$288,,MAX(IF('Back data'!$A$288:$BC$288&lt;&gt;"",COLUMN('Back data'!$A$288:$BC$288)))-N$6)</f>
        <v>100</v>
      </c>
      <c r="O65" s="9" cm="1">
        <f t="array" ref="O65">INDEX('Back data'!$A$287:$BC$287,,MAX(IF('Back data'!$A$287:$BC$287&lt;&gt;"",COLUMN('Back data'!$A$287:$BC$287)))-O$6)+INDEX('Back data'!$A$288:$BC$288,,MAX(IF('Back data'!$A$288:$BC$288&lt;&gt;"",COLUMN('Back data'!$A$288:$BC$288)))-O$6)</f>
        <v>100</v>
      </c>
      <c r="P65" s="9" cm="1">
        <f t="array" ref="P65">INDEX('Back data'!$A$287:$BC$287,,MAX(IF('Back data'!$A$287:$BC$287&lt;&gt;"",COLUMN('Back data'!$A$287:$BC$287)))-P$6)+INDEX('Back data'!$A$288:$BC$288,,MAX(IF('Back data'!$A$288:$BC$288&lt;&gt;"",COLUMN('Back data'!$A$288:$BC$288)))-P$6)</f>
        <v>100</v>
      </c>
      <c r="R65" s="56"/>
    </row>
    <row r="66" spans="1:18" x14ac:dyDescent="0.25">
      <c r="A66" s="33" t="s">
        <v>41</v>
      </c>
      <c r="B66" s="27" t="s">
        <v>86</v>
      </c>
      <c r="C66" s="10" t="s">
        <v>37</v>
      </c>
      <c r="D66" s="11"/>
      <c r="E66" s="11"/>
      <c r="F66" s="11"/>
      <c r="G66" s="11"/>
      <c r="H66" s="11"/>
      <c r="I66" s="11"/>
      <c r="J66" s="11"/>
      <c r="K66" s="11" cm="1">
        <f t="array" ref="K66">INDEX('Back data'!$A$287:$BC$287,,MAX(IF('Back data'!$A$287:$BC$287&lt;&gt;"",COLUMN('Back data'!$A$287:$BC$287)))-K$6)/K65</f>
        <v>0.93669999999999998</v>
      </c>
      <c r="L66" s="11" cm="1">
        <f t="array" ref="L66">INDEX('Back data'!$A$287:$BC$287,,MAX(IF('Back data'!$A$287:$BC$287&lt;&gt;"",COLUMN('Back data'!$A$287:$BC$287)))-L$6)/L65</f>
        <v>0.90810000000000002</v>
      </c>
      <c r="M66" s="11" cm="1">
        <f t="array" ref="M66">INDEX('Back data'!$A$287:$BC$287,,MAX(IF('Back data'!$A$287:$BC$287&lt;&gt;"",COLUMN('Back data'!$A$287:$BC$287)))-M$6)/M65</f>
        <v>0.93610000000000004</v>
      </c>
      <c r="N66" s="11" cm="1">
        <f t="array" ref="N66">INDEX('Back data'!$A$287:$BC$287,,MAX(IF('Back data'!$A$287:$BC$287&lt;&gt;"",COLUMN('Back data'!$A$287:$BC$287)))-N$6)/N65</f>
        <v>0.96889999999999998</v>
      </c>
      <c r="O66" s="11" cm="1">
        <f t="array" ref="O66">INDEX('Back data'!$A$287:$BC$287,,MAX(IF('Back data'!$A$287:$BC$287&lt;&gt;"",COLUMN('Back data'!$A$287:$BC$287)))-O$6)/O65</f>
        <v>0.96970000000000001</v>
      </c>
      <c r="P66" s="11" cm="1">
        <f t="array" ref="P66">INDEX('Back data'!$A$287:$BC$287,,MAX(IF('Back data'!$A$287:$BC$287&lt;&gt;"",COLUMN('Back data'!$A$287:$BC$287)))-P$6)/P65</f>
        <v>0.93299999999999994</v>
      </c>
      <c r="R66" s="56"/>
    </row>
    <row r="67" spans="1:18" x14ac:dyDescent="0.25">
      <c r="A67" s="33" t="s">
        <v>41</v>
      </c>
      <c r="B67" s="27" t="s">
        <v>86</v>
      </c>
      <c r="C67" s="10" t="s">
        <v>38</v>
      </c>
      <c r="D67" s="11"/>
      <c r="E67" s="11"/>
      <c r="F67" s="11"/>
      <c r="G67" s="11"/>
      <c r="H67" s="11"/>
      <c r="I67" s="11"/>
      <c r="J67" s="11"/>
      <c r="K67" s="11" cm="1">
        <f t="array" ref="K67">+INDEX('Back data'!$A$288:$BC$288,,MAX(IF('Back data'!$A$288:$BC$288&lt;&gt;"",COLUMN('Back data'!$A$288:$BC$288)))-K$6)/K65</f>
        <v>6.3299999999999995E-2</v>
      </c>
      <c r="L67" s="11" cm="1">
        <f t="array" ref="L67">+INDEX('Back data'!$A$288:$BC$288,,MAX(IF('Back data'!$A$288:$BC$288&lt;&gt;"",COLUMN('Back data'!$A$288:$BC$288)))-L$6)/L65</f>
        <v>9.1899999999999996E-2</v>
      </c>
      <c r="M67" s="11" cm="1">
        <f t="array" ref="M67">+INDEX('Back data'!$A$288:$BC$288,,MAX(IF('Back data'!$A$288:$BC$288&lt;&gt;"",COLUMN('Back data'!$A$288:$BC$288)))-M$6)/M65</f>
        <v>6.3899999999999998E-2</v>
      </c>
      <c r="N67" s="11" cm="1">
        <f t="array" ref="N67">+INDEX('Back data'!$A$288:$BC$288,,MAX(IF('Back data'!$A$288:$BC$288&lt;&gt;"",COLUMN('Back data'!$A$288:$BC$288)))-N$6)/N65</f>
        <v>3.1099999999999999E-2</v>
      </c>
      <c r="O67" s="11" cm="1">
        <f t="array" ref="O67">+INDEX('Back data'!$A$288:$BC$288,,MAX(IF('Back data'!$A$288:$BC$288&lt;&gt;"",COLUMN('Back data'!$A$288:$BC$288)))-O$6)/O65</f>
        <v>3.0299999999999997E-2</v>
      </c>
      <c r="P67" s="11" cm="1">
        <f t="array" ref="P67">+INDEX('Back data'!$A$288:$BC$288,,MAX(IF('Back data'!$A$288:$BC$288&lt;&gt;"",COLUMN('Back data'!$A$288:$BC$288)))-P$6)/P65</f>
        <v>6.7000000000000004E-2</v>
      </c>
      <c r="R67" s="56"/>
    </row>
    <row r="70" spans="1:18" x14ac:dyDescent="0.25">
      <c r="C70" s="8" t="s">
        <v>35</v>
      </c>
      <c r="D70" s="9" cm="1">
        <f t="array" ref="D70">INDEX('Back data'!$A$292:$BC$292,,MAX(IF('Back data'!$A$292:$BC$292&lt;&gt;"",COLUMN('Back data'!$A$292:$BC$292)))-D$6)+INDEX('Back data'!$A$293:$BC$293,,MAX(IF('Back data'!$A$293:$BC$293&lt;&gt;"",COLUMN('Back data'!$A$293:$BC$293)))-D$6)</f>
        <v>91.25</v>
      </c>
      <c r="E70" s="9" cm="1">
        <f t="array" ref="E70">INDEX('Back data'!$A$292:$BC$292,,MAX(IF('Back data'!$A$292:$BC$292&lt;&gt;"",COLUMN('Back data'!$A$292:$BC$292)))-E$6)+INDEX('Back data'!$A$293:$BC$293,,MAX(IF('Back data'!$A$293:$BC$293&lt;&gt;"",COLUMN('Back data'!$A$293:$BC$293)))-E$6)</f>
        <v>94.1</v>
      </c>
      <c r="F70" s="9" cm="1">
        <f t="array" ref="F70">INDEX('Back data'!$A$292:$BC$292,,MAX(IF('Back data'!$A$292:$BC$292&lt;&gt;"",COLUMN('Back data'!$A$292:$BC$292)))-F$6)+INDEX('Back data'!$A$293:$BC$293,,MAX(IF('Back data'!$A$293:$BC$293&lt;&gt;"",COLUMN('Back data'!$A$293:$BC$293)))-F$6)</f>
        <v>95.910000000000011</v>
      </c>
      <c r="G70" s="9" cm="1">
        <f t="array" ref="G70">INDEX('Back data'!$A$292:$BC$292,,MAX(IF('Back data'!$A$292:$BC$292&lt;&gt;"",COLUMN('Back data'!$A$292:$BC$292)))-G$6)+INDEX('Back data'!$A$293:$BC$293,,MAX(IF('Back data'!$A$293:$BC$293&lt;&gt;"",COLUMN('Back data'!$A$293:$BC$293)))-G$6)</f>
        <v>100</v>
      </c>
      <c r="H70" s="9" cm="1">
        <f t="array" ref="H70">INDEX('Back data'!$A$292:$BC$292,,MAX(IF('Back data'!$A$292:$BC$292&lt;&gt;"",COLUMN('Back data'!$A$292:$BC$292)))-H$6)+INDEX('Back data'!$A$293:$BC$293,,MAX(IF('Back data'!$A$293:$BC$293&lt;&gt;"",COLUMN('Back data'!$A$293:$BC$293)))-H$6)</f>
        <v>100</v>
      </c>
      <c r="I70" s="9" cm="1">
        <f t="array" ref="I70">INDEX('Back data'!$A$292:$BC$292,,MAX(IF('Back data'!$A$292:$BC$292&lt;&gt;"",COLUMN('Back data'!$A$292:$BC$292)))-I$6)+INDEX('Back data'!$A$293:$BC$293,,MAX(IF('Back data'!$A$293:$BC$293&lt;&gt;"",COLUMN('Back data'!$A$293:$BC$293)))-I$6)</f>
        <v>100</v>
      </c>
      <c r="J70" s="9" cm="1">
        <f t="array" ref="J70">INDEX('Back data'!$A$292:$BC$292,,MAX(IF('Back data'!$A$292:$BC$292&lt;&gt;"",COLUMN('Back data'!$A$292:$BC$292)))-J$6)+INDEX('Back data'!$A$293:$BC$293,,MAX(IF('Back data'!$A$293:$BC$293&lt;&gt;"",COLUMN('Back data'!$A$293:$BC$293)))-J$6)</f>
        <v>100</v>
      </c>
      <c r="K70" s="9" cm="1">
        <f t="array" ref="K70">INDEX('Back data'!$A$292:$BC$292,,MAX(IF('Back data'!$A$292:$BC$292&lt;&gt;"",COLUMN('Back data'!$A$292:$BC$292)))-K$6)+INDEX('Back data'!$A$293:$BC$293,,MAX(IF('Back data'!$A$293:$BC$293&lt;&gt;"",COLUMN('Back data'!$A$293:$BC$293)))-K$6)</f>
        <v>100</v>
      </c>
      <c r="L70" s="9" cm="1">
        <f t="array" ref="L70">INDEX('Back data'!$A$292:$BC$292,,MAX(IF('Back data'!$A$292:$BC$292&lt;&gt;"",COLUMN('Back data'!$A$292:$BC$292)))-L$6)+INDEX('Back data'!$A$293:$BC$293,,MAX(IF('Back data'!$A$293:$BC$293&lt;&gt;"",COLUMN('Back data'!$A$293:$BC$293)))-L$6)</f>
        <v>100</v>
      </c>
      <c r="M70" s="9" cm="1">
        <f t="array" ref="M70">INDEX('Back data'!$A$292:$BC$292,,MAX(IF('Back data'!$A$292:$BC$292&lt;&gt;"",COLUMN('Back data'!$A$292:$BC$292)))-M$6)+INDEX('Back data'!$A$293:$BC$293,,MAX(IF('Back data'!$A$293:$BC$293&lt;&gt;"",COLUMN('Back data'!$A$293:$BC$293)))-M$6)</f>
        <v>100</v>
      </c>
      <c r="N70" s="9" cm="1">
        <f t="array" ref="N70">INDEX('Back data'!$A$292:$BC$292,,MAX(IF('Back data'!$A$292:$BC$292&lt;&gt;"",COLUMN('Back data'!$A$292:$BC$292)))-N$6)+INDEX('Back data'!$A$293:$BC$293,,MAX(IF('Back data'!$A$293:$BC$293&lt;&gt;"",COLUMN('Back data'!$A$293:$BC$293)))-N$6)</f>
        <v>100</v>
      </c>
      <c r="O70" s="9" cm="1">
        <f t="array" ref="O70">INDEX('Back data'!$A$292:$BC$292,,MAX(IF('Back data'!$A$292:$BC$292&lt;&gt;"",COLUMN('Back data'!$A$292:$BC$292)))-O$6)+INDEX('Back data'!$A$293:$BC$293,,MAX(IF('Back data'!$A$293:$BC$293&lt;&gt;"",COLUMN('Back data'!$A$293:$BC$293)))-O$6)</f>
        <v>100</v>
      </c>
      <c r="P70" s="9" cm="1">
        <f t="array" ref="P70">INDEX('Back data'!$A$292:$BC$292,,MAX(IF('Back data'!$A$292:$BC$292&lt;&gt;"",COLUMN('Back data'!$A$292:$BC$292)))-P$6)+INDEX('Back data'!$A$293:$BC$293,,MAX(IF('Back data'!$A$293:$BC$293&lt;&gt;"",COLUMN('Back data'!$A$293:$BC$293)))-P$6)</f>
        <v>100</v>
      </c>
    </row>
    <row r="71" spans="1:18" x14ac:dyDescent="0.25">
      <c r="A71" s="33" t="s">
        <v>41</v>
      </c>
      <c r="B71" s="27" t="s">
        <v>30</v>
      </c>
      <c r="C71" s="10" t="s">
        <v>37</v>
      </c>
      <c r="D71" s="11" cm="1">
        <f t="array" ref="D71">INDEX('Back data'!$A$292:$BC$292,,MAX(IF('Back data'!$A$292:$BC$292&lt;&gt;"",COLUMN('Back data'!$A$292:$BC$292)))-D$6)/D70</f>
        <v>0.94465753424657539</v>
      </c>
      <c r="E71" s="11" cm="1">
        <f t="array" ref="E71">INDEX('Back data'!$A$292:$BC$292,,MAX(IF('Back data'!$A$292:$BC$292&lt;&gt;"",COLUMN('Back data'!$A$292:$BC$292)))-E$6)/E70</f>
        <v>0.93591923485653561</v>
      </c>
      <c r="F71" s="11" cm="1">
        <f t="array" ref="F71">INDEX('Back data'!$A$292:$BC$292,,MAX(IF('Back data'!$A$292:$BC$292&lt;&gt;"",COLUMN('Back data'!$A$292:$BC$292)))-F$6)/F70</f>
        <v>0.93473047648837448</v>
      </c>
      <c r="G71" s="11" cm="1">
        <f t="array" ref="G71">INDEX('Back data'!$A$292:$BC$292,,MAX(IF('Back data'!$A$292:$BC$292&lt;&gt;"",COLUMN('Back data'!$A$292:$BC$292)))-G$6)/G70</f>
        <v>0.97959999999999992</v>
      </c>
      <c r="H71" s="11" cm="1">
        <f t="array" ref="H71">INDEX('Back data'!$A$292:$BC$292,,MAX(IF('Back data'!$A$292:$BC$292&lt;&gt;"",COLUMN('Back data'!$A$292:$BC$292)))-H$6)/H70</f>
        <v>0.96900000000000008</v>
      </c>
      <c r="I71" s="11" cm="1">
        <f t="array" ref="I71">INDEX('Back data'!$A$292:$BC$292,,MAX(IF('Back data'!$A$292:$BC$292&lt;&gt;"",COLUMN('Back data'!$A$292:$BC$292)))-I$6)/I70</f>
        <v>0.95400000000000007</v>
      </c>
      <c r="J71" s="11" cm="1">
        <f t="array" ref="J71">INDEX('Back data'!$A$292:$BC$292,,MAX(IF('Back data'!$A$292:$BC$292&lt;&gt;"",COLUMN('Back data'!$A$292:$BC$292)))-J$6)/J70</f>
        <v>0.9617</v>
      </c>
      <c r="K71" s="11" cm="1">
        <f t="array" ref="K71">INDEX('Back data'!$A$292:$BC$292,,MAX(IF('Back data'!$A$292:$BC$292&lt;&gt;"",COLUMN('Back data'!$A$292:$BC$292)))-K$6)/K70</f>
        <v>0.9534999999999999</v>
      </c>
      <c r="L71" s="11" cm="1">
        <f t="array" ref="L71">INDEX('Back data'!$A$292:$BC$292,,MAX(IF('Back data'!$A$292:$BC$292&lt;&gt;"",COLUMN('Back data'!$A$292:$BC$292)))-L$6)/L70</f>
        <v>0.94499999999999995</v>
      </c>
      <c r="M71" s="11" cm="1">
        <f t="array" ref="M71">INDEX('Back data'!$A$292:$BC$292,,MAX(IF('Back data'!$A$292:$BC$292&lt;&gt;"",COLUMN('Back data'!$A$292:$BC$292)))-M$6)/M70</f>
        <v>0.93680000000000008</v>
      </c>
      <c r="N71" s="11" cm="1">
        <f t="array" ref="N71">INDEX('Back data'!$A$292:$BC$292,,MAX(IF('Back data'!$A$292:$BC$292&lt;&gt;"",COLUMN('Back data'!$A$292:$BC$292)))-N$6)/N70</f>
        <v>0.97450000000000003</v>
      </c>
      <c r="O71" s="11" cm="1">
        <f t="array" ref="O71">INDEX('Back data'!$A$292:$BC$292,,MAX(IF('Back data'!$A$292:$BC$292&lt;&gt;"",COLUMN('Back data'!$A$292:$BC$292)))-O$6)/O70</f>
        <v>0.96499999999999997</v>
      </c>
      <c r="P71" s="11" cm="1">
        <f t="array" ref="P71">INDEX('Back data'!$A$292:$BC$292,,MAX(IF('Back data'!$A$292:$BC$292&lt;&gt;"",COLUMN('Back data'!$A$292:$BC$292)))-P$6)/P70</f>
        <v>0.95660000000000001</v>
      </c>
    </row>
    <row r="72" spans="1:18" x14ac:dyDescent="0.25">
      <c r="A72" s="33" t="s">
        <v>41</v>
      </c>
      <c r="B72" s="27" t="s">
        <v>30</v>
      </c>
      <c r="C72" s="10" t="s">
        <v>38</v>
      </c>
      <c r="D72" s="11" cm="1">
        <f t="array" ref="D72">INDEX('Back data'!$A$293:$BC$293,,MAX(IF('Back data'!$A$293:$BC$293&lt;&gt;"",COLUMN('Back data'!$A$293:$BC$293)))-D$6)/D70</f>
        <v>5.5342465753424656E-2</v>
      </c>
      <c r="E72" s="11" cm="1">
        <f t="array" ref="E72">INDEX('Back data'!$A$293:$BC$293,,MAX(IF('Back data'!$A$293:$BC$293&lt;&gt;"",COLUMN('Back data'!$A$293:$BC$293)))-E$6)/E70</f>
        <v>6.4080765143464405E-2</v>
      </c>
      <c r="F72" s="11" cm="1">
        <f t="array" ref="F72">INDEX('Back data'!$A$293:$BC$293,,MAX(IF('Back data'!$A$293:$BC$293&lt;&gt;"",COLUMN('Back data'!$A$293:$BC$293)))-F$6)/F70</f>
        <v>6.5269523511625474E-2</v>
      </c>
      <c r="G72" s="11" cm="1">
        <f t="array" ref="G72">INDEX('Back data'!$A$293:$BC$293,,MAX(IF('Back data'!$A$293:$BC$293&lt;&gt;"",COLUMN('Back data'!$A$293:$BC$293)))-G$6)/G70</f>
        <v>2.0400000000000001E-2</v>
      </c>
      <c r="H72" s="11" cm="1">
        <f t="array" ref="H72">INDEX('Back data'!$A$293:$BC$293,,MAX(IF('Back data'!$A$293:$BC$293&lt;&gt;"",COLUMN('Back data'!$A$293:$BC$293)))-H$6)/H70</f>
        <v>3.1E-2</v>
      </c>
      <c r="I72" s="11" cm="1">
        <f t="array" ref="I72">INDEX('Back data'!$A$293:$BC$293,,MAX(IF('Back data'!$A$293:$BC$293&lt;&gt;"",COLUMN('Back data'!$A$293:$BC$293)))-I$6)/I70</f>
        <v>4.5999999999999999E-2</v>
      </c>
      <c r="J72" s="11" cm="1">
        <f t="array" ref="J72">INDEX('Back data'!$A$293:$BC$293,,MAX(IF('Back data'!$A$293:$BC$293&lt;&gt;"",COLUMN('Back data'!$A$293:$BC$293)))-J$6)/J70</f>
        <v>3.8300000000000001E-2</v>
      </c>
      <c r="K72" s="11" cm="1">
        <f t="array" ref="K72">INDEX('Back data'!$A$293:$BC$293,,MAX(IF('Back data'!$A$293:$BC$293&lt;&gt;"",COLUMN('Back data'!$A$293:$BC$293)))-K$6)/K70</f>
        <v>4.6500000000000007E-2</v>
      </c>
      <c r="L72" s="11" cm="1">
        <f t="array" ref="L72">INDEX('Back data'!$A$293:$BC$293,,MAX(IF('Back data'!$A$293:$BC$293&lt;&gt;"",COLUMN('Back data'!$A$293:$BC$293)))-L$6)/L70</f>
        <v>5.5E-2</v>
      </c>
      <c r="M72" s="11" cm="1">
        <f t="array" ref="M72">INDEX('Back data'!$A$293:$BC$293,,MAX(IF('Back data'!$A$293:$BC$293&lt;&gt;"",COLUMN('Back data'!$A$293:$BC$293)))-M$6)/M70</f>
        <v>6.3200000000000006E-2</v>
      </c>
      <c r="N72" s="11" cm="1">
        <f t="array" ref="N72">INDEX('Back data'!$A$293:$BC$293,,MAX(IF('Back data'!$A$293:$BC$293&lt;&gt;"",COLUMN('Back data'!$A$293:$BC$293)))-N$6)/N70</f>
        <v>2.5499999999999998E-2</v>
      </c>
      <c r="O72" s="11" cm="1">
        <f t="array" ref="O72">INDEX('Back data'!$A$293:$BC$293,,MAX(IF('Back data'!$A$293:$BC$293&lt;&gt;"",COLUMN('Back data'!$A$293:$BC$293)))-O$6)/O70</f>
        <v>3.5000000000000003E-2</v>
      </c>
      <c r="P72" s="11" cm="1">
        <f t="array" ref="P72">INDEX('Back data'!$A$293:$BC$293,,MAX(IF('Back data'!$A$293:$BC$293&lt;&gt;"",COLUMN('Back data'!$A$293:$BC$293)))-P$6)/P70</f>
        <v>4.3400000000000001E-2</v>
      </c>
      <c r="R72" s="56"/>
    </row>
    <row r="75" spans="1:18" x14ac:dyDescent="0.25">
      <c r="C75" s="8" t="s">
        <v>35</v>
      </c>
      <c r="D75" s="9" cm="1">
        <f t="array" ref="D75">INDEX('Back data'!$A$297:$BC$297,,MAX(IF('Back data'!$A$297:$BC$297&lt;&gt;"",COLUMN('Back data'!$A$297:$BC$297)))-D$6)+INDEX('Back data'!$A$298:$BC$298,,MAX(IF('Back data'!$A$298:$BC$298&lt;&gt;"",COLUMN('Back data'!$A$298:$BC$298)))-D$6)</f>
        <v>92.55</v>
      </c>
      <c r="E75" s="9" cm="1">
        <f t="array" ref="E75">INDEX('Back data'!$A$297:$BC$297,,MAX(IF('Back data'!$A$297:$BC$297&lt;&gt;"",COLUMN('Back data'!$A$297:$BC$297)))-E$6)+INDEX('Back data'!$A$298:$BC$298,,MAX(IF('Back data'!$A$298:$BC$298&lt;&gt;"",COLUMN('Back data'!$A$298:$BC$298)))-E$6)</f>
        <v>97.64</v>
      </c>
      <c r="F75" s="9" cm="1">
        <f t="array" ref="F75">INDEX('Back data'!$A$297:$BC$297,,MAX(IF('Back data'!$A$297:$BC$297&lt;&gt;"",COLUMN('Back data'!$A$297:$BC$297)))-F$6)+INDEX('Back data'!$A$298:$BC$298,,MAX(IF('Back data'!$A$298:$BC$298&lt;&gt;"",COLUMN('Back data'!$A$298:$BC$298)))-F$6)</f>
        <v>96.43</v>
      </c>
      <c r="G75" s="9" cm="1">
        <f t="array" ref="G75">INDEX('Back data'!$A$297:$BC$297,,MAX(IF('Back data'!$A$297:$BC$297&lt;&gt;"",COLUMN('Back data'!$A$297:$BC$297)))-G$6)+INDEX('Back data'!$A$298:$BC$298,,MAX(IF('Back data'!$A$298:$BC$298&lt;&gt;"",COLUMN('Back data'!$A$298:$BC$298)))-G$6)</f>
        <v>100</v>
      </c>
      <c r="H75" s="9" cm="1">
        <f t="array" ref="H75">INDEX('Back data'!$A$297:$BC$297,,MAX(IF('Back data'!$A$297:$BC$297&lt;&gt;"",COLUMN('Back data'!$A$297:$BC$297)))-H$6)+INDEX('Back data'!$A$298:$BC$298,,MAX(IF('Back data'!$A$298:$BC$298&lt;&gt;"",COLUMN('Back data'!$A$298:$BC$298)))-H$6)</f>
        <v>100</v>
      </c>
      <c r="I75" s="9" cm="1">
        <f t="array" ref="I75">INDEX('Back data'!$A$297:$BC$297,,MAX(IF('Back data'!$A$297:$BC$297&lt;&gt;"",COLUMN('Back data'!$A$297:$BC$297)))-I$6)+INDEX('Back data'!$A$298:$BC$298,,MAX(IF('Back data'!$A$298:$BC$298&lt;&gt;"",COLUMN('Back data'!$A$298:$BC$298)))-I$6)</f>
        <v>100</v>
      </c>
      <c r="J75" s="9" cm="1">
        <f t="array" ref="J75">INDEX('Back data'!$A$297:$BC$297,,MAX(IF('Back data'!$A$297:$BC$297&lt;&gt;"",COLUMN('Back data'!$A$297:$BC$297)))-J$6)+INDEX('Back data'!$A$298:$BC$298,,MAX(IF('Back data'!$A$298:$BC$298&lt;&gt;"",COLUMN('Back data'!$A$298:$BC$298)))-J$6)</f>
        <v>100</v>
      </c>
      <c r="K75" s="9" cm="1">
        <f t="array" ref="K75">INDEX('Back data'!$A$297:$BC$297,,MAX(IF('Back data'!$A$297:$BC$297&lt;&gt;"",COLUMN('Back data'!$A$297:$BC$297)))-K$6)+INDEX('Back data'!$A$298:$BC$298,,MAX(IF('Back data'!$A$298:$BC$298&lt;&gt;"",COLUMN('Back data'!$A$298:$BC$298)))-K$6)</f>
        <v>100</v>
      </c>
      <c r="L75" s="9" cm="1">
        <f t="array" ref="L75">INDEX('Back data'!$A$297:$BC$297,,MAX(IF('Back data'!$A$297:$BC$297&lt;&gt;"",COLUMN('Back data'!$A$297:$BC$297)))-L$6)+INDEX('Back data'!$A$298:$BC$298,,MAX(IF('Back data'!$A$298:$BC$298&lt;&gt;"",COLUMN('Back data'!$A$298:$BC$298)))-L$6)</f>
        <v>100</v>
      </c>
      <c r="M75" s="9" cm="1">
        <f t="array" ref="M75">INDEX('Back data'!$A$297:$BC$297,,MAX(IF('Back data'!$A$297:$BC$297&lt;&gt;"",COLUMN('Back data'!$A$297:$BC$297)))-M$6)+INDEX('Back data'!$A$298:$BC$298,,MAX(IF('Back data'!$A$298:$BC$298&lt;&gt;"",COLUMN('Back data'!$A$298:$BC$298)))-M$6)</f>
        <v>100</v>
      </c>
      <c r="N75" s="9" cm="1">
        <f t="array" ref="N75">INDEX('Back data'!$A$297:$BC$297,,MAX(IF('Back data'!$A$297:$BC$297&lt;&gt;"",COLUMN('Back data'!$A$297:$BC$297)))-N$6)+INDEX('Back data'!$A$298:$BC$298,,MAX(IF('Back data'!$A$298:$BC$298&lt;&gt;"",COLUMN('Back data'!$A$298:$BC$298)))-N$6)</f>
        <v>100</v>
      </c>
      <c r="O75" s="9" cm="1">
        <f t="array" ref="O75">INDEX('Back data'!$A$297:$BC$297,,MAX(IF('Back data'!$A$297:$BC$297&lt;&gt;"",COLUMN('Back data'!$A$297:$BC$297)))-O$6)+INDEX('Back data'!$A$298:$BC$298,,MAX(IF('Back data'!$A$298:$BC$298&lt;&gt;"",COLUMN('Back data'!$A$298:$BC$298)))-O$6)</f>
        <v>100</v>
      </c>
      <c r="P75" s="9" cm="1">
        <f t="array" ref="P75">INDEX('Back data'!$A$297:$BC$297,,MAX(IF('Back data'!$A$297:$BC$297&lt;&gt;"",COLUMN('Back data'!$A$297:$BC$297)))-P$6)+INDEX('Back data'!$A$298:$BC$298,,MAX(IF('Back data'!$A$298:$BC$298&lt;&gt;"",COLUMN('Back data'!$A$298:$BC$298)))-P$6)</f>
        <v>100</v>
      </c>
    </row>
    <row r="76" spans="1:18" x14ac:dyDescent="0.25">
      <c r="A76" s="33" t="s">
        <v>41</v>
      </c>
      <c r="B76" s="27" t="s">
        <v>34</v>
      </c>
      <c r="C76" s="10" t="s">
        <v>37</v>
      </c>
      <c r="D76" s="11" cm="1">
        <f t="array" ref="D76">INDEX('Back data'!$A$297:$BC$297,,MAX(IF('Back data'!$A$297:$BC$297&lt;&gt;"",COLUMN('Back data'!$A$297:$BC$297)))-D$6)/D75</f>
        <v>0.96412749864937874</v>
      </c>
      <c r="E76" s="11" cm="1">
        <f t="array" ref="E76">INDEX('Back data'!$A$297:$BC$297,,MAX(IF('Back data'!$A$297:$BC$297&lt;&gt;"",COLUMN('Back data'!$A$297:$BC$297)))-E$6)/E75</f>
        <v>0.94653830397378125</v>
      </c>
      <c r="F76" s="11" cm="1">
        <f t="array" ref="F76">INDEX('Back data'!$A$297:$BC$297,,MAX(IF('Back data'!$A$297:$BC$297&lt;&gt;"",COLUMN('Back data'!$A$297:$BC$297)))-F$6)/F75</f>
        <v>0.90334958000622201</v>
      </c>
      <c r="G76" s="11" cm="1">
        <f t="array" ref="G76">INDEX('Back data'!$A$297:$BC$297,,MAX(IF('Back data'!$A$297:$BC$297&lt;&gt;"",COLUMN('Back data'!$A$297:$BC$297)))-G$6)/G75</f>
        <v>1</v>
      </c>
      <c r="H76" s="11" cm="1">
        <f t="array" ref="H76">INDEX('Back data'!$A$297:$BC$297,,MAX(IF('Back data'!$A$297:$BC$297&lt;&gt;"",COLUMN('Back data'!$A$297:$BC$297)))-H$6)/H75</f>
        <v>0.98519999999999996</v>
      </c>
      <c r="I76" s="11" cm="1">
        <f t="array" ref="I76">INDEX('Back data'!$A$297:$BC$297,,MAX(IF('Back data'!$A$297:$BC$297&lt;&gt;"",COLUMN('Back data'!$A$297:$BC$297)))-I$6)/I75</f>
        <v>0.94209999999999994</v>
      </c>
      <c r="J76" s="11" cm="1">
        <f t="array" ref="J76">INDEX('Back data'!$A$297:$BC$297,,MAX(IF('Back data'!$A$297:$BC$297&lt;&gt;"",COLUMN('Back data'!$A$297:$BC$297)))-J$6)/J75</f>
        <v>0.96299999999999997</v>
      </c>
      <c r="K76" s="11" cm="1">
        <f t="array" ref="K76">INDEX('Back data'!$A$297:$BC$297,,MAX(IF('Back data'!$A$297:$BC$297&lt;&gt;"",COLUMN('Back data'!$A$297:$BC$297)))-K$6)/K75</f>
        <v>0.87390000000000001</v>
      </c>
      <c r="L76" s="11" cm="1">
        <f t="array" ref="L76">INDEX('Back data'!$A$297:$BC$297,,MAX(IF('Back data'!$A$297:$BC$297&lt;&gt;"",COLUMN('Back data'!$A$297:$BC$297)))-L$6)/L75</f>
        <v>0.77139999999999997</v>
      </c>
      <c r="M76" s="11" cm="1">
        <f t="array" ref="M76">INDEX('Back data'!$A$297:$BC$297,,MAX(IF('Back data'!$A$297:$BC$297&lt;&gt;"",COLUMN('Back data'!$A$297:$BC$297)))-M$6)/M75</f>
        <v>0.93340000000000001</v>
      </c>
      <c r="N76" s="11" cm="1">
        <f t="array" ref="N76">INDEX('Back data'!$A$297:$BC$297,,MAX(IF('Back data'!$A$297:$BC$297&lt;&gt;"",COLUMN('Back data'!$A$297:$BC$297)))-N$6)/N75</f>
        <v>0.94499999999999995</v>
      </c>
      <c r="O76" s="11" cm="1">
        <f t="array" ref="O76">INDEX('Back data'!$A$297:$BC$297,,MAX(IF('Back data'!$A$297:$BC$297&lt;&gt;"",COLUMN('Back data'!$A$297:$BC$297)))-O$6)/O75</f>
        <v>0.99170000000000003</v>
      </c>
      <c r="P76" s="11" cm="1">
        <f t="array" ref="P76">INDEX('Back data'!$A$297:$BC$297,,MAX(IF('Back data'!$A$297:$BC$297&lt;&gt;"",COLUMN('Back data'!$A$297:$BC$297)))-P$6)/P75</f>
        <v>0.84650000000000003</v>
      </c>
    </row>
    <row r="77" spans="1:18" x14ac:dyDescent="0.25">
      <c r="A77" s="33" t="s">
        <v>41</v>
      </c>
      <c r="B77" s="27" t="s">
        <v>34</v>
      </c>
      <c r="C77" s="10" t="s">
        <v>38</v>
      </c>
      <c r="D77" s="11" cm="1">
        <f t="array" ref="D77">+INDEX('Back data'!$A$298:$BC$298,,MAX(IF('Back data'!$A$298:$BC$298&lt;&gt;"",COLUMN('Back data'!$A$298:$BC$298)))-D$6)/D75</f>
        <v>3.5872501350621283E-2</v>
      </c>
      <c r="E77" s="11" cm="1">
        <f t="array" ref="E77">+INDEX('Back data'!$A$298:$BC$298,,MAX(IF('Back data'!$A$298:$BC$298&lt;&gt;"",COLUMN('Back data'!$A$298:$BC$298)))-E$6)/E75</f>
        <v>5.3461696026218759E-2</v>
      </c>
      <c r="F77" s="11" cm="1">
        <f t="array" ref="F77">+INDEX('Back data'!$A$298:$BC$298,,MAX(IF('Back data'!$A$298:$BC$298&lt;&gt;"",COLUMN('Back data'!$A$298:$BC$298)))-F$6)/F75</f>
        <v>9.6650419993777867E-2</v>
      </c>
      <c r="G77" s="11" cm="1">
        <f t="array" ref="G77">+INDEX('Back data'!$A$298:$BC$298,,MAX(IF('Back data'!$A$298:$BC$298&lt;&gt;"",COLUMN('Back data'!$A$298:$BC$298)))-G$6)/G75</f>
        <v>0</v>
      </c>
      <c r="H77" s="11" cm="1">
        <f t="array" ref="H77">+INDEX('Back data'!$A$298:$BC$298,,MAX(IF('Back data'!$A$298:$BC$298&lt;&gt;"",COLUMN('Back data'!$A$298:$BC$298)))-H$6)/H75</f>
        <v>1.4800000000000001E-2</v>
      </c>
      <c r="I77" s="11" cm="1">
        <f t="array" ref="I77">+INDEX('Back data'!$A$298:$BC$298,,MAX(IF('Back data'!$A$298:$BC$298&lt;&gt;"",COLUMN('Back data'!$A$298:$BC$298)))-I$6)/I75</f>
        <v>5.79E-2</v>
      </c>
      <c r="J77" s="11" cm="1">
        <f t="array" ref="J77">+INDEX('Back data'!$A$298:$BC$298,,MAX(IF('Back data'!$A$298:$BC$298&lt;&gt;"",COLUMN('Back data'!$A$298:$BC$298)))-J$6)/J75</f>
        <v>3.7000000000000005E-2</v>
      </c>
      <c r="K77" s="11" cm="1">
        <f t="array" ref="K77">+INDEX('Back data'!$A$298:$BC$298,,MAX(IF('Back data'!$A$298:$BC$298&lt;&gt;"",COLUMN('Back data'!$A$298:$BC$298)))-K$6)/K75</f>
        <v>0.12609999999999999</v>
      </c>
      <c r="L77" s="11" cm="1">
        <f t="array" ref="L77">+INDEX('Back data'!$A$298:$BC$298,,MAX(IF('Back data'!$A$298:$BC$298&lt;&gt;"",COLUMN('Back data'!$A$298:$BC$298)))-L$6)/L75</f>
        <v>0.2286</v>
      </c>
      <c r="M77" s="11" cm="1">
        <f t="array" ref="M77">+INDEX('Back data'!$A$298:$BC$298,,MAX(IF('Back data'!$A$298:$BC$298&lt;&gt;"",COLUMN('Back data'!$A$298:$BC$298)))-M$6)/M75</f>
        <v>6.6600000000000006E-2</v>
      </c>
      <c r="N77" s="11" cm="1">
        <f t="array" ref="N77">+INDEX('Back data'!$A$298:$BC$298,,MAX(IF('Back data'!$A$298:$BC$298&lt;&gt;"",COLUMN('Back data'!$A$298:$BC$298)))-N$6)/N75</f>
        <v>5.5E-2</v>
      </c>
      <c r="O77" s="11" cm="1">
        <f t="array" ref="O77">+INDEX('Back data'!$A$298:$BC$298,,MAX(IF('Back data'!$A$298:$BC$298&lt;&gt;"",COLUMN('Back data'!$A$298:$BC$298)))-O$6)/O75</f>
        <v>8.3000000000000001E-3</v>
      </c>
      <c r="P77" s="11" cm="1">
        <f t="array" ref="P77">+INDEX('Back data'!$A$298:$BC$298,,MAX(IF('Back data'!$A$298:$BC$298&lt;&gt;"",COLUMN('Back data'!$A$298:$BC$298)))-P$6)/P75</f>
        <v>0.1535</v>
      </c>
      <c r="R77" s="56"/>
    </row>
    <row r="78" spans="1:18" x14ac:dyDescent="0.25">
      <c r="A78" s="30"/>
      <c r="B78" s="27"/>
      <c r="C78" s="31"/>
      <c r="D78" s="32"/>
      <c r="E78" s="32"/>
      <c r="F78" s="32"/>
      <c r="G78" s="32"/>
      <c r="H78" s="32"/>
      <c r="I78" s="32"/>
      <c r="J78" s="32"/>
      <c r="K78" s="32"/>
      <c r="L78" s="32"/>
      <c r="M78" s="32"/>
      <c r="N78" s="32"/>
      <c r="O78" s="32"/>
      <c r="P78" s="32"/>
    </row>
    <row r="79" spans="1:18" x14ac:dyDescent="0.25">
      <c r="A79" s="30"/>
      <c r="B79" s="27"/>
      <c r="C79" s="31"/>
      <c r="D79" s="32"/>
      <c r="E79" s="32"/>
      <c r="F79" s="32"/>
      <c r="G79" s="32"/>
      <c r="H79" s="32"/>
      <c r="I79" s="32"/>
      <c r="J79" s="32"/>
      <c r="K79" s="32"/>
      <c r="L79" s="32"/>
      <c r="M79" s="32"/>
      <c r="N79" s="32"/>
      <c r="O79" s="32"/>
      <c r="P79" s="32"/>
    </row>
    <row r="80" spans="1:18" x14ac:dyDescent="0.25">
      <c r="A80" s="30"/>
      <c r="B80" s="27"/>
      <c r="C80" s="31"/>
      <c r="D80" s="32"/>
      <c r="E80" s="32"/>
      <c r="F80" s="32"/>
      <c r="G80" s="32"/>
      <c r="H80" s="32"/>
      <c r="I80" s="32"/>
      <c r="J80" s="32"/>
      <c r="K80" s="32"/>
      <c r="L80" s="32"/>
      <c r="M80" s="32"/>
      <c r="N80" s="32"/>
      <c r="O80" s="32"/>
      <c r="P80" s="32"/>
    </row>
    <row r="81" spans="1:18" x14ac:dyDescent="0.25">
      <c r="A81" s="30"/>
      <c r="B81" s="27"/>
      <c r="C81" s="31"/>
      <c r="D81" s="32"/>
      <c r="E81" s="32"/>
      <c r="F81" s="32"/>
      <c r="G81" s="32"/>
      <c r="H81" s="32"/>
      <c r="I81" s="32"/>
      <c r="J81" s="32"/>
      <c r="K81" s="32"/>
      <c r="L81" s="32"/>
      <c r="M81" s="32"/>
      <c r="N81" s="32"/>
      <c r="O81" s="32"/>
      <c r="P81" s="32"/>
    </row>
    <row r="82" spans="1:18" x14ac:dyDescent="0.25">
      <c r="A82" s="30"/>
      <c r="B82" s="27"/>
      <c r="C82" s="31"/>
      <c r="D82" s="32"/>
      <c r="E82" s="32"/>
      <c r="F82" s="32"/>
      <c r="G82" s="32"/>
      <c r="H82" s="32"/>
      <c r="I82" s="32"/>
      <c r="J82" s="32"/>
      <c r="K82" s="32"/>
      <c r="L82" s="32"/>
      <c r="M82" s="32"/>
      <c r="N82" s="32"/>
      <c r="O82" s="32"/>
      <c r="P82" s="32"/>
    </row>
    <row r="83" spans="1:18" x14ac:dyDescent="0.25">
      <c r="A83" s="6"/>
      <c r="B83" s="7"/>
      <c r="C83" s="8" t="s">
        <v>35</v>
      </c>
      <c r="D83" s="9" cm="1">
        <f t="array" ref="D83">INDEX('Back data'!$A$157:$BC$157,,MAX(IF('Back data'!$A$157:$BC$157&lt;&gt;"",COLUMN('Back data'!$A$157:$BC$157)))-D$6)+INDEX('Back data'!$A$158:$BC$158,,MAX(IF('Back data'!$A$158:$BC$158&lt;&gt;"",COLUMN('Back data'!$A$158:$BC$158)))-D$6)</f>
        <v>91.23</v>
      </c>
      <c r="E83" s="9" cm="1">
        <f t="array" ref="E83">INDEX('Back data'!$A$157:$BC$157,,MAX(IF('Back data'!$A$157:$BC$157&lt;&gt;"",COLUMN('Back data'!$A$157:$BC$157)))-E$6)+INDEX('Back data'!$A$158:$BC$158,,MAX(IF('Back data'!$A$158:$BC$158&lt;&gt;"",COLUMN('Back data'!$A$158:$BC$158)))-E$6)</f>
        <v>93.59</v>
      </c>
      <c r="F83" s="9" cm="1">
        <f t="array" ref="F83">INDEX('Back data'!$A$157:$BC$157,,MAX(IF('Back data'!$A$157:$BC$157&lt;&gt;"",COLUMN('Back data'!$A$157:$BC$157)))-F$6)+INDEX('Back data'!$A$158:$BC$158,,MAX(IF('Back data'!$A$158:$BC$158&lt;&gt;"",COLUMN('Back data'!$A$158:$BC$158)))-F$6)</f>
        <v>93.600000000000009</v>
      </c>
      <c r="G83" s="9" cm="1">
        <f t="array" ref="G83">INDEX('Back data'!$A$157:$BC$157,,MAX(IF('Back data'!$A$157:$BC$157&lt;&gt;"",COLUMN('Back data'!$A$157:$BC$157)))-G$6)+INDEX('Back data'!$A$158:$BC$158,,MAX(IF('Back data'!$A$158:$BC$158&lt;&gt;"",COLUMN('Back data'!$A$158:$BC$158)))-G$6)</f>
        <v>100</v>
      </c>
      <c r="H83" s="9" cm="1">
        <f t="array" ref="H83">INDEX('Back data'!$A$157:$BC$157,,MAX(IF('Back data'!$A$157:$BC$157&lt;&gt;"",COLUMN('Back data'!$A$157:$BC$157)))-H$6)+INDEX('Back data'!$A$158:$BC$158,,MAX(IF('Back data'!$A$158:$BC$158&lt;&gt;"",COLUMN('Back data'!$A$158:$BC$158)))-H$6)</f>
        <v>100</v>
      </c>
      <c r="I83" s="9" cm="1">
        <f t="array" ref="I83">INDEX('Back data'!$A$157:$BC$157,,MAX(IF('Back data'!$A$157:$BC$157&lt;&gt;"",COLUMN('Back data'!$A$157:$BC$157)))-I$6)+INDEX('Back data'!$A$158:$BC$158,,MAX(IF('Back data'!$A$158:$BC$158&lt;&gt;"",COLUMN('Back data'!$A$158:$BC$158)))-I$6)</f>
        <v>100</v>
      </c>
      <c r="J83" s="9" cm="1">
        <f t="array" ref="J83">INDEX('Back data'!$A$157:$BC$157,,MAX(IF('Back data'!$A$157:$BC$157&lt;&gt;"",COLUMN('Back data'!$A$157:$BC$157)))-J$6)+INDEX('Back data'!$A$158:$BC$158,,MAX(IF('Back data'!$A$158:$BC$158&lt;&gt;"",COLUMN('Back data'!$A$158:$BC$158)))-J$6)</f>
        <v>100</v>
      </c>
      <c r="K83" s="9" cm="1">
        <f t="array" ref="K83">INDEX('Back data'!$A$157:$BC$157,,MAX(IF('Back data'!$A$157:$BC$157&lt;&gt;"",COLUMN('Back data'!$A$157:$BC$157)))-K$6)+INDEX('Back data'!$A$158:$BC$158,,MAX(IF('Back data'!$A$158:$BC$158&lt;&gt;"",COLUMN('Back data'!$A$158:$BC$158)))-K$6)</f>
        <v>100</v>
      </c>
      <c r="L83" s="9" cm="1">
        <f t="array" ref="L83">INDEX('Back data'!$A$157:$BC$157,,MAX(IF('Back data'!$A$157:$BC$157&lt;&gt;"",COLUMN('Back data'!$A$157:$BC$157)))-L$6)+INDEX('Back data'!$A$158:$BC$158,,MAX(IF('Back data'!$A$158:$BC$158&lt;&gt;"",COLUMN('Back data'!$A$158:$BC$158)))-L$6)</f>
        <v>100</v>
      </c>
      <c r="M83" s="9" cm="1">
        <f t="array" ref="M83">INDEX('Back data'!$A$157:$BC$157,,MAX(IF('Back data'!$A$157:$BC$157&lt;&gt;"",COLUMN('Back data'!$A$157:$BC$157)))-M$6)+INDEX('Back data'!$A$158:$BC$158,,MAX(IF('Back data'!$A$158:$BC$158&lt;&gt;"",COLUMN('Back data'!$A$158:$BC$158)))-M$6)</f>
        <v>100</v>
      </c>
      <c r="N83" s="9" cm="1">
        <f t="array" ref="N83">INDEX('Back data'!$A$157:$BC$157,,MAX(IF('Back data'!$A$157:$BC$157&lt;&gt;"",COLUMN('Back data'!$A$157:$BC$157)))-N$6)+INDEX('Back data'!$A$158:$BC$158,,MAX(IF('Back data'!$A$158:$BC$158&lt;&gt;"",COLUMN('Back data'!$A$158:$BC$158)))-N$6)</f>
        <v>100</v>
      </c>
      <c r="O83" s="9" cm="1">
        <f t="array" ref="O83">INDEX('Back data'!$A$157:$BC$157,,MAX(IF('Back data'!$A$157:$BC$157&lt;&gt;"",COLUMN('Back data'!$A$157:$BC$157)))-O$6)+INDEX('Back data'!$A$158:$BC$158,,MAX(IF('Back data'!$A$158:$BC$158&lt;&gt;"",COLUMN('Back data'!$A$158:$BC$158)))-O$6)</f>
        <v>100</v>
      </c>
      <c r="P83" s="9" cm="1">
        <f t="array" ref="P83">INDEX('Back data'!$A$157:$BC$157,,MAX(IF('Back data'!$A$157:$BC$157&lt;&gt;"",COLUMN('Back data'!$A$157:$BC$157)))-P$6)+INDEX('Back data'!$A$158:$BC$158,,MAX(IF('Back data'!$A$158:$BC$158&lt;&gt;"",COLUMN('Back data'!$A$158:$BC$158)))-P$6)</f>
        <v>100</v>
      </c>
    </row>
    <row r="84" spans="1:18" x14ac:dyDescent="0.25">
      <c r="A84" s="35" t="s">
        <v>44</v>
      </c>
      <c r="B84" s="36" t="s">
        <v>42</v>
      </c>
      <c r="C84" s="10" t="s">
        <v>37</v>
      </c>
      <c r="D84" s="11" cm="1">
        <f t="array" ref="D84">INDEX('Back data'!$A$157:$BC$157,,MAX(IF('Back data'!$A$157:$BC$157&lt;&gt;"",COLUMN('Back data'!$A$157:$BC$157)))-D$6)/D83</f>
        <v>0.90288282363257699</v>
      </c>
      <c r="E84" s="11" cm="1">
        <f t="array" ref="E84">INDEX('Back data'!$A$157:$BC$157,,MAX(IF('Back data'!$A$157:$BC$157&lt;&gt;"",COLUMN('Back data'!$A$157:$BC$157)))-E$6)/E83</f>
        <v>0.90907148199593968</v>
      </c>
      <c r="F84" s="11" cm="1">
        <f t="array" ref="F84">INDEX('Back data'!$A$157:$BC$157,,MAX(IF('Back data'!$A$157:$BC$157&lt;&gt;"",COLUMN('Back data'!$A$157:$BC$157)))-F$6)/F83</f>
        <v>0.90373931623931625</v>
      </c>
      <c r="G84" s="11" cm="1">
        <f t="array" ref="G84">INDEX('Back data'!$A$157:$BC$157,,MAX(IF('Back data'!$A$157:$BC$157&lt;&gt;"",COLUMN('Back data'!$A$157:$BC$157)))-G$6)/G83</f>
        <v>0.90720000000000001</v>
      </c>
      <c r="H84" s="11" cm="1">
        <f t="array" ref="H84">INDEX('Back data'!$A$157:$BC$157,,MAX(IF('Back data'!$A$157:$BC$157&lt;&gt;"",COLUMN('Back data'!$A$157:$BC$157)))-H$6)/H83</f>
        <v>0.91159999999999997</v>
      </c>
      <c r="I84" s="11" cm="1">
        <f t="array" ref="I84">INDEX('Back data'!$A$157:$BC$157,,MAX(IF('Back data'!$A$157:$BC$157&lt;&gt;"",COLUMN('Back data'!$A$157:$BC$157)))-I$6)/I83</f>
        <v>0.86510000000000009</v>
      </c>
      <c r="J84" s="11" cm="1">
        <f t="array" ref="J84">INDEX('Back data'!$A$157:$BC$157,,MAX(IF('Back data'!$A$157:$BC$157&lt;&gt;"",COLUMN('Back data'!$A$157:$BC$157)))-J$6)/J83</f>
        <v>0.85819999999999996</v>
      </c>
      <c r="K84" s="11" cm="1">
        <f t="array" ref="K84">INDEX('Back data'!$A$157:$BC$157,,MAX(IF('Back data'!$A$157:$BC$157&lt;&gt;"",COLUMN('Back data'!$A$157:$BC$157)))-K$6)/K83</f>
        <v>0.84689999999999999</v>
      </c>
      <c r="L84" s="11" cm="1">
        <f t="array" ref="L84">INDEX('Back data'!$A$157:$BC$157,,MAX(IF('Back data'!$A$157:$BC$157&lt;&gt;"",COLUMN('Back data'!$A$157:$BC$157)))-L$6)/L83</f>
        <v>0.84970000000000001</v>
      </c>
      <c r="M84" s="11" cm="1">
        <f t="array" ref="M84">INDEX('Back data'!$A$157:$BC$157,,MAX(IF('Back data'!$A$157:$BC$157&lt;&gt;"",COLUMN('Back data'!$A$157:$BC$157)))-M$6)/M83</f>
        <v>0.85530000000000006</v>
      </c>
      <c r="N84" s="11" cm="1">
        <f t="array" ref="N84">INDEX('Back data'!$A$157:$BC$157,,MAX(IF('Back data'!$A$157:$BC$157&lt;&gt;"",COLUMN('Back data'!$A$157:$BC$157)))-N$6)/N83</f>
        <v>0.87709999999999999</v>
      </c>
      <c r="O84" s="11" cm="1">
        <f t="array" ref="O84">INDEX('Back data'!$A$157:$BC$157,,MAX(IF('Back data'!$A$157:$BC$157&lt;&gt;"",COLUMN('Back data'!$A$157:$BC$157)))-O$6)/O83</f>
        <v>0.85370000000000001</v>
      </c>
      <c r="P84" s="11" cm="1">
        <f t="array" ref="P84">INDEX('Back data'!$A$157:$BC$157,,MAX(IF('Back data'!$A$157:$BC$157&lt;&gt;"",COLUMN('Back data'!$A$157:$BC$157)))-P$6)/P83</f>
        <v>0.85549999999999993</v>
      </c>
    </row>
    <row r="85" spans="1:18" x14ac:dyDescent="0.25">
      <c r="A85" s="35" t="s">
        <v>44</v>
      </c>
      <c r="B85" s="36" t="s">
        <v>43</v>
      </c>
      <c r="C85" s="10" t="s">
        <v>38</v>
      </c>
      <c r="D85" s="11" cm="1">
        <f t="array" ref="D85">INDEX('Back data'!$A$158:$BC$158,,MAX(IF('Back data'!$A$158:$BC$158&lt;&gt;"",COLUMN('Back data'!$A$158:$BC$158)))-D$6)/D83</f>
        <v>9.711717636742298E-2</v>
      </c>
      <c r="E85" s="11" cm="1">
        <f t="array" ref="E85">INDEX('Back data'!$A$158:$BC$158,,MAX(IF('Back data'!$A$158:$BC$158&lt;&gt;"",COLUMN('Back data'!$A$158:$BC$158)))-E$6)/E83</f>
        <v>9.0928518004060252E-2</v>
      </c>
      <c r="F85" s="11" cm="1">
        <f t="array" ref="F85">INDEX('Back data'!$A$158:$BC$158,,MAX(IF('Back data'!$A$158:$BC$158&lt;&gt;"",COLUMN('Back data'!$A$158:$BC$158)))-F$6)/F83</f>
        <v>9.6260683760683752E-2</v>
      </c>
      <c r="G85" s="11" cm="1">
        <f t="array" ref="G85">INDEX('Back data'!$A$158:$BC$158,,MAX(IF('Back data'!$A$158:$BC$158&lt;&gt;"",COLUMN('Back data'!$A$158:$BC$158)))-G$6)/G83</f>
        <v>9.2799999999999994E-2</v>
      </c>
      <c r="H85" s="11" cm="1">
        <f t="array" ref="H85">INDEX('Back data'!$A$158:$BC$158,,MAX(IF('Back data'!$A$158:$BC$158&lt;&gt;"",COLUMN('Back data'!$A$158:$BC$158)))-H$6)/H83</f>
        <v>8.8399999999999992E-2</v>
      </c>
      <c r="I85" s="11" cm="1">
        <f t="array" ref="I85">INDEX('Back data'!$A$158:$BC$158,,MAX(IF('Back data'!$A$158:$BC$158&lt;&gt;"",COLUMN('Back data'!$A$158:$BC$158)))-I$6)/I83</f>
        <v>0.13489999999999999</v>
      </c>
      <c r="J85" s="11" cm="1">
        <f t="array" ref="J85">INDEX('Back data'!$A$158:$BC$158,,MAX(IF('Back data'!$A$158:$BC$158&lt;&gt;"",COLUMN('Back data'!$A$158:$BC$158)))-J$6)/J83</f>
        <v>0.14180000000000001</v>
      </c>
      <c r="K85" s="11" cm="1">
        <f t="array" ref="K85">INDEX('Back data'!$A$158:$BC$158,,MAX(IF('Back data'!$A$158:$BC$158&lt;&gt;"",COLUMN('Back data'!$A$158:$BC$158)))-K$6)/K83</f>
        <v>0.15310000000000001</v>
      </c>
      <c r="L85" s="11" cm="1">
        <f t="array" ref="L85">INDEX('Back data'!$A$158:$BC$158,,MAX(IF('Back data'!$A$158:$BC$158&lt;&gt;"",COLUMN('Back data'!$A$158:$BC$158)))-L$6)/L83</f>
        <v>0.15029999999999999</v>
      </c>
      <c r="M85" s="11" cm="1">
        <f t="array" ref="M85">INDEX('Back data'!$A$158:$BC$158,,MAX(IF('Back data'!$A$158:$BC$158&lt;&gt;"",COLUMN('Back data'!$A$158:$BC$158)))-M$6)/M83</f>
        <v>0.1447</v>
      </c>
      <c r="N85" s="11" cm="1">
        <f t="array" ref="N85">INDEX('Back data'!$A$158:$BC$158,,MAX(IF('Back data'!$A$158:$BC$158&lt;&gt;"",COLUMN('Back data'!$A$158:$BC$158)))-N$6)/N83</f>
        <v>0.1229</v>
      </c>
      <c r="O85" s="11" cm="1">
        <f t="array" ref="O85">INDEX('Back data'!$A$158:$BC$158,,MAX(IF('Back data'!$A$158:$BC$158&lt;&gt;"",COLUMN('Back data'!$A$158:$BC$158)))-O$6)/O83</f>
        <v>0.14630000000000001</v>
      </c>
      <c r="P85" s="11" cm="1">
        <f t="array" ref="P85">INDEX('Back data'!$A$158:$BC$158,,MAX(IF('Back data'!$A$158:$BC$158&lt;&gt;"",COLUMN('Back data'!$A$158:$BC$158)))-P$6)/P83</f>
        <v>0.14449999999999999</v>
      </c>
      <c r="R85" s="56"/>
    </row>
    <row r="86" spans="1:18" x14ac:dyDescent="0.25">
      <c r="B86" s="26"/>
    </row>
    <row r="87" spans="1:18" x14ac:dyDescent="0.25">
      <c r="B87" s="26"/>
    </row>
    <row r="88" spans="1:18" x14ac:dyDescent="0.25">
      <c r="B88" s="26"/>
      <c r="C88" s="8" t="s">
        <v>35</v>
      </c>
      <c r="D88" s="9" cm="1">
        <f t="array" ref="D88">INDEX('Back data'!$A$162:$BC$162,,MAX(IF('Back data'!$A$162:$BC$162&lt;&gt;"",COLUMN('Back data'!$A$162:$BC$162)))-D$6)+INDEX('Back data'!$A$163:$BC$163,,MAX(IF('Back data'!$A$163:$BC$163&lt;&gt;"",COLUMN('Back data'!$A$163:$BC$163)))-D$6)</f>
        <v>87.95</v>
      </c>
      <c r="E88" s="9" cm="1">
        <f t="array" ref="E88">INDEX('Back data'!$A$162:$BC$162,,MAX(IF('Back data'!$A$162:$BC$162&lt;&gt;"",COLUMN('Back data'!$A$162:$BC$162)))-E$6)+INDEX('Back data'!$A$163:$BC$163,,MAX(IF('Back data'!$A$163:$BC$163&lt;&gt;"",COLUMN('Back data'!$A$163:$BC$163)))-E$6)</f>
        <v>91.81</v>
      </c>
      <c r="F88" s="9" cm="1">
        <f t="array" ref="F88">INDEX('Back data'!$A$162:$BC$162,,MAX(IF('Back data'!$A$162:$BC$162&lt;&gt;"",COLUMN('Back data'!$A$162:$BC$162)))-F$6)+INDEX('Back data'!$A$163:$BC$163,,MAX(IF('Back data'!$A$163:$BC$163&lt;&gt;"",COLUMN('Back data'!$A$163:$BC$163)))-F$6)</f>
        <v>91.05</v>
      </c>
      <c r="G88" s="9" cm="1">
        <f t="array" ref="G88">INDEX('Back data'!$A$162:$BC$162,,MAX(IF('Back data'!$A$162:$BC$162&lt;&gt;"",COLUMN('Back data'!$A$162:$BC$162)))-G$6)+INDEX('Back data'!$A$163:$BC$163,,MAX(IF('Back data'!$A$163:$BC$163&lt;&gt;"",COLUMN('Back data'!$A$163:$BC$163)))-G$6)</f>
        <v>100</v>
      </c>
      <c r="H88" s="9" cm="1">
        <f t="array" ref="H88">INDEX('Back data'!$A$162:$BC$162,,MAX(IF('Back data'!$A$162:$BC$162&lt;&gt;"",COLUMN('Back data'!$A$162:$BC$162)))-H$6)+INDEX('Back data'!$A$163:$BC$163,,MAX(IF('Back data'!$A$163:$BC$163&lt;&gt;"",COLUMN('Back data'!$A$163:$BC$163)))-H$6)</f>
        <v>100</v>
      </c>
      <c r="I88" s="9" cm="1">
        <f t="array" ref="I88">INDEX('Back data'!$A$162:$BC$162,,MAX(IF('Back data'!$A$162:$BC$162&lt;&gt;"",COLUMN('Back data'!$A$162:$BC$162)))-I$6)+INDEX('Back data'!$A$163:$BC$163,,MAX(IF('Back data'!$A$163:$BC$163&lt;&gt;"",COLUMN('Back data'!$A$163:$BC$163)))-I$6)</f>
        <v>100</v>
      </c>
      <c r="J88" s="9" cm="1">
        <f t="array" ref="J88">INDEX('Back data'!$A$162:$BC$162,,MAX(IF('Back data'!$A$162:$BC$162&lt;&gt;"",COLUMN('Back data'!$A$162:$BC$162)))-J$6)+INDEX('Back data'!$A$163:$BC$163,,MAX(IF('Back data'!$A$163:$BC$163&lt;&gt;"",COLUMN('Back data'!$A$163:$BC$163)))-J$6)</f>
        <v>100</v>
      </c>
      <c r="K88" s="9" cm="1">
        <f t="array" ref="K88">INDEX('Back data'!$A$162:$BC$162,,MAX(IF('Back data'!$A$162:$BC$162&lt;&gt;"",COLUMN('Back data'!$A$162:$BC$162)))-K$6)+INDEX('Back data'!$A$163:$BC$163,,MAX(IF('Back data'!$A$163:$BC$163&lt;&gt;"",COLUMN('Back data'!$A$163:$BC$163)))-K$6)</f>
        <v>100</v>
      </c>
      <c r="L88" s="9" cm="1">
        <f t="array" ref="L88">INDEX('Back data'!$A$162:$BC$162,,MAX(IF('Back data'!$A$162:$BC$162&lt;&gt;"",COLUMN('Back data'!$A$162:$BC$162)))-L$6)+INDEX('Back data'!$A$163:$BC$163,,MAX(IF('Back data'!$A$163:$BC$163&lt;&gt;"",COLUMN('Back data'!$A$163:$BC$163)))-L$6)</f>
        <v>100</v>
      </c>
      <c r="M88" s="9" cm="1">
        <f t="array" ref="M88">INDEX('Back data'!$A$162:$BC$162,,MAX(IF('Back data'!$A$162:$BC$162&lt;&gt;"",COLUMN('Back data'!$A$162:$BC$162)))-M$6)+INDEX('Back data'!$A$163:$BC$163,,MAX(IF('Back data'!$A$163:$BC$163&lt;&gt;"",COLUMN('Back data'!$A$163:$BC$163)))-M$6)</f>
        <v>100</v>
      </c>
      <c r="N88" s="9" cm="1">
        <f t="array" ref="N88">INDEX('Back data'!$A$162:$BC$162,,MAX(IF('Back data'!$A$162:$BC$162&lt;&gt;"",COLUMN('Back data'!$A$162:$BC$162)))-N$6)+INDEX('Back data'!$A$163:$BC$163,,MAX(IF('Back data'!$A$163:$BC$163&lt;&gt;"",COLUMN('Back data'!$A$163:$BC$163)))-N$6)</f>
        <v>100</v>
      </c>
      <c r="O88" s="9" cm="1">
        <f t="array" ref="O88">INDEX('Back data'!$A$162:$BC$162,,MAX(IF('Back data'!$A$162:$BC$162&lt;&gt;"",COLUMN('Back data'!$A$162:$BC$162)))-O$6)+INDEX('Back data'!$A$163:$BC$163,,MAX(IF('Back data'!$A$163:$BC$163&lt;&gt;"",COLUMN('Back data'!$A$163:$BC$163)))-O$6)</f>
        <v>100</v>
      </c>
      <c r="P88" s="9" cm="1">
        <f t="array" ref="P88">INDEX('Back data'!$A$162:$BC$162,,MAX(IF('Back data'!$A$162:$BC$162&lt;&gt;"",COLUMN('Back data'!$A$162:$BC$162)))-P$6)+INDEX('Back data'!$A$163:$BC$163,,MAX(IF('Back data'!$A$163:$BC$163&lt;&gt;"",COLUMN('Back data'!$A$163:$BC$163)))-P$6)</f>
        <v>100</v>
      </c>
    </row>
    <row r="89" spans="1:18" x14ac:dyDescent="0.25">
      <c r="A89" s="35" t="s">
        <v>44</v>
      </c>
      <c r="B89" s="37" t="s">
        <v>39</v>
      </c>
      <c r="C89" s="10" t="s">
        <v>37</v>
      </c>
      <c r="D89" s="11" cm="1">
        <f t="array" ref="D89">INDEX('Back data'!$A$162:$BC$162,,MAX(IF('Back data'!$A$162:$BC$162&lt;&gt;"",COLUMN('Back data'!$A$162:$BC$162)))-D$6)/D88</f>
        <v>0.76384309266628769</v>
      </c>
      <c r="E89" s="11" cm="1">
        <f t="array" ref="E89">INDEX('Back data'!$A$162:$BC$162,,MAX(IF('Back data'!$A$162:$BC$162&lt;&gt;"",COLUMN('Back data'!$A$162:$BC$162)))-E$6)/E88</f>
        <v>0.78531750353991936</v>
      </c>
      <c r="F89" s="11" cm="1">
        <f t="array" ref="F89">INDEX('Back data'!$A$162:$BC$162,,MAX(IF('Back data'!$A$162:$BC$162&lt;&gt;"",COLUMN('Back data'!$A$162:$BC$162)))-F$6)/F88</f>
        <v>0.78550247116968697</v>
      </c>
      <c r="G89" s="11" cm="1">
        <f t="array" ref="G89">INDEX('Back data'!$A$162:$BC$162,,MAX(IF('Back data'!$A$162:$BC$162&lt;&gt;"",COLUMN('Back data'!$A$162:$BC$162)))-G$6)/G88</f>
        <v>0.65910000000000002</v>
      </c>
      <c r="H89" s="11" cm="1">
        <f t="array" ref="H89">INDEX('Back data'!$A$162:$BC$162,,MAX(IF('Back data'!$A$162:$BC$162&lt;&gt;"",COLUMN('Back data'!$A$162:$BC$162)))-H$6)/H88</f>
        <v>0.72120000000000006</v>
      </c>
      <c r="I89" s="11" cm="1">
        <f t="array" ref="I89">INDEX('Back data'!$A$162:$BC$162,,MAX(IF('Back data'!$A$162:$BC$162&lt;&gt;"",COLUMN('Back data'!$A$162:$BC$162)))-I$6)/I88</f>
        <v>0.6581999999999999</v>
      </c>
      <c r="J89" s="11" cm="1">
        <f t="array" ref="J89">INDEX('Back data'!$A$162:$BC$162,,MAX(IF('Back data'!$A$162:$BC$162&lt;&gt;"",COLUMN('Back data'!$A$162:$BC$162)))-J$6)/J88</f>
        <v>0.67280000000000006</v>
      </c>
      <c r="K89" s="11" cm="1">
        <f t="array" ref="K89">INDEX('Back data'!$A$162:$BC$162,,MAX(IF('Back data'!$A$162:$BC$162&lt;&gt;"",COLUMN('Back data'!$A$162:$BC$162)))-K$6)/K88</f>
        <v>0.57630000000000003</v>
      </c>
      <c r="L89" s="11" cm="1">
        <f t="array" ref="L89">INDEX('Back data'!$A$162:$BC$162,,MAX(IF('Back data'!$A$162:$BC$162&lt;&gt;"",COLUMN('Back data'!$A$162:$BC$162)))-L$6)/L88</f>
        <v>0.64569999999999994</v>
      </c>
      <c r="M89" s="11" cm="1">
        <f t="array" ref="M89">INDEX('Back data'!$A$162:$BC$162,,MAX(IF('Back data'!$A$162:$BC$162&lt;&gt;"",COLUMN('Back data'!$A$162:$BC$162)))-M$6)/M88</f>
        <v>0.64379999999999993</v>
      </c>
      <c r="N89" s="11" cm="1">
        <f t="array" ref="N89">INDEX('Back data'!$A$162:$BC$162,,MAX(IF('Back data'!$A$162:$BC$162&lt;&gt;"",COLUMN('Back data'!$A$162:$BC$162)))-N$6)/N88</f>
        <v>0.67700000000000005</v>
      </c>
      <c r="O89" s="11" cm="1">
        <f t="array" ref="O89">INDEX('Back data'!$A$162:$BC$162,,MAX(IF('Back data'!$A$162:$BC$162&lt;&gt;"",COLUMN('Back data'!$A$162:$BC$162)))-O$6)/O88</f>
        <v>0.6048</v>
      </c>
      <c r="P89" s="11" cm="1">
        <f t="array" ref="P89">INDEX('Back data'!$A$162:$BC$162,,MAX(IF('Back data'!$A$162:$BC$162&lt;&gt;"",COLUMN('Back data'!$A$162:$BC$162)))-P$6)/P88</f>
        <v>0.65689999999999993</v>
      </c>
    </row>
    <row r="90" spans="1:18" x14ac:dyDescent="0.25">
      <c r="A90" s="35" t="s">
        <v>44</v>
      </c>
      <c r="B90" s="37" t="s">
        <v>39</v>
      </c>
      <c r="C90" s="10" t="s">
        <v>38</v>
      </c>
      <c r="D90" s="11" cm="1">
        <f t="array" ref="D90">INDEX('Back data'!$A$163:$BC$163,,MAX(IF('Back data'!$A$163:$BC$163&lt;&gt;"",COLUMN('Back data'!$A$163:$BC$163)))-D$6)/D88</f>
        <v>0.23615690733371233</v>
      </c>
      <c r="E90" s="11" cm="1">
        <f t="array" ref="E90">INDEX('Back data'!$A$163:$BC$163,,MAX(IF('Back data'!$A$163:$BC$163&lt;&gt;"",COLUMN('Back data'!$A$163:$BC$163)))-E$6)/E88</f>
        <v>0.21468249646008061</v>
      </c>
      <c r="F90" s="11" cm="1">
        <f t="array" ref="F90">INDEX('Back data'!$A$163:$BC$163,,MAX(IF('Back data'!$A$163:$BC$163&lt;&gt;"",COLUMN('Back data'!$A$163:$BC$163)))-F$6)/F88</f>
        <v>0.21449752883031303</v>
      </c>
      <c r="G90" s="11" cm="1">
        <f t="array" ref="G90">INDEX('Back data'!$A$163:$BC$163,,MAX(IF('Back data'!$A$163:$BC$163&lt;&gt;"",COLUMN('Back data'!$A$163:$BC$163)))-G$6)/G88</f>
        <v>0.34090000000000004</v>
      </c>
      <c r="H90" s="11" cm="1">
        <f t="array" ref="H90">INDEX('Back data'!$A$163:$BC$163,,MAX(IF('Back data'!$A$163:$BC$163&lt;&gt;"",COLUMN('Back data'!$A$163:$BC$163)))-H$6)/H88</f>
        <v>0.27879999999999999</v>
      </c>
      <c r="I90" s="11" cm="1">
        <f t="array" ref="I90">INDEX('Back data'!$A$163:$BC$163,,MAX(IF('Back data'!$A$163:$BC$163&lt;&gt;"",COLUMN('Back data'!$A$163:$BC$163)))-I$6)/I88</f>
        <v>0.34179999999999999</v>
      </c>
      <c r="J90" s="11" cm="1">
        <f t="array" ref="J90">INDEX('Back data'!$A$163:$BC$163,,MAX(IF('Back data'!$A$163:$BC$163&lt;&gt;"",COLUMN('Back data'!$A$163:$BC$163)))-J$6)/J88</f>
        <v>0.32719999999999999</v>
      </c>
      <c r="K90" s="11" cm="1">
        <f t="array" ref="K90">INDEX('Back data'!$A$163:$BC$163,,MAX(IF('Back data'!$A$163:$BC$163&lt;&gt;"",COLUMN('Back data'!$A$163:$BC$163)))-K$6)/K88</f>
        <v>0.42369999999999997</v>
      </c>
      <c r="L90" s="11" cm="1">
        <f t="array" ref="L90">INDEX('Back data'!$A$163:$BC$163,,MAX(IF('Back data'!$A$163:$BC$163&lt;&gt;"",COLUMN('Back data'!$A$163:$BC$163)))-L$6)/L88</f>
        <v>0.3543</v>
      </c>
      <c r="M90" s="11" cm="1">
        <f t="array" ref="M90">INDEX('Back data'!$A$163:$BC$163,,MAX(IF('Back data'!$A$163:$BC$163&lt;&gt;"",COLUMN('Back data'!$A$163:$BC$163)))-M$6)/M88</f>
        <v>0.35619999999999996</v>
      </c>
      <c r="N90" s="11" cm="1">
        <f t="array" ref="N90">INDEX('Back data'!$A$163:$BC$163,,MAX(IF('Back data'!$A$163:$BC$163&lt;&gt;"",COLUMN('Back data'!$A$163:$BC$163)))-N$6)/N88</f>
        <v>0.32299999999999995</v>
      </c>
      <c r="O90" s="11" cm="1">
        <f t="array" ref="O90">INDEX('Back data'!$A$163:$BC$163,,MAX(IF('Back data'!$A$163:$BC$163&lt;&gt;"",COLUMN('Back data'!$A$163:$BC$163)))-O$6)/O88</f>
        <v>0.39520000000000005</v>
      </c>
      <c r="P90" s="11" cm="1">
        <f t="array" ref="P90">INDEX('Back data'!$A$163:$BC$163,,MAX(IF('Back data'!$A$163:$BC$163&lt;&gt;"",COLUMN('Back data'!$A$163:$BC$163)))-P$6)/P88</f>
        <v>0.34310000000000002</v>
      </c>
      <c r="R90" s="56"/>
    </row>
    <row r="92" spans="1:18" x14ac:dyDescent="0.25">
      <c r="C92" s="12"/>
    </row>
    <row r="93" spans="1:18" x14ac:dyDescent="0.25">
      <c r="C93" s="8" t="s">
        <v>35</v>
      </c>
      <c r="D93" s="9" cm="1">
        <f t="array" ref="D93">INDEX('Back data'!$A$167:$BC$167,,MAX(IF('Back data'!$A$167:$BC$167&lt;&gt;"",COLUMN('Back data'!$A$167:$BC$167)))-D$6)+INDEX('Back data'!$A$168:$BC$168,,MAX(IF('Back data'!$A$168:$BC$168&lt;&gt;"",COLUMN('Back data'!$A$168:$BC$168)))-D$6)</f>
        <v>92.47</v>
      </c>
      <c r="E93" s="9" cm="1">
        <f t="array" ref="E93">INDEX('Back data'!$A$167:$BC$167,,MAX(IF('Back data'!$A$167:$BC$167&lt;&gt;"",COLUMN('Back data'!$A$167:$BC$167)))-E$6)+INDEX('Back data'!$A$168:$BC$168,,MAX(IF('Back data'!$A$168:$BC$168&lt;&gt;"",COLUMN('Back data'!$A$168:$BC$168)))-E$6)</f>
        <v>94.13</v>
      </c>
      <c r="F93" s="9" cm="1">
        <f t="array" ref="F93">INDEX('Back data'!$A$167:$BC$167,,MAX(IF('Back data'!$A$167:$BC$167&lt;&gt;"",COLUMN('Back data'!$A$167:$BC$167)))-F$6)+INDEX('Back data'!$A$168:$BC$168,,MAX(IF('Back data'!$A$168:$BC$168&lt;&gt;"",COLUMN('Back data'!$A$168:$BC$168)))-F$6)</f>
        <v>95.19</v>
      </c>
      <c r="G93" s="9" cm="1">
        <f t="array" ref="G93">INDEX('Back data'!$A$167:$BC$167,,MAX(IF('Back data'!$A$167:$BC$167&lt;&gt;"",COLUMN('Back data'!$A$167:$BC$167)))-G$6)+INDEX('Back data'!$A$168:$BC$168,,MAX(IF('Back data'!$A$168:$BC$168&lt;&gt;"",COLUMN('Back data'!$A$168:$BC$168)))-G$6)</f>
        <v>100</v>
      </c>
      <c r="H93" s="9" cm="1">
        <f t="array" ref="H93">INDEX('Back data'!$A$167:$BC$167,,MAX(IF('Back data'!$A$167:$BC$167&lt;&gt;"",COLUMN('Back data'!$A$167:$BC$167)))-H$6)+INDEX('Back data'!$A$168:$BC$168,,MAX(IF('Back data'!$A$168:$BC$168&lt;&gt;"",COLUMN('Back data'!$A$168:$BC$168)))-H$6)</f>
        <v>100</v>
      </c>
      <c r="I93" s="9" cm="1">
        <f t="array" ref="I93">INDEX('Back data'!$A$167:$BC$167,,MAX(IF('Back data'!$A$167:$BC$167&lt;&gt;"",COLUMN('Back data'!$A$167:$BC$167)))-I$6)+INDEX('Back data'!$A$168:$BC$168,,MAX(IF('Back data'!$A$168:$BC$168&lt;&gt;"",COLUMN('Back data'!$A$168:$BC$168)))-I$6)</f>
        <v>100</v>
      </c>
      <c r="J93" s="9" cm="1">
        <f t="array" ref="J93">INDEX('Back data'!$A$167:$BC$167,,MAX(IF('Back data'!$A$167:$BC$167&lt;&gt;"",COLUMN('Back data'!$A$167:$BC$167)))-J$6)+INDEX('Back data'!$A$168:$BC$168,,MAX(IF('Back data'!$A$168:$BC$168&lt;&gt;"",COLUMN('Back data'!$A$168:$BC$168)))-J$6)</f>
        <v>100</v>
      </c>
      <c r="K93" s="9" cm="1">
        <f t="array" ref="K93">INDEX('Back data'!$A$167:$BC$167,,MAX(IF('Back data'!$A$167:$BC$167&lt;&gt;"",COLUMN('Back data'!$A$167:$BC$167)))-K$6)+INDEX('Back data'!$A$168:$BC$168,,MAX(IF('Back data'!$A$168:$BC$168&lt;&gt;"",COLUMN('Back data'!$A$168:$BC$168)))-K$6)</f>
        <v>100</v>
      </c>
      <c r="L93" s="9" cm="1">
        <f t="array" ref="L93">INDEX('Back data'!$A$167:$BC$167,,MAX(IF('Back data'!$A$167:$BC$167&lt;&gt;"",COLUMN('Back data'!$A$167:$BC$167)))-L$6)+INDEX('Back data'!$A$168:$BC$168,,MAX(IF('Back data'!$A$168:$BC$168&lt;&gt;"",COLUMN('Back data'!$A$168:$BC$168)))-L$6)</f>
        <v>100</v>
      </c>
      <c r="M93" s="9" cm="1">
        <f t="array" ref="M93">INDEX('Back data'!$A$167:$BC$167,,MAX(IF('Back data'!$A$167:$BC$167&lt;&gt;"",COLUMN('Back data'!$A$167:$BC$167)))-M$6)+INDEX('Back data'!$A$168:$BC$168,,MAX(IF('Back data'!$A$168:$BC$168&lt;&gt;"",COLUMN('Back data'!$A$168:$BC$168)))-M$6)</f>
        <v>100</v>
      </c>
      <c r="N93" s="9" cm="1">
        <f t="array" ref="N93">INDEX('Back data'!$A$167:$BC$167,,MAX(IF('Back data'!$A$167:$BC$167&lt;&gt;"",COLUMN('Back data'!$A$167:$BC$167)))-N$6)+INDEX('Back data'!$A$168:$BC$168,,MAX(IF('Back data'!$A$168:$BC$168&lt;&gt;"",COLUMN('Back data'!$A$168:$BC$168)))-N$6)</f>
        <v>100</v>
      </c>
      <c r="O93" s="9" cm="1">
        <f t="array" ref="O93">INDEX('Back data'!$A$167:$BC$167,,MAX(IF('Back data'!$A$167:$BC$167&lt;&gt;"",COLUMN('Back data'!$A$167:$BC$167)))-O$6)+INDEX('Back data'!$A$168:$BC$168,,MAX(IF('Back data'!$A$168:$BC$168&lt;&gt;"",COLUMN('Back data'!$A$168:$BC$168)))-O$6)</f>
        <v>100</v>
      </c>
      <c r="P93" s="9" cm="1">
        <f t="array" ref="P93">INDEX('Back data'!$A$167:$BC$167,,MAX(IF('Back data'!$A$167:$BC$167&lt;&gt;"",COLUMN('Back data'!$A$167:$BC$167)))-P$6)+INDEX('Back data'!$A$168:$BC$168,,MAX(IF('Back data'!$A$168:$BC$168&lt;&gt;"",COLUMN('Back data'!$A$168:$BC$168)))-P$6)</f>
        <v>100</v>
      </c>
    </row>
    <row r="94" spans="1:18" x14ac:dyDescent="0.25">
      <c r="A94" s="35" t="s">
        <v>44</v>
      </c>
      <c r="B94" s="37" t="s">
        <v>40</v>
      </c>
      <c r="C94" s="10" t="s">
        <v>37</v>
      </c>
      <c r="D94" s="11" cm="1">
        <f t="array" ref="D94">INDEX('Back data'!$A$167:$BC$167,,MAX(IF('Back data'!$A$167:$BC$167&lt;&gt;"",COLUMN('Back data'!$A$167:$BC$167)))-D$6)/D93</f>
        <v>0.9697199091597275</v>
      </c>
      <c r="E94" s="11" cm="1">
        <f t="array" ref="E94">INDEX('Back data'!$A$167:$BC$167,,MAX(IF('Back data'!$A$167:$BC$167&lt;&gt;"",COLUMN('Back data'!$A$167:$BC$167)))-E$6)/E93</f>
        <v>0.98034632954424739</v>
      </c>
      <c r="F94" s="11" cm="1">
        <f t="array" ref="F94">INDEX('Back data'!$A$167:$BC$167,,MAX(IF('Back data'!$A$167:$BC$167&lt;&gt;"",COLUMN('Back data'!$A$167:$BC$167)))-F$6)/F93</f>
        <v>0.96596281121966598</v>
      </c>
      <c r="G94" s="11" cm="1">
        <f t="array" ref="G94">INDEX('Back data'!$A$167:$BC$167,,MAX(IF('Back data'!$A$167:$BC$167&lt;&gt;"",COLUMN('Back data'!$A$167:$BC$167)))-G$6)/G93</f>
        <v>1</v>
      </c>
      <c r="H94" s="11" cm="1">
        <f t="array" ref="H94">INDEX('Back data'!$A$167:$BC$167,,MAX(IF('Back data'!$A$167:$BC$167&lt;&gt;"",COLUMN('Back data'!$A$167:$BC$167)))-H$6)/H93</f>
        <v>1</v>
      </c>
      <c r="I94" s="11" cm="1">
        <f t="array" ref="I94">INDEX('Back data'!$A$167:$BC$167,,MAX(IF('Back data'!$A$167:$BC$167&lt;&gt;"",COLUMN('Back data'!$A$167:$BC$167)))-I$6)/I93</f>
        <v>0.99750000000000005</v>
      </c>
      <c r="J94" s="11" cm="1">
        <f t="array" ref="J94">INDEX('Back data'!$A$167:$BC$167,,MAX(IF('Back data'!$A$167:$BC$167&lt;&gt;"",COLUMN('Back data'!$A$167:$BC$167)))-J$6)/J93</f>
        <v>0.97389999999999999</v>
      </c>
      <c r="K94" s="11" cm="1">
        <f t="array" ref="K94">INDEX('Back data'!$A$167:$BC$167,,MAX(IF('Back data'!$A$167:$BC$167&lt;&gt;"",COLUMN('Back data'!$A$167:$BC$167)))-K$6)/K93</f>
        <v>0.98909999999999998</v>
      </c>
      <c r="L94" s="11" cm="1">
        <f t="array" ref="L94">INDEX('Back data'!$A$167:$BC$167,,MAX(IF('Back data'!$A$167:$BC$167&lt;&gt;"",COLUMN('Back data'!$A$167:$BC$167)))-L$6)/L93</f>
        <v>0.98919999999999997</v>
      </c>
      <c r="M94" s="11" cm="1">
        <f t="array" ref="M94">INDEX('Back data'!$A$167:$BC$167,,MAX(IF('Back data'!$A$167:$BC$167&lt;&gt;"",COLUMN('Back data'!$A$167:$BC$167)))-M$6)/M93</f>
        <v>0.98030000000000006</v>
      </c>
      <c r="N94" s="11" cm="1">
        <f t="array" ref="N94">INDEX('Back data'!$A$167:$BC$167,,MAX(IF('Back data'!$A$167:$BC$167&lt;&gt;"",COLUMN('Back data'!$A$167:$BC$167)))-N$6)/N93</f>
        <v>0.98769999999999991</v>
      </c>
      <c r="O94" s="11" cm="1">
        <f t="array" ref="O94">INDEX('Back data'!$A$167:$BC$167,,MAX(IF('Back data'!$A$167:$BC$167&lt;&gt;"",COLUMN('Back data'!$A$167:$BC$167)))-O$6)/O93</f>
        <v>1</v>
      </c>
      <c r="P94" s="11" cm="1">
        <f t="array" ref="P94">INDEX('Back data'!$A$167:$BC$167,,MAX(IF('Back data'!$A$167:$BC$167&lt;&gt;"",COLUMN('Back data'!$A$167:$BC$167)))-P$6)/P93</f>
        <v>0.96620000000000006</v>
      </c>
    </row>
    <row r="95" spans="1:18" x14ac:dyDescent="0.25">
      <c r="A95" s="35" t="s">
        <v>44</v>
      </c>
      <c r="B95" s="37" t="s">
        <v>40</v>
      </c>
      <c r="C95" s="28" t="s">
        <v>38</v>
      </c>
      <c r="D95" s="29" cm="1">
        <f t="array" ref="D95">+INDEX('Back data'!$A$168:$BC$168,,MAX(IF('Back data'!$A$168:$BC$168&lt;&gt;"",COLUMN('Back data'!$A$168:$BC$168)))-D$6)/D93</f>
        <v>3.0280090840272521E-2</v>
      </c>
      <c r="E95" s="29" cm="1">
        <f t="array" ref="E95">+INDEX('Back data'!$A$168:$BC$168,,MAX(IF('Back data'!$A$168:$BC$168&lt;&gt;"",COLUMN('Back data'!$A$168:$BC$168)))-E$6)/E93</f>
        <v>1.9653670455752684E-2</v>
      </c>
      <c r="F95" s="29" cm="1">
        <f t="array" ref="F95">+INDEX('Back data'!$A$168:$BC$168,,MAX(IF('Back data'!$A$168:$BC$168&lt;&gt;"",COLUMN('Back data'!$A$168:$BC$168)))-F$6)/F93</f>
        <v>3.4037188780334071E-2</v>
      </c>
      <c r="G95" s="29" cm="1">
        <f t="array" ref="G95">+INDEX('Back data'!$A$168:$BC$168,,MAX(IF('Back data'!$A$168:$BC$168&lt;&gt;"",COLUMN('Back data'!$A$168:$BC$168)))-G$6)/G93</f>
        <v>0</v>
      </c>
      <c r="H95" s="29" cm="1">
        <f t="array" ref="H95">+INDEX('Back data'!$A$168:$BC$168,,MAX(IF('Back data'!$A$168:$BC$168&lt;&gt;"",COLUMN('Back data'!$A$168:$BC$168)))-H$6)/H93</f>
        <v>0</v>
      </c>
      <c r="I95" s="29" cm="1">
        <f t="array" ref="I95">+INDEX('Back data'!$A$168:$BC$168,,MAX(IF('Back data'!$A$168:$BC$168&lt;&gt;"",COLUMN('Back data'!$A$168:$BC$168)))-I$6)/I93</f>
        <v>2.5000000000000001E-3</v>
      </c>
      <c r="J95" s="29" cm="1">
        <f t="array" ref="J95">+INDEX('Back data'!$A$168:$BC$168,,MAX(IF('Back data'!$A$168:$BC$168&lt;&gt;"",COLUMN('Back data'!$A$168:$BC$168)))-J$6)/J93</f>
        <v>2.6099999999999998E-2</v>
      </c>
      <c r="K95" s="29" cm="1">
        <f t="array" ref="K95">+INDEX('Back data'!$A$168:$BC$168,,MAX(IF('Back data'!$A$168:$BC$168&lt;&gt;"",COLUMN('Back data'!$A$168:$BC$168)))-K$6)/K93</f>
        <v>1.09E-2</v>
      </c>
      <c r="L95" s="29" cm="1">
        <f t="array" ref="L95">+INDEX('Back data'!$A$168:$BC$168,,MAX(IF('Back data'!$A$168:$BC$168&lt;&gt;"",COLUMN('Back data'!$A$168:$BC$168)))-L$6)/L93</f>
        <v>1.0800000000000001E-2</v>
      </c>
      <c r="M95" s="29" cm="1">
        <f t="array" ref="M95">+INDEX('Back data'!$A$168:$BC$168,,MAX(IF('Back data'!$A$168:$BC$168&lt;&gt;"",COLUMN('Back data'!$A$168:$BC$168)))-M$6)/M93</f>
        <v>1.9699999999999999E-2</v>
      </c>
      <c r="N95" s="29" cm="1">
        <f t="array" ref="N95">+INDEX('Back data'!$A$168:$BC$168,,MAX(IF('Back data'!$A$168:$BC$168&lt;&gt;"",COLUMN('Back data'!$A$168:$BC$168)))-N$6)/N93</f>
        <v>1.23E-2</v>
      </c>
      <c r="O95" s="29" cm="1">
        <f t="array" ref="O95">+INDEX('Back data'!$A$168:$BC$168,,MAX(IF('Back data'!$A$168:$BC$168&lt;&gt;"",COLUMN('Back data'!$A$168:$BC$168)))-O$6)/O93</f>
        <v>0</v>
      </c>
      <c r="P95" s="29" cm="1">
        <f t="array" ref="P95">+INDEX('Back data'!$A$168:$BC$168,,MAX(IF('Back data'!$A$168:$BC$168&lt;&gt;"",COLUMN('Back data'!$A$168:$BC$168)))-P$6)/P93</f>
        <v>3.3799999999999997E-2</v>
      </c>
      <c r="R95" s="56"/>
    </row>
    <row r="96" spans="1:18" x14ac:dyDescent="0.25">
      <c r="A96" s="30"/>
      <c r="B96" s="27"/>
      <c r="C96" s="31"/>
      <c r="D96" s="32"/>
      <c r="E96" s="32"/>
      <c r="F96" s="32"/>
      <c r="G96" s="32"/>
      <c r="H96" s="32"/>
      <c r="I96" s="32"/>
      <c r="J96" s="32"/>
      <c r="K96" s="32"/>
      <c r="L96" s="32"/>
      <c r="M96" s="32"/>
      <c r="N96" s="32"/>
      <c r="O96" s="32"/>
      <c r="P96" s="32"/>
    </row>
    <row r="97" spans="1:18" x14ac:dyDescent="0.25">
      <c r="C97" s="8" t="s">
        <v>35</v>
      </c>
      <c r="D97" s="9" cm="1">
        <f t="array" ref="D97">INDEX('Back data'!$A$357:$BC$357,,MAX(IF('Back data'!$A$357:$BC$357&lt;&gt;"",COLUMN('Back data'!$A$357:$BC$357)))-D$6)+INDEX('Back data'!$A$358:$BC$358,,MAX(IF('Back data'!$A$358:$BC$358&lt;&gt;"",COLUMN('Back data'!$A$358:$BC$358)))-D$6)</f>
        <v>91.44</v>
      </c>
      <c r="E97" s="9" cm="1">
        <f t="array" ref="E97">INDEX('Back data'!$A$357:$BC$357,,MAX(IF('Back data'!$A$357:$BC$357&lt;&gt;"",COLUMN('Back data'!$A$357:$BC$357)))-E$6)+INDEX('Back data'!$A$358:$BC$358,,MAX(IF('Back data'!$A$358:$BC$358&lt;&gt;"",COLUMN('Back data'!$A$358:$BC$358)))-E$6)</f>
        <v>91.14</v>
      </c>
      <c r="F97" s="9" cm="1">
        <f t="array" ref="F97">INDEX('Back data'!$A$357:$BC$357,,MAX(IF('Back data'!$A$357:$BC$357&lt;&gt;"",COLUMN('Back data'!$A$357:$BC$357)))-F$6)+INDEX('Back data'!$A$358:$BC$358,,MAX(IF('Back data'!$A$358:$BC$358&lt;&gt;"",COLUMN('Back data'!$A$358:$BC$358)))-F$6)</f>
        <v>91.72999999999999</v>
      </c>
      <c r="G97" s="9" cm="1">
        <f t="array" ref="G97">INDEX('Back data'!$A$357:$BC$357,,MAX(IF('Back data'!$A$357:$BC$357&lt;&gt;"",COLUMN('Back data'!$A$357:$BC$357)))-G$6)+INDEX('Back data'!$A$358:$BC$358,,MAX(IF('Back data'!$A$358:$BC$358&lt;&gt;"",COLUMN('Back data'!$A$358:$BC$358)))-G$6)</f>
        <v>100</v>
      </c>
      <c r="H97" s="9" cm="1">
        <f t="array" ref="H97">INDEX('Back data'!$A$357:$BC$357,,MAX(IF('Back data'!$A$357:$BC$357&lt;&gt;"",COLUMN('Back data'!$A$357:$BC$357)))-H$6)+INDEX('Back data'!$A$358:$BC$358,,MAX(IF('Back data'!$A$358:$BC$358&lt;&gt;"",COLUMN('Back data'!$A$358:$BC$358)))-H$6)</f>
        <v>100</v>
      </c>
      <c r="I97" s="9" cm="1">
        <f t="array" ref="I97">INDEX('Back data'!$A$357:$BC$357,,MAX(IF('Back data'!$A$357:$BC$357&lt;&gt;"",COLUMN('Back data'!$A$357:$BC$357)))-I$6)+INDEX('Back data'!$A$358:$BC$358,,MAX(IF('Back data'!$A$358:$BC$358&lt;&gt;"",COLUMN('Back data'!$A$358:$BC$358)))-I$6)</f>
        <v>100</v>
      </c>
      <c r="J97" s="9" cm="1">
        <f t="array" ref="J97">INDEX('Back data'!$A$357:$BC$357,,MAX(IF('Back data'!$A$357:$BC$357&lt;&gt;"",COLUMN('Back data'!$A$357:$BC$357)))-J$6)+INDEX('Back data'!$A$358:$BC$358,,MAX(IF('Back data'!$A$358:$BC$358&lt;&gt;"",COLUMN('Back data'!$A$358:$BC$358)))-J$6)</f>
        <v>100</v>
      </c>
      <c r="K97" s="9" cm="1">
        <f t="array" ref="K97">INDEX('Back data'!$A$357:$BC$357,,MAX(IF('Back data'!$A$357:$BC$357&lt;&gt;"",COLUMN('Back data'!$A$357:$BC$357)))-K$6)+INDEX('Back data'!$A$358:$BC$358,,MAX(IF('Back data'!$A$358:$BC$358&lt;&gt;"",COLUMN('Back data'!$A$358:$BC$358)))-K$6)</f>
        <v>100</v>
      </c>
      <c r="L97" s="9" cm="1">
        <f t="array" ref="L97">INDEX('Back data'!$A$357:$BC$357,,MAX(IF('Back data'!$A$357:$BC$357&lt;&gt;"",COLUMN('Back data'!$A$357:$BC$357)))-L$6)+INDEX('Back data'!$A$358:$BC$358,,MAX(IF('Back data'!$A$358:$BC$358&lt;&gt;"",COLUMN('Back data'!$A$358:$BC$358)))-L$6)</f>
        <v>100</v>
      </c>
      <c r="M97" s="9" cm="1">
        <f t="array" ref="M97">INDEX('Back data'!$A$357:$BC$357,,MAX(IF('Back data'!$A$357:$BC$357&lt;&gt;"",COLUMN('Back data'!$A$357:$BC$357)))-M$6)+INDEX('Back data'!$A$358:$BC$358,,MAX(IF('Back data'!$A$358:$BC$358&lt;&gt;"",COLUMN('Back data'!$A$358:$BC$358)))-M$6)</f>
        <v>100</v>
      </c>
      <c r="N97" s="9" cm="1">
        <f t="array" ref="N97">INDEX('Back data'!$A$357:$BC$357,,MAX(IF('Back data'!$A$357:$BC$357&lt;&gt;"",COLUMN('Back data'!$A$357:$BC$357)))-N$6)+INDEX('Back data'!$A$358:$BC$358,,MAX(IF('Back data'!$A$358:$BC$358&lt;&gt;"",COLUMN('Back data'!$A$358:$BC$358)))-N$6)</f>
        <v>100</v>
      </c>
      <c r="O97" s="9" cm="1">
        <f t="array" ref="O97">INDEX('Back data'!$A$357:$BC$357,,MAX(IF('Back data'!$A$357:$BC$357&lt;&gt;"",COLUMN('Back data'!$A$357:$BC$357)))-O$6)+INDEX('Back data'!$A$358:$BC$358,,MAX(IF('Back data'!$A$358:$BC$358&lt;&gt;"",COLUMN('Back data'!$A$358:$BC$358)))-O$6)</f>
        <v>100</v>
      </c>
      <c r="P97" s="9" cm="1">
        <f t="array" ref="P97">INDEX('Back data'!$A$357:$BC$357,,MAX(IF('Back data'!$A$357:$BC$357&lt;&gt;"",COLUMN('Back data'!$A$357:$BC$357)))-P$6)+INDEX('Back data'!$A$358:$BC$358,,MAX(IF('Back data'!$A$358:$BC$358&lt;&gt;"",COLUMN('Back data'!$A$358:$BC$358)))-P$6)</f>
        <v>100</v>
      </c>
    </row>
    <row r="98" spans="1:18" x14ac:dyDescent="0.25">
      <c r="A98" s="35" t="s">
        <v>44</v>
      </c>
      <c r="B98" s="37" t="s">
        <v>26</v>
      </c>
      <c r="C98" s="10" t="s">
        <v>37</v>
      </c>
      <c r="D98" s="11" cm="1">
        <f t="array" ref="D98">INDEX('Back data'!$A$357:$BC$357,,MAX(IF('Back data'!$A$357:$BC$357&lt;&gt;"",COLUMN('Back data'!$A$357:$BC$357)))-D$6)/D97</f>
        <v>0.82469378827646544</v>
      </c>
      <c r="E98" s="11" cm="1">
        <f t="array" ref="E98">INDEX('Back data'!$A$357:$BC$357,,MAX(IF('Back data'!$A$357:$BC$357&lt;&gt;"",COLUMN('Back data'!$A$357:$BC$357)))-E$6)/E97</f>
        <v>0.83816107087996494</v>
      </c>
      <c r="F98" s="11" cm="1">
        <f t="array" ref="F98">INDEX('Back data'!$A$357:$BC$357,,MAX(IF('Back data'!$A$357:$BC$357&lt;&gt;"",COLUMN('Back data'!$A$357:$BC$357)))-F$6)/F97</f>
        <v>0.85086667393437265</v>
      </c>
      <c r="G98" s="11" cm="1">
        <f t="array" ref="G98">INDEX('Back data'!$A$357:$BC$357,,MAX(IF('Back data'!$A$357:$BC$357&lt;&gt;"",COLUMN('Back data'!$A$357:$BC$357)))-G$6)/G97</f>
        <v>0.6653</v>
      </c>
      <c r="H98" s="11" cm="1">
        <f t="array" ref="H98">INDEX('Back data'!$A$357:$BC$357,,MAX(IF('Back data'!$A$357:$BC$357&lt;&gt;"",COLUMN('Back data'!$A$357:$BC$357)))-H$6)/H97</f>
        <v>0.7390000000000001</v>
      </c>
      <c r="I98" s="11" cm="1">
        <f t="array" ref="I98">INDEX('Back data'!$A$357:$BC$357,,MAX(IF('Back data'!$A$357:$BC$357&lt;&gt;"",COLUMN('Back data'!$A$357:$BC$357)))-I$6)/I97</f>
        <v>0.59989999999999999</v>
      </c>
      <c r="J98" s="11" cm="1">
        <f t="array" ref="J98">INDEX('Back data'!$A$357:$BC$357,,MAX(IF('Back data'!$A$357:$BC$357&lt;&gt;"",COLUMN('Back data'!$A$357:$BC$357)))-J$6)/J97</f>
        <v>0.61970000000000003</v>
      </c>
      <c r="K98" s="11" cm="1">
        <f t="array" ref="K98">INDEX('Back data'!$A$357:$BC$357,,MAX(IF('Back data'!$A$357:$BC$357&lt;&gt;"",COLUMN('Back data'!$A$357:$BC$357)))-K$6)/K97</f>
        <v>0.60530000000000006</v>
      </c>
      <c r="L98" s="11" cm="1">
        <f t="array" ref="L98">INDEX('Back data'!$A$357:$BC$357,,MAX(IF('Back data'!$A$357:$BC$357&lt;&gt;"",COLUMN('Back data'!$A$357:$BC$357)))-L$6)/L97</f>
        <v>0.66459999999999997</v>
      </c>
      <c r="M98" s="11" cm="1">
        <f t="array" ref="M98">INDEX('Back data'!$A$357:$BC$357,,MAX(IF('Back data'!$A$357:$BC$357&lt;&gt;"",COLUMN('Back data'!$A$357:$BC$357)))-M$6)/M97</f>
        <v>0.504</v>
      </c>
      <c r="N98" s="11" cm="1">
        <f t="array" ref="N98">INDEX('Back data'!$A$357:$BC$357,,MAX(IF('Back data'!$A$357:$BC$357&lt;&gt;"",COLUMN('Back data'!$A$357:$BC$357)))-N$6)/N97</f>
        <v>0.65300000000000002</v>
      </c>
      <c r="O98" s="11" cm="1">
        <f t="array" ref="O98">INDEX('Back data'!$A$357:$BC$357,,MAX(IF('Back data'!$A$357:$BC$357&lt;&gt;"",COLUMN('Back data'!$A$357:$BC$357)))-O$6)/O97</f>
        <v>0.61460000000000004</v>
      </c>
      <c r="P98" s="11" cm="1">
        <f t="array" ref="P98">INDEX('Back data'!$A$357:$BC$357,,MAX(IF('Back data'!$A$357:$BC$357&lt;&gt;"",COLUMN('Back data'!$A$357:$BC$357)))-P$6)/P97</f>
        <v>0.62290000000000001</v>
      </c>
    </row>
    <row r="99" spans="1:18" x14ac:dyDescent="0.25">
      <c r="A99" s="35" t="s">
        <v>44</v>
      </c>
      <c r="B99" s="37" t="s">
        <v>26</v>
      </c>
      <c r="C99" s="10" t="s">
        <v>38</v>
      </c>
      <c r="D99" s="11" cm="1">
        <f t="array" ref="D99">+INDEX('Back data'!$A$358:$BC$358,,MAX(IF('Back data'!$A$358:$BC$358&lt;&gt;"",COLUMN('Back data'!$A$358:$BC$358)))-D$6)/D97</f>
        <v>0.17530621172353458</v>
      </c>
      <c r="E99" s="11" cm="1">
        <f t="array" ref="E99">+INDEX('Back data'!$A$358:$BC$358,,MAX(IF('Back data'!$A$358:$BC$358&lt;&gt;"",COLUMN('Back data'!$A$358:$BC$358)))-E$6)/E97</f>
        <v>0.16183892912003511</v>
      </c>
      <c r="F99" s="11" cm="1">
        <f t="array" ref="F99">+INDEX('Back data'!$A$358:$BC$358,,MAX(IF('Back data'!$A$358:$BC$358&lt;&gt;"",COLUMN('Back data'!$A$358:$BC$358)))-F$6)/F97</f>
        <v>0.1491333260656274</v>
      </c>
      <c r="G99" s="11" cm="1">
        <f t="array" ref="G99">+INDEX('Back data'!$A$358:$BC$358,,MAX(IF('Back data'!$A$358:$BC$358&lt;&gt;"",COLUMN('Back data'!$A$358:$BC$358)))-G$6)/G97</f>
        <v>0.3347</v>
      </c>
      <c r="H99" s="11" cm="1">
        <f t="array" ref="H99">+INDEX('Back data'!$A$358:$BC$358,,MAX(IF('Back data'!$A$358:$BC$358&lt;&gt;"",COLUMN('Back data'!$A$358:$BC$358)))-H$6)/H97</f>
        <v>0.26100000000000001</v>
      </c>
      <c r="I99" s="11" cm="1">
        <f t="array" ref="I99">+INDEX('Back data'!$A$358:$BC$358,,MAX(IF('Back data'!$A$358:$BC$358&lt;&gt;"",COLUMN('Back data'!$A$358:$BC$358)))-I$6)/I97</f>
        <v>0.40009999999999996</v>
      </c>
      <c r="J99" s="11" cm="1">
        <f t="array" ref="J99">+INDEX('Back data'!$A$358:$BC$358,,MAX(IF('Back data'!$A$358:$BC$358&lt;&gt;"",COLUMN('Back data'!$A$358:$BC$358)))-J$6)/J97</f>
        <v>0.38030000000000003</v>
      </c>
      <c r="K99" s="11" cm="1">
        <f t="array" ref="K99">+INDEX('Back data'!$A$358:$BC$358,,MAX(IF('Back data'!$A$358:$BC$358&lt;&gt;"",COLUMN('Back data'!$A$358:$BC$358)))-K$6)/K97</f>
        <v>0.3947</v>
      </c>
      <c r="L99" s="11" cm="1">
        <f t="array" ref="L99">+INDEX('Back data'!$A$358:$BC$358,,MAX(IF('Back data'!$A$358:$BC$358&lt;&gt;"",COLUMN('Back data'!$A$358:$BC$358)))-L$6)/L97</f>
        <v>0.33539999999999998</v>
      </c>
      <c r="M99" s="11" cm="1">
        <f t="array" ref="M99">+INDEX('Back data'!$A$358:$BC$358,,MAX(IF('Back data'!$A$358:$BC$358&lt;&gt;"",COLUMN('Back data'!$A$358:$BC$358)))-M$6)/M97</f>
        <v>0.496</v>
      </c>
      <c r="N99" s="11" cm="1">
        <f t="array" ref="N99">+INDEX('Back data'!$A$358:$BC$358,,MAX(IF('Back data'!$A$358:$BC$358&lt;&gt;"",COLUMN('Back data'!$A$358:$BC$358)))-N$6)/N97</f>
        <v>0.34700000000000003</v>
      </c>
      <c r="O99" s="11" cm="1">
        <f t="array" ref="O99">+INDEX('Back data'!$A$358:$BC$358,,MAX(IF('Back data'!$A$358:$BC$358&lt;&gt;"",COLUMN('Back data'!$A$358:$BC$358)))-O$6)/O97</f>
        <v>0.38539999999999996</v>
      </c>
      <c r="P99" s="11" cm="1">
        <f t="array" ref="P99">+INDEX('Back data'!$A$358:$BC$358,,MAX(IF('Back data'!$A$358:$BC$358&lt;&gt;"",COLUMN('Back data'!$A$358:$BC$358)))-P$6)/P97</f>
        <v>0.37709999999999999</v>
      </c>
      <c r="R99" s="56"/>
    </row>
    <row r="100" spans="1:18" x14ac:dyDescent="0.25">
      <c r="A100" s="30"/>
      <c r="B100" s="37"/>
      <c r="C100" s="31"/>
      <c r="D100" s="32"/>
      <c r="E100" s="32"/>
      <c r="F100" s="32"/>
      <c r="G100" s="32"/>
      <c r="H100" s="32"/>
      <c r="I100" s="32"/>
      <c r="J100" s="32"/>
      <c r="K100" s="32"/>
      <c r="L100" s="32"/>
      <c r="M100" s="32"/>
      <c r="N100" s="32"/>
      <c r="O100" s="32"/>
      <c r="P100" s="32"/>
      <c r="R100" s="56"/>
    </row>
    <row r="101" spans="1:18" x14ac:dyDescent="0.25">
      <c r="A101" s="30"/>
      <c r="B101" s="37"/>
      <c r="C101" s="31"/>
      <c r="D101" s="32"/>
      <c r="E101" s="32"/>
      <c r="F101" s="32"/>
      <c r="G101" s="32"/>
      <c r="H101" s="32"/>
      <c r="I101" s="32"/>
      <c r="J101" s="32"/>
      <c r="K101" s="32"/>
      <c r="L101" s="32"/>
      <c r="M101" s="32"/>
      <c r="N101" s="32"/>
      <c r="O101" s="32"/>
      <c r="P101" s="32"/>
      <c r="R101" s="56"/>
    </row>
    <row r="102" spans="1:18" x14ac:dyDescent="0.25">
      <c r="A102" s="30"/>
      <c r="B102" s="37"/>
      <c r="C102" s="8" t="s">
        <v>35</v>
      </c>
      <c r="D102" s="9"/>
      <c r="E102" s="9"/>
      <c r="F102" s="9"/>
      <c r="G102" s="9"/>
      <c r="H102" s="9"/>
      <c r="I102" s="9"/>
      <c r="J102" s="9"/>
      <c r="K102" s="9" cm="1">
        <f t="array" ref="K102">INDEX('Back data'!$A$362:$BC$362,,MAX(IF('Back data'!$A$362:$BC$362&lt;&gt;"",COLUMN('Back data'!$A$362:$BC$362)))-K$6)+INDEX('Back data'!$A$363:$BC$363,,MAX(IF('Back data'!$A$363:$BC$363&lt;&gt;"",COLUMN('Back data'!$A$363:$BC$363)))-K$6)</f>
        <v>100</v>
      </c>
      <c r="L102" s="9" cm="1">
        <f t="array" ref="L102">INDEX('Back data'!$A$362:$BC$362,,MAX(IF('Back data'!$A$362:$BC$362&lt;&gt;"",COLUMN('Back data'!$A$362:$BC$362)))-L$6)+INDEX('Back data'!$A$363:$BC$363,,MAX(IF('Back data'!$A$363:$BC$363&lt;&gt;"",COLUMN('Back data'!$A$363:$BC$363)))-L$6)</f>
        <v>100</v>
      </c>
      <c r="M102" s="9" cm="1">
        <f t="array" ref="M102">INDEX('Back data'!$A$362:$BC$362,,MAX(IF('Back data'!$A$362:$BC$362&lt;&gt;"",COLUMN('Back data'!$A$362:$BC$362)))-M$6)+INDEX('Back data'!$A$363:$BC$363,,MAX(IF('Back data'!$A$363:$BC$363&lt;&gt;"",COLUMN('Back data'!$A$363:$BC$363)))-M$6)</f>
        <v>100</v>
      </c>
      <c r="N102" s="9" cm="1">
        <f t="array" ref="N102">INDEX('Back data'!$A$362:$BC$362,,MAX(IF('Back data'!$A$362:$BC$362&lt;&gt;"",COLUMN('Back data'!$A$362:$BC$362)))-N$6)+INDEX('Back data'!$A$363:$BC$363,,MAX(IF('Back data'!$A$363:$BC$363&lt;&gt;"",COLUMN('Back data'!$A$363:$BC$363)))-N$6)</f>
        <v>100</v>
      </c>
      <c r="O102" s="9" cm="1">
        <f t="array" ref="O102">INDEX('Back data'!$A$362:$BC$362,,MAX(IF('Back data'!$A$362:$BC$362&lt;&gt;"",COLUMN('Back data'!$A$362:$BC$362)))-O$6)+INDEX('Back data'!$A$363:$BC$363,,MAX(IF('Back data'!$A$363:$BC$363&lt;&gt;"",COLUMN('Back data'!$A$363:$BC$363)))-O$6)</f>
        <v>100</v>
      </c>
      <c r="P102" s="9" cm="1">
        <f t="array" ref="P102">INDEX('Back data'!$A$362:$BC$362,,MAX(IF('Back data'!$A$362:$BC$362&lt;&gt;"",COLUMN('Back data'!$A$362:$BC$362)))-P$6)+INDEX('Back data'!$A$363:$BC$363,,MAX(IF('Back data'!$A$363:$BC$363&lt;&gt;"",COLUMN('Back data'!$A$363:$BC$363)))-P$6)</f>
        <v>100</v>
      </c>
      <c r="R102" s="56"/>
    </row>
    <row r="103" spans="1:18" x14ac:dyDescent="0.25">
      <c r="A103" s="35" t="s">
        <v>44</v>
      </c>
      <c r="B103" s="37" t="s">
        <v>86</v>
      </c>
      <c r="C103" s="10" t="s">
        <v>37</v>
      </c>
      <c r="D103" s="11"/>
      <c r="E103" s="11"/>
      <c r="F103" s="11"/>
      <c r="G103" s="11"/>
      <c r="H103" s="11"/>
      <c r="I103" s="11"/>
      <c r="J103" s="11"/>
      <c r="K103" s="11" cm="1">
        <f t="array" ref="K103">INDEX('Back data'!$A$362:$BC$362,,MAX(IF('Back data'!$A$362:$BC$362&lt;&gt;"",COLUMN('Back data'!$A$362:$BC$362)))-K$6)/K102</f>
        <v>0.91849999999999998</v>
      </c>
      <c r="L103" s="11" cm="1">
        <f t="array" ref="L103">INDEX('Back data'!$A$362:$BC$362,,MAX(IF('Back data'!$A$362:$BC$362&lt;&gt;"",COLUMN('Back data'!$A$362:$BC$362)))-L$6)/L102</f>
        <v>0.91220000000000001</v>
      </c>
      <c r="M103" s="11" cm="1">
        <f t="array" ref="M103">INDEX('Back data'!$A$362:$BC$362,,MAX(IF('Back data'!$A$362:$BC$362&lt;&gt;"",COLUMN('Back data'!$A$362:$BC$362)))-M$6)/M102</f>
        <v>0.95829999999999993</v>
      </c>
      <c r="N103" s="11" cm="1">
        <f t="array" ref="N103">INDEX('Back data'!$A$362:$BC$362,,MAX(IF('Back data'!$A$362:$BC$362&lt;&gt;"",COLUMN('Back data'!$A$362:$BC$362)))-N$6)/N102</f>
        <v>0.94099999999999995</v>
      </c>
      <c r="O103" s="11" cm="1">
        <f t="array" ref="O103">INDEX('Back data'!$A$362:$BC$362,,MAX(IF('Back data'!$A$362:$BC$362&lt;&gt;"",COLUMN('Back data'!$A$362:$BC$362)))-O$6)/O102</f>
        <v>0.92079999999999995</v>
      </c>
      <c r="P103" s="11" cm="1">
        <f t="array" ref="P103">INDEX('Back data'!$A$362:$BC$362,,MAX(IF('Back data'!$A$362:$BC$362&lt;&gt;"",COLUMN('Back data'!$A$362:$BC$362)))-P$6)/P102</f>
        <v>0.92400000000000004</v>
      </c>
      <c r="R103" s="56"/>
    </row>
    <row r="104" spans="1:18" x14ac:dyDescent="0.25">
      <c r="A104" s="35" t="s">
        <v>44</v>
      </c>
      <c r="B104" s="37" t="s">
        <v>86</v>
      </c>
      <c r="C104" s="10" t="s">
        <v>38</v>
      </c>
      <c r="D104" s="11"/>
      <c r="E104" s="11"/>
      <c r="F104" s="11"/>
      <c r="G104" s="11"/>
      <c r="H104" s="11"/>
      <c r="I104" s="11"/>
      <c r="J104" s="11"/>
      <c r="K104" s="11" cm="1">
        <f t="array" ref="K104">+INDEX('Back data'!$A$363:$BC$363,,MAX(IF('Back data'!$A$363:$BC$363&lt;&gt;"",COLUMN('Back data'!$A$363:$BC$363)))-K$6)/K102</f>
        <v>8.1500000000000003E-2</v>
      </c>
      <c r="L104" s="11" cm="1">
        <f t="array" ref="L104">+INDEX('Back data'!$A$363:$BC$363,,MAX(IF('Back data'!$A$363:$BC$363&lt;&gt;"",COLUMN('Back data'!$A$363:$BC$363)))-L$6)/L102</f>
        <v>8.7799999999999989E-2</v>
      </c>
      <c r="M104" s="11" cm="1">
        <f t="array" ref="M104">+INDEX('Back data'!$A$363:$BC$363,,MAX(IF('Back data'!$A$363:$BC$363&lt;&gt;"",COLUMN('Back data'!$A$363:$BC$363)))-M$6)/M102</f>
        <v>4.1700000000000001E-2</v>
      </c>
      <c r="N104" s="11" cm="1">
        <f t="array" ref="N104">+INDEX('Back data'!$A$363:$BC$363,,MAX(IF('Back data'!$A$363:$BC$363&lt;&gt;"",COLUMN('Back data'!$A$363:$BC$363)))-N$6)/N102</f>
        <v>5.9000000000000004E-2</v>
      </c>
      <c r="O104" s="11" cm="1">
        <f t="array" ref="O104">+INDEX('Back data'!$A$363:$BC$363,,MAX(IF('Back data'!$A$363:$BC$363&lt;&gt;"",COLUMN('Back data'!$A$363:$BC$363)))-O$6)/O102</f>
        <v>7.9199999999999993E-2</v>
      </c>
      <c r="P104" s="11" cm="1">
        <f t="array" ref="P104">+INDEX('Back data'!$A$363:$BC$363,,MAX(IF('Back data'!$A$363:$BC$363&lt;&gt;"",COLUMN('Back data'!$A$363:$BC$363)))-P$6)/P102</f>
        <v>7.5999999999999998E-2</v>
      </c>
      <c r="R104" s="56"/>
    </row>
    <row r="107" spans="1:18" x14ac:dyDescent="0.25">
      <c r="C107" s="8" t="s">
        <v>35</v>
      </c>
      <c r="D107" s="9" cm="1">
        <f t="array" ref="D107">INDEX('Back data'!$A$367:$BC$367,,MAX(IF('Back data'!$A$367:$BC$367&lt;&gt;"",COLUMN('Back data'!$A$367:$BC$367)))-D$6)+INDEX('Back data'!$A$368:$BC$368,,MAX(IF('Back data'!$A$368:$BC$368&lt;&gt;"",COLUMN('Back data'!$A$368:$BC$368)))-D$6)</f>
        <v>91.83</v>
      </c>
      <c r="E107" s="9" cm="1">
        <f t="array" ref="E107">INDEX('Back data'!$A$367:$BC$367,,MAX(IF('Back data'!$A$367:$BC$367&lt;&gt;"",COLUMN('Back data'!$A$367:$BC$367)))-E$6)+INDEX('Back data'!$A$368:$BC$368,,MAX(IF('Back data'!$A$368:$BC$368&lt;&gt;"",COLUMN('Back data'!$A$368:$BC$368)))-E$6)</f>
        <v>94.33</v>
      </c>
      <c r="F107" s="9" cm="1">
        <f t="array" ref="F107">INDEX('Back data'!$A$367:$BC$367,,MAX(IF('Back data'!$A$367:$BC$367&lt;&gt;"",COLUMN('Back data'!$A$367:$BC$367)))-F$6)+INDEX('Back data'!$A$368:$BC$368,,MAX(IF('Back data'!$A$368:$BC$368&lt;&gt;"",COLUMN('Back data'!$A$368:$BC$368)))-F$6)</f>
        <v>93.899999999999991</v>
      </c>
      <c r="G107" s="9" cm="1">
        <f t="array" ref="G107">INDEX('Back data'!$A$367:$BC$367,,MAX(IF('Back data'!$A$367:$BC$367&lt;&gt;"",COLUMN('Back data'!$A$367:$BC$367)))-G$6)+INDEX('Back data'!$A$368:$BC$368,,MAX(IF('Back data'!$A$368:$BC$368&lt;&gt;"",COLUMN('Back data'!$A$368:$BC$368)))-G$6)</f>
        <v>100</v>
      </c>
      <c r="H107" s="9" cm="1">
        <f t="array" ref="H107">INDEX('Back data'!$A$367:$BC$367,,MAX(IF('Back data'!$A$367:$BC$367&lt;&gt;"",COLUMN('Back data'!$A$367:$BC$367)))-H$6)+INDEX('Back data'!$A$368:$BC$368,,MAX(IF('Back data'!$A$368:$BC$368&lt;&gt;"",COLUMN('Back data'!$A$368:$BC$368)))-H$6)</f>
        <v>100</v>
      </c>
      <c r="I107" s="9" cm="1">
        <f t="array" ref="I107">INDEX('Back data'!$A$367:$BC$367,,MAX(IF('Back data'!$A$367:$BC$367&lt;&gt;"",COLUMN('Back data'!$A$367:$BC$367)))-I$6)+INDEX('Back data'!$A$368:$BC$368,,MAX(IF('Back data'!$A$368:$BC$368&lt;&gt;"",COLUMN('Back data'!$A$368:$BC$368)))-I$6)</f>
        <v>100</v>
      </c>
      <c r="J107" s="9" cm="1">
        <f t="array" ref="J107">INDEX('Back data'!$A$367:$BC$367,,MAX(IF('Back data'!$A$367:$BC$367&lt;&gt;"",COLUMN('Back data'!$A$367:$BC$367)))-J$6)+INDEX('Back data'!$A$368:$BC$368,,MAX(IF('Back data'!$A$368:$BC$368&lt;&gt;"",COLUMN('Back data'!$A$368:$BC$368)))-J$6)</f>
        <v>100</v>
      </c>
      <c r="K107" s="9" cm="1">
        <f t="array" ref="K107">INDEX('Back data'!$A$367:$BC$367,,MAX(IF('Back data'!$A$367:$BC$367&lt;&gt;"",COLUMN('Back data'!$A$367:$BC$367)))-K$6)+INDEX('Back data'!$A$368:$BC$368,,MAX(IF('Back data'!$A$368:$BC$368&lt;&gt;"",COLUMN('Back data'!$A$368:$BC$368)))-K$6)</f>
        <v>100</v>
      </c>
      <c r="L107" s="9" cm="1">
        <f t="array" ref="L107">INDEX('Back data'!$A$367:$BC$367,,MAX(IF('Back data'!$A$367:$BC$367&lt;&gt;"",COLUMN('Back data'!$A$367:$BC$367)))-L$6)+INDEX('Back data'!$A$368:$BC$368,,MAX(IF('Back data'!$A$368:$BC$368&lt;&gt;"",COLUMN('Back data'!$A$368:$BC$368)))-L$6)</f>
        <v>100</v>
      </c>
      <c r="M107" s="9" cm="1">
        <f t="array" ref="M107">INDEX('Back data'!$A$367:$BC$367,,MAX(IF('Back data'!$A$367:$BC$367&lt;&gt;"",COLUMN('Back data'!$A$367:$BC$367)))-M$6)+INDEX('Back data'!$A$368:$BC$368,,MAX(IF('Back data'!$A$368:$BC$368&lt;&gt;"",COLUMN('Back data'!$A$368:$BC$368)))-M$6)</f>
        <v>100</v>
      </c>
      <c r="N107" s="9" cm="1">
        <f t="array" ref="N107">INDEX('Back data'!$A$367:$BC$367,,MAX(IF('Back data'!$A$367:$BC$367&lt;&gt;"",COLUMN('Back data'!$A$367:$BC$367)))-N$6)+INDEX('Back data'!$A$368:$BC$368,,MAX(IF('Back data'!$A$368:$BC$368&lt;&gt;"",COLUMN('Back data'!$A$368:$BC$368)))-N$6)</f>
        <v>100</v>
      </c>
      <c r="O107" s="9" cm="1">
        <f t="array" ref="O107">INDEX('Back data'!$A$367:$BC$367,,MAX(IF('Back data'!$A$367:$BC$367&lt;&gt;"",COLUMN('Back data'!$A$367:$BC$367)))-O$6)+INDEX('Back data'!$A$368:$BC$368,,MAX(IF('Back data'!$A$368:$BC$368&lt;&gt;"",COLUMN('Back data'!$A$368:$BC$368)))-O$6)</f>
        <v>100</v>
      </c>
      <c r="P107" s="9" cm="1">
        <f t="array" ref="P107">INDEX('Back data'!$A$367:$BC$367,,MAX(IF('Back data'!$A$367:$BC$367&lt;&gt;"",COLUMN('Back data'!$A$367:$BC$367)))-P$6)+INDEX('Back data'!$A$368:$BC$368,,MAX(IF('Back data'!$A$368:$BC$368&lt;&gt;"",COLUMN('Back data'!$A$368:$BC$368)))-P$6)</f>
        <v>100</v>
      </c>
    </row>
    <row r="108" spans="1:18" x14ac:dyDescent="0.25">
      <c r="A108" s="35" t="s">
        <v>44</v>
      </c>
      <c r="B108" s="37" t="s">
        <v>30</v>
      </c>
      <c r="C108" s="10" t="s">
        <v>37</v>
      </c>
      <c r="D108" s="11">
        <f t="array" ref="D108">INDEX('Back data'!$A$367:$BC$367,,MAX(IF('Back data'!$A$367:$BC$367&lt;&gt;"",COLUMN('Back data'!$A$367:$BC$367)))-D$6)/D107</f>
        <v>0.92344549711423285</v>
      </c>
      <c r="E108" s="11">
        <f t="array" ref="E108">INDEX('Back data'!$A$367:$BC$367,,MAX(IF('Back data'!$A$367:$BC$367&lt;&gt;"",COLUMN('Back data'!$A$367:$BC$367)))-E$6)/E107</f>
        <v>0.93808968514788504</v>
      </c>
      <c r="F108" s="11">
        <f t="array" ref="F108">INDEX('Back data'!$A$367:$BC$367,,MAX(IF('Back data'!$A$367:$BC$367&lt;&gt;"",COLUMN('Back data'!$A$367:$BC$367)))-F$6)/F107</f>
        <v>0.91693290734824284</v>
      </c>
      <c r="G108" s="11">
        <f t="array" ref="G108">INDEX('Back data'!$A$367:$BC$367,,MAX(IF('Back data'!$A$367:$BC$367&lt;&gt;"",COLUMN('Back data'!$A$367:$BC$367)))-G$6)/G107</f>
        <v>0.98499999999999999</v>
      </c>
      <c r="H108" s="11">
        <f t="array" ref="H108">INDEX('Back data'!$A$367:$BC$367,,MAX(IF('Back data'!$A$367:$BC$367&lt;&gt;"",COLUMN('Back data'!$A$367:$BC$367)))-H$6)/H107</f>
        <v>0.95799999999999996</v>
      </c>
      <c r="I108" s="11">
        <f t="array" ref="I108">INDEX('Back data'!$A$367:$BC$367,,MAX(IF('Back data'!$A$367:$BC$367&lt;&gt;"",COLUMN('Back data'!$A$367:$BC$367)))-I$6)/I107</f>
        <v>0.96920000000000006</v>
      </c>
      <c r="J108" s="11">
        <f t="array" ref="J108">INDEX('Back data'!$A$367:$BC$367,,MAX(IF('Back data'!$A$367:$BC$367&lt;&gt;"",COLUMN('Back data'!$A$367:$BC$367)))-J$6)/J107</f>
        <v>0.95480000000000009</v>
      </c>
      <c r="K108" s="11">
        <f t="array" ref="K108">INDEX('Back data'!$A$367:$BC$367,,MAX(IF('Back data'!$A$367:$BC$367&lt;&gt;"",COLUMN('Back data'!$A$367:$BC$367)))-K$6)/K107</f>
        <v>0.95499999999999996</v>
      </c>
      <c r="L108" s="11">
        <f t="array" ref="L108">INDEX('Back data'!$A$367:$BC$367,,MAX(IF('Back data'!$A$367:$BC$367&lt;&gt;"",COLUMN('Back data'!$A$367:$BC$367)))-L$6)/L107</f>
        <v>0.9376000000000001</v>
      </c>
      <c r="M108" s="11">
        <f t="array" ref="M108">INDEX('Back data'!$A$367:$BC$367,,MAX(IF('Back data'!$A$367:$BC$367&lt;&gt;"",COLUMN('Back data'!$A$367:$BC$367)))-M$6)/M107</f>
        <v>0.95010000000000006</v>
      </c>
      <c r="N108" s="11">
        <f t="array" ref="N108">INDEX('Back data'!$A$367:$BC$367,,MAX(IF('Back data'!$A$367:$BC$367&lt;&gt;"",COLUMN('Back data'!$A$367:$BC$367)))-N$6)/N107</f>
        <v>0.95829999999999993</v>
      </c>
      <c r="O108" s="11">
        <f t="array" ref="O108">INDEX('Back data'!$A$367:$BC$367,,MAX(IF('Back data'!$A$367:$BC$367&lt;&gt;"",COLUMN('Back data'!$A$367:$BC$367)))-O$6)/O107</f>
        <v>0.92849999999999999</v>
      </c>
      <c r="P108" s="11" cm="1">
        <f t="array" ref="P108">INDEX('Back data'!$A$367:$BC$367,,MAX(IF('Back data'!$A$367:$BC$367&lt;&gt;"",COLUMN('Back data'!$A$367:$BC$367)))-P$6)/P107</f>
        <v>0.9484999999999999</v>
      </c>
    </row>
    <row r="109" spans="1:18" x14ac:dyDescent="0.25">
      <c r="A109" s="35" t="s">
        <v>44</v>
      </c>
      <c r="B109" s="37" t="s">
        <v>30</v>
      </c>
      <c r="C109" s="10" t="s">
        <v>38</v>
      </c>
      <c r="D109" s="11">
        <f t="array" ref="D109">+INDEX('Back data'!$A$368:$BC$368,,MAX(IF('Back data'!$A$368:$BC$368&lt;&gt;"",COLUMN('Back data'!$A$368:$BC$368)))-D$6)/D107</f>
        <v>7.6554502885767178E-2</v>
      </c>
      <c r="E109" s="11">
        <f t="array" ref="E109">+INDEX('Back data'!$A$368:$BC$368,,MAX(IF('Back data'!$A$368:$BC$368&lt;&gt;"",COLUMN('Back data'!$A$368:$BC$368)))-E$6)/E107</f>
        <v>6.1910314852114914E-2</v>
      </c>
      <c r="F109" s="11">
        <f t="array" ref="F109">+INDEX('Back data'!$A$368:$BC$368,,MAX(IF('Back data'!$A$368:$BC$368&lt;&gt;"",COLUMN('Back data'!$A$368:$BC$368)))-F$6)/F107</f>
        <v>8.3067092651757199E-2</v>
      </c>
      <c r="G109" s="11">
        <f t="array" ref="G109">+INDEX('Back data'!$A$368:$BC$368,,MAX(IF('Back data'!$A$368:$BC$368&lt;&gt;"",COLUMN('Back data'!$A$368:$BC$368)))-G$6)/G107</f>
        <v>1.4999999999999999E-2</v>
      </c>
      <c r="H109" s="11">
        <f t="array" ref="H109">+INDEX('Back data'!$A$368:$BC$368,,MAX(IF('Back data'!$A$368:$BC$368&lt;&gt;"",COLUMN('Back data'!$A$368:$BC$368)))-H$6)/H107</f>
        <v>4.2000000000000003E-2</v>
      </c>
      <c r="I109" s="11">
        <f t="array" ref="I109">+INDEX('Back data'!$A$368:$BC$368,,MAX(IF('Back data'!$A$368:$BC$368&lt;&gt;"",COLUMN('Back data'!$A$368:$BC$368)))-I$6)/I107</f>
        <v>3.0800000000000001E-2</v>
      </c>
      <c r="J109" s="11">
        <f t="array" ref="J109">+INDEX('Back data'!$A$368:$BC$368,,MAX(IF('Back data'!$A$368:$BC$368&lt;&gt;"",COLUMN('Back data'!$A$368:$BC$368)))-J$6)/J107</f>
        <v>4.5199999999999997E-2</v>
      </c>
      <c r="K109" s="11">
        <f t="array" ref="K109">+INDEX('Back data'!$A$368:$BC$368,,MAX(IF('Back data'!$A$368:$BC$368&lt;&gt;"",COLUMN('Back data'!$A$368:$BC$368)))-K$6)/K107</f>
        <v>4.4999999999999998E-2</v>
      </c>
      <c r="L109" s="11">
        <f t="array" ref="L109">+INDEX('Back data'!$A$368:$BC$368,,MAX(IF('Back data'!$A$368:$BC$368&lt;&gt;"",COLUMN('Back data'!$A$368:$BC$368)))-L$6)/L107</f>
        <v>6.2400000000000004E-2</v>
      </c>
      <c r="M109" s="11">
        <f t="array" ref="M109">+INDEX('Back data'!$A$368:$BC$368,,MAX(IF('Back data'!$A$368:$BC$368&lt;&gt;"",COLUMN('Back data'!$A$368:$BC$368)))-M$6)/M107</f>
        <v>4.99E-2</v>
      </c>
      <c r="N109" s="11">
        <f t="array" ref="N109">+INDEX('Back data'!$A$368:$BC$368,,MAX(IF('Back data'!$A$368:$BC$368&lt;&gt;"",COLUMN('Back data'!$A$368:$BC$368)))-N$6)/N107</f>
        <v>4.1700000000000001E-2</v>
      </c>
      <c r="O109" s="11">
        <f t="array" ref="O109">+INDEX('Back data'!$A$368:$BC$368,,MAX(IF('Back data'!$A$368:$BC$368&lt;&gt;"",COLUMN('Back data'!$A$368:$BC$368)))-O$6)/O107</f>
        <v>7.1500000000000008E-2</v>
      </c>
      <c r="P109" s="11">
        <f t="array" ref="P109">+INDEX('Back data'!$A$368:$BC$368,,MAX(IF('Back data'!$A$368:$BC$368&lt;&gt;"",COLUMN('Back data'!$A$368:$BC$368)))-P$6)/P107</f>
        <v>5.1500000000000004E-2</v>
      </c>
      <c r="R109" s="56"/>
    </row>
    <row r="112" spans="1:18" x14ac:dyDescent="0.25">
      <c r="C112" s="8" t="s">
        <v>35</v>
      </c>
      <c r="D112" s="9">
        <f t="array" ref="D112">INDEX('Back data'!$A$372:$BC$372,,MAX(IF('Back data'!$A$372:$BC$372&lt;&gt;"",COLUMN('Back data'!$A$372:$BC$372)))-D$6)+INDEX('Back data'!$A$373:$BC$373,,MAX(IF('Back data'!$A$373:$BC$373&lt;&gt;"",COLUMN('Back data'!$A$373:$BC$373)))-D$6)</f>
        <v>87.33</v>
      </c>
      <c r="E112" s="9">
        <f t="array" ref="E112">INDEX('Back data'!$A$372:$BC$372,,MAX(IF('Back data'!$A$372:$BC$372&lt;&gt;"",COLUMN('Back data'!$A$372:$BC$372)))-E$6)+INDEX('Back data'!$A$373:$BC$373,,MAX(IF('Back data'!$A$373:$BC$373&lt;&gt;"",COLUMN('Back data'!$A$373:$BC$373)))-E$6)</f>
        <v>94.56</v>
      </c>
      <c r="F112" s="9">
        <f t="array" ref="F112">INDEX('Back data'!$A$372:$BC$372,,MAX(IF('Back data'!$A$372:$BC$372&lt;&gt;"",COLUMN('Back data'!$A$372:$BC$372)))-F$6)+INDEX('Back data'!$A$373:$BC$373,,MAX(IF('Back data'!$A$373:$BC$373&lt;&gt;"",COLUMN('Back data'!$A$373:$BC$373)))-F$6)</f>
        <v>95.160000000000011</v>
      </c>
      <c r="G112" s="9">
        <f t="array" ref="G112">INDEX('Back data'!$A$372:$BC$372,,MAX(IF('Back data'!$A$372:$BC$372&lt;&gt;"",COLUMN('Back data'!$A$372:$BC$372)))-G$6)+INDEX('Back data'!$A$373:$BC$373,,MAX(IF('Back data'!$A$373:$BC$373&lt;&gt;"",COLUMN('Back data'!$A$373:$BC$373)))-G$6)</f>
        <v>100</v>
      </c>
      <c r="H112" s="9">
        <f t="array" ref="H112">INDEX('Back data'!$A$372:$BC$372,,MAX(IF('Back data'!$A$372:$BC$372&lt;&gt;"",COLUMN('Back data'!$A$372:$BC$372)))-H$6)+INDEX('Back data'!$A$373:$BC$373,,MAX(IF('Back data'!$A$373:$BC$373&lt;&gt;"",COLUMN('Back data'!$A$373:$BC$373)))-H$6)</f>
        <v>100</v>
      </c>
      <c r="I112" s="9">
        <f t="array" ref="I112">INDEX('Back data'!$A$372:$BC$372,,MAX(IF('Back data'!$A$372:$BC$372&lt;&gt;"",COLUMN('Back data'!$A$372:$BC$372)))-I$6)+INDEX('Back data'!$A$373:$BC$373,,MAX(IF('Back data'!$A$373:$BC$373&lt;&gt;"",COLUMN('Back data'!$A$373:$BC$373)))-I$6)</f>
        <v>100</v>
      </c>
      <c r="J112" s="9">
        <f t="array" ref="J112">INDEX('Back data'!$A$372:$BC$372,,MAX(IF('Back data'!$A$372:$BC$372&lt;&gt;"",COLUMN('Back data'!$A$372:$BC$372)))-J$6)+INDEX('Back data'!$A$373:$BC$373,,MAX(IF('Back data'!$A$373:$BC$373&lt;&gt;"",COLUMN('Back data'!$A$373:$BC$373)))-J$6)</f>
        <v>100</v>
      </c>
      <c r="K112" s="9">
        <f t="array" ref="K112">INDEX('Back data'!$A$372:$BC$372,,MAX(IF('Back data'!$A$372:$BC$372&lt;&gt;"",COLUMN('Back data'!$A$372:$BC$372)))-K$6)+INDEX('Back data'!$A$373:$BC$373,,MAX(IF('Back data'!$A$373:$BC$373&lt;&gt;"",COLUMN('Back data'!$A$373:$BC$373)))-K$6)</f>
        <v>100</v>
      </c>
      <c r="L112" s="9">
        <f t="array" ref="L112">INDEX('Back data'!$A$372:$BC$372,,MAX(IF('Back data'!$A$372:$BC$372&lt;&gt;"",COLUMN('Back data'!$A$372:$BC$372)))-L$6)+INDEX('Back data'!$A$373:$BC$373,,MAX(IF('Back data'!$A$373:$BC$373&lt;&gt;"",COLUMN('Back data'!$A$373:$BC$373)))-L$6)</f>
        <v>100</v>
      </c>
      <c r="M112" s="9">
        <f t="array" ref="M112">INDEX('Back data'!$A$372:$BC$372,,MAX(IF('Back data'!$A$372:$BC$372&lt;&gt;"",COLUMN('Back data'!$A$372:$BC$372)))-M$6)+INDEX('Back data'!$A$373:$BC$373,,MAX(IF('Back data'!$A$373:$BC$373&lt;&gt;"",COLUMN('Back data'!$A$373:$BC$373)))-M$6)</f>
        <v>100</v>
      </c>
      <c r="N112" s="9">
        <f t="array" ref="N112">INDEX('Back data'!$A$372:$BC$372,,MAX(IF('Back data'!$A$372:$BC$372&lt;&gt;"",COLUMN('Back data'!$A$372:$BC$372)))-N$6)+INDEX('Back data'!$A$373:$BC$373,,MAX(IF('Back data'!$A$373:$BC$373&lt;&gt;"",COLUMN('Back data'!$A$373:$BC$373)))-N$6)</f>
        <v>100</v>
      </c>
      <c r="O112" s="9">
        <f t="array" ref="O112">INDEX('Back data'!$A$372:$BC$372,,MAX(IF('Back data'!$A$372:$BC$372&lt;&gt;"",COLUMN('Back data'!$A$372:$BC$372)))-O$6)+INDEX('Back data'!$A$373:$BC$373,,MAX(IF('Back data'!$A$373:$BC$373&lt;&gt;"",COLUMN('Back data'!$A$373:$BC$373)))-O$6)</f>
        <v>100</v>
      </c>
      <c r="P112" s="9">
        <f t="array" ref="P112">INDEX('Back data'!$A$372:$BC$372,,MAX(IF('Back data'!$A$372:$BC$372&lt;&gt;"",COLUMN('Back data'!$A$372:$BC$372)))-P$6)+INDEX('Back data'!$A$373:$BC$373,,MAX(IF('Back data'!$A$373:$BC$373&lt;&gt;"",COLUMN('Back data'!$A$373:$BC$373)))-P$6)</f>
        <v>100</v>
      </c>
    </row>
    <row r="113" spans="1:18" x14ac:dyDescent="0.25">
      <c r="A113" s="35" t="s">
        <v>44</v>
      </c>
      <c r="B113" s="37" t="s">
        <v>34</v>
      </c>
      <c r="C113" s="10" t="s">
        <v>37</v>
      </c>
      <c r="D113" s="11">
        <f t="array" ref="D113">INDEX('Back data'!$A$372:$BC$372,,MAX(IF('Back data'!$A$372:$BC$372&lt;&gt;"",COLUMN('Back data'!$A$372:$BC$372)))-D$6)/D112</f>
        <v>0.92900492385205535</v>
      </c>
      <c r="E113" s="11">
        <f t="array" ref="E113">INDEX('Back data'!$A$372:$BC$372,,MAX(IF('Back data'!$A$372:$BC$372&lt;&gt;"",COLUMN('Back data'!$A$372:$BC$372)))-E$6)/E112</f>
        <v>0.89530456852791873</v>
      </c>
      <c r="F113" s="11">
        <f t="array" ref="F113">INDEX('Back data'!$A$372:$BC$372,,MAX(IF('Back data'!$A$372:$BC$372&lt;&gt;"",COLUMN('Back data'!$A$372:$BC$372)))-F$6)/F112</f>
        <v>0.92223623371164354</v>
      </c>
      <c r="G113" s="11">
        <f t="array" ref="G113">INDEX('Back data'!$A$372:$BC$372,,MAX(IF('Back data'!$A$372:$BC$372&lt;&gt;"",COLUMN('Back data'!$A$372:$BC$372)))-G$6)/G112</f>
        <v>0.97860000000000003</v>
      </c>
      <c r="H113" s="11">
        <f t="array" ref="H113">INDEX('Back data'!$A$372:$BC$372,,MAX(IF('Back data'!$A$372:$BC$372&lt;&gt;"",COLUMN('Back data'!$A$372:$BC$372)))-H$6)/H112</f>
        <v>0.9819</v>
      </c>
      <c r="I113" s="11">
        <f t="array" ref="I113">INDEX('Back data'!$A$372:$BC$372,,MAX(IF('Back data'!$A$372:$BC$372&lt;&gt;"",COLUMN('Back data'!$A$372:$BC$372)))-I$6)/I112</f>
        <v>0.92659999999999998</v>
      </c>
      <c r="J113" s="11">
        <f t="array" ref="J113">INDEX('Back data'!$A$372:$BC$372,,MAX(IF('Back data'!$A$372:$BC$372&lt;&gt;"",COLUMN('Back data'!$A$372:$BC$372)))-J$6)/J112</f>
        <v>0.87950000000000006</v>
      </c>
      <c r="K113" s="11">
        <f t="array" ref="K113">INDEX('Back data'!$A$372:$BC$372,,MAX(IF('Back data'!$A$372:$BC$372&lt;&gt;"",COLUMN('Back data'!$A$372:$BC$372)))-K$6)/K112</f>
        <v>0.78650000000000009</v>
      </c>
      <c r="L113" s="11">
        <f t="array" ref="L113">INDEX('Back data'!$A$372:$BC$372,,MAX(IF('Back data'!$A$372:$BC$372&lt;&gt;"",COLUMN('Back data'!$A$372:$BC$372)))-L$6)/L112</f>
        <v>0.8024</v>
      </c>
      <c r="M113" s="11">
        <f t="array" ref="M113">INDEX('Back data'!$A$372:$BC$372,,MAX(IF('Back data'!$A$372:$BC$372&lt;&gt;"",COLUMN('Back data'!$A$372:$BC$372)))-M$6)/M112</f>
        <v>0.99390000000000001</v>
      </c>
      <c r="N113" s="11">
        <f t="array" ref="N113">INDEX('Back data'!$A$372:$BC$372,,MAX(IF('Back data'!$A$372:$BC$372&lt;&gt;"",COLUMN('Back data'!$A$372:$BC$372)))-N$6)/N112</f>
        <v>0.87180000000000002</v>
      </c>
      <c r="O113" s="11">
        <f t="array" ref="O113">INDEX('Back data'!$A$372:$BC$372,,MAX(IF('Back data'!$A$372:$BC$372&lt;&gt;"",COLUMN('Back data'!$A$372:$BC$372)))-O$6)/O112</f>
        <v>0.88370000000000004</v>
      </c>
      <c r="P113" s="11">
        <f t="array" ref="P113">INDEX('Back data'!$A$372:$BC$372,,MAX(IF('Back data'!$A$372:$BC$372&lt;&gt;"",COLUMN('Back data'!$A$372:$BC$372)))-P$6)/P112</f>
        <v>0.82879999999999998</v>
      </c>
    </row>
    <row r="114" spans="1:18" x14ac:dyDescent="0.25">
      <c r="A114" s="35" t="s">
        <v>44</v>
      </c>
      <c r="B114" s="37" t="s">
        <v>34</v>
      </c>
      <c r="C114" s="10" t="s">
        <v>38</v>
      </c>
      <c r="D114" s="11">
        <f t="array" ref="D114">INDEX('Back data'!$A$373:$BC$373,,MAX(IF('Back data'!$A$373:$BC$373&lt;&gt;"",COLUMN('Back data'!$A$373:$BC$373)))-D$6)/D112</f>
        <v>7.0995076147944577E-2</v>
      </c>
      <c r="E114" s="11">
        <f t="array" ref="E114">INDEX('Back data'!$A$373:$BC$373,,MAX(IF('Back data'!$A$373:$BC$373&lt;&gt;"",COLUMN('Back data'!$A$373:$BC$373)))-E$6)/E112</f>
        <v>0.10469543147208121</v>
      </c>
      <c r="F114" s="11">
        <f t="array" ref="F114">INDEX('Back data'!$A$373:$BC$373,,MAX(IF('Back data'!$A$373:$BC$373&lt;&gt;"",COLUMN('Back data'!$A$373:$BC$373)))-F$6)/F112</f>
        <v>7.7763766288356448E-2</v>
      </c>
      <c r="G114" s="11">
        <f t="array" ref="G114">INDEX('Back data'!$A$373:$BC$373,,MAX(IF('Back data'!$A$373:$BC$373&lt;&gt;"",COLUMN('Back data'!$A$373:$BC$373)))-G$6)/G112</f>
        <v>2.1400000000000002E-2</v>
      </c>
      <c r="H114" s="11">
        <f t="array" ref="H114">INDEX('Back data'!$A$373:$BC$373,,MAX(IF('Back data'!$A$373:$BC$373&lt;&gt;"",COLUMN('Back data'!$A$373:$BC$373)))-H$6)/H112</f>
        <v>1.8100000000000002E-2</v>
      </c>
      <c r="I114" s="11">
        <f t="array" ref="I114">INDEX('Back data'!$A$373:$BC$373,,MAX(IF('Back data'!$A$373:$BC$373&lt;&gt;"",COLUMN('Back data'!$A$373:$BC$373)))-I$6)/I112</f>
        <v>7.3399999999999993E-2</v>
      </c>
      <c r="J114" s="11">
        <f t="array" ref="J114">INDEX('Back data'!$A$373:$BC$373,,MAX(IF('Back data'!$A$373:$BC$373&lt;&gt;"",COLUMN('Back data'!$A$373:$BC$373)))-J$6)/J112</f>
        <v>0.12050000000000001</v>
      </c>
      <c r="K114" s="11">
        <f t="array" ref="K114">INDEX('Back data'!$A$373:$BC$373,,MAX(IF('Back data'!$A$373:$BC$373&lt;&gt;"",COLUMN('Back data'!$A$373:$BC$373)))-K$6)/K112</f>
        <v>0.21350000000000002</v>
      </c>
      <c r="L114" s="11">
        <f t="array" ref="L114">INDEX('Back data'!$A$373:$BC$373,,MAX(IF('Back data'!$A$373:$BC$373&lt;&gt;"",COLUMN('Back data'!$A$373:$BC$373)))-L$6)/L112</f>
        <v>0.19760000000000003</v>
      </c>
      <c r="M114" s="11">
        <f t="array" ref="M114">INDEX('Back data'!$A$373:$BC$373,,MAX(IF('Back data'!$A$373:$BC$373&lt;&gt;"",COLUMN('Back data'!$A$373:$BC$373)))-M$6)/M112</f>
        <v>6.0999999999999995E-3</v>
      </c>
      <c r="N114" s="11">
        <f t="array" ref="N114">INDEX('Back data'!$A$373:$BC$373,,MAX(IF('Back data'!$A$373:$BC$373&lt;&gt;"",COLUMN('Back data'!$A$373:$BC$373)))-N$6)/N112</f>
        <v>0.12820000000000001</v>
      </c>
      <c r="O114" s="11">
        <f t="array" ref="O114">INDEX('Back data'!$A$373:$BC$373,,MAX(IF('Back data'!$A$373:$BC$373&lt;&gt;"",COLUMN('Back data'!$A$373:$BC$373)))-O$6)/O112</f>
        <v>0.11630000000000001</v>
      </c>
      <c r="P114" s="11">
        <f t="array" ref="P114">INDEX('Back data'!$A$373:$BC$373,,MAX(IF('Back data'!$A$373:$BC$373&lt;&gt;"",COLUMN('Back data'!$A$373:$BC$373)))-P$6)/P112</f>
        <v>0.17120000000000002</v>
      </c>
      <c r="R114" s="56"/>
    </row>
    <row r="115" spans="1:18" x14ac:dyDescent="0.25">
      <c r="A115" s="30"/>
      <c r="B115" s="27"/>
      <c r="C115" s="31"/>
      <c r="D115" s="32"/>
      <c r="E115" s="32"/>
      <c r="F115" s="32"/>
      <c r="G115" s="32"/>
      <c r="H115" s="32"/>
      <c r="I115" s="32"/>
      <c r="J115" s="32"/>
      <c r="K115" s="32"/>
      <c r="L115" s="32"/>
      <c r="M115" s="32"/>
      <c r="N115" s="32"/>
      <c r="O115" s="32"/>
      <c r="P115" s="32"/>
    </row>
    <row r="116" spans="1:18" x14ac:dyDescent="0.25">
      <c r="A116" s="30"/>
      <c r="B116" s="27"/>
      <c r="C116" s="31"/>
      <c r="D116" s="32"/>
      <c r="E116" s="32"/>
      <c r="F116" s="32"/>
      <c r="G116" s="32"/>
      <c r="H116" s="32"/>
      <c r="I116" s="32"/>
      <c r="J116" s="32"/>
      <c r="K116" s="32"/>
      <c r="L116" s="32"/>
      <c r="M116" s="32"/>
      <c r="N116" s="32"/>
      <c r="O116" s="32"/>
      <c r="P116" s="32"/>
    </row>
    <row r="117" spans="1:18" x14ac:dyDescent="0.25">
      <c r="A117" s="30"/>
      <c r="B117" s="27"/>
      <c r="C117" s="31"/>
      <c r="D117" s="32"/>
      <c r="E117" s="32"/>
      <c r="F117" s="32"/>
      <c r="G117" s="32"/>
      <c r="H117" s="32"/>
      <c r="I117" s="32"/>
      <c r="J117" s="32"/>
      <c r="K117" s="32"/>
      <c r="L117" s="32"/>
      <c r="M117" s="32"/>
      <c r="N117" s="32"/>
      <c r="O117" s="32"/>
      <c r="P117" s="32"/>
    </row>
    <row r="118" spans="1:18" x14ac:dyDescent="0.25">
      <c r="A118" s="30"/>
      <c r="B118" s="27"/>
      <c r="C118" s="31"/>
      <c r="D118" s="32"/>
      <c r="E118" s="32"/>
      <c r="F118" s="32"/>
      <c r="G118" s="32"/>
      <c r="H118" s="32"/>
      <c r="I118" s="32"/>
      <c r="J118" s="32"/>
      <c r="K118" s="32"/>
      <c r="L118" s="32"/>
      <c r="M118" s="32"/>
      <c r="N118" s="32"/>
      <c r="O118" s="32"/>
      <c r="P118" s="32"/>
    </row>
    <row r="119" spans="1:18" x14ac:dyDescent="0.25">
      <c r="A119" s="6"/>
      <c r="B119" s="7"/>
      <c r="C119" s="8" t="s">
        <v>35</v>
      </c>
      <c r="D119" s="9">
        <f t="array" ref="D119">INDEX('Back data'!$A$132:$BC$132,,MAX(IF('Back data'!$A$132:$BC$132&lt;&gt;"",COLUMN('Back data'!$A$132:$BC$132)))-D$6)+INDEX('Back data'!$A$133:$BC$133,,MAX(IF('Back data'!$A$133:$BC$133&lt;&gt;"",COLUMN('Back data'!$A$133:$BC$133)))-D$6)</f>
        <v>92.36999999999999</v>
      </c>
      <c r="E119" s="9">
        <f t="array" ref="E119">INDEX('Back data'!$A$132:$BC$132,,MAX(IF('Back data'!$A$132:$BC$132&lt;&gt;"",COLUMN('Back data'!$A$132:$BC$132)))-E$6)+INDEX('Back data'!$A$133:$BC$133,,MAX(IF('Back data'!$A$133:$BC$133&lt;&gt;"",COLUMN('Back data'!$A$133:$BC$133)))-E$6)</f>
        <v>95.25</v>
      </c>
      <c r="F119" s="9">
        <f t="array" ref="F119">INDEX('Back data'!$A$132:$BC$132,,MAX(IF('Back data'!$A$132:$BC$132&lt;&gt;"",COLUMN('Back data'!$A$132:$BC$132)))-F$6)+INDEX('Back data'!$A$133:$BC$133,,MAX(IF('Back data'!$A$133:$BC$133&lt;&gt;"",COLUMN('Back data'!$A$133:$BC$133)))-F$6)</f>
        <v>92.91</v>
      </c>
      <c r="G119" s="9">
        <f t="array" ref="G119">INDEX('Back data'!$A$132:$BC$132,,MAX(IF('Back data'!$A$132:$BC$132&lt;&gt;"",COLUMN('Back data'!$A$132:$BC$132)))-G$6)+INDEX('Back data'!$A$133:$BC$133,,MAX(IF('Back data'!$A$133:$BC$133&lt;&gt;"",COLUMN('Back data'!$A$133:$BC$133)))-G$6)</f>
        <v>100</v>
      </c>
      <c r="H119" s="9">
        <f t="array" ref="H119">INDEX('Back data'!$A$132:$BC$132,,MAX(IF('Back data'!$A$132:$BC$132&lt;&gt;"",COLUMN('Back data'!$A$132:$BC$132)))-H$6)+INDEX('Back data'!$A$133:$BC$133,,MAX(IF('Back data'!$A$133:$BC$133&lt;&gt;"",COLUMN('Back data'!$A$133:$BC$133)))-H$6)</f>
        <v>100</v>
      </c>
      <c r="I119" s="9">
        <f t="array" ref="I119">INDEX('Back data'!$A$132:$BC$132,,MAX(IF('Back data'!$A$132:$BC$132&lt;&gt;"",COLUMN('Back data'!$A$132:$BC$132)))-I$6)+INDEX('Back data'!$A$133:$BC$133,,MAX(IF('Back data'!$A$133:$BC$133&lt;&gt;"",COLUMN('Back data'!$A$133:$BC$133)))-I$6)</f>
        <v>100</v>
      </c>
      <c r="J119" s="9">
        <f t="array" ref="J119">INDEX('Back data'!$A$132:$BC$132,,MAX(IF('Back data'!$A$132:$BC$132&lt;&gt;"",COLUMN('Back data'!$A$132:$BC$132)))-J$6)+INDEX('Back data'!$A$133:$BC$133,,MAX(IF('Back data'!$A$133:$BC$133&lt;&gt;"",COLUMN('Back data'!$A$133:$BC$133)))-J$6)</f>
        <v>100</v>
      </c>
      <c r="K119" s="9">
        <f t="array" ref="K119">INDEX('Back data'!$A$132:$BC$132,,MAX(IF('Back data'!$A$132:$BC$132&lt;&gt;"",COLUMN('Back data'!$A$132:$BC$132)))-K$6)+INDEX('Back data'!$A$133:$BC$133,,MAX(IF('Back data'!$A$133:$BC$133&lt;&gt;"",COLUMN('Back data'!$A$133:$BC$133)))-K$6)</f>
        <v>100</v>
      </c>
      <c r="L119" s="9">
        <f t="array" ref="L119">INDEX('Back data'!$A$132:$BC$132,,MAX(IF('Back data'!$A$132:$BC$132&lt;&gt;"",COLUMN('Back data'!$A$132:$BC$132)))-L$6)+INDEX('Back data'!$A$133:$BC$133,,MAX(IF('Back data'!$A$133:$BC$133&lt;&gt;"",COLUMN('Back data'!$A$133:$BC$133)))-L$6)</f>
        <v>100</v>
      </c>
      <c r="M119" s="9">
        <f t="array" ref="M119">INDEX('Back data'!$A$132:$BC$132,,MAX(IF('Back data'!$A$132:$BC$132&lt;&gt;"",COLUMN('Back data'!$A$132:$BC$132)))-M$6)+INDEX('Back data'!$A$133:$BC$133,,MAX(IF('Back data'!$A$133:$BC$133&lt;&gt;"",COLUMN('Back data'!$A$133:$BC$133)))-M$6)</f>
        <v>100</v>
      </c>
      <c r="N119" s="9">
        <f t="array" ref="N119">INDEX('Back data'!$A$132:$BC$132,,MAX(IF('Back data'!$A$132:$BC$132&lt;&gt;"",COLUMN('Back data'!$A$132:$BC$132)))-N$6)+INDEX('Back data'!$A$133:$BC$133,,MAX(IF('Back data'!$A$133:$BC$133&lt;&gt;"",COLUMN('Back data'!$A$133:$BC$133)))-N$6)</f>
        <v>100</v>
      </c>
      <c r="O119" s="9">
        <f t="array" ref="O119">INDEX('Back data'!$A$132:$BC$132,,MAX(IF('Back data'!$A$132:$BC$132&lt;&gt;"",COLUMN('Back data'!$A$132:$BC$132)))-O$6)+INDEX('Back data'!$A$133:$BC$133,,MAX(IF('Back data'!$A$133:$BC$133&lt;&gt;"",COLUMN('Back data'!$A$133:$BC$133)))-O$6)</f>
        <v>100</v>
      </c>
      <c r="P119" s="9">
        <f t="array" ref="P119">INDEX('Back data'!$A$132:$BC$132,,MAX(IF('Back data'!$A$132:$BC$132&lt;&gt;"",COLUMN('Back data'!$A$132:$BC$132)))-P$6)+INDEX('Back data'!$A$133:$BC$133,,MAX(IF('Back data'!$A$133:$BC$133&lt;&gt;"",COLUMN('Back data'!$A$133:$BC$133)))-P$6)</f>
        <v>100</v>
      </c>
    </row>
    <row r="120" spans="1:18" x14ac:dyDescent="0.25">
      <c r="A120" s="34" t="s">
        <v>45</v>
      </c>
      <c r="B120" s="42" t="s">
        <v>42</v>
      </c>
      <c r="C120" s="10" t="s">
        <v>37</v>
      </c>
      <c r="D120" s="11">
        <f t="array" ref="D120">INDEX('Back data'!$A$132:$BC$132,,MAX(IF('Back data'!$A$132:$BC$132&lt;&gt;"",COLUMN('Back data'!$A$132:$BC$132)))-D$6)/D119</f>
        <v>0.90148316552993402</v>
      </c>
      <c r="E120" s="11">
        <f t="array" ref="E120">INDEX('Back data'!$A$132:$BC$132,,MAX(IF('Back data'!$A$132:$BC$132&lt;&gt;"",COLUMN('Back data'!$A$132:$BC$132)))-E$6)/E119</f>
        <v>0.87999999999999989</v>
      </c>
      <c r="F120" s="11">
        <f t="array" ref="F120">INDEX('Back data'!$A$132:$BC$132,,MAX(IF('Back data'!$A$132:$BC$132&lt;&gt;"",COLUMN('Back data'!$A$132:$BC$132)))-F$6)/F119</f>
        <v>0.88494241739317625</v>
      </c>
      <c r="G120" s="11">
        <f t="array" ref="G120">INDEX('Back data'!$A$132:$BC$132,,MAX(IF('Back data'!$A$132:$BC$132&lt;&gt;"",COLUMN('Back data'!$A$132:$BC$132)))-G$6)/G119</f>
        <v>0.91810000000000003</v>
      </c>
      <c r="H120" s="11">
        <f t="array" ref="H120">INDEX('Back data'!$A$132:$BC$132,,MAX(IF('Back data'!$A$132:$BC$132&lt;&gt;"",COLUMN('Back data'!$A$132:$BC$132)))-H$6)/H119</f>
        <v>0.9</v>
      </c>
      <c r="I120" s="11">
        <f t="array" ref="I120">INDEX('Back data'!$A$132:$BC$132,,MAX(IF('Back data'!$A$132:$BC$132&lt;&gt;"",COLUMN('Back data'!$A$132:$BC$132)))-I$6)/I119</f>
        <v>0.80819999999999992</v>
      </c>
      <c r="J120" s="11">
        <f t="array" ref="J120">INDEX('Back data'!$A$132:$BC$132,,MAX(IF('Back data'!$A$132:$BC$132&lt;&gt;"",COLUMN('Back data'!$A$132:$BC$132)))-J$6)/J119</f>
        <v>0.86730000000000007</v>
      </c>
      <c r="K120" s="11">
        <f t="array" ref="K120">INDEX('Back data'!$A$132:$BC$132,,MAX(IF('Back data'!$A$132:$BC$132&lt;&gt;"",COLUMN('Back data'!$A$132:$BC$132)))-K$6)/K119</f>
        <v>0.86430000000000007</v>
      </c>
      <c r="L120" s="11">
        <f t="array" ref="L120">INDEX('Back data'!$A$132:$BC$132,,MAX(IF('Back data'!$A$132:$BC$132&lt;&gt;"",COLUMN('Back data'!$A$132:$BC$132)))-L$6)/L119</f>
        <v>0.79159999999999997</v>
      </c>
      <c r="M120" s="11">
        <f t="array" ref="M120">INDEX('Back data'!$A$132:$BC$132,,MAX(IF('Back data'!$A$132:$BC$132&lt;&gt;"",COLUMN('Back data'!$A$132:$BC$132)))-M$6)/M119</f>
        <v>0.7923</v>
      </c>
      <c r="N120" s="11">
        <f t="array" ref="N120">INDEX('Back data'!$A$132:$BC$132,,MAX(IF('Back data'!$A$132:$BC$132&lt;&gt;"",COLUMN('Back data'!$A$132:$BC$132)))-N$6)/N119</f>
        <v>0.87470000000000003</v>
      </c>
      <c r="O120" s="11">
        <f t="array" ref="O120">INDEX('Back data'!$A$132:$BC$132,,MAX(IF('Back data'!$A$132:$BC$132&lt;&gt;"",COLUMN('Back data'!$A$132:$BC$132)))-O$6)/O119</f>
        <v>0.88060000000000005</v>
      </c>
      <c r="P120" s="11">
        <f t="array" ref="P120">INDEX('Back data'!$A$132:$BC$132,,MAX(IF('Back data'!$A$132:$BC$132&lt;&gt;"",COLUMN('Back data'!$A$132:$BC$132)))-P$6)/P119</f>
        <v>0.84629999999999994</v>
      </c>
    </row>
    <row r="121" spans="1:18" x14ac:dyDescent="0.25">
      <c r="A121" s="34" t="s">
        <v>45</v>
      </c>
      <c r="B121" s="42" t="s">
        <v>43</v>
      </c>
      <c r="C121" s="10" t="s">
        <v>38</v>
      </c>
      <c r="D121" s="11">
        <f t="array" ref="D121">+INDEX('Back data'!$A$133:$BC$133,,MAX(IF('Back data'!$A$133:$BC$133&lt;&gt;"",COLUMN('Back data'!$A$133:$BC$133)))-D$6)/D119</f>
        <v>9.8516834470066039E-2</v>
      </c>
      <c r="E121" s="11">
        <f t="array" ref="E121">+INDEX('Back data'!$A$133:$BC$133,,MAX(IF('Back data'!$A$133:$BC$133&lt;&gt;"",COLUMN('Back data'!$A$133:$BC$133)))-E$6)/E119</f>
        <v>0.12</v>
      </c>
      <c r="F121" s="11">
        <f t="array" ref="F121">+INDEX('Back data'!$A$133:$BC$133,,MAX(IF('Back data'!$A$133:$BC$133&lt;&gt;"",COLUMN('Back data'!$A$133:$BC$133)))-F$6)/F119</f>
        <v>0.11505758260682381</v>
      </c>
      <c r="G121" s="11">
        <f t="array" ref="G121">+INDEX('Back data'!$A$133:$BC$133,,MAX(IF('Back data'!$A$133:$BC$133&lt;&gt;"",COLUMN('Back data'!$A$133:$BC$133)))-G$6)/G119</f>
        <v>8.1900000000000001E-2</v>
      </c>
      <c r="H121" s="11">
        <f t="array" ref="H121">+INDEX('Back data'!$A$133:$BC$133,,MAX(IF('Back data'!$A$133:$BC$133&lt;&gt;"",COLUMN('Back data'!$A$133:$BC$133)))-H$6)/H119</f>
        <v>0.1</v>
      </c>
      <c r="I121" s="11">
        <f t="array" ref="I121">+INDEX('Back data'!$A$133:$BC$133,,MAX(IF('Back data'!$A$133:$BC$133&lt;&gt;"",COLUMN('Back data'!$A$133:$BC$133)))-I$6)/I119</f>
        <v>0.1918</v>
      </c>
      <c r="J121" s="11">
        <f t="array" ref="J121">+INDEX('Back data'!$A$133:$BC$133,,MAX(IF('Back data'!$A$133:$BC$133&lt;&gt;"",COLUMN('Back data'!$A$133:$BC$133)))-J$6)/J119</f>
        <v>0.13269999999999998</v>
      </c>
      <c r="K121" s="11">
        <f t="array" ref="K121">+INDEX('Back data'!$A$133:$BC$133,,MAX(IF('Back data'!$A$133:$BC$133&lt;&gt;"",COLUMN('Back data'!$A$133:$BC$133)))-K$6)/K119</f>
        <v>0.13570000000000002</v>
      </c>
      <c r="L121" s="11">
        <f t="array" ref="L121">+INDEX('Back data'!$A$133:$BC$133,,MAX(IF('Back data'!$A$133:$BC$133&lt;&gt;"",COLUMN('Back data'!$A$133:$BC$133)))-L$6)/L119</f>
        <v>0.2084</v>
      </c>
      <c r="M121" s="11">
        <f t="array" ref="M121">+INDEX('Back data'!$A$133:$BC$133,,MAX(IF('Back data'!$A$133:$BC$133&lt;&gt;"",COLUMN('Back data'!$A$133:$BC$133)))-M$6)/M119</f>
        <v>0.2077</v>
      </c>
      <c r="N121" s="11">
        <f t="array" ref="N121">+INDEX('Back data'!$A$133:$BC$133,,MAX(IF('Back data'!$A$133:$BC$133&lt;&gt;"",COLUMN('Back data'!$A$133:$BC$133)))-N$6)/N119</f>
        <v>0.12529999999999999</v>
      </c>
      <c r="O121" s="11">
        <f t="array" ref="O121">+INDEX('Back data'!$A$133:$BC$133,,MAX(IF('Back data'!$A$133:$BC$133&lt;&gt;"",COLUMN('Back data'!$A$133:$BC$133)))-O$6)/O119</f>
        <v>0.11939999999999999</v>
      </c>
      <c r="P121" s="11">
        <f t="array" ref="P121">+INDEX('Back data'!$A$133:$BC$133,,MAX(IF('Back data'!$A$133:$BC$133&lt;&gt;"",COLUMN('Back data'!$A$133:$BC$133)))-P$6)/P119</f>
        <v>0.1537</v>
      </c>
      <c r="R121" s="56"/>
    </row>
    <row r="122" spans="1:18" x14ac:dyDescent="0.25">
      <c r="B122" s="43"/>
    </row>
    <row r="123" spans="1:18" x14ac:dyDescent="0.25">
      <c r="B123" s="43"/>
    </row>
    <row r="124" spans="1:18" x14ac:dyDescent="0.25">
      <c r="B124" s="43"/>
      <c r="C124" s="8" t="s">
        <v>35</v>
      </c>
      <c r="D124" s="9">
        <f t="array" ref="D124">INDEX('Back data'!$A$137:$BC$137,,MAX(IF('Back data'!$A$137:$BC$137&lt;&gt;"",COLUMN('Back data'!$A$137:$BC$137)))-D$6)+INDEX('Back data'!$A$138:$BC$138,,MAX(IF('Back data'!$A$138:$BC$138&lt;&gt;"",COLUMN('Back data'!$A$138:$BC$138)))-D$6)</f>
        <v>93.03</v>
      </c>
      <c r="E124" s="9">
        <f t="array" ref="E124">INDEX('Back data'!$A$137:$BC$137,,MAX(IF('Back data'!$A$137:$BC$137&lt;&gt;"",COLUMN('Back data'!$A$137:$BC$137)))-E$6)+INDEX('Back data'!$A$138:$BC$138,,MAX(IF('Back data'!$A$138:$BC$138&lt;&gt;"",COLUMN('Back data'!$A$138:$BC$138)))-E$6)</f>
        <v>95.33</v>
      </c>
      <c r="F124" s="9">
        <f t="array" ref="F124">INDEX('Back data'!$A$137:$BC$137,,MAX(IF('Back data'!$A$137:$BC$137&lt;&gt;"",COLUMN('Back data'!$A$137:$BC$137)))-F$6)+INDEX('Back data'!$A$138:$BC$138,,MAX(IF('Back data'!$A$138:$BC$138&lt;&gt;"",COLUMN('Back data'!$A$138:$BC$138)))-F$6)</f>
        <v>90.77</v>
      </c>
      <c r="G124" s="9">
        <f t="array" ref="G124">INDEX('Back data'!$A$137:$BC$137,,MAX(IF('Back data'!$A$137:$BC$137&lt;&gt;"",COLUMN('Back data'!$A$137:$BC$137)))-G$6)+INDEX('Back data'!$A$138:$BC$138,,MAX(IF('Back data'!$A$138:$BC$138&lt;&gt;"",COLUMN('Back data'!$A$138:$BC$138)))-G$6)</f>
        <v>100</v>
      </c>
      <c r="H124" s="9">
        <f t="array" ref="H124">INDEX('Back data'!$A$137:$BC$137,,MAX(IF('Back data'!$A$137:$BC$137&lt;&gt;"",COLUMN('Back data'!$A$137:$BC$137)))-H$6)+INDEX('Back data'!$A$138:$BC$138,,MAX(IF('Back data'!$A$138:$BC$138&lt;&gt;"",COLUMN('Back data'!$A$138:$BC$138)))-H$6)</f>
        <v>100</v>
      </c>
      <c r="I124" s="9">
        <f t="array" ref="I124">INDEX('Back data'!$A$137:$BC$137,,MAX(IF('Back data'!$A$137:$BC$137&lt;&gt;"",COLUMN('Back data'!$A$137:$BC$137)))-I$6)+INDEX('Back data'!$A$138:$BC$138,,MAX(IF('Back data'!$A$138:$BC$138&lt;&gt;"",COLUMN('Back data'!$A$138:$BC$138)))-I$6)</f>
        <v>100</v>
      </c>
      <c r="J124" s="9">
        <f t="array" ref="J124">INDEX('Back data'!$A$137:$BC$137,,MAX(IF('Back data'!$A$137:$BC$137&lt;&gt;"",COLUMN('Back data'!$A$137:$BC$137)))-J$6)+INDEX('Back data'!$A$138:$BC$138,,MAX(IF('Back data'!$A$138:$BC$138&lt;&gt;"",COLUMN('Back data'!$A$138:$BC$138)))-J$6)</f>
        <v>100</v>
      </c>
      <c r="K124" s="9">
        <f t="array" ref="K124">INDEX('Back data'!$A$137:$BC$137,,MAX(IF('Back data'!$A$137:$BC$137&lt;&gt;"",COLUMN('Back data'!$A$137:$BC$137)))-K$6)+INDEX('Back data'!$A$138:$BC$138,,MAX(IF('Back data'!$A$138:$BC$138&lt;&gt;"",COLUMN('Back data'!$A$138:$BC$138)))-K$6)</f>
        <v>100</v>
      </c>
      <c r="L124" s="9">
        <f t="array" ref="L124">INDEX('Back data'!$A$137:$BC$137,,MAX(IF('Back data'!$A$137:$BC$137&lt;&gt;"",COLUMN('Back data'!$A$137:$BC$137)))-L$6)+INDEX('Back data'!$A$138:$BC$138,,MAX(IF('Back data'!$A$138:$BC$138&lt;&gt;"",COLUMN('Back data'!$A$138:$BC$138)))-L$6)</f>
        <v>100</v>
      </c>
      <c r="M124" s="9">
        <f t="array" ref="M124">INDEX('Back data'!$A$137:$BC$137,,MAX(IF('Back data'!$A$137:$BC$137&lt;&gt;"",COLUMN('Back data'!$A$137:$BC$137)))-M$6)+INDEX('Back data'!$A$138:$BC$138,,MAX(IF('Back data'!$A$138:$BC$138&lt;&gt;"",COLUMN('Back data'!$A$138:$BC$138)))-M$6)</f>
        <v>100</v>
      </c>
      <c r="N124" s="9">
        <f t="array" ref="N124">INDEX('Back data'!$A$137:$BC$137,,MAX(IF('Back data'!$A$137:$BC$137&lt;&gt;"",COLUMN('Back data'!$A$137:$BC$137)))-N$6)+INDEX('Back data'!$A$138:$BC$138,,MAX(IF('Back data'!$A$138:$BC$138&lt;&gt;"",COLUMN('Back data'!$A$138:$BC$138)))-N$6)</f>
        <v>100</v>
      </c>
      <c r="O124" s="9">
        <f t="array" ref="O124">INDEX('Back data'!$A$137:$BC$137,,MAX(IF('Back data'!$A$137:$BC$137&lt;&gt;"",COLUMN('Back data'!$A$137:$BC$137)))-O$6)+INDEX('Back data'!$A$138:$BC$138,,MAX(IF('Back data'!$A$138:$BC$138&lt;&gt;"",COLUMN('Back data'!$A$138:$BC$138)))-O$6)</f>
        <v>100</v>
      </c>
      <c r="P124" s="9">
        <f t="array" ref="P124">INDEX('Back data'!$A$137:$BC$137,,MAX(IF('Back data'!$A$137:$BC$137&lt;&gt;"",COLUMN('Back data'!$A$137:$BC$137)))-P$6)+INDEX('Back data'!$A$138:$BC$138,,MAX(IF('Back data'!$A$138:$BC$138&lt;&gt;"",COLUMN('Back data'!$A$138:$BC$138)))-P$6)</f>
        <v>100</v>
      </c>
    </row>
    <row r="125" spans="1:18" x14ac:dyDescent="0.25">
      <c r="A125" s="34" t="s">
        <v>45</v>
      </c>
      <c r="B125" s="44" t="s">
        <v>39</v>
      </c>
      <c r="C125" s="10" t="s">
        <v>37</v>
      </c>
      <c r="D125" s="11">
        <f t="array" ref="D125">INDEX('Back data'!$A$137:$BC$137,,MAX(IF('Back data'!$A$137:$BC$137&lt;&gt;"",COLUMN('Back data'!$A$137:$BC$137)))-D$6)/D124</f>
        <v>0.7526604321186714</v>
      </c>
      <c r="E125" s="11">
        <f t="array" ref="E125">INDEX('Back data'!$A$137:$BC$137,,MAX(IF('Back data'!$A$137:$BC$137&lt;&gt;"",COLUMN('Back data'!$A$137:$BC$137)))-E$6)/E124</f>
        <v>0.69673764816951644</v>
      </c>
      <c r="F125" s="11">
        <f t="array" ref="F125">INDEX('Back data'!$A$137:$BC$137,,MAX(IF('Back data'!$A$137:$BC$137&lt;&gt;"",COLUMN('Back data'!$A$137:$BC$137)))-F$6)/F124</f>
        <v>0.76776467996033937</v>
      </c>
      <c r="G125" s="11">
        <f t="array" ref="G125">INDEX('Back data'!$A$137:$BC$137,,MAX(IF('Back data'!$A$137:$BC$137&lt;&gt;"",COLUMN('Back data'!$A$137:$BC$137)))-G$6)/G124</f>
        <v>0.74040000000000006</v>
      </c>
      <c r="H125" s="11">
        <f t="array" ref="H125">INDEX('Back data'!$A$137:$BC$137,,MAX(IF('Back data'!$A$137:$BC$137&lt;&gt;"",COLUMN('Back data'!$A$137:$BC$137)))-H$6)/H124</f>
        <v>0.78500000000000003</v>
      </c>
      <c r="I125" s="11">
        <f t="array" ref="I125">INDEX('Back data'!$A$137:$BC$137,,MAX(IF('Back data'!$A$137:$BC$137&lt;&gt;"",COLUMN('Back data'!$A$137:$BC$137)))-I$6)/I124</f>
        <v>0.60640000000000005</v>
      </c>
      <c r="J125" s="11">
        <f t="array" ref="J125">INDEX('Back data'!$A$137:$BC$137,,MAX(IF('Back data'!$A$137:$BC$137&lt;&gt;"",COLUMN('Back data'!$A$137:$BC$137)))-J$6)/J124</f>
        <v>0.75540000000000007</v>
      </c>
      <c r="K125" s="11">
        <f t="array" ref="K125">INDEX('Back data'!$A$137:$BC$137,,MAX(IF('Back data'!$A$137:$BC$137&lt;&gt;"",COLUMN('Back data'!$A$137:$BC$137)))-K$6)/K124</f>
        <v>0.69720000000000004</v>
      </c>
      <c r="L125" s="11">
        <f t="array" ref="L125">INDEX('Back data'!$A$137:$BC$137,,MAX(IF('Back data'!$A$137:$BC$137&lt;&gt;"",COLUMN('Back data'!$A$137:$BC$137)))-L$6)/L124</f>
        <v>0.54349999999999998</v>
      </c>
      <c r="M125" s="11">
        <f t="array" ref="M125">INDEX('Back data'!$A$137:$BC$137,,MAX(IF('Back data'!$A$137:$BC$137&lt;&gt;"",COLUMN('Back data'!$A$137:$BC$137)))-M$6)/M124</f>
        <v>0.54320000000000002</v>
      </c>
      <c r="N125" s="11">
        <f t="array" ref="N125">INDEX('Back data'!$A$137:$BC$137,,MAX(IF('Back data'!$A$137:$BC$137&lt;&gt;"",COLUMN('Back data'!$A$137:$BC$137)))-N$6)/N124</f>
        <v>0.75029999999999997</v>
      </c>
      <c r="O125" s="11">
        <f t="array" ref="O125">INDEX('Back data'!$A$137:$BC$137,,MAX(IF('Back data'!$A$137:$BC$137&lt;&gt;"",COLUMN('Back data'!$A$137:$BC$137)))-O$6)/O124</f>
        <v>0.72049999999999992</v>
      </c>
      <c r="P125" s="11">
        <f t="array" ref="P125">INDEX('Back data'!$A$137:$BC$137,,MAX(IF('Back data'!$A$137:$BC$137&lt;&gt;"",COLUMN('Back data'!$A$137:$BC$137)))-P$6)/P124</f>
        <v>0.70709999999999995</v>
      </c>
    </row>
    <row r="126" spans="1:18" x14ac:dyDescent="0.25">
      <c r="A126" s="34" t="s">
        <v>45</v>
      </c>
      <c r="B126" s="44" t="s">
        <v>39</v>
      </c>
      <c r="C126" s="10" t="s">
        <v>38</v>
      </c>
      <c r="D126" s="11">
        <f t="array" ref="D126">+INDEX('Back data'!$A$138:$BC$138,,MAX(IF('Back data'!$A$138:$BC$138&lt;&gt;"",COLUMN('Back data'!$A$138:$BC$138)))-D$6)/D124</f>
        <v>0.2473395678813286</v>
      </c>
      <c r="E126" s="11">
        <f t="array" ref="E126">+INDEX('Back data'!$A$138:$BC$138,,MAX(IF('Back data'!$A$138:$BC$138&lt;&gt;"",COLUMN('Back data'!$A$138:$BC$138)))-E$6)/E124</f>
        <v>0.30326235183048361</v>
      </c>
      <c r="F126" s="11">
        <f t="array" ref="F126">+INDEX('Back data'!$A$138:$BC$138,,MAX(IF('Back data'!$A$138:$BC$138&lt;&gt;"",COLUMN('Back data'!$A$138:$BC$138)))-F$6)/F124</f>
        <v>0.23223532003966066</v>
      </c>
      <c r="G126" s="11">
        <f t="array" ref="G126">+INDEX('Back data'!$A$138:$BC$138,,MAX(IF('Back data'!$A$138:$BC$138&lt;&gt;"",COLUMN('Back data'!$A$138:$BC$138)))-G$6)/G124</f>
        <v>0.2596</v>
      </c>
      <c r="H126" s="11">
        <f t="array" ref="H126">+INDEX('Back data'!$A$138:$BC$138,,MAX(IF('Back data'!$A$138:$BC$138&lt;&gt;"",COLUMN('Back data'!$A$138:$BC$138)))-H$6)/H124</f>
        <v>0.215</v>
      </c>
      <c r="I126" s="11">
        <f t="array" ref="I126">+INDEX('Back data'!$A$138:$BC$138,,MAX(IF('Back data'!$A$138:$BC$138&lt;&gt;"",COLUMN('Back data'!$A$138:$BC$138)))-I$6)/I124</f>
        <v>0.39360000000000001</v>
      </c>
      <c r="J126" s="11">
        <f t="array" ref="J126">+INDEX('Back data'!$A$138:$BC$138,,MAX(IF('Back data'!$A$138:$BC$138&lt;&gt;"",COLUMN('Back data'!$A$138:$BC$138)))-J$6)/J124</f>
        <v>0.24460000000000001</v>
      </c>
      <c r="K126" s="11">
        <f t="array" ref="K126">+INDEX('Back data'!$A$138:$BC$138,,MAX(IF('Back data'!$A$138:$BC$138&lt;&gt;"",COLUMN('Back data'!$A$138:$BC$138)))-K$6)/K124</f>
        <v>0.30280000000000001</v>
      </c>
      <c r="L126" s="11">
        <f t="array" ref="L126">+INDEX('Back data'!$A$138:$BC$138,,MAX(IF('Back data'!$A$138:$BC$138&lt;&gt;"",COLUMN('Back data'!$A$138:$BC$138)))-L$6)/L124</f>
        <v>0.45649999999999996</v>
      </c>
      <c r="M126" s="11">
        <f t="array" ref="M126">+INDEX('Back data'!$A$138:$BC$138,,MAX(IF('Back data'!$A$138:$BC$138&lt;&gt;"",COLUMN('Back data'!$A$138:$BC$138)))-M$6)/M124</f>
        <v>0.45679999999999998</v>
      </c>
      <c r="N126" s="11">
        <f t="array" ref="N126">+INDEX('Back data'!$A$138:$BC$138,,MAX(IF('Back data'!$A$138:$BC$138&lt;&gt;"",COLUMN('Back data'!$A$138:$BC$138)))-N$6)/N124</f>
        <v>0.24969999999999998</v>
      </c>
      <c r="O126" s="11">
        <f t="array" ref="O126">+INDEX('Back data'!$A$138:$BC$138,,MAX(IF('Back data'!$A$138:$BC$138&lt;&gt;"",COLUMN('Back data'!$A$138:$BC$138)))-O$6)/O124</f>
        <v>0.27949999999999997</v>
      </c>
      <c r="P126" s="11">
        <f t="array" ref="P126">+INDEX('Back data'!$A$138:$BC$138,,MAX(IF('Back data'!$A$138:$BC$138&lt;&gt;"",COLUMN('Back data'!$A$138:$BC$138)))-P$6)/P124</f>
        <v>0.29289999999999999</v>
      </c>
      <c r="R126" s="56"/>
    </row>
    <row r="127" spans="1:18" x14ac:dyDescent="0.25">
      <c r="B127" s="43"/>
    </row>
    <row r="128" spans="1:18" x14ac:dyDescent="0.25">
      <c r="B128" s="43"/>
    </row>
    <row r="129" spans="1:18" x14ac:dyDescent="0.25">
      <c r="B129" s="43"/>
      <c r="C129" s="8" t="s">
        <v>35</v>
      </c>
      <c r="D129" s="9">
        <f t="array" ref="D129">INDEX('Back data'!$A$142:$BC$142,,MAX(IF('Back data'!$A$142:$BC$142&lt;&gt;"",COLUMN('Back data'!$A$142:$BC$142)))-D$6)+INDEX('Back data'!$A$143:$BC$143,,MAX(IF('Back data'!$A$143:$BC$143&lt;&gt;"",COLUMN('Back data'!$A$143:$BC$143)))-D$6)</f>
        <v>92.69</v>
      </c>
      <c r="E129" s="9">
        <f t="array" ref="E129">INDEX('Back data'!$A$142:$BC$142,,MAX(IF('Back data'!$A$142:$BC$142&lt;&gt;"",COLUMN('Back data'!$A$142:$BC$142)))-E$6)+INDEX('Back data'!$A$143:$BC$143,,MAX(IF('Back data'!$A$143:$BC$143&lt;&gt;"",COLUMN('Back data'!$A$143:$BC$143)))-E$6)</f>
        <v>95.01</v>
      </c>
      <c r="F129" s="9">
        <f t="array" ref="F129">INDEX('Back data'!$A$142:$BC$142,,MAX(IF('Back data'!$A$142:$BC$142&lt;&gt;"",COLUMN('Back data'!$A$142:$BC$142)))-F$6)+INDEX('Back data'!$A$143:$BC$143,,MAX(IF('Back data'!$A$143:$BC$143&lt;&gt;"",COLUMN('Back data'!$A$143:$BC$143)))-F$6)</f>
        <v>94.95</v>
      </c>
      <c r="G129" s="9">
        <f t="array" ref="G129">INDEX('Back data'!$A$142:$BC$142,,MAX(IF('Back data'!$A$142:$BC$142&lt;&gt;"",COLUMN('Back data'!$A$142:$BC$142)))-G$6)+INDEX('Back data'!$A$143:$BC$143,,MAX(IF('Back data'!$A$143:$BC$143&lt;&gt;"",COLUMN('Back data'!$A$143:$BC$143)))-G$6)</f>
        <v>100</v>
      </c>
      <c r="H129" s="9">
        <f t="array" ref="H129">INDEX('Back data'!$A$142:$BC$142,,MAX(IF('Back data'!$A$142:$BC$142&lt;&gt;"",COLUMN('Back data'!$A$142:$BC$142)))-H$6)+INDEX('Back data'!$A$143:$BC$143,,MAX(IF('Back data'!$A$143:$BC$143&lt;&gt;"",COLUMN('Back data'!$A$143:$BC$143)))-H$6)</f>
        <v>100</v>
      </c>
      <c r="I129" s="9">
        <f t="array" ref="I129">INDEX('Back data'!$A$142:$BC$142,,MAX(IF('Back data'!$A$142:$BC$142&lt;&gt;"",COLUMN('Back data'!$A$142:$BC$142)))-I$6)+INDEX('Back data'!$A$143:$BC$143,,MAX(IF('Back data'!$A$143:$BC$143&lt;&gt;"",COLUMN('Back data'!$A$143:$BC$143)))-I$6)</f>
        <v>100</v>
      </c>
      <c r="J129" s="9">
        <f t="array" ref="J129">INDEX('Back data'!$A$142:$BC$142,,MAX(IF('Back data'!$A$142:$BC$142&lt;&gt;"",COLUMN('Back data'!$A$142:$BC$142)))-J$6)+INDEX('Back data'!$A$143:$BC$143,,MAX(IF('Back data'!$A$143:$BC$143&lt;&gt;"",COLUMN('Back data'!$A$143:$BC$143)))-J$6)</f>
        <v>100</v>
      </c>
      <c r="K129" s="9">
        <f t="array" ref="K129">INDEX('Back data'!$A$142:$BC$142,,MAX(IF('Back data'!$A$142:$BC$142&lt;&gt;"",COLUMN('Back data'!$A$142:$BC$142)))-K$6)+INDEX('Back data'!$A$143:$BC$143,,MAX(IF('Back data'!$A$143:$BC$143&lt;&gt;"",COLUMN('Back data'!$A$143:$BC$143)))-K$6)</f>
        <v>100</v>
      </c>
      <c r="L129" s="9">
        <f t="array" ref="L129">INDEX('Back data'!$A$142:$BC$142,,MAX(IF('Back data'!$A$142:$BC$142&lt;&gt;"",COLUMN('Back data'!$A$142:$BC$142)))-L$6)+INDEX('Back data'!$A$143:$BC$143,,MAX(IF('Back data'!$A$143:$BC$143&lt;&gt;"",COLUMN('Back data'!$A$143:$BC$143)))-L$6)</f>
        <v>100</v>
      </c>
      <c r="M129" s="9">
        <f t="array" ref="M129">INDEX('Back data'!$A$142:$BC$142,,MAX(IF('Back data'!$A$142:$BC$142&lt;&gt;"",COLUMN('Back data'!$A$142:$BC$142)))-M$6)+INDEX('Back data'!$A$143:$BC$143,,MAX(IF('Back data'!$A$143:$BC$143&lt;&gt;"",COLUMN('Back data'!$A$143:$BC$143)))-M$6)</f>
        <v>100</v>
      </c>
      <c r="N129" s="9">
        <f t="array" ref="N129">INDEX('Back data'!$A$142:$BC$142,,MAX(IF('Back data'!$A$142:$BC$142&lt;&gt;"",COLUMN('Back data'!$A$142:$BC$142)))-N$6)+INDEX('Back data'!$A$143:$BC$143,,MAX(IF('Back data'!$A$143:$BC$143&lt;&gt;"",COLUMN('Back data'!$A$143:$BC$143)))-N$6)</f>
        <v>100</v>
      </c>
      <c r="O129" s="9">
        <f t="array" ref="O129">INDEX('Back data'!$A$142:$BC$142,,MAX(IF('Back data'!$A$142:$BC$142&lt;&gt;"",COLUMN('Back data'!$A$142:$BC$142)))-O$6)+INDEX('Back data'!$A$143:$BC$143,,MAX(IF('Back data'!$A$143:$BC$143&lt;&gt;"",COLUMN('Back data'!$A$143:$BC$143)))-O$6)</f>
        <v>100</v>
      </c>
      <c r="P129" s="9">
        <f t="array" ref="P129">INDEX('Back data'!$A$142:$BC$142,,MAX(IF('Back data'!$A$142:$BC$142&lt;&gt;"",COLUMN('Back data'!$A$142:$BC$142)))-P$6)+INDEX('Back data'!$A$143:$BC$143,,MAX(IF('Back data'!$A$143:$BC$143&lt;&gt;"",COLUMN('Back data'!$A$143:$BC$143)))-P$6)</f>
        <v>100</v>
      </c>
    </row>
    <row r="130" spans="1:18" x14ac:dyDescent="0.25">
      <c r="A130" s="34" t="s">
        <v>45</v>
      </c>
      <c r="B130" s="44" t="s">
        <v>40</v>
      </c>
      <c r="C130" s="10" t="s">
        <v>37</v>
      </c>
      <c r="D130" s="11">
        <f t="array" ref="D130">INDEX('Back data'!$A$142:$BC$142,,MAX(IF('Back data'!$A$142:$BC$142&lt;&gt;"",COLUMN('Back data'!$A$142:$BC$142)))-D$6)/D129</f>
        <v>0.98662207357859533</v>
      </c>
      <c r="E130" s="11">
        <f t="array" ref="E130">INDEX('Back data'!$A$142:$BC$142,,MAX(IF('Back data'!$A$142:$BC$142&lt;&gt;"",COLUMN('Back data'!$A$142:$BC$142)))-E$6)/E129</f>
        <v>0.99052731291442997</v>
      </c>
      <c r="F130" s="11">
        <f t="array" ref="F130">INDEX('Back data'!$A$142:$BC$142,,MAX(IF('Back data'!$A$142:$BC$142&lt;&gt;"",COLUMN('Back data'!$A$142:$BC$142)))-F$6)/F129</f>
        <v>0.96408636124275937</v>
      </c>
      <c r="G130" s="11">
        <f t="array" ref="G130">INDEX('Back data'!$A$142:$BC$142,,MAX(IF('Back data'!$A$142:$BC$142&lt;&gt;"",COLUMN('Back data'!$A$142:$BC$142)))-G$6)/G129</f>
        <v>0.99580000000000002</v>
      </c>
      <c r="H130" s="11">
        <f t="array" ref="H130">INDEX('Back data'!$A$142:$BC$142,,MAX(IF('Back data'!$A$142:$BC$142&lt;&gt;"",COLUMN('Back data'!$A$142:$BC$142)))-H$6)/H129</f>
        <v>0.97819999999999996</v>
      </c>
      <c r="I130" s="11">
        <f t="array" ref="I130">INDEX('Back data'!$A$142:$BC$142,,MAX(IF('Back data'!$A$142:$BC$142&lt;&gt;"",COLUMN('Back data'!$A$142:$BC$142)))-I$6)/I129</f>
        <v>0.9889</v>
      </c>
      <c r="J130" s="11">
        <f t="array" ref="J130">INDEX('Back data'!$A$142:$BC$142,,MAX(IF('Back data'!$A$142:$BC$142&lt;&gt;"",COLUMN('Back data'!$A$142:$BC$142)))-J$6)/J129</f>
        <v>0.97680000000000011</v>
      </c>
      <c r="K130" s="11">
        <f t="array" ref="K130">INDEX('Back data'!$A$142:$BC$142,,MAX(IF('Back data'!$A$142:$BC$142&lt;&gt;"",COLUMN('Back data'!$A$142:$BC$142)))-K$6)/K129</f>
        <v>0.95669999999999999</v>
      </c>
      <c r="L130" s="11">
        <f t="array" ref="L130">INDEX('Back data'!$A$142:$BC$142,,MAX(IF('Back data'!$A$142:$BC$142&lt;&gt;"",COLUMN('Back data'!$A$142:$BC$142)))-L$6)/L129</f>
        <v>0.95909999999999995</v>
      </c>
      <c r="M130" s="11">
        <f t="array" ref="M130">INDEX('Back data'!$A$142:$BC$142,,MAX(IF('Back data'!$A$142:$BC$142&lt;&gt;"",COLUMN('Back data'!$A$142:$BC$142)))-M$6)/M129</f>
        <v>0.96409999999999996</v>
      </c>
      <c r="N130" s="11">
        <f t="array" ref="N130">INDEX('Back data'!$A$142:$BC$142,,MAX(IF('Back data'!$A$142:$BC$142&lt;&gt;"",COLUMN('Back data'!$A$142:$BC$142)))-N$6)/N129</f>
        <v>0.98309999999999997</v>
      </c>
      <c r="O130" s="11">
        <f t="array" ref="O130">INDEX('Back data'!$A$142:$BC$142,,MAX(IF('Back data'!$A$142:$BC$142&lt;&gt;"",COLUMN('Back data'!$A$142:$BC$142)))-O$6)/O129</f>
        <v>0.98450000000000004</v>
      </c>
      <c r="P130" s="11">
        <f t="array" ref="P130">INDEX('Back data'!$A$142:$BC$142,,MAX(IF('Back data'!$A$142:$BC$142&lt;&gt;"",COLUMN('Back data'!$A$142:$BC$142)))-P$6)/P129</f>
        <v>0.96810000000000007</v>
      </c>
    </row>
    <row r="131" spans="1:18" x14ac:dyDescent="0.25">
      <c r="A131" s="34" t="s">
        <v>45</v>
      </c>
      <c r="B131" s="44" t="s">
        <v>40</v>
      </c>
      <c r="C131" s="28" t="s">
        <v>38</v>
      </c>
      <c r="D131" s="29">
        <f t="array" ref="D131">+INDEX('Back data'!$A$143:$BC$143,,MAX(IF('Back data'!$A$143:$BC$143&lt;&gt;"",COLUMN('Back data'!$A$143:$BC$143)))-D$6)/D129</f>
        <v>1.3377926421404682E-2</v>
      </c>
      <c r="E131" s="29">
        <f t="array" ref="E131">+INDEX('Back data'!$A$143:$BC$143,,MAX(IF('Back data'!$A$143:$BC$143&lt;&gt;"",COLUMN('Back data'!$A$143:$BC$143)))-E$6)/E129</f>
        <v>9.4726870855699405E-3</v>
      </c>
      <c r="F131" s="29">
        <f t="array" ref="F131">+INDEX('Back data'!$A$143:$BC$143,,MAX(IF('Back data'!$A$143:$BC$143&lt;&gt;"",COLUMN('Back data'!$A$143:$BC$143)))-F$6)/F129</f>
        <v>3.5913638757240657E-2</v>
      </c>
      <c r="G131" s="29">
        <f t="array" ref="G131">+INDEX('Back data'!$A$143:$BC$143,,MAX(IF('Back data'!$A$143:$BC$143&lt;&gt;"",COLUMN('Back data'!$A$143:$BC$143)))-G$6)/G129</f>
        <v>4.1999999999999997E-3</v>
      </c>
      <c r="H131" s="29">
        <f t="array" ref="H131">+INDEX('Back data'!$A$143:$BC$143,,MAX(IF('Back data'!$A$143:$BC$143&lt;&gt;"",COLUMN('Back data'!$A$143:$BC$143)))-H$6)/H129</f>
        <v>2.18E-2</v>
      </c>
      <c r="I131" s="29">
        <f t="array" ref="I131">+INDEX('Back data'!$A$143:$BC$143,,MAX(IF('Back data'!$A$143:$BC$143&lt;&gt;"",COLUMN('Back data'!$A$143:$BC$143)))-I$6)/I129</f>
        <v>1.11E-2</v>
      </c>
      <c r="J131" s="29">
        <f t="array" ref="J131">+INDEX('Back data'!$A$143:$BC$143,,MAX(IF('Back data'!$A$143:$BC$143&lt;&gt;"",COLUMN('Back data'!$A$143:$BC$143)))-J$6)/J129</f>
        <v>2.3199999999999998E-2</v>
      </c>
      <c r="K131" s="29">
        <f t="array" ref="K131">+INDEX('Back data'!$A$143:$BC$143,,MAX(IF('Back data'!$A$143:$BC$143&lt;&gt;"",COLUMN('Back data'!$A$143:$BC$143)))-K$6)/K129</f>
        <v>4.3299999999999998E-2</v>
      </c>
      <c r="L131" s="29">
        <f t="array" ref="L131">+INDEX('Back data'!$A$143:$BC$143,,MAX(IF('Back data'!$A$143:$BC$143&lt;&gt;"",COLUMN('Back data'!$A$143:$BC$143)))-L$6)/L129</f>
        <v>4.0899999999999999E-2</v>
      </c>
      <c r="M131" s="29">
        <f t="array" ref="M131">+INDEX('Back data'!$A$143:$BC$143,,MAX(IF('Back data'!$A$143:$BC$143&lt;&gt;"",COLUMN('Back data'!$A$143:$BC$143)))-M$6)/M129</f>
        <v>3.5900000000000001E-2</v>
      </c>
      <c r="N131" s="29">
        <f t="array" ref="N131">+INDEX('Back data'!$A$143:$BC$143,,MAX(IF('Back data'!$A$143:$BC$143&lt;&gt;"",COLUMN('Back data'!$A$143:$BC$143)))-N$6)/N129</f>
        <v>1.6899999999999998E-2</v>
      </c>
      <c r="O131" s="29">
        <f t="array" ref="O131">+INDEX('Back data'!$A$143:$BC$143,,MAX(IF('Back data'!$A$143:$BC$143&lt;&gt;"",COLUMN('Back data'!$A$143:$BC$143)))-O$6)/O129</f>
        <v>1.55E-2</v>
      </c>
      <c r="P131" s="29">
        <f t="array" ref="P131">+INDEX('Back data'!$A$143:$BC$143,,MAX(IF('Back data'!$A$143:$BC$143&lt;&gt;"",COLUMN('Back data'!$A$143:$BC$143)))-P$6)/P129</f>
        <v>3.1899999999999998E-2</v>
      </c>
      <c r="R131" s="56"/>
    </row>
    <row r="132" spans="1:18" x14ac:dyDescent="0.25">
      <c r="A132" s="30"/>
      <c r="B132" s="44"/>
      <c r="C132" s="31"/>
      <c r="D132" s="32"/>
      <c r="E132" s="32"/>
      <c r="F132" s="32"/>
      <c r="G132" s="32"/>
      <c r="H132" s="32"/>
      <c r="I132" s="32"/>
      <c r="J132" s="32"/>
      <c r="K132" s="32"/>
      <c r="L132" s="32"/>
      <c r="M132" s="32"/>
      <c r="N132" s="32"/>
      <c r="O132" s="32"/>
      <c r="P132" s="32"/>
    </row>
    <row r="133" spans="1:18" x14ac:dyDescent="0.25">
      <c r="A133" s="30"/>
      <c r="B133" s="44"/>
      <c r="C133" s="31"/>
      <c r="D133" s="32"/>
      <c r="E133" s="32"/>
      <c r="F133" s="32"/>
      <c r="G133" s="32"/>
      <c r="H133" s="32"/>
      <c r="I133" s="32"/>
      <c r="J133" s="32"/>
      <c r="K133" s="32"/>
      <c r="L133" s="32"/>
      <c r="M133" s="32"/>
      <c r="N133" s="32"/>
      <c r="O133" s="32"/>
      <c r="P133" s="32"/>
    </row>
    <row r="134" spans="1:18" x14ac:dyDescent="0.25">
      <c r="B134" s="43"/>
      <c r="C134" s="8" t="s">
        <v>35</v>
      </c>
      <c r="D134" s="9">
        <f t="array" ref="D134">INDEX('Back data'!$A$332:$BC$332,,MAX(IF('Back data'!$A$332:$BC$332&lt;&gt;"",COLUMN('Back data'!$A$332:$BC$332)))-D$6)+INDEX('Back data'!$A$333:$BC$333,,MAX(IF('Back data'!$A$333:$BC$333&lt;&gt;"",COLUMN('Back data'!$A$333:$BC$333)))-D$6)</f>
        <v>93.38</v>
      </c>
      <c r="E134" s="9">
        <f t="array" ref="E134">INDEX('Back data'!$A$332:$BC$332,,MAX(IF('Back data'!$A$332:$BC$332&lt;&gt;"",COLUMN('Back data'!$A$332:$BC$332)))-E$6)+INDEX('Back data'!$A$333:$BC$333,,MAX(IF('Back data'!$A$333:$BC$333&lt;&gt;"",COLUMN('Back data'!$A$333:$BC$333)))-E$6)</f>
        <v>95.45</v>
      </c>
      <c r="F134" s="9">
        <f t="array" ref="F134">INDEX('Back data'!$A$332:$BC$332,,MAX(IF('Back data'!$A$332:$BC$332&lt;&gt;"",COLUMN('Back data'!$A$332:$BC$332)))-F$6)+INDEX('Back data'!$A$333:$BC$333,,MAX(IF('Back data'!$A$333:$BC$333&lt;&gt;"",COLUMN('Back data'!$A$333:$BC$333)))-F$6)</f>
        <v>85.73</v>
      </c>
      <c r="G134" s="9">
        <f t="array" ref="G134">INDEX('Back data'!$A$332:$BC$332,,MAX(IF('Back data'!$A$332:$BC$332&lt;&gt;"",COLUMN('Back data'!$A$332:$BC$332)))-G$6)+INDEX('Back data'!$A$333:$BC$333,,MAX(IF('Back data'!$A$333:$BC$333&lt;&gt;"",COLUMN('Back data'!$A$333:$BC$333)))-G$6)</f>
        <v>100</v>
      </c>
      <c r="H134" s="9">
        <f t="array" ref="H134">INDEX('Back data'!$A$332:$BC$332,,MAX(IF('Back data'!$A$332:$BC$332&lt;&gt;"",COLUMN('Back data'!$A$332:$BC$332)))-H$6)+INDEX('Back data'!$A$333:$BC$333,,MAX(IF('Back data'!$A$333:$BC$333&lt;&gt;"",COLUMN('Back data'!$A$333:$BC$333)))-H$6)</f>
        <v>100</v>
      </c>
      <c r="I134" s="9">
        <f t="array" ref="I134">INDEX('Back data'!$A$332:$BC$332,,MAX(IF('Back data'!$A$332:$BC$332&lt;&gt;"",COLUMN('Back data'!$A$332:$BC$332)))-I$6)+INDEX('Back data'!$A$333:$BC$333,,MAX(IF('Back data'!$A$333:$BC$333&lt;&gt;"",COLUMN('Back data'!$A$333:$BC$333)))-I$6)</f>
        <v>100</v>
      </c>
      <c r="J134" s="9">
        <f t="array" ref="J134">INDEX('Back data'!$A$332:$BC$332,,MAX(IF('Back data'!$A$332:$BC$332&lt;&gt;"",COLUMN('Back data'!$A$332:$BC$332)))-J$6)+INDEX('Back data'!$A$333:$BC$333,,MAX(IF('Back data'!$A$333:$BC$333&lt;&gt;"",COLUMN('Back data'!$A$333:$BC$333)))-J$6)</f>
        <v>100</v>
      </c>
      <c r="K134" s="9">
        <f t="array" ref="K134">INDEX('Back data'!$A$332:$BC$332,,MAX(IF('Back data'!$A$332:$BC$332&lt;&gt;"",COLUMN('Back data'!$A$332:$BC$332)))-K$6)+INDEX('Back data'!$A$333:$BC$333,,MAX(IF('Back data'!$A$333:$BC$333&lt;&gt;"",COLUMN('Back data'!$A$333:$BC$333)))-K$6)</f>
        <v>100</v>
      </c>
      <c r="L134" s="9">
        <f t="array" ref="L134">INDEX('Back data'!$A$332:$BC$332,,MAX(IF('Back data'!$A$332:$BC$332&lt;&gt;"",COLUMN('Back data'!$A$332:$BC$332)))-L$6)+INDEX('Back data'!$A$333:$BC$333,,MAX(IF('Back data'!$A$333:$BC$333&lt;&gt;"",COLUMN('Back data'!$A$333:$BC$333)))-L$6)</f>
        <v>100</v>
      </c>
      <c r="M134" s="9">
        <f t="array" ref="M134">INDEX('Back data'!$A$332:$BC$332,,MAX(IF('Back data'!$A$332:$BC$332&lt;&gt;"",COLUMN('Back data'!$A$332:$BC$332)))-M$6)+INDEX('Back data'!$A$333:$BC$333,,MAX(IF('Back data'!$A$333:$BC$333&lt;&gt;"",COLUMN('Back data'!$A$333:$BC$333)))-M$6)</f>
        <v>100</v>
      </c>
      <c r="N134" s="9">
        <f t="array" ref="N134">INDEX('Back data'!$A$332:$BC$332,,MAX(IF('Back data'!$A$332:$BC$332&lt;&gt;"",COLUMN('Back data'!$A$332:$BC$332)))-N$6)+INDEX('Back data'!$A$333:$BC$333,,MAX(IF('Back data'!$A$333:$BC$333&lt;&gt;"",COLUMN('Back data'!$A$333:$BC$333)))-N$6)</f>
        <v>100</v>
      </c>
      <c r="O134" s="9">
        <f t="array" ref="O134">INDEX('Back data'!$A$332:$BC$332,,MAX(IF('Back data'!$A$332:$BC$332&lt;&gt;"",COLUMN('Back data'!$A$332:$BC$332)))-O$6)+INDEX('Back data'!$A$333:$BC$333,,MAX(IF('Back data'!$A$333:$BC$333&lt;&gt;"",COLUMN('Back data'!$A$333:$BC$333)))-O$6)</f>
        <v>100</v>
      </c>
      <c r="P134" s="9">
        <f t="array" ref="P134">INDEX('Back data'!$A$332:$BC$332,,MAX(IF('Back data'!$A$332:$BC$332&lt;&gt;"",COLUMN('Back data'!$A$332:$BC$332)))-P$6)+INDEX('Back data'!$A$333:$BC$333,,MAX(IF('Back data'!$A$333:$BC$333&lt;&gt;"",COLUMN('Back data'!$A$333:$BC$333)))-P$6)</f>
        <v>100</v>
      </c>
    </row>
    <row r="135" spans="1:18" x14ac:dyDescent="0.25">
      <c r="A135" s="34" t="s">
        <v>45</v>
      </c>
      <c r="B135" s="44" t="s">
        <v>26</v>
      </c>
      <c r="C135" s="10" t="s">
        <v>37</v>
      </c>
      <c r="D135" s="11">
        <f t="array" ref="D135">INDEX('Back data'!$A$332:$BC$332,,MAX(IF('Back data'!$A$332:$BC$332&lt;&gt;"",COLUMN('Back data'!$A$332:$BC$332)))-D$6)/D134</f>
        <v>0.7931034482758621</v>
      </c>
      <c r="E135" s="11">
        <f t="array" ref="E135">INDEX('Back data'!$A$332:$BC$332,,MAX(IF('Back data'!$A$332:$BC$332&lt;&gt;"",COLUMN('Back data'!$A$332:$BC$332)))-E$6)/E134</f>
        <v>0.77276060764798327</v>
      </c>
      <c r="F135" s="11">
        <f t="array" ref="F135">INDEX('Back data'!$A$332:$BC$332,,MAX(IF('Back data'!$A$332:$BC$332&lt;&gt;"",COLUMN('Back data'!$A$332:$BC$332)))-F$6)/F134</f>
        <v>0.8078852210428088</v>
      </c>
      <c r="G135" s="11">
        <f t="array" ref="G135">INDEX('Back data'!$A$332:$BC$332,,MAX(IF('Back data'!$A$332:$BC$332&lt;&gt;"",COLUMN('Back data'!$A$332:$BC$332)))-G$6)/G134</f>
        <v>0.75739999999999996</v>
      </c>
      <c r="H135" s="11">
        <f t="array" ref="H135">INDEX('Back data'!$A$332:$BC$332,,MAX(IF('Back data'!$A$332:$BC$332&lt;&gt;"",COLUMN('Back data'!$A$332:$BC$332)))-H$6)/H134</f>
        <v>0.73760000000000003</v>
      </c>
      <c r="I135" s="11">
        <f t="array" ref="I135">INDEX('Back data'!$A$332:$BC$332,,MAX(IF('Back data'!$A$332:$BC$332&lt;&gt;"",COLUMN('Back data'!$A$332:$BC$332)))-I$6)/I134</f>
        <v>0.55090000000000006</v>
      </c>
      <c r="J135" s="11">
        <f t="array" ref="J135">INDEX('Back data'!$A$332:$BC$332,,MAX(IF('Back data'!$A$332:$BC$332&lt;&gt;"",COLUMN('Back data'!$A$332:$BC$332)))-J$6)/J134</f>
        <v>0.69120000000000004</v>
      </c>
      <c r="K135" s="11">
        <f t="array" ref="K135">INDEX('Back data'!$A$332:$BC$332,,MAX(IF('Back data'!$A$332:$BC$332&lt;&gt;"",COLUMN('Back data'!$A$332:$BC$332)))-K$6)/K134</f>
        <v>0.67890000000000006</v>
      </c>
      <c r="L135" s="11">
        <f t="array" ref="L135">INDEX('Back data'!$A$332:$BC$332,,MAX(IF('Back data'!$A$332:$BC$332&lt;&gt;"",COLUMN('Back data'!$A$332:$BC$332)))-L$6)/L134</f>
        <v>0.55700000000000005</v>
      </c>
      <c r="M135" s="11">
        <f t="array" ref="M135">INDEX('Back data'!$A$332:$BC$332,,MAX(IF('Back data'!$A$332:$BC$332&lt;&gt;"",COLUMN('Back data'!$A$332:$BC$332)))-M$6)/M134</f>
        <v>0.46820000000000001</v>
      </c>
      <c r="N135" s="11">
        <f t="array" ref="N135">INDEX('Back data'!$A$332:$BC$332,,MAX(IF('Back data'!$A$332:$BC$332&lt;&gt;"",COLUMN('Back data'!$A$332:$BC$332)))-N$6)/N134</f>
        <v>0.63129999999999997</v>
      </c>
      <c r="O135" s="11">
        <f t="array" ref="O135">INDEX('Back data'!$A$332:$BC$332,,MAX(IF('Back data'!$A$332:$BC$332&lt;&gt;"",COLUMN('Back data'!$A$332:$BC$332)))-O$6)/O134</f>
        <v>0.62939999999999996</v>
      </c>
      <c r="P135" s="11">
        <f t="array" ref="P135">INDEX('Back data'!$A$332:$BC$332,,MAX(IF('Back data'!$A$332:$BC$332&lt;&gt;"",COLUMN('Back data'!$A$332:$BC$332)))-P$6)/P134</f>
        <v>0.61630000000000007</v>
      </c>
    </row>
    <row r="136" spans="1:18" x14ac:dyDescent="0.25">
      <c r="A136" s="34" t="s">
        <v>45</v>
      </c>
      <c r="B136" s="44" t="s">
        <v>26</v>
      </c>
      <c r="C136" s="10" t="s">
        <v>38</v>
      </c>
      <c r="D136" s="11">
        <f t="array" ref="D136">+INDEX('Back data'!$A$333:$BC$333,,MAX(IF('Back data'!$A$333:$BC$333&lt;&gt;"",COLUMN('Back data'!$A$333:$BC$333)))-D$6)/D134</f>
        <v>0.20689655172413796</v>
      </c>
      <c r="E136" s="11">
        <f t="array" ref="E136">+INDEX('Back data'!$A$333:$BC$333,,MAX(IF('Back data'!$A$333:$BC$333&lt;&gt;"",COLUMN('Back data'!$A$333:$BC$333)))-E$6)/E134</f>
        <v>0.22723939235201676</v>
      </c>
      <c r="F136" s="11">
        <f t="array" ref="F136">+INDEX('Back data'!$A$333:$BC$333,,MAX(IF('Back data'!$A$333:$BC$333&lt;&gt;"",COLUMN('Back data'!$A$333:$BC$333)))-F$6)/F134</f>
        <v>0.19211477895719115</v>
      </c>
      <c r="G136" s="11">
        <f t="array" ref="G136">+INDEX('Back data'!$A$333:$BC$333,,MAX(IF('Back data'!$A$333:$BC$333&lt;&gt;"",COLUMN('Back data'!$A$333:$BC$333)))-G$6)/G134</f>
        <v>0.24260000000000001</v>
      </c>
      <c r="H136" s="11">
        <f t="array" ref="H136">+INDEX('Back data'!$A$333:$BC$333,,MAX(IF('Back data'!$A$333:$BC$333&lt;&gt;"",COLUMN('Back data'!$A$333:$BC$333)))-H$6)/H134</f>
        <v>0.26239999999999997</v>
      </c>
      <c r="I136" s="11">
        <f t="array" ref="I136">+INDEX('Back data'!$A$333:$BC$333,,MAX(IF('Back data'!$A$333:$BC$333&lt;&gt;"",COLUMN('Back data'!$A$333:$BC$333)))-I$6)/I134</f>
        <v>0.44909999999999994</v>
      </c>
      <c r="J136" s="11">
        <f t="array" ref="J136">+INDEX('Back data'!$A$333:$BC$333,,MAX(IF('Back data'!$A$333:$BC$333&lt;&gt;"",COLUMN('Back data'!$A$333:$BC$333)))-J$6)/J134</f>
        <v>0.30879999999999996</v>
      </c>
      <c r="K136" s="11">
        <f t="array" ref="K136">+INDEX('Back data'!$A$333:$BC$333,,MAX(IF('Back data'!$A$333:$BC$333&lt;&gt;"",COLUMN('Back data'!$A$333:$BC$333)))-K$6)/K134</f>
        <v>0.3211</v>
      </c>
      <c r="L136" s="11">
        <f t="array" ref="L136">+INDEX('Back data'!$A$333:$BC$333,,MAX(IF('Back data'!$A$333:$BC$333&lt;&gt;"",COLUMN('Back data'!$A$333:$BC$333)))-L$6)/L134</f>
        <v>0.44299999999999995</v>
      </c>
      <c r="M136" s="11">
        <f t="array" ref="M136">+INDEX('Back data'!$A$333:$BC$333,,MAX(IF('Back data'!$A$333:$BC$333&lt;&gt;"",COLUMN('Back data'!$A$333:$BC$333)))-M$6)/M134</f>
        <v>0.53180000000000005</v>
      </c>
      <c r="N136" s="11">
        <f t="array" ref="N136">+INDEX('Back data'!$A$333:$BC$333,,MAX(IF('Back data'!$A$333:$BC$333&lt;&gt;"",COLUMN('Back data'!$A$333:$BC$333)))-N$6)/N134</f>
        <v>0.36869999999999997</v>
      </c>
      <c r="O136" s="11">
        <f t="array" ref="O136">+INDEX('Back data'!$A$333:$BC$333,,MAX(IF('Back data'!$A$333:$BC$333&lt;&gt;"",COLUMN('Back data'!$A$333:$BC$333)))-O$6)/O134</f>
        <v>0.37060000000000004</v>
      </c>
      <c r="P136" s="11">
        <f t="array" ref="P136">+INDEX('Back data'!$A$333:$BC$333,,MAX(IF('Back data'!$A$333:$BC$333&lt;&gt;"",COLUMN('Back data'!$A$333:$BC$333)))-P$6)/P134</f>
        <v>0.38369999999999999</v>
      </c>
      <c r="R136" s="56"/>
    </row>
    <row r="137" spans="1:18" x14ac:dyDescent="0.25">
      <c r="A137" s="30"/>
      <c r="B137" s="44"/>
      <c r="C137" s="31"/>
      <c r="D137" s="32"/>
      <c r="E137" s="32"/>
      <c r="F137" s="32"/>
      <c r="G137" s="32"/>
      <c r="H137" s="32"/>
      <c r="I137" s="32"/>
      <c r="J137" s="32"/>
      <c r="K137" s="32"/>
      <c r="L137" s="32"/>
      <c r="M137" s="32"/>
      <c r="N137" s="32"/>
      <c r="O137" s="32"/>
      <c r="P137" s="32"/>
      <c r="R137" s="56"/>
    </row>
    <row r="138" spans="1:18" x14ac:dyDescent="0.25">
      <c r="A138" s="30"/>
      <c r="B138" s="44"/>
      <c r="C138" s="31"/>
      <c r="D138" s="32"/>
      <c r="E138" s="32"/>
      <c r="F138" s="32"/>
      <c r="G138" s="32"/>
      <c r="H138" s="32"/>
      <c r="I138" s="32"/>
      <c r="J138" s="32"/>
      <c r="K138" s="32"/>
      <c r="L138" s="32"/>
      <c r="M138" s="32"/>
      <c r="N138" s="32"/>
      <c r="O138" s="32"/>
      <c r="P138" s="32"/>
      <c r="R138" s="56"/>
    </row>
    <row r="139" spans="1:18" x14ac:dyDescent="0.25">
      <c r="A139" s="30"/>
      <c r="B139" s="44"/>
      <c r="C139" s="8" t="s">
        <v>35</v>
      </c>
      <c r="D139" s="9"/>
      <c r="E139" s="9"/>
      <c r="F139" s="9"/>
      <c r="G139" s="9"/>
      <c r="H139" s="9"/>
      <c r="I139" s="9"/>
      <c r="J139" s="9"/>
      <c r="K139" s="9" cm="1">
        <f t="array" ref="K139">INDEX('Back data'!$A$337:$BC$337,,MAX(IF('Back data'!$A$337:$BC$337&lt;&gt;"",COLUMN('Back data'!$A$337:$BC$337)))-K$6)+INDEX('Back data'!$A$338:$BC$338,,MAX(IF('Back data'!$A$338:$BC$338&lt;&gt;"",COLUMN('Back data'!$A$338:$BC$338)))-K$6)</f>
        <v>100</v>
      </c>
      <c r="L139" s="9" cm="1">
        <f t="array" ref="L139">INDEX('Back data'!$A$337:$BC$337,,MAX(IF('Back data'!$A$337:$BC$337&lt;&gt;"",COLUMN('Back data'!$A$337:$BC$337)))-L$6)+INDEX('Back data'!$A$338:$BC$338,,MAX(IF('Back data'!$A$338:$BC$338&lt;&gt;"",COLUMN('Back data'!$A$338:$BC$338)))-L$6)</f>
        <v>100</v>
      </c>
      <c r="M139" s="9" cm="1">
        <f t="array" ref="M139">INDEX('Back data'!$A$337:$BC$337,,MAX(IF('Back data'!$A$337:$BC$337&lt;&gt;"",COLUMN('Back data'!$A$337:$BC$337)))-M$6)+INDEX('Back data'!$A$338:$BC$338,,MAX(IF('Back data'!$A$338:$BC$338&lt;&gt;"",COLUMN('Back data'!$A$338:$BC$338)))-M$6)</f>
        <v>100</v>
      </c>
      <c r="N139" s="9" cm="1">
        <f t="array" ref="N139">INDEX('Back data'!$A$337:$BC$337,,MAX(IF('Back data'!$A$337:$BC$337&lt;&gt;"",COLUMN('Back data'!$A$337:$BC$337)))-N$6)+INDEX('Back data'!$A$338:$BC$338,,MAX(IF('Back data'!$A$338:$BC$338&lt;&gt;"",COLUMN('Back data'!$A$338:$BC$338)))-N$6)</f>
        <v>100</v>
      </c>
      <c r="O139" s="9" cm="1">
        <f t="array" ref="O139">INDEX('Back data'!$A$337:$BC$337,,MAX(IF('Back data'!$A$337:$BC$337&lt;&gt;"",COLUMN('Back data'!$A$337:$BC$337)))-O$6)+INDEX('Back data'!$A$338:$BC$338,,MAX(IF('Back data'!$A$338:$BC$338&lt;&gt;"",COLUMN('Back data'!$A$338:$BC$338)))-O$6)</f>
        <v>100</v>
      </c>
      <c r="P139" s="9" cm="1">
        <f t="array" ref="P139">INDEX('Back data'!$A$337:$BC$337,,MAX(IF('Back data'!$A$337:$BC$337&lt;&gt;"",COLUMN('Back data'!$A$337:$BC$337)))-P$6)+INDEX('Back data'!$A$338:$BC$338,,MAX(IF('Back data'!$A$338:$BC$338&lt;&gt;"",COLUMN('Back data'!$A$338:$BC$338)))-P$6)</f>
        <v>100</v>
      </c>
      <c r="R139" s="56"/>
    </row>
    <row r="140" spans="1:18" x14ac:dyDescent="0.25">
      <c r="A140" s="34" t="s">
        <v>45</v>
      </c>
      <c r="B140" s="44" t="s">
        <v>86</v>
      </c>
      <c r="C140" s="10" t="s">
        <v>37</v>
      </c>
      <c r="D140" s="11"/>
      <c r="E140" s="11"/>
      <c r="F140" s="11"/>
      <c r="G140" s="11"/>
      <c r="H140" s="11"/>
      <c r="I140" s="11"/>
      <c r="J140" s="11"/>
      <c r="K140" s="11" cm="1">
        <f t="array" ref="K140">INDEX('Back data'!$A$337:$BC$337,,MAX(IF('Back data'!$A$337:$BC$337&lt;&gt;"",COLUMN('Back data'!$A$337:$BC$337)))-K$6)/K139</f>
        <v>0.91969999999999996</v>
      </c>
      <c r="L140" s="11" cm="1">
        <f t="array" ref="L140">INDEX('Back data'!$A$337:$BC$337,,MAX(IF('Back data'!$A$337:$BC$337&lt;&gt;"",COLUMN('Back data'!$A$337:$BC$337)))-L$6)/L139</f>
        <v>0.88329999999999997</v>
      </c>
      <c r="M140" s="11" cm="1">
        <f t="array" ref="M140">INDEX('Back data'!$A$337:$BC$337,,MAX(IF('Back data'!$A$337:$BC$337&lt;&gt;"",COLUMN('Back data'!$A$337:$BC$337)))-M$6)/M139</f>
        <v>0.92549999999999999</v>
      </c>
      <c r="N140" s="11" cm="1">
        <f t="array" ref="N140">INDEX('Back data'!$A$337:$BC$337,,MAX(IF('Back data'!$A$337:$BC$337&lt;&gt;"",COLUMN('Back data'!$A$337:$BC$337)))-N$6)/N139</f>
        <v>0.96879999999999999</v>
      </c>
      <c r="O140" s="11" cm="1">
        <f t="array" ref="O140">INDEX('Back data'!$A$337:$BC$337,,MAX(IF('Back data'!$A$337:$BC$337&lt;&gt;"",COLUMN('Back data'!$A$337:$BC$337)))-O$6)/O139</f>
        <v>0.96829999999999994</v>
      </c>
      <c r="P140" s="11" cm="1">
        <f t="array" ref="P140">INDEX('Back data'!$A$337:$BC$337,,MAX(IF('Back data'!$A$337:$BC$337&lt;&gt;"",COLUMN('Back data'!$A$337:$BC$337)))-P$6)/P139</f>
        <v>0.93</v>
      </c>
      <c r="R140" s="56"/>
    </row>
    <row r="141" spans="1:18" x14ac:dyDescent="0.25">
      <c r="A141" s="34" t="s">
        <v>45</v>
      </c>
      <c r="B141" s="44" t="s">
        <v>86</v>
      </c>
      <c r="C141" s="10" t="s">
        <v>38</v>
      </c>
      <c r="D141" s="11"/>
      <c r="E141" s="11"/>
      <c r="F141" s="11"/>
      <c r="G141" s="11"/>
      <c r="H141" s="11"/>
      <c r="I141" s="11"/>
      <c r="J141" s="11"/>
      <c r="K141" s="11" cm="1">
        <f t="array" ref="K141">+INDEX('Back data'!$A$338:$BC$338,,MAX(IF('Back data'!$A$338:$BC$338&lt;&gt;"",COLUMN('Back data'!$A$338:$BC$338)))-K$6)/K139</f>
        <v>8.0299999999999996E-2</v>
      </c>
      <c r="L141" s="11" cm="1">
        <f t="array" ref="L141">+INDEX('Back data'!$A$338:$BC$338,,MAX(IF('Back data'!$A$338:$BC$338&lt;&gt;"",COLUMN('Back data'!$A$338:$BC$338)))-L$6)/L139</f>
        <v>0.1167</v>
      </c>
      <c r="M141" s="11" cm="1">
        <f t="array" ref="M141">+INDEX('Back data'!$A$338:$BC$338,,MAX(IF('Back data'!$A$338:$BC$338&lt;&gt;"",COLUMN('Back data'!$A$338:$BC$338)))-M$6)/M139</f>
        <v>7.4499999999999997E-2</v>
      </c>
      <c r="N141" s="11" cm="1">
        <f t="array" ref="N141">+INDEX('Back data'!$A$338:$BC$338,,MAX(IF('Back data'!$A$338:$BC$338&lt;&gt;"",COLUMN('Back data'!$A$338:$BC$338)))-N$6)/N139</f>
        <v>3.1200000000000002E-2</v>
      </c>
      <c r="O141" s="11" cm="1">
        <f t="array" ref="O141">+INDEX('Back data'!$A$338:$BC$338,,MAX(IF('Back data'!$A$338:$BC$338&lt;&gt;"",COLUMN('Back data'!$A$338:$BC$338)))-O$6)/O139</f>
        <v>3.1699999999999999E-2</v>
      </c>
      <c r="P141" s="11" cm="1">
        <f t="array" ref="P141">+INDEX('Back data'!$A$338:$BC$338,,MAX(IF('Back data'!$A$338:$BC$338&lt;&gt;"",COLUMN('Back data'!$A$338:$BC$338)))-P$6)/P139</f>
        <v>7.0000000000000007E-2</v>
      </c>
      <c r="R141" s="56"/>
    </row>
    <row r="142" spans="1:18" x14ac:dyDescent="0.25">
      <c r="B142" s="41"/>
    </row>
    <row r="143" spans="1:18" x14ac:dyDescent="0.25">
      <c r="B143" s="41"/>
    </row>
    <row r="144" spans="1:18" x14ac:dyDescent="0.25">
      <c r="B144" s="41"/>
      <c r="C144" s="8" t="s">
        <v>35</v>
      </c>
      <c r="D144" s="9">
        <f t="array" ref="D144">INDEX('Back data'!$A$342:$BC$342,,MAX(IF('Back data'!$A$342:$BC$342&lt;&gt;"",COLUMN('Back data'!$A$342:$BC$342)))-D$6)+INDEX('Back data'!$A$343:$BC$343,,MAX(IF('Back data'!$A$343:$BC$343&lt;&gt;"",COLUMN('Back data'!$A$343:$BC$343)))-D$6)</f>
        <v>91.17</v>
      </c>
      <c r="E144" s="9">
        <f t="array" ref="E144">INDEX('Back data'!$A$342:$BC$342,,MAX(IF('Back data'!$A$342:$BC$342&lt;&gt;"",COLUMN('Back data'!$A$342:$BC$342)))-E$6)+INDEX('Back data'!$A$343:$BC$343,,MAX(IF('Back data'!$A$343:$BC$343&lt;&gt;"",COLUMN('Back data'!$A$343:$BC$343)))-E$6)</f>
        <v>94.57</v>
      </c>
      <c r="F144" s="9">
        <f t="array" ref="F144">INDEX('Back data'!$A$342:$BC$342,,MAX(IF('Back data'!$A$342:$BC$342&lt;&gt;"",COLUMN('Back data'!$A$342:$BC$342)))-F$6)+INDEX('Back data'!$A$343:$BC$343,,MAX(IF('Back data'!$A$343:$BC$343&lt;&gt;"",COLUMN('Back data'!$A$343:$BC$343)))-F$6)</f>
        <v>96.05</v>
      </c>
      <c r="G144" s="9">
        <f t="array" ref="G144">INDEX('Back data'!$A$342:$BC$342,,MAX(IF('Back data'!$A$342:$BC$342&lt;&gt;"",COLUMN('Back data'!$A$342:$BC$342)))-G$6)+INDEX('Back data'!$A$343:$BC$343,,MAX(IF('Back data'!$A$343:$BC$343&lt;&gt;"",COLUMN('Back data'!$A$343:$BC$343)))-G$6)</f>
        <v>100</v>
      </c>
      <c r="H144" s="9">
        <f t="array" ref="H144">INDEX('Back data'!$A$342:$BC$342,,MAX(IF('Back data'!$A$342:$BC$342&lt;&gt;"",COLUMN('Back data'!$A$342:$BC$342)))-H$6)+INDEX('Back data'!$A$343:$BC$343,,MAX(IF('Back data'!$A$343:$BC$343&lt;&gt;"",COLUMN('Back data'!$A$343:$BC$343)))-H$6)</f>
        <v>100</v>
      </c>
      <c r="I144" s="9">
        <f t="array" ref="I144">INDEX('Back data'!$A$342:$BC$342,,MAX(IF('Back data'!$A$342:$BC$342&lt;&gt;"",COLUMN('Back data'!$A$342:$BC$342)))-I$6)+INDEX('Back data'!$A$343:$BC$343,,MAX(IF('Back data'!$A$343:$BC$343&lt;&gt;"",COLUMN('Back data'!$A$343:$BC$343)))-I$6)</f>
        <v>100</v>
      </c>
      <c r="J144" s="9">
        <f t="array" ref="J144">INDEX('Back data'!$A$342:$BC$342,,MAX(IF('Back data'!$A$342:$BC$342&lt;&gt;"",COLUMN('Back data'!$A$342:$BC$342)))-J$6)+INDEX('Back data'!$A$343:$BC$343,,MAX(IF('Back data'!$A$343:$BC$343&lt;&gt;"",COLUMN('Back data'!$A$343:$BC$343)))-J$6)</f>
        <v>100</v>
      </c>
      <c r="K144" s="9">
        <f t="array" ref="K144">INDEX('Back data'!$A$342:$BC$342,,MAX(IF('Back data'!$A$342:$BC$342&lt;&gt;"",COLUMN('Back data'!$A$342:$BC$342)))-K$6)+INDEX('Back data'!$A$343:$BC$343,,MAX(IF('Back data'!$A$343:$BC$343&lt;&gt;"",COLUMN('Back data'!$A$343:$BC$343)))-K$6)</f>
        <v>100</v>
      </c>
      <c r="L144" s="9">
        <f t="array" ref="L144">INDEX('Back data'!$A$342:$BC$342,,MAX(IF('Back data'!$A$342:$BC$342&lt;&gt;"",COLUMN('Back data'!$A$342:$BC$342)))-L$6)+INDEX('Back data'!$A$343:$BC$343,,MAX(IF('Back data'!$A$343:$BC$343&lt;&gt;"",COLUMN('Back data'!$A$343:$BC$343)))-L$6)</f>
        <v>100</v>
      </c>
      <c r="M144" s="9">
        <f t="array" ref="M144">INDEX('Back data'!$A$342:$BC$342,,MAX(IF('Back data'!$A$342:$BC$342&lt;&gt;"",COLUMN('Back data'!$A$342:$BC$342)))-M$6)+INDEX('Back data'!$A$343:$BC$343,,MAX(IF('Back data'!$A$343:$BC$343&lt;&gt;"",COLUMN('Back data'!$A$343:$BC$343)))-M$6)</f>
        <v>100</v>
      </c>
      <c r="N144" s="9">
        <f t="array" ref="N144">INDEX('Back data'!$A$342:$BC$342,,MAX(IF('Back data'!$A$342:$BC$342&lt;&gt;"",COLUMN('Back data'!$A$342:$BC$342)))-N$6)+INDEX('Back data'!$A$343:$BC$343,,MAX(IF('Back data'!$A$343:$BC$343&lt;&gt;"",COLUMN('Back data'!$A$343:$BC$343)))-N$6)</f>
        <v>100</v>
      </c>
      <c r="O144" s="9">
        <f t="array" ref="O144">INDEX('Back data'!$A$342:$BC$342,,MAX(IF('Back data'!$A$342:$BC$342&lt;&gt;"",COLUMN('Back data'!$A$342:$BC$342)))-O$6)+INDEX('Back data'!$A$343:$BC$343,,MAX(IF('Back data'!$A$343:$BC$343&lt;&gt;"",COLUMN('Back data'!$A$343:$BC$343)))-O$6)</f>
        <v>100</v>
      </c>
      <c r="P144" s="9">
        <f t="array" ref="P144">INDEX('Back data'!$A$342:$BC$342,,MAX(IF('Back data'!$A$342:$BC$342&lt;&gt;"",COLUMN('Back data'!$A$342:$BC$342)))-P$6)+INDEX('Back data'!$A$343:$BC$343,,MAX(IF('Back data'!$A$343:$BC$343&lt;&gt;"",COLUMN('Back data'!$A$343:$BC$343)))-P$6)</f>
        <v>100</v>
      </c>
    </row>
    <row r="145" spans="1:18" x14ac:dyDescent="0.25">
      <c r="A145" s="34" t="s">
        <v>45</v>
      </c>
      <c r="B145" s="44" t="s">
        <v>30</v>
      </c>
      <c r="C145" s="10" t="s">
        <v>37</v>
      </c>
      <c r="D145" s="11">
        <f t="array" ref="D145">INDEX('Back data'!$A$342:$BC$342,,MAX(IF('Back data'!$A$342:$BC$342&lt;&gt;"",COLUMN('Back data'!$A$342:$BC$342)))-D$6)/D144</f>
        <v>0.93901502687287486</v>
      </c>
      <c r="E145" s="11">
        <f t="array" ref="E145">INDEX('Back data'!$A$342:$BC$342,,MAX(IF('Back data'!$A$342:$BC$342&lt;&gt;"",COLUMN('Back data'!$A$342:$BC$342)))-E$6)/E144</f>
        <v>0.92661520566775935</v>
      </c>
      <c r="F145" s="11">
        <f t="array" ref="F145">INDEX('Back data'!$A$342:$BC$342,,MAX(IF('Back data'!$A$342:$BC$342&lt;&gt;"",COLUMN('Back data'!$A$342:$BC$342)))-F$6)/F144</f>
        <v>0.91837584591358667</v>
      </c>
      <c r="G145" s="11">
        <f t="array" ref="G145">INDEX('Back data'!$A$342:$BC$342,,MAX(IF('Back data'!$A$342:$BC$342&lt;&gt;"",COLUMN('Back data'!$A$342:$BC$342)))-G$6)/G144</f>
        <v>0.97519999999999996</v>
      </c>
      <c r="H145" s="11">
        <f t="array" ref="H145">INDEX('Back data'!$A$342:$BC$342,,MAX(IF('Back data'!$A$342:$BC$342&lt;&gt;"",COLUMN('Back data'!$A$342:$BC$342)))-H$6)/H144</f>
        <v>0.96569999999999989</v>
      </c>
      <c r="I145" s="11">
        <f t="array" ref="I145">INDEX('Back data'!$A$342:$BC$342,,MAX(IF('Back data'!$A$342:$BC$342&lt;&gt;"",COLUMN('Back data'!$A$342:$BC$342)))-I$6)/I144</f>
        <v>0.93889999999999996</v>
      </c>
      <c r="J145" s="11">
        <f t="array" ref="J145">INDEX('Back data'!$A$342:$BC$342,,MAX(IF('Back data'!$A$342:$BC$342&lt;&gt;"",COLUMN('Back data'!$A$342:$BC$342)))-J$6)/J144</f>
        <v>0.95709999999999995</v>
      </c>
      <c r="K145" s="11">
        <f t="array" ref="K145">INDEX('Back data'!$A$342:$BC$342,,MAX(IF('Back data'!$A$342:$BC$342&lt;&gt;"",COLUMN('Back data'!$A$342:$BC$342)))-K$6)/K144</f>
        <v>0.94609999999999994</v>
      </c>
      <c r="L145" s="11">
        <f t="array" ref="L145">INDEX('Back data'!$A$342:$BC$342,,MAX(IF('Back data'!$A$342:$BC$342&lt;&gt;"",COLUMN('Back data'!$A$342:$BC$342)))-L$6)/L144</f>
        <v>0.9325</v>
      </c>
      <c r="M145" s="11">
        <f t="array" ref="M145">INDEX('Back data'!$A$342:$BC$342,,MAX(IF('Back data'!$A$342:$BC$342&lt;&gt;"",COLUMN('Back data'!$A$342:$BC$342)))-M$6)/M144</f>
        <v>0.92569999999999997</v>
      </c>
      <c r="N145" s="11">
        <f t="array" ref="N145">INDEX('Back data'!$A$342:$BC$342,,MAX(IF('Back data'!$A$342:$BC$342&lt;&gt;"",COLUMN('Back data'!$A$342:$BC$342)))-N$6)/N144</f>
        <v>0.97459999999999991</v>
      </c>
      <c r="O145" s="11">
        <f t="array" ref="O145">INDEX('Back data'!$A$342:$BC$342,,MAX(IF('Back data'!$A$342:$BC$342&lt;&gt;"",COLUMN('Back data'!$A$342:$BC$342)))-O$6)/O144</f>
        <v>0.96400000000000008</v>
      </c>
      <c r="P145" s="11">
        <f t="array" ref="P145">INDEX('Back data'!$A$342:$BC$342,,MAX(IF('Back data'!$A$342:$BC$342&lt;&gt;"",COLUMN('Back data'!$A$342:$BC$342)))-P$6)/P144</f>
        <v>0.95200000000000007</v>
      </c>
    </row>
    <row r="146" spans="1:18" x14ac:dyDescent="0.25">
      <c r="A146" s="34" t="s">
        <v>45</v>
      </c>
      <c r="B146" s="44" t="s">
        <v>30</v>
      </c>
      <c r="C146" s="10" t="s">
        <v>38</v>
      </c>
      <c r="D146" s="11">
        <f t="array" ref="D146">+INDEX('Back data'!$A$343:$BC$343,,MAX(IF('Back data'!$A$343:$BC$343&lt;&gt;"",COLUMN('Back data'!$A$343:$BC$343)))-D$6)/D144</f>
        <v>6.0984973127125149E-2</v>
      </c>
      <c r="E146" s="11">
        <f t="array" ref="E146">+INDEX('Back data'!$A$343:$BC$343,,MAX(IF('Back data'!$A$343:$BC$343&lt;&gt;"",COLUMN('Back data'!$A$343:$BC$343)))-E$6)/E144</f>
        <v>7.3384794332240683E-2</v>
      </c>
      <c r="F146" s="11">
        <f t="array" ref="F146">+INDEX('Back data'!$A$343:$BC$343,,MAX(IF('Back data'!$A$343:$BC$343&lt;&gt;"",COLUMN('Back data'!$A$343:$BC$343)))-F$6)/F144</f>
        <v>8.1624154086413325E-2</v>
      </c>
      <c r="G146" s="11">
        <f t="array" ref="G146">+INDEX('Back data'!$A$343:$BC$343,,MAX(IF('Back data'!$A$343:$BC$343&lt;&gt;"",COLUMN('Back data'!$A$343:$BC$343)))-G$6)/G144</f>
        <v>2.4799999999999999E-2</v>
      </c>
      <c r="H146" s="11">
        <f t="array" ref="H146">+INDEX('Back data'!$A$343:$BC$343,,MAX(IF('Back data'!$A$343:$BC$343&lt;&gt;"",COLUMN('Back data'!$A$343:$BC$343)))-H$6)/H144</f>
        <v>3.4300000000000004E-2</v>
      </c>
      <c r="I146" s="11">
        <f t="array" ref="I146">+INDEX('Back data'!$A$343:$BC$343,,MAX(IF('Back data'!$A$343:$BC$343&lt;&gt;"",COLUMN('Back data'!$A$343:$BC$343)))-I$6)/I144</f>
        <v>6.1100000000000002E-2</v>
      </c>
      <c r="J146" s="11">
        <f t="array" ref="J146">+INDEX('Back data'!$A$343:$BC$343,,MAX(IF('Back data'!$A$343:$BC$343&lt;&gt;"",COLUMN('Back data'!$A$343:$BC$343)))-J$6)/J144</f>
        <v>4.2900000000000001E-2</v>
      </c>
      <c r="K146" s="11">
        <f t="array" ref="K146">+INDEX('Back data'!$A$343:$BC$343,,MAX(IF('Back data'!$A$343:$BC$343&lt;&gt;"",COLUMN('Back data'!$A$343:$BC$343)))-K$6)/K144</f>
        <v>5.3899999999999997E-2</v>
      </c>
      <c r="L146" s="11">
        <f t="array" ref="L146">+INDEX('Back data'!$A$343:$BC$343,,MAX(IF('Back data'!$A$343:$BC$343&lt;&gt;"",COLUMN('Back data'!$A$343:$BC$343)))-L$6)/L144</f>
        <v>6.7500000000000004E-2</v>
      </c>
      <c r="M146" s="11">
        <f t="array" ref="M146">+INDEX('Back data'!$A$343:$BC$343,,MAX(IF('Back data'!$A$343:$BC$343&lt;&gt;"",COLUMN('Back data'!$A$343:$BC$343)))-M$6)/M144</f>
        <v>7.4299999999999991E-2</v>
      </c>
      <c r="N146" s="11">
        <f t="array" ref="N146">+INDEX('Back data'!$A$343:$BC$343,,MAX(IF('Back data'!$A$343:$BC$343&lt;&gt;"",COLUMN('Back data'!$A$343:$BC$343)))-N$6)/N144</f>
        <v>2.5399999999999999E-2</v>
      </c>
      <c r="O146" s="11">
        <f t="array" ref="O146">+INDEX('Back data'!$A$343:$BC$343,,MAX(IF('Back data'!$A$343:$BC$343&lt;&gt;"",COLUMN('Back data'!$A$343:$BC$343)))-O$6)/O144</f>
        <v>3.6000000000000004E-2</v>
      </c>
      <c r="P146" s="11">
        <f t="array" ref="P146">+INDEX('Back data'!$A$343:$BC$343,,MAX(IF('Back data'!$A$343:$BC$343&lt;&gt;"",COLUMN('Back data'!$A$343:$BC$343)))-P$6)/P144</f>
        <v>4.8000000000000001E-2</v>
      </c>
      <c r="R146" s="56"/>
    </row>
    <row r="147" spans="1:18" x14ac:dyDescent="0.25">
      <c r="B147" s="41"/>
    </row>
    <row r="148" spans="1:18" x14ac:dyDescent="0.25">
      <c r="B148" s="41"/>
    </row>
    <row r="149" spans="1:18" x14ac:dyDescent="0.25">
      <c r="B149" s="41"/>
      <c r="C149" s="8" t="s">
        <v>35</v>
      </c>
      <c r="D149" s="9">
        <f t="array" ref="D149">INDEX('Back data'!$A$347:$BC$347,,MAX(IF('Back data'!$A$347:$BC$347&lt;&gt;"",COLUMN('Back data'!$A$347:$BC$347)))-D$6)+INDEX('Back data'!$A$348:$BC$348,,MAX(IF('Back data'!$A$348:$BC$348&lt;&gt;"",COLUMN('Back data'!$A$348:$BC$348)))-D$6)</f>
        <v>95.789999999999992</v>
      </c>
      <c r="E149" s="9">
        <f t="array" ref="E149">INDEX('Back data'!$A$347:$BC$347,,MAX(IF('Back data'!$A$347:$BC$347&lt;&gt;"",COLUMN('Back data'!$A$347:$BC$347)))-E$6)+INDEX('Back data'!$A$348:$BC$348,,MAX(IF('Back data'!$A$348:$BC$348&lt;&gt;"",COLUMN('Back data'!$A$348:$BC$348)))-E$6)</f>
        <v>98.59</v>
      </c>
      <c r="F149" s="9">
        <f t="array" ref="F149">INDEX('Back data'!$A$347:$BC$347,,MAX(IF('Back data'!$A$347:$BC$347&lt;&gt;"",COLUMN('Back data'!$A$347:$BC$347)))-F$6)+INDEX('Back data'!$A$348:$BC$348,,MAX(IF('Back data'!$A$348:$BC$348&lt;&gt;"",COLUMN('Back data'!$A$348:$BC$348)))-F$6)</f>
        <v>94.44</v>
      </c>
      <c r="G149" s="9">
        <f t="array" ref="G149">INDEX('Back data'!$A$347:$BC$347,,MAX(IF('Back data'!$A$347:$BC$347&lt;&gt;"",COLUMN('Back data'!$A$347:$BC$347)))-G$6)+INDEX('Back data'!$A$348:$BC$348,,MAX(IF('Back data'!$A$348:$BC$348&lt;&gt;"",COLUMN('Back data'!$A$348:$BC$348)))-G$6)</f>
        <v>100</v>
      </c>
      <c r="H149" s="9">
        <f t="array" ref="H149">INDEX('Back data'!$A$347:$BC$347,,MAX(IF('Back data'!$A$347:$BC$347&lt;&gt;"",COLUMN('Back data'!$A$347:$BC$347)))-H$6)+INDEX('Back data'!$A$348:$BC$348,,MAX(IF('Back data'!$A$348:$BC$348&lt;&gt;"",COLUMN('Back data'!$A$348:$BC$348)))-H$6)</f>
        <v>100</v>
      </c>
      <c r="I149" s="9">
        <f t="array" ref="I149">INDEX('Back data'!$A$347:$BC$347,,MAX(IF('Back data'!$A$347:$BC$347&lt;&gt;"",COLUMN('Back data'!$A$347:$BC$347)))-I$6)+INDEX('Back data'!$A$348:$BC$348,,MAX(IF('Back data'!$A$348:$BC$348&lt;&gt;"",COLUMN('Back data'!$A$348:$BC$348)))-I$6)</f>
        <v>100</v>
      </c>
      <c r="J149" s="9">
        <f t="array" ref="J149">INDEX('Back data'!$A$347:$BC$347,,MAX(IF('Back data'!$A$347:$BC$347&lt;&gt;"",COLUMN('Back data'!$A$347:$BC$347)))-J$6)+INDEX('Back data'!$A$348:$BC$348,,MAX(IF('Back data'!$A$348:$BC$348&lt;&gt;"",COLUMN('Back data'!$A$348:$BC$348)))-J$6)</f>
        <v>100</v>
      </c>
      <c r="K149" s="9">
        <f t="array" ref="K149">INDEX('Back data'!$A$347:$BC$347,,MAX(IF('Back data'!$A$347:$BC$347&lt;&gt;"",COLUMN('Back data'!$A$347:$BC$347)))-K$6)+INDEX('Back data'!$A$348:$BC$348,,MAX(IF('Back data'!$A$348:$BC$348&lt;&gt;"",COLUMN('Back data'!$A$348:$BC$348)))-K$6)</f>
        <v>100</v>
      </c>
      <c r="L149" s="9">
        <f t="array" ref="L149">INDEX('Back data'!$A$347:$BC$347,,MAX(IF('Back data'!$A$347:$BC$347&lt;&gt;"",COLUMN('Back data'!$A$347:$BC$347)))-L$6)+INDEX('Back data'!$A$348:$BC$348,,MAX(IF('Back data'!$A$348:$BC$348&lt;&gt;"",COLUMN('Back data'!$A$348:$BC$348)))-L$6)</f>
        <v>100</v>
      </c>
      <c r="M149" s="9">
        <f t="array" ref="M149">INDEX('Back data'!$A$347:$BC$347,,MAX(IF('Back data'!$A$347:$BC$347&lt;&gt;"",COLUMN('Back data'!$A$347:$BC$347)))-M$6)+INDEX('Back data'!$A$348:$BC$348,,MAX(IF('Back data'!$A$348:$BC$348&lt;&gt;"",COLUMN('Back data'!$A$348:$BC$348)))-M$6)</f>
        <v>100</v>
      </c>
      <c r="N149" s="9">
        <f t="array" ref="N149">INDEX('Back data'!$A$347:$BC$347,,MAX(IF('Back data'!$A$347:$BC$347&lt;&gt;"",COLUMN('Back data'!$A$347:$BC$347)))-N$6)+INDEX('Back data'!$A$348:$BC$348,,MAX(IF('Back data'!$A$348:$BC$348&lt;&gt;"",COLUMN('Back data'!$A$348:$BC$348)))-N$6)</f>
        <v>100</v>
      </c>
      <c r="O149" s="9">
        <f t="array" ref="O149">INDEX('Back data'!$A$347:$BC$347,,MAX(IF('Back data'!$A$347:$BC$347&lt;&gt;"",COLUMN('Back data'!$A$347:$BC$347)))-O$6)+INDEX('Back data'!$A$348:$BC$348,,MAX(IF('Back data'!$A$348:$BC$348&lt;&gt;"",COLUMN('Back data'!$A$348:$BC$348)))-O$6)</f>
        <v>100</v>
      </c>
      <c r="P149" s="9">
        <f t="array" ref="P149">INDEX('Back data'!$A$347:$BC$347,,MAX(IF('Back data'!$A$347:$BC$347&lt;&gt;"",COLUMN('Back data'!$A$347:$BC$347)))-P$6)+INDEX('Back data'!$A$348:$BC$348,,MAX(IF('Back data'!$A$348:$BC$348&lt;&gt;"",COLUMN('Back data'!$A$348:$BC$348)))-P$6)</f>
        <v>100</v>
      </c>
    </row>
    <row r="150" spans="1:18" x14ac:dyDescent="0.25">
      <c r="A150" s="34" t="s">
        <v>45</v>
      </c>
      <c r="B150" s="44" t="s">
        <v>34</v>
      </c>
      <c r="C150" s="10" t="s">
        <v>37</v>
      </c>
      <c r="D150" s="11">
        <f t="array" ref="D150">INDEX('Back data'!$A$347:$BC$347,,MAX(IF('Back data'!$A$347:$BC$347&lt;&gt;"",COLUMN('Back data'!$A$347:$BC$347)))-D$6)/D149</f>
        <v>0.97745067334794866</v>
      </c>
      <c r="E150" s="11">
        <f t="array" ref="E150">INDEX('Back data'!$A$347:$BC$347,,MAX(IF('Back data'!$A$347:$BC$347&lt;&gt;"",COLUMN('Back data'!$A$347:$BC$347)))-E$6)/E149</f>
        <v>0.90932143219393446</v>
      </c>
      <c r="F150" s="11">
        <f t="array" ref="F150">INDEX('Back data'!$A$347:$BC$347,,MAX(IF('Back data'!$A$347:$BC$347&lt;&gt;"",COLUMN('Back data'!$A$347:$BC$347)))-F$6)/F149</f>
        <v>0.88119440914866587</v>
      </c>
      <c r="G150" s="11">
        <f t="array" ref="G150">INDEX('Back data'!$A$347:$BC$347,,MAX(IF('Back data'!$A$347:$BC$347&lt;&gt;"",COLUMN('Back data'!$A$347:$BC$347)))-G$6)/G149</f>
        <v>1</v>
      </c>
      <c r="H150" s="11">
        <f t="array" ref="H150">INDEX('Back data'!$A$347:$BC$347,,MAX(IF('Back data'!$A$347:$BC$347&lt;&gt;"",COLUMN('Back data'!$A$347:$BC$347)))-H$6)/H149</f>
        <v>0.97730000000000006</v>
      </c>
      <c r="I150" s="11">
        <f t="array" ref="I150">INDEX('Back data'!$A$347:$BC$347,,MAX(IF('Back data'!$A$347:$BC$347&lt;&gt;"",COLUMN('Back data'!$A$347:$BC$347)))-I$6)/I149</f>
        <v>0.99470000000000003</v>
      </c>
      <c r="J150" s="11">
        <f t="array" ref="J150">INDEX('Back data'!$A$347:$BC$347,,MAX(IF('Back data'!$A$347:$BC$347&lt;&gt;"",COLUMN('Back data'!$A$347:$BC$347)))-J$6)/J149</f>
        <v>0.96360000000000001</v>
      </c>
      <c r="K150" s="11">
        <f t="array" ref="K150">INDEX('Back data'!$A$347:$BC$347,,MAX(IF('Back data'!$A$347:$BC$347&lt;&gt;"",COLUMN('Back data'!$A$347:$BC$347)))-K$6)/K149</f>
        <v>0.81310000000000004</v>
      </c>
      <c r="L150" s="11">
        <f t="array" ref="L150">INDEX('Back data'!$A$347:$BC$347,,MAX(IF('Back data'!$A$347:$BC$347&lt;&gt;"",COLUMN('Back data'!$A$347:$BC$347)))-L$6)/L149</f>
        <v>0.70499999999999996</v>
      </c>
      <c r="M150" s="11">
        <f t="array" ref="M150">INDEX('Back data'!$A$347:$BC$347,,MAX(IF('Back data'!$A$347:$BC$347&lt;&gt;"",COLUMN('Back data'!$A$347:$BC$347)))-M$6)/M149</f>
        <v>0.92480000000000007</v>
      </c>
      <c r="N150" s="11">
        <f t="array" ref="N150">INDEX('Back data'!$A$347:$BC$347,,MAX(IF('Back data'!$A$347:$BC$347&lt;&gt;"",COLUMN('Back data'!$A$347:$BC$347)))-N$6)/N149</f>
        <v>0.94319999999999993</v>
      </c>
      <c r="O150" s="11">
        <f t="array" ref="O150">INDEX('Back data'!$A$347:$BC$347,,MAX(IF('Back data'!$A$347:$BC$347&lt;&gt;"",COLUMN('Back data'!$A$347:$BC$347)))-O$6)/O149</f>
        <v>0.9887999999999999</v>
      </c>
      <c r="P150" s="11">
        <f t="array" ref="P150">INDEX('Back data'!$A$347:$BC$347,,MAX(IF('Back data'!$A$347:$BC$347&lt;&gt;"",COLUMN('Back data'!$A$347:$BC$347)))-P$6)/P149</f>
        <v>0.83719999999999994</v>
      </c>
    </row>
    <row r="151" spans="1:18" x14ac:dyDescent="0.25">
      <c r="A151" s="34" t="s">
        <v>45</v>
      </c>
      <c r="B151" s="44" t="s">
        <v>34</v>
      </c>
      <c r="C151" s="10" t="s">
        <v>38</v>
      </c>
      <c r="D151" s="11">
        <f t="array" ref="D151">+INDEX('Back data'!$A$348:$BC$348,,MAX(IF('Back data'!$A$348:$BC$348&lt;&gt;"",COLUMN('Back data'!$A$348:$BC$348)))-D$6)/D149</f>
        <v>2.2549326652051366E-2</v>
      </c>
      <c r="E151" s="11">
        <f t="array" ref="E151">+INDEX('Back data'!$A$348:$BC$348,,MAX(IF('Back data'!$A$348:$BC$348&lt;&gt;"",COLUMN('Back data'!$A$348:$BC$348)))-E$6)/E149</f>
        <v>9.0678567806065521E-2</v>
      </c>
      <c r="F151" s="11">
        <f t="array" ref="F151">+INDEX('Back data'!$A$348:$BC$348,,MAX(IF('Back data'!$A$348:$BC$348&lt;&gt;"",COLUMN('Back data'!$A$348:$BC$348)))-F$6)/F149</f>
        <v>0.11880559085133419</v>
      </c>
      <c r="G151" s="11">
        <f t="array" ref="G151">+INDEX('Back data'!$A$348:$BC$348,,MAX(IF('Back data'!$A$348:$BC$348&lt;&gt;"",COLUMN('Back data'!$A$348:$BC$348)))-G$6)/G149</f>
        <v>0</v>
      </c>
      <c r="H151" s="11">
        <f t="array" ref="H151">+INDEX('Back data'!$A$348:$BC$348,,MAX(IF('Back data'!$A$348:$BC$348&lt;&gt;"",COLUMN('Back data'!$A$348:$BC$348)))-H$6)/H149</f>
        <v>2.2700000000000001E-2</v>
      </c>
      <c r="I151" s="11">
        <f t="array" ref="I151">+INDEX('Back data'!$A$348:$BC$348,,MAX(IF('Back data'!$A$348:$BC$348&lt;&gt;"",COLUMN('Back data'!$A$348:$BC$348)))-I$6)/I149</f>
        <v>5.3E-3</v>
      </c>
      <c r="J151" s="11">
        <f t="array" ref="J151">+INDEX('Back data'!$A$348:$BC$348,,MAX(IF('Back data'!$A$348:$BC$348&lt;&gt;"",COLUMN('Back data'!$A$348:$BC$348)))-J$6)/J149</f>
        <v>3.6400000000000002E-2</v>
      </c>
      <c r="K151" s="11">
        <f t="array" ref="K151">+INDEX('Back data'!$A$348:$BC$348,,MAX(IF('Back data'!$A$348:$BC$348&lt;&gt;"",COLUMN('Back data'!$A$348:$BC$348)))-K$6)/K149</f>
        <v>0.18690000000000001</v>
      </c>
      <c r="L151" s="11">
        <f t="array" ref="L151">+INDEX('Back data'!$A$348:$BC$348,,MAX(IF('Back data'!$A$348:$BC$348&lt;&gt;"",COLUMN('Back data'!$A$348:$BC$348)))-L$6)/L149</f>
        <v>0.29499999999999998</v>
      </c>
      <c r="M151" s="11">
        <f t="array" ref="M151">+INDEX('Back data'!$A$348:$BC$348,,MAX(IF('Back data'!$A$348:$BC$348&lt;&gt;"",COLUMN('Back data'!$A$348:$BC$348)))-M$6)/M149</f>
        <v>7.5199999999999989E-2</v>
      </c>
      <c r="N151" s="11">
        <f t="array" ref="N151">+INDEX('Back data'!$A$348:$BC$348,,MAX(IF('Back data'!$A$348:$BC$348&lt;&gt;"",COLUMN('Back data'!$A$348:$BC$348)))-N$6)/N149</f>
        <v>5.6799999999999996E-2</v>
      </c>
      <c r="O151" s="11">
        <f t="array" ref="O151">+INDEX('Back data'!$A$348:$BC$348,,MAX(IF('Back data'!$A$348:$BC$348&lt;&gt;"",COLUMN('Back data'!$A$348:$BC$348)))-O$6)/O149</f>
        <v>1.1200000000000002E-2</v>
      </c>
      <c r="P151" s="11">
        <f t="array" ref="P151">+INDEX('Back data'!$A$348:$BC$348,,MAX(IF('Back data'!$A$348:$BC$348&lt;&gt;"",COLUMN('Back data'!$A$348:$BC$348)))-P$6)/P149</f>
        <v>0.1628</v>
      </c>
      <c r="R151" s="56"/>
    </row>
    <row r="152" spans="1:18" x14ac:dyDescent="0.25">
      <c r="A152" s="30"/>
      <c r="B152" s="27"/>
      <c r="C152" s="31"/>
      <c r="D152" s="32"/>
      <c r="E152" s="32"/>
      <c r="F152" s="32"/>
      <c r="G152" s="32"/>
      <c r="H152" s="32"/>
      <c r="I152" s="32"/>
      <c r="J152" s="32"/>
      <c r="K152" s="32"/>
      <c r="L152" s="32"/>
      <c r="M152" s="32"/>
      <c r="N152" s="32"/>
      <c r="O152" s="32"/>
      <c r="P152" s="32"/>
    </row>
    <row r="153" spans="1:18" x14ac:dyDescent="0.25">
      <c r="A153" s="30"/>
      <c r="B153" s="27"/>
      <c r="C153" s="31"/>
      <c r="D153" s="32"/>
      <c r="E153" s="32"/>
      <c r="F153" s="32"/>
      <c r="G153" s="32"/>
      <c r="H153" s="32"/>
      <c r="I153" s="32"/>
      <c r="J153" s="32"/>
      <c r="K153" s="32"/>
      <c r="L153" s="32"/>
      <c r="M153" s="32"/>
      <c r="N153" s="32"/>
      <c r="O153" s="32"/>
      <c r="P153" s="32"/>
    </row>
    <row r="154" spans="1:18" x14ac:dyDescent="0.25">
      <c r="A154" s="30"/>
      <c r="B154" s="27"/>
      <c r="C154" s="31"/>
      <c r="D154" s="32"/>
      <c r="E154" s="32"/>
      <c r="F154" s="32"/>
      <c r="G154" s="32"/>
      <c r="H154" s="32"/>
      <c r="I154" s="32"/>
      <c r="J154" s="32"/>
      <c r="K154" s="32"/>
      <c r="L154" s="32"/>
      <c r="M154" s="32"/>
      <c r="N154" s="32"/>
      <c r="O154" s="32"/>
      <c r="P154" s="32"/>
    </row>
    <row r="155" spans="1:18" x14ac:dyDescent="0.25">
      <c r="A155" s="30"/>
      <c r="B155" s="27"/>
      <c r="C155" s="31"/>
      <c r="D155" s="32"/>
      <c r="E155" s="32"/>
      <c r="F155" s="32"/>
      <c r="G155" s="32"/>
      <c r="H155" s="32"/>
      <c r="I155" s="32"/>
      <c r="J155" s="32"/>
      <c r="K155" s="32"/>
      <c r="L155" s="32"/>
      <c r="M155" s="32"/>
      <c r="N155" s="32"/>
      <c r="O155" s="32"/>
      <c r="P155" s="32"/>
    </row>
    <row r="156" spans="1:18" x14ac:dyDescent="0.25">
      <c r="A156" s="6"/>
      <c r="B156" s="7"/>
      <c r="C156" s="8" t="s">
        <v>35</v>
      </c>
      <c r="D156" s="9">
        <f t="array" ref="D156">INDEX('Back data'!$A$107:$BC$107,,MAX(IF('Back data'!$A$107:$BC$107&lt;&gt;"",COLUMN('Back data'!$A$107:$BC$107)))-D$6)+INDEX('Back data'!$A$108:$BC$108,,MAX(IF('Back data'!$A$108:$BC$108&lt;&gt;"",COLUMN('Back data'!$A$108:$BC$108)))-D$6)</f>
        <v>90.789999999999992</v>
      </c>
      <c r="E156" s="9">
        <f t="array" ref="E156">INDEX('Back data'!$A$107:$BC$107,,MAX(IF('Back data'!$A$107:$BC$107&lt;&gt;"",COLUMN('Back data'!$A$107:$BC$107)))-E$6)+INDEX('Back data'!$A$108:$BC$108,,MAX(IF('Back data'!$A$108:$BC$108&lt;&gt;"",COLUMN('Back data'!$A$108:$BC$108)))-E$6)</f>
        <v>93.67</v>
      </c>
      <c r="F156" s="9">
        <f t="array" ref="F156">INDEX('Back data'!$A$107:$BC$107,,MAX(IF('Back data'!$A$107:$BC$107&lt;&gt;"",COLUMN('Back data'!$A$107:$BC$107)))-F$6)+INDEX('Back data'!$A$108:$BC$108,,MAX(IF('Back data'!$A$108:$BC$108&lt;&gt;"",COLUMN('Back data'!$A$108:$BC$108)))-F$6)</f>
        <v>95.839999999999989</v>
      </c>
      <c r="G156" s="9">
        <f t="array" ref="G156">INDEX('Back data'!$A$107:$BC$107,,MAX(IF('Back data'!$A$107:$BC$107&lt;&gt;"",COLUMN('Back data'!$A$107:$BC$107)))-G$6)+INDEX('Back data'!$A$108:$BC$108,,MAX(IF('Back data'!$A$108:$BC$108&lt;&gt;"",COLUMN('Back data'!$A$108:$BC$108)))-G$6)</f>
        <v>100</v>
      </c>
      <c r="H156" s="9">
        <f t="array" ref="H156">INDEX('Back data'!$A$107:$BC$107,,MAX(IF('Back data'!$A$107:$BC$107&lt;&gt;"",COLUMN('Back data'!$A$107:$BC$107)))-H$6)+INDEX('Back data'!$A$108:$BC$108,,MAX(IF('Back data'!$A$108:$BC$108&lt;&gt;"",COLUMN('Back data'!$A$108:$BC$108)))-H$6)</f>
        <v>100</v>
      </c>
      <c r="I156" s="9">
        <f t="array" ref="I156">INDEX('Back data'!$A$107:$BC$107,,MAX(IF('Back data'!$A$107:$BC$107&lt;&gt;"",COLUMN('Back data'!$A$107:$BC$107)))-I$6)+INDEX('Back data'!$A$108:$BC$108,,MAX(IF('Back data'!$A$108:$BC$108&lt;&gt;"",COLUMN('Back data'!$A$108:$BC$108)))-I$6)</f>
        <v>100</v>
      </c>
      <c r="J156" s="9">
        <f t="array" ref="J156">INDEX('Back data'!$A$107:$BC$107,,MAX(IF('Back data'!$A$107:$BC$107&lt;&gt;"",COLUMN('Back data'!$A$107:$BC$107)))-J$6)+INDEX('Back data'!$A$108:$BC$108,,MAX(IF('Back data'!$A$108:$BC$108&lt;&gt;"",COLUMN('Back data'!$A$108:$BC$108)))-J$6)</f>
        <v>100</v>
      </c>
      <c r="K156" s="9">
        <f t="array" ref="K156">INDEX('Back data'!$A$107:$BC$107,,MAX(IF('Back data'!$A$107:$BC$107&lt;&gt;"",COLUMN('Back data'!$A$107:$BC$107)))-K$6)+INDEX('Back data'!$A$108:$BC$108,,MAX(IF('Back data'!$A$108:$BC$108&lt;&gt;"",COLUMN('Back data'!$A$108:$BC$108)))-K$6)</f>
        <v>100</v>
      </c>
      <c r="L156" s="9">
        <f t="array" ref="L156">INDEX('Back data'!$A$107:$BC$107,,MAX(IF('Back data'!$A$107:$BC$107&lt;&gt;"",COLUMN('Back data'!$A$107:$BC$107)))-L$6)+INDEX('Back data'!$A$108:$BC$108,,MAX(IF('Back data'!$A$108:$BC$108&lt;&gt;"",COLUMN('Back data'!$A$108:$BC$108)))-L$6)</f>
        <v>100</v>
      </c>
      <c r="M156" s="9">
        <f t="array" ref="M156">INDEX('Back data'!$A$107:$BC$107,,MAX(IF('Back data'!$A$107:$BC$107&lt;&gt;"",COLUMN('Back data'!$A$107:$BC$107)))-M$6)+INDEX('Back data'!$A$108:$BC$108,,MAX(IF('Back data'!$A$108:$BC$108&lt;&gt;"",COLUMN('Back data'!$A$108:$BC$108)))-M$6)</f>
        <v>100</v>
      </c>
      <c r="N156" s="9">
        <f t="array" ref="N156">INDEX('Back data'!$A$107:$BC$107,,MAX(IF('Back data'!$A$107:$BC$107&lt;&gt;"",COLUMN('Back data'!$A$107:$BC$107)))-N$6)+INDEX('Back data'!$A$108:$BC$108,,MAX(IF('Back data'!$A$108:$BC$108&lt;&gt;"",COLUMN('Back data'!$A$108:$BC$108)))-N$6)</f>
        <v>100</v>
      </c>
      <c r="O156" s="9">
        <f t="array" ref="O156">INDEX('Back data'!$A$107:$BC$107,,MAX(IF('Back data'!$A$107:$BC$107&lt;&gt;"",COLUMN('Back data'!$A$107:$BC$107)))-O$6)+INDEX('Back data'!$A$108:$BC$108,,MAX(IF('Back data'!$A$108:$BC$108&lt;&gt;"",COLUMN('Back data'!$A$108:$BC$108)))-O$6)</f>
        <v>100</v>
      </c>
      <c r="P156" s="9">
        <f t="array" ref="P156">INDEX('Back data'!$A$107:$BC$107,,MAX(IF('Back data'!$A$107:$BC$107&lt;&gt;"",COLUMN('Back data'!$A$107:$BC$107)))-P$6)+INDEX('Back data'!$A$108:$BC$108,,MAX(IF('Back data'!$A$108:$BC$108&lt;&gt;"",COLUMN('Back data'!$A$108:$BC$108)))-P$6)</f>
        <v>100</v>
      </c>
    </row>
    <row r="157" spans="1:18" x14ac:dyDescent="0.25">
      <c r="A157" s="38" t="s">
        <v>46</v>
      </c>
      <c r="B157" s="39" t="s">
        <v>42</v>
      </c>
      <c r="C157" s="10" t="s">
        <v>37</v>
      </c>
      <c r="D157" s="11">
        <f t="array" ref="D157">INDEX('Back data'!$A$107:$BC$107,,MAX(IF('Back data'!$A$107:$BC$107&lt;&gt;"",COLUMN('Back data'!$A$107:$BC$107)))-D$6)/D156</f>
        <v>0.91816279325916961</v>
      </c>
      <c r="E157" s="11">
        <f t="array" ref="E157">INDEX('Back data'!$A$107:$BC$107,,MAX(IF('Back data'!$A$107:$BC$107&lt;&gt;"",COLUMN('Back data'!$A$107:$BC$107)))-E$6)/E156</f>
        <v>0.92932635849258027</v>
      </c>
      <c r="F157" s="11">
        <f t="array" ref="F157">INDEX('Back data'!$A$107:$BC$107,,MAX(IF('Back data'!$A$107:$BC$107&lt;&gt;"",COLUMN('Back data'!$A$107:$BC$107)))-F$6)/F156</f>
        <v>0.95951585976627718</v>
      </c>
      <c r="G157" s="11">
        <f t="array" ref="G157">INDEX('Back data'!$A$107:$BC$107,,MAX(IF('Back data'!$A$107:$BC$107&lt;&gt;"",COLUMN('Back data'!$A$107:$BC$107)))-G$6)/G156</f>
        <v>0.94059999999999999</v>
      </c>
      <c r="H157" s="11">
        <f t="array" ref="H157">INDEX('Back data'!$A$107:$BC$107,,MAX(IF('Back data'!$A$107:$BC$107&lt;&gt;"",COLUMN('Back data'!$A$107:$BC$107)))-H$6)/H156</f>
        <v>0.91790000000000005</v>
      </c>
      <c r="I157" s="11">
        <f t="array" ref="I157">INDEX('Back data'!$A$107:$BC$107,,MAX(IF('Back data'!$A$107:$BC$107&lt;&gt;"",COLUMN('Back data'!$A$107:$BC$107)))-I$6)/I156</f>
        <v>0.89180000000000004</v>
      </c>
      <c r="J157" s="11">
        <f t="array" ref="J157">INDEX('Back data'!$A$107:$BC$107,,MAX(IF('Back data'!$A$107:$BC$107&lt;&gt;"",COLUMN('Back data'!$A$107:$BC$107)))-J$6)/J156</f>
        <v>0.94</v>
      </c>
      <c r="K157" s="11">
        <f t="array" ref="K157">INDEX('Back data'!$A$107:$BC$107,,MAX(IF('Back data'!$A$107:$BC$107&lt;&gt;"",COLUMN('Back data'!$A$107:$BC$107)))-K$6)/K156</f>
        <v>0.9516</v>
      </c>
      <c r="L157" s="11">
        <f t="array" ref="L157">INDEX('Back data'!$A$107:$BC$107,,MAX(IF('Back data'!$A$107:$BC$107&lt;&gt;"",COLUMN('Back data'!$A$107:$BC$107)))-L$6)/L156</f>
        <v>0.9265000000000001</v>
      </c>
      <c r="M157" s="11">
        <f t="array" ref="M157">INDEX('Back data'!$A$107:$BC$107,,MAX(IF('Back data'!$A$107:$BC$107&lt;&gt;"",COLUMN('Back data'!$A$107:$BC$107)))-M$6)/M156</f>
        <v>0.89780000000000004</v>
      </c>
      <c r="N157" s="11">
        <f t="array" ref="N157">INDEX('Back data'!$A$107:$BC$107,,MAX(IF('Back data'!$A$107:$BC$107&lt;&gt;"",COLUMN('Back data'!$A$107:$BC$107)))-N$6)/N156</f>
        <v>0.93010000000000004</v>
      </c>
      <c r="O157" s="11">
        <f t="array" ref="O157">INDEX('Back data'!$A$107:$BC$107,,MAX(IF('Back data'!$A$107:$BC$107&lt;&gt;"",COLUMN('Back data'!$A$107:$BC$107)))-O$6)/O156</f>
        <v>0.87129999999999996</v>
      </c>
      <c r="P157" s="11">
        <f t="array" ref="P157">INDEX('Back data'!$A$107:$BC$107,,MAX(IF('Back data'!$A$107:$BC$107&lt;&gt;"",COLUMN('Back data'!$A$107:$BC$107)))-P$6)/P156</f>
        <v>0.88069999999999993</v>
      </c>
    </row>
    <row r="158" spans="1:18" x14ac:dyDescent="0.25">
      <c r="A158" s="38" t="s">
        <v>46</v>
      </c>
      <c r="B158" s="39" t="s">
        <v>43</v>
      </c>
      <c r="C158" s="10" t="s">
        <v>38</v>
      </c>
      <c r="D158" s="11">
        <f t="array" ref="D158">+INDEX('Back data'!$A$108:$BC$108,,MAX(IF('Back data'!$A$108:$BC$108&lt;&gt;"",COLUMN('Back data'!$A$108:$BC$108)))-D$6)/D156</f>
        <v>8.183720674083049E-2</v>
      </c>
      <c r="E158" s="11">
        <f t="array" ref="E158">+INDEX('Back data'!$A$108:$BC$108,,MAX(IF('Back data'!$A$108:$BC$108&lt;&gt;"",COLUMN('Back data'!$A$108:$BC$108)))-E$6)/E156</f>
        <v>7.0673641507419671E-2</v>
      </c>
      <c r="F158" s="11">
        <f t="array" ref="F158">+INDEX('Back data'!$A$108:$BC$108,,MAX(IF('Back data'!$A$108:$BC$108&lt;&gt;"",COLUMN('Back data'!$A$108:$BC$108)))-F$6)/F156</f>
        <v>4.0484140233722876E-2</v>
      </c>
      <c r="G158" s="11">
        <f t="array" ref="G158">+INDEX('Back data'!$A$108:$BC$108,,MAX(IF('Back data'!$A$108:$BC$108&lt;&gt;"",COLUMN('Back data'!$A$108:$BC$108)))-G$6)/G156</f>
        <v>5.9400000000000001E-2</v>
      </c>
      <c r="H158" s="11">
        <f t="array" ref="H158">+INDEX('Back data'!$A$108:$BC$108,,MAX(IF('Back data'!$A$108:$BC$108&lt;&gt;"",COLUMN('Back data'!$A$108:$BC$108)))-H$6)/H156</f>
        <v>8.2100000000000006E-2</v>
      </c>
      <c r="I158" s="11">
        <f t="array" ref="I158">+INDEX('Back data'!$A$108:$BC$108,,MAX(IF('Back data'!$A$108:$BC$108&lt;&gt;"",COLUMN('Back data'!$A$108:$BC$108)))-I$6)/I156</f>
        <v>0.1082</v>
      </c>
      <c r="J158" s="11">
        <f t="array" ref="J158">+INDEX('Back data'!$A$108:$BC$108,,MAX(IF('Back data'!$A$108:$BC$108&lt;&gt;"",COLUMN('Back data'!$A$108:$BC$108)))-J$6)/J156</f>
        <v>0.06</v>
      </c>
      <c r="K158" s="11">
        <f t="array" ref="K158">+INDEX('Back data'!$A$108:$BC$108,,MAX(IF('Back data'!$A$108:$BC$108&lt;&gt;"",COLUMN('Back data'!$A$108:$BC$108)))-K$6)/K156</f>
        <v>4.8399999999999999E-2</v>
      </c>
      <c r="L158" s="11">
        <f t="array" ref="L158">+INDEX('Back data'!$A$108:$BC$108,,MAX(IF('Back data'!$A$108:$BC$108&lt;&gt;"",COLUMN('Back data'!$A$108:$BC$108)))-L$6)/L156</f>
        <v>7.3499999999999996E-2</v>
      </c>
      <c r="M158" s="11">
        <f t="array" ref="M158">+INDEX('Back data'!$A$108:$BC$108,,MAX(IF('Back data'!$A$108:$BC$108&lt;&gt;"",COLUMN('Back data'!$A$108:$BC$108)))-M$6)/M156</f>
        <v>0.10220000000000001</v>
      </c>
      <c r="N158" s="11">
        <f t="array" ref="N158">+INDEX('Back data'!$A$108:$BC$108,,MAX(IF('Back data'!$A$108:$BC$108&lt;&gt;"",COLUMN('Back data'!$A$108:$BC$108)))-N$6)/N156</f>
        <v>6.9900000000000004E-2</v>
      </c>
      <c r="O158" s="11">
        <f t="array" ref="O158">+INDEX('Back data'!$A$108:$BC$108,,MAX(IF('Back data'!$A$108:$BC$108&lt;&gt;"",COLUMN('Back data'!$A$108:$BC$108)))-O$6)/O156</f>
        <v>0.12869999999999998</v>
      </c>
      <c r="P158" s="11">
        <f t="array" ref="P158">+INDEX('Back data'!$A$108:$BC$108,,MAX(IF('Back data'!$A$108:$BC$108&lt;&gt;"",COLUMN('Back data'!$A$108:$BC$108)))-P$6)/P156</f>
        <v>0.1193</v>
      </c>
      <c r="R158" s="56"/>
    </row>
    <row r="161" spans="1:18" x14ac:dyDescent="0.25">
      <c r="B161" s="26"/>
      <c r="C161" s="8" t="s">
        <v>35</v>
      </c>
      <c r="D161" s="9">
        <f t="array" ref="D161">INDEX('Back data'!$A$112:$BC$112,,MAX(IF('Back data'!$A$112:$BC$112&lt;&gt;"",COLUMN('Back data'!$A$112:$BC$112)))-D$6)+INDEX('Back data'!$A$113:$BC$113,,MAX(IF('Back data'!$A$113:$BC$113&lt;&gt;"",COLUMN('Back data'!$A$113:$BC$113)))-D$6)</f>
        <v>93.92</v>
      </c>
      <c r="E161" s="9">
        <f t="array" ref="E161">INDEX('Back data'!$A$112:$BC$112,,MAX(IF('Back data'!$A$112:$BC$112&lt;&gt;"",COLUMN('Back data'!$A$112:$BC$112)))-E$6)+INDEX('Back data'!$A$113:$BC$113,,MAX(IF('Back data'!$A$113:$BC$113&lt;&gt;"",COLUMN('Back data'!$A$113:$BC$113)))-E$6)</f>
        <v>93.03</v>
      </c>
      <c r="F161" s="9">
        <f t="array" ref="F161">INDEX('Back data'!$A$112:$BC$112,,MAX(IF('Back data'!$A$112:$BC$112&lt;&gt;"",COLUMN('Back data'!$A$112:$BC$112)))-F$6)+INDEX('Back data'!$A$113:$BC$113,,MAX(IF('Back data'!$A$113:$BC$113&lt;&gt;"",COLUMN('Back data'!$A$113:$BC$113)))-F$6)</f>
        <v>95.600000000000009</v>
      </c>
      <c r="G161" s="9">
        <f t="array" ref="G161">INDEX('Back data'!$A$112:$BC$112,,MAX(IF('Back data'!$A$112:$BC$112&lt;&gt;"",COLUMN('Back data'!$A$112:$BC$112)))-G$6)+INDEX('Back data'!$A$113:$BC$113,,MAX(IF('Back data'!$A$113:$BC$113&lt;&gt;"",COLUMN('Back data'!$A$113:$BC$113)))-G$6)</f>
        <v>100</v>
      </c>
      <c r="H161" s="9">
        <f t="array" ref="H161">INDEX('Back data'!$A$112:$BC$112,,MAX(IF('Back data'!$A$112:$BC$112&lt;&gt;"",COLUMN('Back data'!$A$112:$BC$112)))-H$6)+INDEX('Back data'!$A$113:$BC$113,,MAX(IF('Back data'!$A$113:$BC$113&lt;&gt;"",COLUMN('Back data'!$A$113:$BC$113)))-H$6)</f>
        <v>100</v>
      </c>
      <c r="I161" s="9">
        <f t="array" ref="I161">INDEX('Back data'!$A$112:$BC$112,,MAX(IF('Back data'!$A$112:$BC$112&lt;&gt;"",COLUMN('Back data'!$A$112:$BC$112)))-I$6)+INDEX('Back data'!$A$113:$BC$113,,MAX(IF('Back data'!$A$113:$BC$113&lt;&gt;"",COLUMN('Back data'!$A$113:$BC$113)))-I$6)</f>
        <v>100</v>
      </c>
      <c r="J161" s="9">
        <f t="array" ref="J161">INDEX('Back data'!$A$112:$BC$112,,MAX(IF('Back data'!$A$112:$BC$112&lt;&gt;"",COLUMN('Back data'!$A$112:$BC$112)))-J$6)+INDEX('Back data'!$A$113:$BC$113,,MAX(IF('Back data'!$A$113:$BC$113&lt;&gt;"",COLUMN('Back data'!$A$113:$BC$113)))-J$6)</f>
        <v>100</v>
      </c>
      <c r="K161" s="9">
        <f t="array" ref="K161">INDEX('Back data'!$A$112:$BC$112,,MAX(IF('Back data'!$A$112:$BC$112&lt;&gt;"",COLUMN('Back data'!$A$112:$BC$112)))-K$6)+INDEX('Back data'!$A$113:$BC$113,,MAX(IF('Back data'!$A$113:$BC$113&lt;&gt;"",COLUMN('Back data'!$A$113:$BC$113)))-K$6)</f>
        <v>100</v>
      </c>
      <c r="L161" s="9">
        <f t="array" ref="L161">INDEX('Back data'!$A$112:$BC$112,,MAX(IF('Back data'!$A$112:$BC$112&lt;&gt;"",COLUMN('Back data'!$A$112:$BC$112)))-L$6)+INDEX('Back data'!$A$113:$BC$113,,MAX(IF('Back data'!$A$113:$BC$113&lt;&gt;"",COLUMN('Back data'!$A$113:$BC$113)))-L$6)</f>
        <v>100</v>
      </c>
      <c r="M161" s="9">
        <f t="array" ref="M161">INDEX('Back data'!$A$112:$BC$112,,MAX(IF('Back data'!$A$112:$BC$112&lt;&gt;"",COLUMN('Back data'!$A$112:$BC$112)))-M$6)+INDEX('Back data'!$A$113:$BC$113,,MAX(IF('Back data'!$A$113:$BC$113&lt;&gt;"",COLUMN('Back data'!$A$113:$BC$113)))-M$6)</f>
        <v>100</v>
      </c>
      <c r="N161" s="9">
        <f t="array" ref="N161">INDEX('Back data'!$A$112:$BC$112,,MAX(IF('Back data'!$A$112:$BC$112&lt;&gt;"",COLUMN('Back data'!$A$112:$BC$112)))-N$6)+INDEX('Back data'!$A$113:$BC$113,,MAX(IF('Back data'!$A$113:$BC$113&lt;&gt;"",COLUMN('Back data'!$A$113:$BC$113)))-N$6)</f>
        <v>100</v>
      </c>
      <c r="O161" s="9">
        <f t="array" ref="O161">INDEX('Back data'!$A$112:$BC$112,,MAX(IF('Back data'!$A$112:$BC$112&lt;&gt;"",COLUMN('Back data'!$A$112:$BC$112)))-O$6)+INDEX('Back data'!$A$113:$BC$113,,MAX(IF('Back data'!$A$113:$BC$113&lt;&gt;"",COLUMN('Back data'!$A$113:$BC$113)))-O$6)</f>
        <v>100</v>
      </c>
      <c r="P161" s="9">
        <f t="array" ref="P161">INDEX('Back data'!$A$112:$BC$112,,MAX(IF('Back data'!$A$112:$BC$112&lt;&gt;"",COLUMN('Back data'!$A$112:$BC$112)))-P$6)+INDEX('Back data'!$A$113:$BC$113,,MAX(IF('Back data'!$A$113:$BC$113&lt;&gt;"",COLUMN('Back data'!$A$113:$BC$113)))-P$6)</f>
        <v>100</v>
      </c>
    </row>
    <row r="162" spans="1:18" x14ac:dyDescent="0.25">
      <c r="A162" s="38" t="s">
        <v>46</v>
      </c>
      <c r="B162" s="40" t="s">
        <v>39</v>
      </c>
      <c r="C162" s="10" t="s">
        <v>37</v>
      </c>
      <c r="D162" s="11">
        <f t="array" ref="D162">INDEX('Back data'!$A$112:$BC$112,,MAX(IF('Back data'!$A$112:$BC$112&lt;&gt;"",COLUMN('Back data'!$A$112:$BC$112)))-D$6)/D161</f>
        <v>0.71635434412265753</v>
      </c>
      <c r="E162" s="11">
        <f t="array" ref="E162">INDEX('Back data'!$A$112:$BC$112,,MAX(IF('Back data'!$A$112:$BC$112&lt;&gt;"",COLUMN('Back data'!$A$112:$BC$112)))-E$6)/E161</f>
        <v>0.75115554122326122</v>
      </c>
      <c r="F162" s="11">
        <f t="array" ref="F162">INDEX('Back data'!$A$112:$BC$112,,MAX(IF('Back data'!$A$112:$BC$112&lt;&gt;"",COLUMN('Back data'!$A$112:$BC$112)))-F$6)/F161</f>
        <v>0.8235355648535565</v>
      </c>
      <c r="G162" s="11">
        <f t="array" ref="G162">INDEX('Back data'!$A$112:$BC$112,,MAX(IF('Back data'!$A$112:$BC$112&lt;&gt;"",COLUMN('Back data'!$A$112:$BC$112)))-G$6)/G161</f>
        <v>0.65849999999999997</v>
      </c>
      <c r="H162" s="11">
        <f t="array" ref="H162">INDEX('Back data'!$A$112:$BC$112,,MAX(IF('Back data'!$A$112:$BC$112&lt;&gt;"",COLUMN('Back data'!$A$112:$BC$112)))-H$6)/H161</f>
        <v>0.66449999999999998</v>
      </c>
      <c r="I162" s="11">
        <f t="array" ref="I162">INDEX('Back data'!$A$112:$BC$112,,MAX(IF('Back data'!$A$112:$BC$112&lt;&gt;"",COLUMN('Back data'!$A$112:$BC$112)))-I$6)/I161</f>
        <v>0.58640000000000003</v>
      </c>
      <c r="J162" s="11">
        <f t="array" ref="J162">INDEX('Back data'!$A$112:$BC$112,,MAX(IF('Back data'!$A$112:$BC$112&lt;&gt;"",COLUMN('Back data'!$A$112:$BC$112)))-J$6)/J161</f>
        <v>0.71120000000000005</v>
      </c>
      <c r="K162" s="11">
        <f t="array" ref="K162">INDEX('Back data'!$A$112:$BC$112,,MAX(IF('Back data'!$A$112:$BC$112&lt;&gt;"",COLUMN('Back data'!$A$112:$BC$112)))-K$6)/K161</f>
        <v>0.75060000000000004</v>
      </c>
      <c r="L162" s="11">
        <f t="array" ref="L162">INDEX('Back data'!$A$112:$BC$112,,MAX(IF('Back data'!$A$112:$BC$112&lt;&gt;"",COLUMN('Back data'!$A$112:$BC$112)))-L$6)/L161</f>
        <v>0.7279000000000001</v>
      </c>
      <c r="M162" s="11">
        <f t="array" ref="M162">INDEX('Back data'!$A$112:$BC$112,,MAX(IF('Back data'!$A$112:$BC$112&lt;&gt;"",COLUMN('Back data'!$A$112:$BC$112)))-M$6)/M161</f>
        <v>0.67599999999999993</v>
      </c>
      <c r="N162" s="11">
        <f t="array" ref="N162">INDEX('Back data'!$A$112:$BC$112,,MAX(IF('Back data'!$A$112:$BC$112&lt;&gt;"",COLUMN('Back data'!$A$112:$BC$112)))-N$6)/N161</f>
        <v>0.73719999999999997</v>
      </c>
      <c r="O162" s="11">
        <f t="array" ref="O162">INDEX('Back data'!$A$112:$BC$112,,MAX(IF('Back data'!$A$112:$BC$112&lt;&gt;"",COLUMN('Back data'!$A$112:$BC$112)))-O$6)/O161</f>
        <v>0.59140000000000004</v>
      </c>
      <c r="P162" s="11">
        <f t="array" ref="P162">INDEX('Back data'!$A$112:$BC$112,,MAX(IF('Back data'!$A$112:$BC$112&lt;&gt;"",COLUMN('Back data'!$A$112:$BC$112)))-P$6)/P161</f>
        <v>0.62729999999999997</v>
      </c>
    </row>
    <row r="163" spans="1:18" x14ac:dyDescent="0.25">
      <c r="A163" s="38" t="s">
        <v>46</v>
      </c>
      <c r="B163" s="40" t="s">
        <v>39</v>
      </c>
      <c r="C163" s="10" t="s">
        <v>38</v>
      </c>
      <c r="D163" s="11">
        <f t="array" ref="D163">+INDEX('Back data'!$A$113:$BC$113,,MAX(IF('Back data'!$A$113:$BC$113&lt;&gt;"",COLUMN('Back data'!$A$113:$BC$113)))-D$6)/D161</f>
        <v>0.28364565587734242</v>
      </c>
      <c r="E163" s="11">
        <f t="array" ref="E163">+INDEX('Back data'!$A$113:$BC$113,,MAX(IF('Back data'!$A$113:$BC$113&lt;&gt;"",COLUMN('Back data'!$A$113:$BC$113)))-E$6)/E161</f>
        <v>0.24884445877673866</v>
      </c>
      <c r="F163" s="11">
        <f t="array" ref="F163">+INDEX('Back data'!$A$113:$BC$113,,MAX(IF('Back data'!$A$113:$BC$113&lt;&gt;"",COLUMN('Back data'!$A$113:$BC$113)))-F$6)/F161</f>
        <v>0.1764644351464435</v>
      </c>
      <c r="G163" s="11">
        <f t="array" ref="G163">+INDEX('Back data'!$A$113:$BC$113,,MAX(IF('Back data'!$A$113:$BC$113&lt;&gt;"",COLUMN('Back data'!$A$113:$BC$113)))-G$6)/G161</f>
        <v>0.34149999999999997</v>
      </c>
      <c r="H163" s="11">
        <f t="array" ref="H163">+INDEX('Back data'!$A$113:$BC$113,,MAX(IF('Back data'!$A$113:$BC$113&lt;&gt;"",COLUMN('Back data'!$A$113:$BC$113)))-H$6)/H161</f>
        <v>0.33549999999999996</v>
      </c>
      <c r="I163" s="11">
        <f t="array" ref="I163">+INDEX('Back data'!$A$113:$BC$113,,MAX(IF('Back data'!$A$113:$BC$113&lt;&gt;"",COLUMN('Back data'!$A$113:$BC$113)))-I$6)/I161</f>
        <v>0.41359999999999997</v>
      </c>
      <c r="J163" s="11">
        <f t="array" ref="J163">+INDEX('Back data'!$A$113:$BC$113,,MAX(IF('Back data'!$A$113:$BC$113&lt;&gt;"",COLUMN('Back data'!$A$113:$BC$113)))-J$6)/J161</f>
        <v>0.2888</v>
      </c>
      <c r="K163" s="11">
        <f t="array" ref="K163">+INDEX('Back data'!$A$113:$BC$113,,MAX(IF('Back data'!$A$113:$BC$113&lt;&gt;"",COLUMN('Back data'!$A$113:$BC$113)))-K$6)/K161</f>
        <v>0.24940000000000001</v>
      </c>
      <c r="L163" s="11">
        <f t="array" ref="L163">+INDEX('Back data'!$A$113:$BC$113,,MAX(IF('Back data'!$A$113:$BC$113&lt;&gt;"",COLUMN('Back data'!$A$113:$BC$113)))-L$6)/L161</f>
        <v>0.27210000000000001</v>
      </c>
      <c r="M163" s="11">
        <f t="array" ref="M163">+INDEX('Back data'!$A$113:$BC$113,,MAX(IF('Back data'!$A$113:$BC$113&lt;&gt;"",COLUMN('Back data'!$A$113:$BC$113)))-M$6)/M161</f>
        <v>0.32400000000000001</v>
      </c>
      <c r="N163" s="11">
        <f t="array" ref="N163">+INDEX('Back data'!$A$113:$BC$113,,MAX(IF('Back data'!$A$113:$BC$113&lt;&gt;"",COLUMN('Back data'!$A$113:$BC$113)))-N$6)/N161</f>
        <v>0.26280000000000003</v>
      </c>
      <c r="O163" s="11">
        <f t="array" ref="O163">+INDEX('Back data'!$A$113:$BC$113,,MAX(IF('Back data'!$A$113:$BC$113&lt;&gt;"",COLUMN('Back data'!$A$113:$BC$113)))-O$6)/O161</f>
        <v>0.40860000000000002</v>
      </c>
      <c r="P163" s="11">
        <f t="array" ref="P163">+INDEX('Back data'!$A$113:$BC$113,,MAX(IF('Back data'!$A$113:$BC$113&lt;&gt;"",COLUMN('Back data'!$A$113:$BC$113)))-P$6)/P161</f>
        <v>0.37270000000000003</v>
      </c>
      <c r="R163" s="56"/>
    </row>
    <row r="166" spans="1:18" x14ac:dyDescent="0.25">
      <c r="B166" s="26"/>
      <c r="C166" s="8" t="s">
        <v>35</v>
      </c>
      <c r="D166" s="9">
        <f t="array" ref="D166">INDEX('Back data'!$A$117:$BC$117,,MAX(IF('Back data'!$A$117:$BC$117&lt;&gt;"",COLUMN('Back data'!$A$117:$BC$117)))-D$6)+INDEX('Back data'!$A$118:$BC$118,,MAX(IF('Back data'!$A$118:$BC$118&lt;&gt;"",COLUMN('Back data'!$A$118:$BC$118)))-D$6)</f>
        <v>89.2</v>
      </c>
      <c r="E166" s="9">
        <f t="array" ref="E166">INDEX('Back data'!$A$117:$BC$117,,MAX(IF('Back data'!$A$117:$BC$117&lt;&gt;"",COLUMN('Back data'!$A$117:$BC$117)))-E$6)+INDEX('Back data'!$A$118:$BC$118,,MAX(IF('Back data'!$A$118:$BC$118&lt;&gt;"",COLUMN('Back data'!$A$118:$BC$118)))-E$6)</f>
        <v>94.06</v>
      </c>
      <c r="F166" s="9">
        <f t="array" ref="F166">INDEX('Back data'!$A$117:$BC$117,,MAX(IF('Back data'!$A$117:$BC$117&lt;&gt;"",COLUMN('Back data'!$A$117:$BC$117)))-F$6)+INDEX('Back data'!$A$118:$BC$118,,MAX(IF('Back data'!$A$118:$BC$118&lt;&gt;"",COLUMN('Back data'!$A$118:$BC$118)))-F$6)</f>
        <v>96.37</v>
      </c>
      <c r="G166" s="9">
        <f t="array" ref="G166">INDEX('Back data'!$A$117:$BC$117,,MAX(IF('Back data'!$A$117:$BC$117&lt;&gt;"",COLUMN('Back data'!$A$117:$BC$117)))-G$6)+INDEX('Back data'!$A$118:$BC$118,,MAX(IF('Back data'!$A$118:$BC$118&lt;&gt;"",COLUMN('Back data'!$A$118:$BC$118)))-G$6)</f>
        <v>100</v>
      </c>
      <c r="H166" s="9">
        <f t="array" ref="H166">INDEX('Back data'!$A$117:$BC$117,,MAX(IF('Back data'!$A$117:$BC$117&lt;&gt;"",COLUMN('Back data'!$A$117:$BC$117)))-H$6)+INDEX('Back data'!$A$118:$BC$118,,MAX(IF('Back data'!$A$118:$BC$118&lt;&gt;"",COLUMN('Back data'!$A$118:$BC$118)))-H$6)</f>
        <v>100</v>
      </c>
      <c r="I166" s="9">
        <f t="array" ref="I166">INDEX('Back data'!$A$117:$BC$117,,MAX(IF('Back data'!$A$117:$BC$117&lt;&gt;"",COLUMN('Back data'!$A$117:$BC$117)))-I$6)+INDEX('Back data'!$A$118:$BC$118,,MAX(IF('Back data'!$A$118:$BC$118&lt;&gt;"",COLUMN('Back data'!$A$118:$BC$118)))-I$6)</f>
        <v>100</v>
      </c>
      <c r="J166" s="9">
        <f t="array" ref="J166">INDEX('Back data'!$A$117:$BC$117,,MAX(IF('Back data'!$A$117:$BC$117&lt;&gt;"",COLUMN('Back data'!$A$117:$BC$117)))-J$6)+INDEX('Back data'!$A$118:$BC$118,,MAX(IF('Back data'!$A$118:$BC$118&lt;&gt;"",COLUMN('Back data'!$A$118:$BC$118)))-J$6)</f>
        <v>100</v>
      </c>
      <c r="K166" s="9">
        <f t="array" ref="K166">INDEX('Back data'!$A$117:$BC$117,,MAX(IF('Back data'!$A$117:$BC$117&lt;&gt;"",COLUMN('Back data'!$A$117:$BC$117)))-K$6)+INDEX('Back data'!$A$118:$BC$118,,MAX(IF('Back data'!$A$118:$BC$118&lt;&gt;"",COLUMN('Back data'!$A$118:$BC$118)))-K$6)</f>
        <v>100</v>
      </c>
      <c r="L166" s="9">
        <f t="array" ref="L166">INDEX('Back data'!$A$117:$BC$117,,MAX(IF('Back data'!$A$117:$BC$117&lt;&gt;"",COLUMN('Back data'!$A$117:$BC$117)))-L$6)+INDEX('Back data'!$A$118:$BC$118,,MAX(IF('Back data'!$A$118:$BC$118&lt;&gt;"",COLUMN('Back data'!$A$118:$BC$118)))-L$6)</f>
        <v>100</v>
      </c>
      <c r="M166" s="9">
        <f t="array" ref="M166">INDEX('Back data'!$A$117:$BC$117,,MAX(IF('Back data'!$A$117:$BC$117&lt;&gt;"",COLUMN('Back data'!$A$117:$BC$117)))-M$6)+INDEX('Back data'!$A$118:$BC$118,,MAX(IF('Back data'!$A$118:$BC$118&lt;&gt;"",COLUMN('Back data'!$A$118:$BC$118)))-M$6)</f>
        <v>100</v>
      </c>
      <c r="N166" s="9">
        <f t="array" ref="N166">INDEX('Back data'!$A$117:$BC$117,,MAX(IF('Back data'!$A$117:$BC$117&lt;&gt;"",COLUMN('Back data'!$A$117:$BC$117)))-N$6)+INDEX('Back data'!$A$118:$BC$118,,MAX(IF('Back data'!$A$118:$BC$118&lt;&gt;"",COLUMN('Back data'!$A$118:$BC$118)))-N$6)</f>
        <v>100</v>
      </c>
      <c r="O166" s="9">
        <f t="array" ref="O166">INDEX('Back data'!$A$117:$BC$117,,MAX(IF('Back data'!$A$117:$BC$117&lt;&gt;"",COLUMN('Back data'!$A$117:$BC$117)))-O$6)+INDEX('Back data'!$A$118:$BC$118,,MAX(IF('Back data'!$A$118:$BC$118&lt;&gt;"",COLUMN('Back data'!$A$118:$BC$118)))-O$6)</f>
        <v>100</v>
      </c>
      <c r="P166" s="9">
        <f t="array" ref="P166">INDEX('Back data'!$A$117:$BC$117,,MAX(IF('Back data'!$A$117:$BC$117&lt;&gt;"",COLUMN('Back data'!$A$117:$BC$117)))-P$6)+INDEX('Back data'!$A$118:$BC$118,,MAX(IF('Back data'!$A$118:$BC$118&lt;&gt;"",COLUMN('Back data'!$A$118:$BC$118)))-P$6)</f>
        <v>100</v>
      </c>
    </row>
    <row r="167" spans="1:18" x14ac:dyDescent="0.25">
      <c r="A167" s="38" t="s">
        <v>46</v>
      </c>
      <c r="B167" s="40" t="s">
        <v>40</v>
      </c>
      <c r="C167" s="10" t="s">
        <v>37</v>
      </c>
      <c r="D167" s="11">
        <f t="array" ref="D167">INDEX('Back data'!$A$117:$BC$117,,MAX(IF('Back data'!$A$117:$BC$117&lt;&gt;"",COLUMN('Back data'!$A$117:$BC$117)))-D$6)/D166</f>
        <v>0.97040358744394617</v>
      </c>
      <c r="E167" s="11">
        <f t="array" ref="E167">INDEX('Back data'!$A$117:$BC$117,,MAX(IF('Back data'!$A$117:$BC$117&lt;&gt;"",COLUMN('Back data'!$A$117:$BC$117)))-E$6)/E166</f>
        <v>0.99489687433553042</v>
      </c>
      <c r="F167" s="11">
        <f t="array" ref="F167">INDEX('Back data'!$A$117:$BC$117,,MAX(IF('Back data'!$A$117:$BC$117&lt;&gt;"",COLUMN('Back data'!$A$117:$BC$117)))-F$6)/F166</f>
        <v>0.98619902459271558</v>
      </c>
      <c r="G167" s="11">
        <f t="array" ref="G167">INDEX('Back data'!$A$117:$BC$117,,MAX(IF('Back data'!$A$117:$BC$117&lt;&gt;"",COLUMN('Back data'!$A$117:$BC$117)))-G$6)/G166</f>
        <v>1</v>
      </c>
      <c r="H167" s="11">
        <f t="array" ref="H167">INDEX('Back data'!$A$117:$BC$117,,MAX(IF('Back data'!$A$117:$BC$117&lt;&gt;"",COLUMN('Back data'!$A$117:$BC$117)))-H$6)/H166</f>
        <v>1</v>
      </c>
      <c r="I167" s="11">
        <f t="array" ref="I167">INDEX('Back data'!$A$117:$BC$117,,MAX(IF('Back data'!$A$117:$BC$117&lt;&gt;"",COLUMN('Back data'!$A$117:$BC$117)))-I$6)/I166</f>
        <v>1</v>
      </c>
      <c r="J167" s="11">
        <f t="array" ref="J167">INDEX('Back data'!$A$117:$BC$117,,MAX(IF('Back data'!$A$117:$BC$117&lt;&gt;"",COLUMN('Back data'!$A$117:$BC$117)))-J$6)/J166</f>
        <v>1</v>
      </c>
      <c r="K167" s="11">
        <f t="array" ref="K167">INDEX('Back data'!$A$117:$BC$117,,MAX(IF('Back data'!$A$117:$BC$117&lt;&gt;"",COLUMN('Back data'!$A$117:$BC$117)))-K$6)/K166</f>
        <v>1</v>
      </c>
      <c r="L167" s="11">
        <f t="array" ref="L167">INDEX('Back data'!$A$117:$BC$117,,MAX(IF('Back data'!$A$117:$BC$117&lt;&gt;"",COLUMN('Back data'!$A$117:$BC$117)))-L$6)/L166</f>
        <v>1</v>
      </c>
      <c r="M167" s="11">
        <f t="array" ref="M167">INDEX('Back data'!$A$117:$BC$117,,MAX(IF('Back data'!$A$117:$BC$117&lt;&gt;"",COLUMN('Back data'!$A$117:$BC$117)))-M$6)/M166</f>
        <v>0.97970000000000002</v>
      </c>
      <c r="N167" s="11">
        <f t="array" ref="N167">INDEX('Back data'!$A$117:$BC$117,,MAX(IF('Back data'!$A$117:$BC$117&lt;&gt;"",COLUMN('Back data'!$A$117:$BC$117)))-N$6)/N166</f>
        <v>0.98719999999999997</v>
      </c>
      <c r="O167" s="11">
        <f t="array" ref="O167">INDEX('Back data'!$A$117:$BC$117,,MAX(IF('Back data'!$A$117:$BC$117&lt;&gt;"",COLUMN('Back data'!$A$117:$BC$117)))-O$6)/O166</f>
        <v>1</v>
      </c>
      <c r="P167" s="11">
        <f t="array" ref="P167">INDEX('Back data'!$A$117:$BC$117,,MAX(IF('Back data'!$A$117:$BC$117&lt;&gt;"",COLUMN('Back data'!$A$117:$BC$117)))-P$6)/P166</f>
        <v>1</v>
      </c>
    </row>
    <row r="168" spans="1:18" x14ac:dyDescent="0.25">
      <c r="A168" s="38" t="s">
        <v>46</v>
      </c>
      <c r="B168" s="40" t="s">
        <v>40</v>
      </c>
      <c r="C168" s="10" t="s">
        <v>38</v>
      </c>
      <c r="D168" s="11">
        <f t="array" ref="D168">+INDEX('Back data'!$A$118:$BC$118,,MAX(IF('Back data'!$A$118:$BC$118&lt;&gt;"",COLUMN('Back data'!$A$118:$BC$118)))-D$6)/D166</f>
        <v>2.9596412556053813E-2</v>
      </c>
      <c r="E168" s="11">
        <f t="array" ref="E168">+INDEX('Back data'!$A$118:$BC$118,,MAX(IF('Back data'!$A$118:$BC$118&lt;&gt;"",COLUMN('Back data'!$A$118:$BC$118)))-E$6)/E166</f>
        <v>5.1031256644694873E-3</v>
      </c>
      <c r="F168" s="11">
        <f t="array" ref="F168">+INDEX('Back data'!$A$118:$BC$118,,MAX(IF('Back data'!$A$118:$BC$118&lt;&gt;"",COLUMN('Back data'!$A$118:$BC$118)))-F$6)/F166</f>
        <v>1.3800975407284425E-2</v>
      </c>
      <c r="G168" s="11">
        <f t="array" ref="G168">+INDEX('Back data'!$A$118:$BC$118,,MAX(IF('Back data'!$A$118:$BC$118&lt;&gt;"",COLUMN('Back data'!$A$118:$BC$118)))-G$6)/G166</f>
        <v>0</v>
      </c>
      <c r="H168" s="11">
        <f t="array" ref="H168">+INDEX('Back data'!$A$118:$BC$118,,MAX(IF('Back data'!$A$118:$BC$118&lt;&gt;"",COLUMN('Back data'!$A$118:$BC$118)))-H$6)/H166</f>
        <v>0</v>
      </c>
      <c r="I168" s="11">
        <f t="array" ref="I168">+INDEX('Back data'!$A$118:$BC$118,,MAX(IF('Back data'!$A$118:$BC$118&lt;&gt;"",COLUMN('Back data'!$A$118:$BC$118)))-I$6)/I166</f>
        <v>0</v>
      </c>
      <c r="J168" s="11">
        <f t="array" ref="J168">+INDEX('Back data'!$A$118:$BC$118,,MAX(IF('Back data'!$A$118:$BC$118&lt;&gt;"",COLUMN('Back data'!$A$118:$BC$118)))-J$6)/J166</f>
        <v>0</v>
      </c>
      <c r="K168" s="11">
        <f t="array" ref="K168">+INDEX('Back data'!$A$118:$BC$118,,MAX(IF('Back data'!$A$118:$BC$118&lt;&gt;"",COLUMN('Back data'!$A$118:$BC$118)))-K$6)/K166</f>
        <v>0</v>
      </c>
      <c r="L168" s="11">
        <f t="array" ref="L168">+INDEX('Back data'!$A$118:$BC$118,,MAX(IF('Back data'!$A$118:$BC$118&lt;&gt;"",COLUMN('Back data'!$A$118:$BC$118)))-L$6)/L166</f>
        <v>0</v>
      </c>
      <c r="M168" s="11">
        <f t="array" ref="M168">+INDEX('Back data'!$A$118:$BC$118,,MAX(IF('Back data'!$A$118:$BC$118&lt;&gt;"",COLUMN('Back data'!$A$118:$BC$118)))-M$6)/M166</f>
        <v>2.0299999999999999E-2</v>
      </c>
      <c r="N168" s="11">
        <f t="array" ref="N168">+INDEX('Back data'!$A$118:$BC$118,,MAX(IF('Back data'!$A$118:$BC$118&lt;&gt;"",COLUMN('Back data'!$A$118:$BC$118)))-N$6)/N166</f>
        <v>1.2800000000000001E-2</v>
      </c>
      <c r="O168" s="11">
        <f t="array" ref="O168">+INDEX('Back data'!$A$118:$BC$118,,MAX(IF('Back data'!$A$118:$BC$118&lt;&gt;"",COLUMN('Back data'!$A$118:$BC$118)))-O$6)/O166</f>
        <v>0</v>
      </c>
      <c r="P168" s="11">
        <f t="array" ref="P168">+INDEX('Back data'!$A$118:$BC$118,,MAX(IF('Back data'!$A$118:$BC$118&lt;&gt;"",COLUMN('Back data'!$A$118:$BC$118)))-P$6)/P166</f>
        <v>0</v>
      </c>
      <c r="R168" s="56"/>
    </row>
    <row r="171" spans="1:18" x14ac:dyDescent="0.25">
      <c r="C171" s="8" t="s">
        <v>35</v>
      </c>
      <c r="D171" s="9">
        <f t="array" ref="D171">INDEX('Back data'!$A$307:$BC$307,,MAX(IF('Back data'!$A$307:$BC$307&lt;&gt;"",COLUMN('Back data'!$A$307:$BC$307)))-D$6)+INDEX('Back data'!$A$308:$BC$308,,MAX(IF('Back data'!$A$308:$BC$308&lt;&gt;"",COLUMN('Back data'!$A$308:$BC$308)))-D$6)</f>
        <v>92.77</v>
      </c>
      <c r="E171" s="9">
        <f t="array" ref="E171">INDEX('Back data'!$A$307:$BC$307,,MAX(IF('Back data'!$A$307:$BC$307&lt;&gt;"",COLUMN('Back data'!$A$307:$BC$307)))-E$6)+INDEX('Back data'!$A$308:$BC$308,,MAX(IF('Back data'!$A$308:$BC$308&lt;&gt;"",COLUMN('Back data'!$A$308:$BC$308)))-E$6)</f>
        <v>93.24</v>
      </c>
      <c r="F171" s="9">
        <f t="array" ref="F171">INDEX('Back data'!$A$307:$BC$307,,MAX(IF('Back data'!$A$307:$BC$307&lt;&gt;"",COLUMN('Back data'!$A$307:$BC$307)))-F$6)+INDEX('Back data'!$A$308:$BC$308,,MAX(IF('Back data'!$A$308:$BC$308&lt;&gt;"",COLUMN('Back data'!$A$308:$BC$308)))-F$6)</f>
        <v>92.66</v>
      </c>
      <c r="G171" s="9">
        <f t="array" ref="G171">INDEX('Back data'!$A$307:$BC$307,,MAX(IF('Back data'!$A$307:$BC$307&lt;&gt;"",COLUMN('Back data'!$A$307:$BC$307)))-G$6)+INDEX('Back data'!$A$308:$BC$308,,MAX(IF('Back data'!$A$308:$BC$308&lt;&gt;"",COLUMN('Back data'!$A$308:$BC$308)))-G$6)</f>
        <v>100</v>
      </c>
      <c r="H171" s="9">
        <f t="array" ref="H171">INDEX('Back data'!$A$307:$BC$307,,MAX(IF('Back data'!$A$307:$BC$307&lt;&gt;"",COLUMN('Back data'!$A$307:$BC$307)))-H$6)+INDEX('Back data'!$A$308:$BC$308,,MAX(IF('Back data'!$A$308:$BC$308&lt;&gt;"",COLUMN('Back data'!$A$308:$BC$308)))-H$6)</f>
        <v>100</v>
      </c>
      <c r="I171" s="9">
        <f t="array" ref="I171">INDEX('Back data'!$A$307:$BC$307,,MAX(IF('Back data'!$A$307:$BC$307&lt;&gt;"",COLUMN('Back data'!$A$307:$BC$307)))-I$6)+INDEX('Back data'!$A$308:$BC$308,,MAX(IF('Back data'!$A$308:$BC$308&lt;&gt;"",COLUMN('Back data'!$A$308:$BC$308)))-I$6)</f>
        <v>100</v>
      </c>
      <c r="J171" s="9">
        <f t="array" ref="J171">INDEX('Back data'!$A$307:$BC$307,,MAX(IF('Back data'!$A$307:$BC$307&lt;&gt;"",COLUMN('Back data'!$A$307:$BC$307)))-J$6)+INDEX('Back data'!$A$308:$BC$308,,MAX(IF('Back data'!$A$308:$BC$308&lt;&gt;"",COLUMN('Back data'!$A$308:$BC$308)))-J$6)</f>
        <v>100</v>
      </c>
      <c r="K171" s="9">
        <f t="array" ref="K171">INDEX('Back data'!$A$307:$BC$307,,MAX(IF('Back data'!$A$307:$BC$307&lt;&gt;"",COLUMN('Back data'!$A$307:$BC$307)))-K$6)+INDEX('Back data'!$A$308:$BC$308,,MAX(IF('Back data'!$A$308:$BC$308&lt;&gt;"",COLUMN('Back data'!$A$308:$BC$308)))-K$6)</f>
        <v>100</v>
      </c>
      <c r="L171" s="9">
        <f t="array" ref="L171">INDEX('Back data'!$A$307:$BC$307,,MAX(IF('Back data'!$A$307:$BC$307&lt;&gt;"",COLUMN('Back data'!$A$307:$BC$307)))-L$6)+INDEX('Back data'!$A$308:$BC$308,,MAX(IF('Back data'!$A$308:$BC$308&lt;&gt;"",COLUMN('Back data'!$A$308:$BC$308)))-L$6)</f>
        <v>100</v>
      </c>
      <c r="M171" s="9">
        <f t="array" ref="M171">INDEX('Back data'!$A$307:$BC$307,,MAX(IF('Back data'!$A$307:$BC$307&lt;&gt;"",COLUMN('Back data'!$A$307:$BC$307)))-M$6)+INDEX('Back data'!$A$308:$BC$308,,MAX(IF('Back data'!$A$308:$BC$308&lt;&gt;"",COLUMN('Back data'!$A$308:$BC$308)))-M$6)</f>
        <v>100</v>
      </c>
      <c r="N171" s="9">
        <f t="array" ref="N171">INDEX('Back data'!$A$307:$BC$307,,MAX(IF('Back data'!$A$307:$BC$307&lt;&gt;"",COLUMN('Back data'!$A$307:$BC$307)))-N$6)+INDEX('Back data'!$A$308:$BC$308,,MAX(IF('Back data'!$A$308:$BC$308&lt;&gt;"",COLUMN('Back data'!$A$308:$BC$308)))-N$6)</f>
        <v>100</v>
      </c>
      <c r="O171" s="9">
        <f t="array" ref="O171">INDEX('Back data'!$A$307:$BC$307,,MAX(IF('Back data'!$A$307:$BC$307&lt;&gt;"",COLUMN('Back data'!$A$307:$BC$307)))-O$6)+INDEX('Back data'!$A$308:$BC$308,,MAX(IF('Back data'!$A$308:$BC$308&lt;&gt;"",COLUMN('Back data'!$A$308:$BC$308)))-O$6)</f>
        <v>100</v>
      </c>
      <c r="P171" s="9">
        <f t="array" ref="P171">INDEX('Back data'!$A$307:$BC$307,,MAX(IF('Back data'!$A$307:$BC$307&lt;&gt;"",COLUMN('Back data'!$A$307:$BC$307)))-P$6)+INDEX('Back data'!$A$308:$BC$308,,MAX(IF('Back data'!$A$308:$BC$308&lt;&gt;"",COLUMN('Back data'!$A$308:$BC$308)))-P$6)</f>
        <v>100</v>
      </c>
    </row>
    <row r="172" spans="1:18" x14ac:dyDescent="0.25">
      <c r="A172" s="38" t="s">
        <v>46</v>
      </c>
      <c r="B172" s="40" t="s">
        <v>26</v>
      </c>
      <c r="C172" s="10" t="s">
        <v>37</v>
      </c>
      <c r="D172" s="11">
        <f t="array" ref="D172">INDEX('Back data'!$A$307:$BC$307,,MAX(IF('Back data'!$A$307:$BC$307&lt;&gt;"",COLUMN('Back data'!$A$307:$BC$307)))-D$6)/D171</f>
        <v>0.80338471488627794</v>
      </c>
      <c r="E172" s="11">
        <f t="array" ref="E172">INDEX('Back data'!$A$307:$BC$307,,MAX(IF('Back data'!$A$307:$BC$307&lt;&gt;"",COLUMN('Back data'!$A$307:$BC$307)))-E$6)/E171</f>
        <v>0.72479622479622485</v>
      </c>
      <c r="F172" s="11">
        <f t="array" ref="F172">INDEX('Back data'!$A$307:$BC$307,,MAX(IF('Back data'!$A$307:$BC$307&lt;&gt;"",COLUMN('Back data'!$A$307:$BC$307)))-F$6)/F171</f>
        <v>0.9047053744873732</v>
      </c>
      <c r="G172" s="11">
        <f t="array" ref="G172">INDEX('Back data'!$A$307:$BC$307,,MAX(IF('Back data'!$A$307:$BC$307&lt;&gt;"",COLUMN('Back data'!$A$307:$BC$307)))-G$6)/G171</f>
        <v>0.72519999999999996</v>
      </c>
      <c r="H172" s="11">
        <f t="array" ref="H172">INDEX('Back data'!$A$307:$BC$307,,MAX(IF('Back data'!$A$307:$BC$307&lt;&gt;"",COLUMN('Back data'!$A$307:$BC$307)))-H$6)/H171</f>
        <v>0.63919999999999999</v>
      </c>
      <c r="I172" s="11">
        <f t="array" ref="I172">INDEX('Back data'!$A$307:$BC$307,,MAX(IF('Back data'!$A$307:$BC$307&lt;&gt;"",COLUMN('Back data'!$A$307:$BC$307)))-I$6)/I171</f>
        <v>0.51639999999999997</v>
      </c>
      <c r="J172" s="11">
        <f t="array" ref="J172">INDEX('Back data'!$A$307:$BC$307,,MAX(IF('Back data'!$A$307:$BC$307&lt;&gt;"",COLUMN('Back data'!$A$307:$BC$307)))-J$6)/J171</f>
        <v>0.72439999999999993</v>
      </c>
      <c r="K172" s="11">
        <f t="array" ref="K172">INDEX('Back data'!$A$307:$BC$307,,MAX(IF('Back data'!$A$307:$BC$307&lt;&gt;"",COLUMN('Back data'!$A$307:$BC$307)))-K$6)/K171</f>
        <v>0.76529999999999998</v>
      </c>
      <c r="L172" s="11">
        <f t="array" ref="L172">INDEX('Back data'!$A$307:$BC$307,,MAX(IF('Back data'!$A$307:$BC$307&lt;&gt;"",COLUMN('Back data'!$A$307:$BC$307)))-L$6)/L171</f>
        <v>0.54880000000000007</v>
      </c>
      <c r="M172" s="11">
        <f t="array" ref="M172">INDEX('Back data'!$A$307:$BC$307,,MAX(IF('Back data'!$A$307:$BC$307&lt;&gt;"",COLUMN('Back data'!$A$307:$BC$307)))-M$6)/M171</f>
        <v>0.43009999999999998</v>
      </c>
      <c r="N172" s="11">
        <f t="array" ref="N172">INDEX('Back data'!$A$307:$BC$307,,MAX(IF('Back data'!$A$307:$BC$307&lt;&gt;"",COLUMN('Back data'!$A$307:$BC$307)))-N$6)/N171</f>
        <v>0.65500000000000003</v>
      </c>
      <c r="O172" s="11">
        <f t="array" ref="O172">INDEX('Back data'!$A$307:$BC$307,,MAX(IF('Back data'!$A$307:$BC$307&lt;&gt;"",COLUMN('Back data'!$A$307:$BC$307)))-O$6)/O171</f>
        <v>0.45090000000000002</v>
      </c>
      <c r="P172" s="11">
        <f t="array" ref="P172">INDEX('Back data'!$A$307:$BC$307,,MAX(IF('Back data'!$A$307:$BC$307&lt;&gt;"",COLUMN('Back data'!$A$307:$BC$307)))-P$6)/P171</f>
        <v>0.57389999999999997</v>
      </c>
    </row>
    <row r="173" spans="1:18" x14ac:dyDescent="0.25">
      <c r="A173" s="38" t="s">
        <v>46</v>
      </c>
      <c r="B173" s="40" t="s">
        <v>26</v>
      </c>
      <c r="C173" s="10" t="s">
        <v>38</v>
      </c>
      <c r="D173" s="11">
        <f t="array" ref="D173">+INDEX('Back data'!$A$308:$BC$308,,MAX(IF('Back data'!$A$308:$BC$308&lt;&gt;"",COLUMN('Back data'!$A$308:$BC$308)))-D$6)/D171</f>
        <v>0.19661528511372209</v>
      </c>
      <c r="E173" s="11">
        <f t="array" ref="E173">+INDEX('Back data'!$A$308:$BC$308,,MAX(IF('Back data'!$A$308:$BC$308&lt;&gt;"",COLUMN('Back data'!$A$308:$BC$308)))-E$6)/E171</f>
        <v>0.2752037752037752</v>
      </c>
      <c r="F173" s="11">
        <f t="array" ref="F173">+INDEX('Back data'!$A$308:$BC$308,,MAX(IF('Back data'!$A$308:$BC$308&lt;&gt;"",COLUMN('Back data'!$A$308:$BC$308)))-F$6)/F171</f>
        <v>9.529462551262681E-2</v>
      </c>
      <c r="G173" s="11">
        <f t="array" ref="G173">+INDEX('Back data'!$A$308:$BC$308,,MAX(IF('Back data'!$A$308:$BC$308&lt;&gt;"",COLUMN('Back data'!$A$308:$BC$308)))-G$6)/G171</f>
        <v>0.27479999999999999</v>
      </c>
      <c r="H173" s="11">
        <f t="array" ref="H173">+INDEX('Back data'!$A$308:$BC$308,,MAX(IF('Back data'!$A$308:$BC$308&lt;&gt;"",COLUMN('Back data'!$A$308:$BC$308)))-H$6)/H171</f>
        <v>0.36080000000000001</v>
      </c>
      <c r="I173" s="11">
        <f t="array" ref="I173">+INDEX('Back data'!$A$308:$BC$308,,MAX(IF('Back data'!$A$308:$BC$308&lt;&gt;"",COLUMN('Back data'!$A$308:$BC$308)))-I$6)/I171</f>
        <v>0.48359999999999997</v>
      </c>
      <c r="J173" s="11">
        <f t="array" ref="J173">+INDEX('Back data'!$A$308:$BC$308,,MAX(IF('Back data'!$A$308:$BC$308&lt;&gt;"",COLUMN('Back data'!$A$308:$BC$308)))-J$6)/J171</f>
        <v>0.27560000000000001</v>
      </c>
      <c r="K173" s="11">
        <f t="array" ref="K173">+INDEX('Back data'!$A$308:$BC$308,,MAX(IF('Back data'!$A$308:$BC$308&lt;&gt;"",COLUMN('Back data'!$A$308:$BC$308)))-K$6)/K171</f>
        <v>0.23469999999999999</v>
      </c>
      <c r="L173" s="11">
        <f t="array" ref="L173">+INDEX('Back data'!$A$308:$BC$308,,MAX(IF('Back data'!$A$308:$BC$308&lt;&gt;"",COLUMN('Back data'!$A$308:$BC$308)))-L$6)/L171</f>
        <v>0.45119999999999999</v>
      </c>
      <c r="M173" s="11">
        <f t="array" ref="M173">+INDEX('Back data'!$A$308:$BC$308,,MAX(IF('Back data'!$A$308:$BC$308&lt;&gt;"",COLUMN('Back data'!$A$308:$BC$308)))-M$6)/M171</f>
        <v>0.56990000000000007</v>
      </c>
      <c r="N173" s="11">
        <f t="array" ref="N173">+INDEX('Back data'!$A$308:$BC$308,,MAX(IF('Back data'!$A$308:$BC$308&lt;&gt;"",COLUMN('Back data'!$A$308:$BC$308)))-N$6)/N171</f>
        <v>0.34499999999999997</v>
      </c>
      <c r="O173" s="11">
        <f t="array" ref="O173">+INDEX('Back data'!$A$308:$BC$308,,MAX(IF('Back data'!$A$308:$BC$308&lt;&gt;"",COLUMN('Back data'!$A$308:$BC$308)))-O$6)/O171</f>
        <v>0.54909999999999992</v>
      </c>
      <c r="P173" s="11">
        <f t="array" ref="P173">+INDEX('Back data'!$A$308:$BC$308,,MAX(IF('Back data'!$A$308:$BC$308&lt;&gt;"",COLUMN('Back data'!$A$308:$BC$308)))-P$6)/P171</f>
        <v>0.42609999999999998</v>
      </c>
      <c r="R173" s="56"/>
    </row>
    <row r="174" spans="1:18" x14ac:dyDescent="0.25">
      <c r="A174" s="30"/>
      <c r="B174" s="40"/>
      <c r="C174" s="31"/>
      <c r="D174" s="32"/>
      <c r="E174" s="32"/>
      <c r="F174" s="32"/>
      <c r="G174" s="32"/>
      <c r="H174" s="32"/>
      <c r="I174" s="32"/>
      <c r="J174" s="32"/>
      <c r="K174" s="32"/>
      <c r="L174" s="32"/>
      <c r="M174" s="32"/>
      <c r="N174" s="32"/>
      <c r="O174" s="32"/>
      <c r="P174" s="32"/>
      <c r="R174" s="56"/>
    </row>
    <row r="175" spans="1:18" x14ac:dyDescent="0.25">
      <c r="A175" s="30"/>
      <c r="B175" s="40"/>
      <c r="C175" s="31"/>
      <c r="D175" s="32"/>
      <c r="E175" s="32"/>
      <c r="F175" s="32"/>
      <c r="G175" s="32"/>
      <c r="H175" s="32"/>
      <c r="I175" s="32"/>
      <c r="J175" s="32"/>
      <c r="K175" s="32"/>
      <c r="L175" s="32"/>
      <c r="M175" s="32"/>
      <c r="N175" s="32"/>
      <c r="O175" s="32"/>
      <c r="P175" s="32"/>
      <c r="R175" s="56"/>
    </row>
    <row r="176" spans="1:18" x14ac:dyDescent="0.25">
      <c r="A176" s="30"/>
      <c r="B176" s="40"/>
      <c r="C176" s="8" t="s">
        <v>35</v>
      </c>
      <c r="D176" s="9"/>
      <c r="E176" s="9"/>
      <c r="F176" s="9"/>
      <c r="G176" s="9"/>
      <c r="H176" s="9"/>
      <c r="I176" s="9"/>
      <c r="J176" s="9"/>
      <c r="K176" s="9" cm="1">
        <f t="array" ref="K176">INDEX('Back data'!$A$312:$BC$312,,MAX(IF('Back data'!$A$312:$BC$312&lt;&gt;"",COLUMN('Back data'!$A$312:$BC$312)))-K$6)+INDEX('Back data'!$A$313:$BC$313,,MAX(IF('Back data'!$A$313:$BC$313&lt;&gt;"",COLUMN('Back data'!$A$313:$BC$313)))-K$6)</f>
        <v>100</v>
      </c>
      <c r="L176" s="9" cm="1">
        <f t="array" ref="L176">INDEX('Back data'!$A$312:$BC$312,,MAX(IF('Back data'!$A$312:$BC$312&lt;&gt;"",COLUMN('Back data'!$A$312:$BC$312)))-L$6)+INDEX('Back data'!$A$313:$BC$313,,MAX(IF('Back data'!$A$313:$BC$313&lt;&gt;"",COLUMN('Back data'!$A$313:$BC$313)))-L$6)</f>
        <v>100</v>
      </c>
      <c r="M176" s="9" cm="1">
        <f t="array" ref="M176">INDEX('Back data'!$A$312:$BC$312,,MAX(IF('Back data'!$A$312:$BC$312&lt;&gt;"",COLUMN('Back data'!$A$312:$BC$312)))-M$6)+INDEX('Back data'!$A$313:$BC$313,,MAX(IF('Back data'!$A$313:$BC$313&lt;&gt;"",COLUMN('Back data'!$A$313:$BC$313)))-M$6)</f>
        <v>100</v>
      </c>
      <c r="N176" s="9" cm="1">
        <f t="array" ref="N176">INDEX('Back data'!$A$312:$BC$312,,MAX(IF('Back data'!$A$312:$BC$312&lt;&gt;"",COLUMN('Back data'!$A$312:$BC$312)))-N$6)+INDEX('Back data'!$A$313:$BC$313,,MAX(IF('Back data'!$A$313:$BC$313&lt;&gt;"",COLUMN('Back data'!$A$313:$BC$313)))-N$6)</f>
        <v>100</v>
      </c>
      <c r="O176" s="9" cm="1">
        <f t="array" ref="O176">INDEX('Back data'!$A$312:$BC$312,,MAX(IF('Back data'!$A$312:$BC$312&lt;&gt;"",COLUMN('Back data'!$A$312:$BC$312)))-O$6)+INDEX('Back data'!$A$313:$BC$313,,MAX(IF('Back data'!$A$313:$BC$313&lt;&gt;"",COLUMN('Back data'!$A$313:$BC$313)))-O$6)</f>
        <v>100</v>
      </c>
      <c r="P176" s="9" cm="1">
        <f t="array" ref="P176">INDEX('Back data'!$A$312:$BC$312,,MAX(IF('Back data'!$A$312:$BC$312&lt;&gt;"",COLUMN('Back data'!$A$312:$BC$312)))-P$6)+INDEX('Back data'!$A$313:$BC$313,,MAX(IF('Back data'!$A$313:$BC$313&lt;&gt;"",COLUMN('Back data'!$A$313:$BC$313)))-P$6)</f>
        <v>100</v>
      </c>
      <c r="R176" s="56"/>
    </row>
    <row r="177" spans="1:18" x14ac:dyDescent="0.25">
      <c r="A177" s="38" t="s">
        <v>46</v>
      </c>
      <c r="B177" s="40" t="s">
        <v>86</v>
      </c>
      <c r="C177" s="10" t="s">
        <v>37</v>
      </c>
      <c r="D177" s="11"/>
      <c r="E177" s="11"/>
      <c r="F177" s="11"/>
      <c r="G177" s="11"/>
      <c r="H177" s="11"/>
      <c r="I177" s="11"/>
      <c r="J177" s="11"/>
      <c r="K177" s="11" cm="1">
        <f t="array" ref="K177">INDEX('Back data'!$A$312:$BC$312,,MAX(IF('Back data'!$A$312:$BC$312&lt;&gt;"",COLUMN('Back data'!$A$312:$BC$312)))-K$6)/K176</f>
        <v>0.97950000000000004</v>
      </c>
      <c r="L177" s="11" cm="1">
        <f t="array" ref="L177">INDEX('Back data'!$A$312:$BC$312,,MAX(IF('Back data'!$A$312:$BC$312&lt;&gt;"",COLUMN('Back data'!$A$312:$BC$312)))-L$6)/L176</f>
        <v>0.98760000000000003</v>
      </c>
      <c r="M177" s="11" cm="1">
        <f t="array" ref="M177">INDEX('Back data'!$A$312:$BC$312,,MAX(IF('Back data'!$A$312:$BC$312&lt;&gt;"",COLUMN('Back data'!$A$312:$BC$312)))-M$6)/M176</f>
        <v>0.96140000000000003</v>
      </c>
      <c r="N177" s="11" cm="1">
        <f t="array" ref="N177">INDEX('Back data'!$A$312:$BC$312,,MAX(IF('Back data'!$A$312:$BC$312&lt;&gt;"",COLUMN('Back data'!$A$312:$BC$312)))-N$6)/N176</f>
        <v>0.96930000000000005</v>
      </c>
      <c r="O177" s="11" cm="1">
        <f t="array" ref="O177">INDEX('Back data'!$A$312:$BC$312,,MAX(IF('Back data'!$A$312:$BC$312&lt;&gt;"",COLUMN('Back data'!$A$312:$BC$312)))-O$6)/O176</f>
        <v>0.97400000000000009</v>
      </c>
      <c r="P177" s="11" cm="1">
        <f t="array" ref="P177">INDEX('Back data'!$A$312:$BC$312,,MAX(IF('Back data'!$A$312:$BC$312&lt;&gt;"",COLUMN('Back data'!$A$312:$BC$312)))-P$6)/P176</f>
        <v>0.94030000000000002</v>
      </c>
      <c r="R177" s="56"/>
    </row>
    <row r="178" spans="1:18" x14ac:dyDescent="0.25">
      <c r="A178" s="38" t="s">
        <v>46</v>
      </c>
      <c r="B178" s="40" t="s">
        <v>86</v>
      </c>
      <c r="C178" s="10" t="s">
        <v>38</v>
      </c>
      <c r="D178" s="11"/>
      <c r="E178" s="11"/>
      <c r="F178" s="11"/>
      <c r="G178" s="11"/>
      <c r="H178" s="11"/>
      <c r="I178" s="11"/>
      <c r="J178" s="11"/>
      <c r="K178" s="11" cm="1">
        <f t="array" ref="K178">INDEX('Back data'!$A$313:$BC$313,,MAX(IF('Back data'!$A$313:$BC$313&lt;&gt;"",COLUMN('Back data'!$A$313:$BC$313)))-K$6)/K176</f>
        <v>2.0499999999999997E-2</v>
      </c>
      <c r="L178" s="11" cm="1">
        <f t="array" ref="L178">INDEX('Back data'!$A$313:$BC$313,,MAX(IF('Back data'!$A$313:$BC$313&lt;&gt;"",COLUMN('Back data'!$A$313:$BC$313)))-L$6)/L176</f>
        <v>1.24E-2</v>
      </c>
      <c r="M178" s="11" cm="1">
        <f t="array" ref="M178">INDEX('Back data'!$A$313:$BC$313,,MAX(IF('Back data'!$A$313:$BC$313&lt;&gt;"",COLUMN('Back data'!$A$313:$BC$313)))-M$6)/M176</f>
        <v>3.8599999999999995E-2</v>
      </c>
      <c r="N178" s="11" cm="1">
        <f t="array" ref="N178">INDEX('Back data'!$A$313:$BC$313,,MAX(IF('Back data'!$A$313:$BC$313&lt;&gt;"",COLUMN('Back data'!$A$313:$BC$313)))-N$6)/N176</f>
        <v>3.0699999999999998E-2</v>
      </c>
      <c r="O178" s="11" cm="1">
        <f t="array" ref="O178">INDEX('Back data'!$A$313:$BC$313,,MAX(IF('Back data'!$A$313:$BC$313&lt;&gt;"",COLUMN('Back data'!$A$313:$BC$313)))-O$6)/O176</f>
        <v>2.6000000000000002E-2</v>
      </c>
      <c r="P178" s="11" cm="1">
        <f t="array" ref="P178">INDEX('Back data'!$A$313:$BC$313,,MAX(IF('Back data'!$A$313:$BC$313&lt;&gt;"",COLUMN('Back data'!$A$313:$BC$313)))-P$6)/P176</f>
        <v>5.9699999999999996E-2</v>
      </c>
      <c r="R178" s="56"/>
    </row>
    <row r="179" spans="1:18" x14ac:dyDescent="0.25">
      <c r="C179" s="31"/>
      <c r="D179" s="32"/>
      <c r="E179" s="32"/>
      <c r="F179" s="32"/>
      <c r="G179" s="32"/>
      <c r="H179" s="32"/>
      <c r="I179" s="32"/>
      <c r="J179" s="32"/>
      <c r="K179" s="32"/>
      <c r="L179" s="32"/>
      <c r="M179" s="32"/>
      <c r="N179" s="32"/>
      <c r="O179" s="32"/>
      <c r="P179" s="32"/>
    </row>
    <row r="181" spans="1:18" x14ac:dyDescent="0.25">
      <c r="C181" s="8" t="s">
        <v>35</v>
      </c>
      <c r="D181" s="9">
        <f t="array" ref="D181">INDEX('Back data'!$A$317:$BC$317,,MAX(IF('Back data'!$A$317:$BC$317&lt;&gt;"",COLUMN('Back data'!$A$317:$BC$317)))-D$6)+INDEX('Back data'!$A$318:$BC$318,,MAX(IF('Back data'!$A$318:$BC$318&lt;&gt;"",COLUMN('Back data'!$A$318:$BC$318)))-D$6)</f>
        <v>91.45</v>
      </c>
      <c r="E181" s="9">
        <f t="array" ref="E181">INDEX('Back data'!$A$317:$BC$317,,MAX(IF('Back data'!$A$317:$BC$317&lt;&gt;"",COLUMN('Back data'!$A$317:$BC$317)))-E$6)+INDEX('Back data'!$A$318:$BC$318,,MAX(IF('Back data'!$A$318:$BC$318&lt;&gt;"",COLUMN('Back data'!$A$318:$BC$318)))-E$6)</f>
        <v>93.04</v>
      </c>
      <c r="F181" s="9">
        <f t="array" ref="F181">INDEX('Back data'!$A$317:$BC$317,,MAX(IF('Back data'!$A$317:$BC$317&lt;&gt;"",COLUMN('Back data'!$A$317:$BC$317)))-F$6)+INDEX('Back data'!$A$318:$BC$318,,MAX(IF('Back data'!$A$318:$BC$318&lt;&gt;"",COLUMN('Back data'!$A$318:$BC$318)))-F$6)</f>
        <v>95.5</v>
      </c>
      <c r="G181" s="9">
        <f t="array" ref="G181">INDEX('Back data'!$A$317:$BC$317,,MAX(IF('Back data'!$A$317:$BC$317&lt;&gt;"",COLUMN('Back data'!$A$317:$BC$317)))-G$6)+INDEX('Back data'!$A$318:$BC$318,,MAX(IF('Back data'!$A$318:$BC$318&lt;&gt;"",COLUMN('Back data'!$A$318:$BC$318)))-G$6)</f>
        <v>100</v>
      </c>
      <c r="H181" s="9">
        <f t="array" ref="H181">INDEX('Back data'!$A$317:$BC$317,,MAX(IF('Back data'!$A$317:$BC$317&lt;&gt;"",COLUMN('Back data'!$A$317:$BC$317)))-H$6)+INDEX('Back data'!$A$318:$BC$318,,MAX(IF('Back data'!$A$318:$BC$318&lt;&gt;"",COLUMN('Back data'!$A$318:$BC$318)))-H$6)</f>
        <v>100</v>
      </c>
      <c r="I181" s="9">
        <f t="array" ref="I181">INDEX('Back data'!$A$317:$BC$317,,MAX(IF('Back data'!$A$317:$BC$317&lt;&gt;"",COLUMN('Back data'!$A$317:$BC$317)))-I$6)+INDEX('Back data'!$A$318:$BC$318,,MAX(IF('Back data'!$A$318:$BC$318&lt;&gt;"",COLUMN('Back data'!$A$318:$BC$318)))-I$6)</f>
        <v>100</v>
      </c>
      <c r="J181" s="9">
        <f t="array" ref="J181">INDEX('Back data'!$A$317:$BC$317,,MAX(IF('Back data'!$A$317:$BC$317&lt;&gt;"",COLUMN('Back data'!$A$317:$BC$317)))-J$6)+INDEX('Back data'!$A$318:$BC$318,,MAX(IF('Back data'!$A$318:$BC$318&lt;&gt;"",COLUMN('Back data'!$A$318:$BC$318)))-J$6)</f>
        <v>100</v>
      </c>
      <c r="K181" s="9">
        <f t="array" ref="K181">INDEX('Back data'!$A$317:$BC$317,,MAX(IF('Back data'!$A$317:$BC$317&lt;&gt;"",COLUMN('Back data'!$A$317:$BC$317)))-K$6)+INDEX('Back data'!$A$318:$BC$318,,MAX(IF('Back data'!$A$318:$BC$318&lt;&gt;"",COLUMN('Back data'!$A$318:$BC$318)))-K$6)</f>
        <v>100</v>
      </c>
      <c r="L181" s="9">
        <f t="array" ref="L181">INDEX('Back data'!$A$317:$BC$317,,MAX(IF('Back data'!$A$317:$BC$317&lt;&gt;"",COLUMN('Back data'!$A$317:$BC$317)))-L$6)+INDEX('Back data'!$A$318:$BC$318,,MAX(IF('Back data'!$A$318:$BC$318&lt;&gt;"",COLUMN('Back data'!$A$318:$BC$318)))-L$6)</f>
        <v>100</v>
      </c>
      <c r="M181" s="9">
        <f t="array" ref="M181">INDEX('Back data'!$A$317:$BC$317,,MAX(IF('Back data'!$A$317:$BC$317&lt;&gt;"",COLUMN('Back data'!$A$317:$BC$317)))-M$6)+INDEX('Back data'!$A$318:$BC$318,,MAX(IF('Back data'!$A$318:$BC$318&lt;&gt;"",COLUMN('Back data'!$A$318:$BC$318)))-M$6)</f>
        <v>100</v>
      </c>
      <c r="N181" s="9">
        <f t="array" ref="N181">INDEX('Back data'!$A$317:$BC$317,,MAX(IF('Back data'!$A$317:$BC$317&lt;&gt;"",COLUMN('Back data'!$A$317:$BC$317)))-N$6)+INDEX('Back data'!$A$318:$BC$318,,MAX(IF('Back data'!$A$318:$BC$318&lt;&gt;"",COLUMN('Back data'!$A$318:$BC$318)))-N$6)</f>
        <v>100</v>
      </c>
      <c r="O181" s="9">
        <f t="array" ref="O181">INDEX('Back data'!$A$317:$BC$317,,MAX(IF('Back data'!$A$317:$BC$317&lt;&gt;"",COLUMN('Back data'!$A$317:$BC$317)))-O$6)+INDEX('Back data'!$A$318:$BC$318,,MAX(IF('Back data'!$A$318:$BC$318&lt;&gt;"",COLUMN('Back data'!$A$318:$BC$318)))-O$6)</f>
        <v>100</v>
      </c>
      <c r="P181" s="9">
        <f t="array" ref="P181">INDEX('Back data'!$A$317:$BC$317,,MAX(IF('Back data'!$A$317:$BC$317&lt;&gt;"",COLUMN('Back data'!$A$317:$BC$317)))-P$6)+INDEX('Back data'!$A$318:$BC$318,,MAX(IF('Back data'!$A$318:$BC$318&lt;&gt;"",COLUMN('Back data'!$A$318:$BC$318)))-P$6)</f>
        <v>100</v>
      </c>
    </row>
    <row r="182" spans="1:18" x14ac:dyDescent="0.25">
      <c r="A182" s="38" t="s">
        <v>46</v>
      </c>
      <c r="B182" s="40" t="s">
        <v>30</v>
      </c>
      <c r="C182" s="10" t="s">
        <v>37</v>
      </c>
      <c r="D182" s="11">
        <f t="array" ref="D182">INDEX('Back data'!$A$317:$BC$317,,MAX(IF('Back data'!$A$317:$BC$317&lt;&gt;"",COLUMN('Back data'!$A$317:$BC$317)))-D$6)/D181</f>
        <v>0.96074357572443958</v>
      </c>
      <c r="E182" s="11">
        <f t="array" ref="E182">INDEX('Back data'!$A$317:$BC$317,,MAX(IF('Back data'!$A$317:$BC$317&lt;&gt;"",COLUMN('Back data'!$A$317:$BC$317)))-E$6)/E181</f>
        <v>0.9575451418744626</v>
      </c>
      <c r="F182" s="11">
        <f t="array" ref="F182">INDEX('Back data'!$A$317:$BC$317,,MAX(IF('Back data'!$A$317:$BC$317&lt;&gt;"",COLUMN('Back data'!$A$317:$BC$317)))-F$6)/F181</f>
        <v>0.98010471204188476</v>
      </c>
      <c r="G182" s="11">
        <f t="array" ref="G182">INDEX('Back data'!$A$317:$BC$317,,MAX(IF('Back data'!$A$317:$BC$317&lt;&gt;"",COLUMN('Back data'!$A$317:$BC$317)))-G$6)/G181</f>
        <v>0.99459999999999993</v>
      </c>
      <c r="H182" s="11">
        <f t="array" ref="H182">INDEX('Back data'!$A$317:$BC$317,,MAX(IF('Back data'!$A$317:$BC$317&lt;&gt;"",COLUMN('Back data'!$A$317:$BC$317)))-H$6)/H181</f>
        <v>0.97680000000000011</v>
      </c>
      <c r="I182" s="11">
        <f t="array" ref="I182">INDEX('Back data'!$A$317:$BC$317,,MAX(IF('Back data'!$A$317:$BC$317&lt;&gt;"",COLUMN('Back data'!$A$317:$BC$317)))-I$6)/I181</f>
        <v>0.98950000000000005</v>
      </c>
      <c r="J182" s="11">
        <f t="array" ref="J182">INDEX('Back data'!$A$317:$BC$317,,MAX(IF('Back data'!$A$317:$BC$317&lt;&gt;"",COLUMN('Back data'!$A$317:$BC$317)))-J$6)/J181</f>
        <v>0.97519999999999996</v>
      </c>
      <c r="K182" s="11">
        <f t="array" ref="K182">INDEX('Back data'!$A$317:$BC$317,,MAX(IF('Back data'!$A$317:$BC$317&lt;&gt;"",COLUMN('Back data'!$A$317:$BC$317)))-K$6)/K181</f>
        <v>0.9729000000000001</v>
      </c>
      <c r="L182" s="11">
        <f t="array" ref="L182">INDEX('Back data'!$A$317:$BC$317,,MAX(IF('Back data'!$A$317:$BC$317&lt;&gt;"",COLUMN('Back data'!$A$317:$BC$317)))-L$6)/L181</f>
        <v>0.98450000000000004</v>
      </c>
      <c r="M182" s="11">
        <f t="array" ref="M182">INDEX('Back data'!$A$317:$BC$317,,MAX(IF('Back data'!$A$317:$BC$317&lt;&gt;"",COLUMN('Back data'!$A$317:$BC$317)))-M$6)/M181</f>
        <v>0.96650000000000003</v>
      </c>
      <c r="N182" s="11">
        <f t="array" ref="N182">INDEX('Back data'!$A$317:$BC$317,,MAX(IF('Back data'!$A$317:$BC$317&lt;&gt;"",COLUMN('Back data'!$A$317:$BC$317)))-N$6)/N181</f>
        <v>0.97430000000000005</v>
      </c>
      <c r="O182" s="11">
        <f t="array" ref="O182">INDEX('Back data'!$A$317:$BC$317,,MAX(IF('Back data'!$A$317:$BC$317&lt;&gt;"",COLUMN('Back data'!$A$317:$BC$317)))-O$6)/O181</f>
        <v>0.96799999999999997</v>
      </c>
      <c r="P182" s="11">
        <f t="array" ref="P182">INDEX('Back data'!$A$317:$BC$317,,MAX(IF('Back data'!$A$317:$BC$317&lt;&gt;"",COLUMN('Back data'!$A$317:$BC$317)))-P$6)/P181</f>
        <v>0.96970000000000001</v>
      </c>
    </row>
    <row r="183" spans="1:18" x14ac:dyDescent="0.25">
      <c r="A183" s="38" t="s">
        <v>46</v>
      </c>
      <c r="B183" s="40" t="s">
        <v>30</v>
      </c>
      <c r="C183" s="10" t="s">
        <v>38</v>
      </c>
      <c r="D183" s="11">
        <f t="array" ref="D183">INDEX('Back data'!$A$318:$BC$318,,MAX(IF('Back data'!$A$318:$BC$318&lt;&gt;"",COLUMN('Back data'!$A$318:$BC$318)))-D$6)/D181</f>
        <v>3.9256424275560413E-2</v>
      </c>
      <c r="E183" s="11">
        <f t="array" ref="E183">INDEX('Back data'!$A$318:$BC$318,,MAX(IF('Back data'!$A$318:$BC$318&lt;&gt;"",COLUMN('Back data'!$A$318:$BC$318)))-E$6)/E181</f>
        <v>4.2454858125537405E-2</v>
      </c>
      <c r="F183" s="11">
        <f t="array" ref="F183">INDEX('Back data'!$A$318:$BC$318,,MAX(IF('Back data'!$A$318:$BC$318&lt;&gt;"",COLUMN('Back data'!$A$318:$BC$318)))-F$6)/F181</f>
        <v>1.9895287958115182E-2</v>
      </c>
      <c r="G183" s="11">
        <f t="array" ref="G183">INDEX('Back data'!$A$318:$BC$318,,MAX(IF('Back data'!$A$318:$BC$318&lt;&gt;"",COLUMN('Back data'!$A$318:$BC$318)))-G$6)/G181</f>
        <v>5.4000000000000003E-3</v>
      </c>
      <c r="H183" s="11">
        <f t="array" ref="H183">INDEX('Back data'!$A$318:$BC$318,,MAX(IF('Back data'!$A$318:$BC$318&lt;&gt;"",COLUMN('Back data'!$A$318:$BC$318)))-H$6)/H181</f>
        <v>2.3199999999999998E-2</v>
      </c>
      <c r="I183" s="11">
        <f t="array" ref="I183">INDEX('Back data'!$A$318:$BC$318,,MAX(IF('Back data'!$A$318:$BC$318&lt;&gt;"",COLUMN('Back data'!$A$318:$BC$318)))-I$6)/I181</f>
        <v>1.0500000000000001E-2</v>
      </c>
      <c r="J183" s="11">
        <f t="array" ref="J183">INDEX('Back data'!$A$318:$BC$318,,MAX(IF('Back data'!$A$318:$BC$318&lt;&gt;"",COLUMN('Back data'!$A$318:$BC$318)))-J$6)/J181</f>
        <v>2.4799999999999999E-2</v>
      </c>
      <c r="K183" s="11">
        <f t="array" ref="K183">INDEX('Back data'!$A$318:$BC$318,,MAX(IF('Back data'!$A$318:$BC$318&lt;&gt;"",COLUMN('Back data'!$A$318:$BC$318)))-K$6)/K181</f>
        <v>2.7099999999999999E-2</v>
      </c>
      <c r="L183" s="11">
        <f t="array" ref="L183">INDEX('Back data'!$A$318:$BC$318,,MAX(IF('Back data'!$A$318:$BC$318&lt;&gt;"",COLUMN('Back data'!$A$318:$BC$318)))-L$6)/L181</f>
        <v>1.55E-2</v>
      </c>
      <c r="M183" s="11">
        <f t="array" ref="M183">INDEX('Back data'!$A$318:$BC$318,,MAX(IF('Back data'!$A$318:$BC$318&lt;&gt;"",COLUMN('Back data'!$A$318:$BC$318)))-M$6)/M181</f>
        <v>3.3500000000000002E-2</v>
      </c>
      <c r="N183" s="11">
        <f t="array" ref="N183">INDEX('Back data'!$A$318:$BC$318,,MAX(IF('Back data'!$A$318:$BC$318&lt;&gt;"",COLUMN('Back data'!$A$318:$BC$318)))-N$6)/N181</f>
        <v>2.5699999999999997E-2</v>
      </c>
      <c r="O183" s="11">
        <f t="array" ref="O183">INDEX('Back data'!$A$318:$BC$318,,MAX(IF('Back data'!$A$318:$BC$318&lt;&gt;"",COLUMN('Back data'!$A$318:$BC$318)))-O$6)/O181</f>
        <v>3.2000000000000001E-2</v>
      </c>
      <c r="P183" s="11">
        <f t="array" ref="P183">INDEX('Back data'!$A$318:$BC$318,,MAX(IF('Back data'!$A$318:$BC$318&lt;&gt;"",COLUMN('Back data'!$A$318:$BC$318)))-P$6)/P181</f>
        <v>3.0299999999999997E-2</v>
      </c>
      <c r="R183" s="56"/>
    </row>
    <row r="186" spans="1:18" x14ac:dyDescent="0.25">
      <c r="C186" s="8" t="s">
        <v>35</v>
      </c>
      <c r="D186" s="9">
        <f t="array" ref="D186">INDEX('Back data'!$A$322:$BC$322,,MAX(IF('Back data'!$A$322:$BC$322&lt;&gt;"",COLUMN('Back data'!$A$322:$BC$322)))-D$6)+INDEX('Back data'!$A$323:$BC$323,,MAX(IF('Back data'!$A$323:$BC$323&lt;&gt;"",COLUMN('Back data'!$A$323:$BC$323)))-D$6)</f>
        <v>85.210000000000008</v>
      </c>
      <c r="E186" s="9">
        <f t="array" ref="E186">INDEX('Back data'!$A$322:$BC$322,,MAX(IF('Back data'!$A$322:$BC$322&lt;&gt;"",COLUMN('Back data'!$A$322:$BC$322)))-E$6)+INDEX('Back data'!$A$323:$BC$323,,MAX(IF('Back data'!$A$323:$BC$323&lt;&gt;"",COLUMN('Back data'!$A$323:$BC$323)))-E$6)</f>
        <v>96.3</v>
      </c>
      <c r="F186" s="9">
        <f t="array" ref="F186">INDEX('Back data'!$A$322:$BC$322,,MAX(IF('Back data'!$A$322:$BC$322&lt;&gt;"",COLUMN('Back data'!$A$322:$BC$322)))-F$6)+INDEX('Back data'!$A$323:$BC$323,,MAX(IF('Back data'!$A$323:$BC$323&lt;&gt;"",COLUMN('Back data'!$A$323:$BC$323)))-F$6)</f>
        <v>99.54</v>
      </c>
      <c r="G186" s="9">
        <f t="array" ref="G186">INDEX('Back data'!$A$322:$BC$322,,MAX(IF('Back data'!$A$322:$BC$322&lt;&gt;"",COLUMN('Back data'!$A$322:$BC$322)))-G$6)+INDEX('Back data'!$A$323:$BC$323,,MAX(IF('Back data'!$A$323:$BC$323&lt;&gt;"",COLUMN('Back data'!$A$323:$BC$323)))-G$6)</f>
        <v>100</v>
      </c>
      <c r="H186" s="9">
        <f t="array" ref="H186">INDEX('Back data'!$A$322:$BC$322,,MAX(IF('Back data'!$A$322:$BC$322&lt;&gt;"",COLUMN('Back data'!$A$322:$BC$322)))-H$6)+INDEX('Back data'!$A$323:$BC$323,,MAX(IF('Back data'!$A$323:$BC$323&lt;&gt;"",COLUMN('Back data'!$A$323:$BC$323)))-H$6)</f>
        <v>100</v>
      </c>
      <c r="I186" s="9">
        <f t="array" ref="I186">INDEX('Back data'!$A$322:$BC$322,,MAX(IF('Back data'!$A$322:$BC$322&lt;&gt;"",COLUMN('Back data'!$A$322:$BC$322)))-I$6)+INDEX('Back data'!$A$323:$BC$323,,MAX(IF('Back data'!$A$323:$BC$323&lt;&gt;"",COLUMN('Back data'!$A$323:$BC$323)))-I$6)</f>
        <v>100</v>
      </c>
      <c r="J186" s="9">
        <f t="array" ref="J186">INDEX('Back data'!$A$322:$BC$322,,MAX(IF('Back data'!$A$322:$BC$322&lt;&gt;"",COLUMN('Back data'!$A$322:$BC$322)))-J$6)+INDEX('Back data'!$A$323:$BC$323,,MAX(IF('Back data'!$A$323:$BC$323&lt;&gt;"",COLUMN('Back data'!$A$323:$BC$323)))-J$6)</f>
        <v>100</v>
      </c>
      <c r="K186" s="9">
        <f t="array" ref="K186">INDEX('Back data'!$A$322:$BC$322,,MAX(IF('Back data'!$A$322:$BC$322&lt;&gt;"",COLUMN('Back data'!$A$322:$BC$322)))-K$6)+INDEX('Back data'!$A$323:$BC$323,,MAX(IF('Back data'!$A$323:$BC$323&lt;&gt;"",COLUMN('Back data'!$A$323:$BC$323)))-K$6)</f>
        <v>100</v>
      </c>
      <c r="L186" s="9">
        <f t="array" ref="L186">INDEX('Back data'!$A$322:$BC$322,,MAX(IF('Back data'!$A$322:$BC$322&lt;&gt;"",COLUMN('Back data'!$A$322:$BC$322)))-L$6)+INDEX('Back data'!$A$323:$BC$323,,MAX(IF('Back data'!$A$323:$BC$323&lt;&gt;"",COLUMN('Back data'!$A$323:$BC$323)))-L$6)</f>
        <v>100</v>
      </c>
      <c r="M186" s="9">
        <f t="array" ref="M186">INDEX('Back data'!$A$322:$BC$322,,MAX(IF('Back data'!$A$322:$BC$322&lt;&gt;"",COLUMN('Back data'!$A$322:$BC$322)))-M$6)+INDEX('Back data'!$A$323:$BC$323,,MAX(IF('Back data'!$A$323:$BC$323&lt;&gt;"",COLUMN('Back data'!$A$323:$BC$323)))-M$6)</f>
        <v>100</v>
      </c>
      <c r="N186" s="9">
        <f t="array" ref="N186">INDEX('Back data'!$A$322:$BC$322,,MAX(IF('Back data'!$A$322:$BC$322&lt;&gt;"",COLUMN('Back data'!$A$322:$BC$322)))-N$6)+INDEX('Back data'!$A$323:$BC$323,,MAX(IF('Back data'!$A$323:$BC$323&lt;&gt;"",COLUMN('Back data'!$A$323:$BC$323)))-N$6)</f>
        <v>100</v>
      </c>
      <c r="O186" s="9">
        <f t="array" ref="O186">INDEX('Back data'!$A$322:$BC$322,,MAX(IF('Back data'!$A$322:$BC$322&lt;&gt;"",COLUMN('Back data'!$A$322:$BC$322)))-O$6)+INDEX('Back data'!$A$323:$BC$323,,MAX(IF('Back data'!$A$323:$BC$323&lt;&gt;"",COLUMN('Back data'!$A$323:$BC$323)))-O$6)</f>
        <v>100</v>
      </c>
      <c r="P186" s="9">
        <f t="array" ref="P186">INDEX('Back data'!$A$322:$BC$322,,MAX(IF('Back data'!$A$322:$BC$322&lt;&gt;"",COLUMN('Back data'!$A$322:$BC$322)))-P$6)+INDEX('Back data'!$A$323:$BC$323,,MAX(IF('Back data'!$A$323:$BC$323&lt;&gt;"",COLUMN('Back data'!$A$323:$BC$323)))-P$6)</f>
        <v>100</v>
      </c>
    </row>
    <row r="187" spans="1:18" x14ac:dyDescent="0.25">
      <c r="A187" s="38" t="s">
        <v>46</v>
      </c>
      <c r="B187" s="40" t="s">
        <v>34</v>
      </c>
      <c r="C187" s="10" t="s">
        <v>37</v>
      </c>
      <c r="D187" s="11">
        <f t="array" ref="D187">INDEX('Back data'!$A$322:$BC$322,,MAX(IF('Back data'!$A$322:$BC$322&lt;&gt;"",COLUMN('Back data'!$A$322:$BC$322)))-D$6)/D186</f>
        <v>0.93040722919845076</v>
      </c>
      <c r="E187" s="11">
        <f t="array" ref="E187">INDEX('Back data'!$A$322:$BC$322,,MAX(IF('Back data'!$A$322:$BC$322&lt;&gt;"",COLUMN('Back data'!$A$322:$BC$322)))-E$6)/E186</f>
        <v>1</v>
      </c>
      <c r="F187" s="11">
        <f t="array" ref="F187">INDEX('Back data'!$A$322:$BC$322,,MAX(IF('Back data'!$A$322:$BC$322&lt;&gt;"",COLUMN('Back data'!$A$322:$BC$322)))-F$6)/F186</f>
        <v>0.93600562587904357</v>
      </c>
      <c r="G187" s="11">
        <f t="array" ref="G187">INDEX('Back data'!$A$322:$BC$322,,MAX(IF('Back data'!$A$322:$BC$322&lt;&gt;"",COLUMN('Back data'!$A$322:$BC$322)))-G$6)/G186</f>
        <v>1</v>
      </c>
      <c r="H187" s="11">
        <f t="array" ref="H187">INDEX('Back data'!$A$322:$BC$322,,MAX(IF('Back data'!$A$322:$BC$322&lt;&gt;"",COLUMN('Back data'!$A$322:$BC$322)))-H$6)/H186</f>
        <v>1</v>
      </c>
      <c r="I187" s="11">
        <f t="array" ref="I187">INDEX('Back data'!$A$322:$BC$322,,MAX(IF('Back data'!$A$322:$BC$322&lt;&gt;"",COLUMN('Back data'!$A$322:$BC$322)))-I$6)/I186</f>
        <v>0.85760000000000003</v>
      </c>
      <c r="J187" s="11">
        <f t="array" ref="J187">INDEX('Back data'!$A$322:$BC$322,,MAX(IF('Back data'!$A$322:$BC$322&lt;&gt;"",COLUMN('Back data'!$A$322:$BC$322)))-J$6)/J186</f>
        <v>0.96219999999999994</v>
      </c>
      <c r="K187" s="11">
        <f t="array" ref="K187">INDEX('Back data'!$A$322:$BC$322,,MAX(IF('Back data'!$A$322:$BC$322&lt;&gt;"",COLUMN('Back data'!$A$322:$BC$322)))-K$6)/K186</f>
        <v>1</v>
      </c>
      <c r="L187" s="11">
        <f t="array" ref="L187">INDEX('Back data'!$A$322:$BC$322,,MAX(IF('Back data'!$A$322:$BC$322&lt;&gt;"",COLUMN('Back data'!$A$322:$BC$322)))-L$6)/L186</f>
        <v>1</v>
      </c>
      <c r="M187" s="11">
        <f t="array" ref="M187">INDEX('Back data'!$A$322:$BC$322,,MAX(IF('Back data'!$A$322:$BC$322&lt;&gt;"",COLUMN('Back data'!$A$322:$BC$322)))-M$6)/M186</f>
        <v>0.94590000000000007</v>
      </c>
      <c r="N187" s="11">
        <f t="array" ref="N187">INDEX('Back data'!$A$322:$BC$322,,MAX(IF('Back data'!$A$322:$BC$322&lt;&gt;"",COLUMN('Back data'!$A$322:$BC$322)))-N$6)/N186</f>
        <v>0.94950000000000001</v>
      </c>
      <c r="O187" s="11">
        <f t="array" ref="O187">INDEX('Back data'!$A$322:$BC$322,,MAX(IF('Back data'!$A$322:$BC$322&lt;&gt;"",COLUMN('Back data'!$A$322:$BC$322)))-O$6)/O186</f>
        <v>1</v>
      </c>
      <c r="P187" s="11">
        <f t="array" ref="P187">INDEX('Back data'!$A$322:$BC$322,,MAX(IF('Back data'!$A$322:$BC$322&lt;&gt;"",COLUMN('Back data'!$A$322:$BC$322)))-P$6)/P186</f>
        <v>0.86280000000000001</v>
      </c>
    </row>
    <row r="188" spans="1:18" x14ac:dyDescent="0.25">
      <c r="A188" s="38" t="s">
        <v>46</v>
      </c>
      <c r="B188" s="40" t="s">
        <v>34</v>
      </c>
      <c r="C188" s="10" t="s">
        <v>38</v>
      </c>
      <c r="D188" s="11">
        <f t="array" ref="D188">INDEX('Back data'!$A$323:$BC$323,,MAX(IF('Back data'!$A$323:$BC$323&lt;&gt;"",COLUMN('Back data'!$A$323:$BC$323)))-D$6)/D186</f>
        <v>6.9592770801549103E-2</v>
      </c>
      <c r="E188" s="11">
        <f t="array" ref="E188">INDEX('Back data'!$A$323:$BC$323,,MAX(IF('Back data'!$A$323:$BC$323&lt;&gt;"",COLUMN('Back data'!$A$323:$BC$323)))-E$6)/E186</f>
        <v>0</v>
      </c>
      <c r="F188" s="11">
        <f t="array" ref="F188">INDEX('Back data'!$A$323:$BC$323,,MAX(IF('Back data'!$A$323:$BC$323&lt;&gt;"",COLUMN('Back data'!$A$323:$BC$323)))-F$6)/F186</f>
        <v>6.399437412095639E-2</v>
      </c>
      <c r="G188" s="11">
        <f t="array" ref="G188">INDEX('Back data'!$A$323:$BC$323,,MAX(IF('Back data'!$A$323:$BC$323&lt;&gt;"",COLUMN('Back data'!$A$323:$BC$323)))-G$6)/G186</f>
        <v>0</v>
      </c>
      <c r="H188" s="11">
        <f t="array" ref="H188">INDEX('Back data'!$A$323:$BC$323,,MAX(IF('Back data'!$A$323:$BC$323&lt;&gt;"",COLUMN('Back data'!$A$323:$BC$323)))-H$6)/H186</f>
        <v>0</v>
      </c>
      <c r="I188" s="11">
        <f t="array" ref="I188">INDEX('Back data'!$A$323:$BC$323,,MAX(IF('Back data'!$A$323:$BC$323&lt;&gt;"",COLUMN('Back data'!$A$323:$BC$323)))-I$6)/I186</f>
        <v>0.1424</v>
      </c>
      <c r="J188" s="11">
        <f t="array" ref="J188">INDEX('Back data'!$A$323:$BC$323,,MAX(IF('Back data'!$A$323:$BC$323&lt;&gt;"",COLUMN('Back data'!$A$323:$BC$323)))-J$6)/J186</f>
        <v>3.78E-2</v>
      </c>
      <c r="K188" s="11">
        <f t="array" ref="K188">INDEX('Back data'!$A$323:$BC$323,,MAX(IF('Back data'!$A$323:$BC$323&lt;&gt;"",COLUMN('Back data'!$A$323:$BC$323)))-K$6)/K186</f>
        <v>0</v>
      </c>
      <c r="L188" s="11">
        <f t="array" ref="L188">INDEX('Back data'!$A$323:$BC$323,,MAX(IF('Back data'!$A$323:$BC$323&lt;&gt;"",COLUMN('Back data'!$A$323:$BC$323)))-L$6)/L186</f>
        <v>0</v>
      </c>
      <c r="M188" s="11">
        <f t="array" ref="M188">INDEX('Back data'!$A$323:$BC$323,,MAX(IF('Back data'!$A$323:$BC$323&lt;&gt;"",COLUMN('Back data'!$A$323:$BC$323)))-M$6)/M186</f>
        <v>5.4100000000000002E-2</v>
      </c>
      <c r="N188" s="11">
        <f t="array" ref="N188">INDEX('Back data'!$A$323:$BC$323,,MAX(IF('Back data'!$A$323:$BC$323&lt;&gt;"",COLUMN('Back data'!$A$323:$BC$323)))-N$6)/N186</f>
        <v>5.0499999999999996E-2</v>
      </c>
      <c r="O188" s="11">
        <f t="array" ref="O188">INDEX('Back data'!$A$323:$BC$323,,MAX(IF('Back data'!$A$323:$BC$323&lt;&gt;"",COLUMN('Back data'!$A$323:$BC$323)))-O$6)/O186</f>
        <v>0</v>
      </c>
      <c r="P188" s="11">
        <f t="array" ref="P188">INDEX('Back data'!$A$323:$BC$323,,MAX(IF('Back data'!$A$323:$BC$323&lt;&gt;"",COLUMN('Back data'!$A$323:$BC$323)))-P$6)/P186</f>
        <v>0.13720000000000002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262" sqref="A262:XFD262"/>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23" ht="34.5" customHeight="1" x14ac:dyDescent="0.25"/>
    <row r="2" spans="2:23" ht="27" customHeight="1" x14ac:dyDescent="0.25">
      <c r="B2" s="17"/>
      <c r="C2" s="21" t="s">
        <v>36</v>
      </c>
      <c r="D2" s="17"/>
      <c r="E2" s="17"/>
      <c r="F2" s="17"/>
      <c r="G2" s="17"/>
      <c r="H2" s="17"/>
      <c r="I2" s="17"/>
      <c r="J2" s="17"/>
      <c r="K2" s="17"/>
      <c r="L2" s="17"/>
      <c r="M2" s="17"/>
      <c r="N2" s="17"/>
      <c r="O2" s="17"/>
      <c r="P2" s="17"/>
      <c r="Q2" s="17"/>
      <c r="R2" s="17"/>
    </row>
    <row r="3" spans="2:23" ht="18.75" customHeight="1" x14ac:dyDescent="0.25"/>
    <row r="4" spans="2:23" s="13" customFormat="1" ht="25.5" customHeight="1" x14ac:dyDescent="0.25">
      <c r="C4" s="14" t="s">
        <v>47</v>
      </c>
    </row>
    <row r="5" spans="2:23" ht="16.5" thickBot="1" x14ac:dyDescent="0.3">
      <c r="C5" s="2"/>
      <c r="D5" s="53">
        <f>'TAM Automático'!D5</f>
        <v>45536</v>
      </c>
      <c r="E5" s="53">
        <f>'TAM Automático'!E5</f>
        <v>45566</v>
      </c>
      <c r="F5" s="53">
        <f>'TAM Automático'!F5</f>
        <v>45597</v>
      </c>
      <c r="G5" s="53">
        <f>'TAM Automático'!G5</f>
        <v>45627</v>
      </c>
      <c r="H5" s="53">
        <f>'TAM Automático'!H5</f>
        <v>45658</v>
      </c>
      <c r="I5" s="53">
        <f>'TAM Automático'!I5</f>
        <v>45689</v>
      </c>
      <c r="J5" s="53">
        <f>'TAM Automático'!J5</f>
        <v>45717</v>
      </c>
      <c r="K5" s="53">
        <f>'TAM Automático'!K5</f>
        <v>45748</v>
      </c>
      <c r="L5" s="53">
        <f>'TAM Automático'!L5</f>
        <v>45778</v>
      </c>
      <c r="M5" s="53">
        <f>'TAM Automático'!M5</f>
        <v>45809</v>
      </c>
      <c r="N5" s="53">
        <f>'TAM Automático'!N5</f>
        <v>45839</v>
      </c>
      <c r="O5" s="53">
        <f>'TAM Automático'!O5</f>
        <v>45870</v>
      </c>
      <c r="P5" s="53">
        <f>'TAM Automático'!P5</f>
        <v>45901</v>
      </c>
    </row>
    <row r="6" spans="2:23" ht="15.75" x14ac:dyDescent="0.25">
      <c r="C6" s="10" t="s">
        <v>37</v>
      </c>
      <c r="D6" s="11">
        <f>'TAM Automático'!D8</f>
        <v>0.92734578627280628</v>
      </c>
      <c r="E6" s="11">
        <f>'TAM Automático'!E8</f>
        <v>0.92000424944226067</v>
      </c>
      <c r="F6" s="11">
        <f>'TAM Automático'!F8</f>
        <v>0.93286668787782379</v>
      </c>
      <c r="G6" s="11">
        <f>'TAM Automático'!G8</f>
        <v>0.94510000000000005</v>
      </c>
      <c r="H6" s="11">
        <f>'TAM Automático'!H8</f>
        <v>0.92040000000000011</v>
      </c>
      <c r="I6" s="11">
        <f>'TAM Automático'!I8</f>
        <v>0.89659999999999995</v>
      </c>
      <c r="J6" s="11">
        <f>'TAM Automático'!J8</f>
        <v>0.89170000000000005</v>
      </c>
      <c r="K6" s="11">
        <f>'TAM Automático'!K8</f>
        <v>0.89321067893210682</v>
      </c>
      <c r="L6" s="11">
        <f>'TAM Automático'!L8</f>
        <v>0.87650000000000006</v>
      </c>
      <c r="M6" s="11">
        <f>'TAM Automático'!M8</f>
        <v>0.86</v>
      </c>
      <c r="N6" s="11">
        <f>'TAM Automático'!N8</f>
        <v>0.91370000000000007</v>
      </c>
      <c r="O6" s="11">
        <f>'TAM Automático'!O8</f>
        <v>0.91099999999999992</v>
      </c>
      <c r="P6" s="11">
        <f>'TAM Automático'!P8</f>
        <v>0.89370000000000005</v>
      </c>
    </row>
    <row r="7" spans="2:23" ht="15.75" x14ac:dyDescent="0.25">
      <c r="C7" s="10" t="s">
        <v>38</v>
      </c>
      <c r="D7" s="11">
        <f>'TAM Automático'!D9</f>
        <v>7.2654213727193745E-2</v>
      </c>
      <c r="E7" s="11">
        <f>'TAM Automático'!E9</f>
        <v>7.9995750557739304E-2</v>
      </c>
      <c r="F7" s="11">
        <f>'TAM Automático'!F9</f>
        <v>6.713331212217627E-2</v>
      </c>
      <c r="G7" s="11">
        <f>'TAM Automático'!G9</f>
        <v>5.4900000000000004E-2</v>
      </c>
      <c r="H7" s="11">
        <f>'TAM Automático'!H9</f>
        <v>7.9600000000000004E-2</v>
      </c>
      <c r="I7" s="11">
        <f>'TAM Automático'!I9</f>
        <v>0.10339999999999999</v>
      </c>
      <c r="J7" s="11">
        <f>'TAM Automático'!J9</f>
        <v>0.10830000000000001</v>
      </c>
      <c r="K7" s="11">
        <f>'TAM Automático'!K9</f>
        <v>0.10678932106789321</v>
      </c>
      <c r="L7" s="11">
        <f>'TAM Automático'!L9</f>
        <v>0.1235</v>
      </c>
      <c r="M7" s="11">
        <f>'TAM Automático'!M9</f>
        <v>0.14000000000000001</v>
      </c>
      <c r="N7" s="11">
        <f>'TAM Automático'!N9</f>
        <v>8.6300000000000002E-2</v>
      </c>
      <c r="O7" s="11">
        <f>'TAM Automático'!O9</f>
        <v>8.900000000000001E-2</v>
      </c>
      <c r="P7" s="11">
        <f>'TAM Automático'!P9</f>
        <v>0.10630000000000001</v>
      </c>
    </row>
    <row r="9" spans="2:23" s="13" customFormat="1" ht="29.25" customHeight="1" x14ac:dyDescent="0.25">
      <c r="C9" s="14" t="s">
        <v>48</v>
      </c>
    </row>
    <row r="10" spans="2:23" ht="16.5" thickBot="1" x14ac:dyDescent="0.3">
      <c r="C10" s="2"/>
      <c r="D10" s="53">
        <f>D5</f>
        <v>45536</v>
      </c>
      <c r="E10" s="53">
        <f t="shared" ref="E10:P10" si="0">E5</f>
        <v>45566</v>
      </c>
      <c r="F10" s="53">
        <f t="shared" si="0"/>
        <v>45597</v>
      </c>
      <c r="G10" s="53">
        <f t="shared" si="0"/>
        <v>45627</v>
      </c>
      <c r="H10" s="53">
        <f t="shared" si="0"/>
        <v>45658</v>
      </c>
      <c r="I10" s="53">
        <f t="shared" si="0"/>
        <v>45689</v>
      </c>
      <c r="J10" s="53">
        <f t="shared" si="0"/>
        <v>45717</v>
      </c>
      <c r="K10" s="53">
        <f t="shared" si="0"/>
        <v>45748</v>
      </c>
      <c r="L10" s="53">
        <f t="shared" si="0"/>
        <v>45778</v>
      </c>
      <c r="M10" s="53">
        <f t="shared" si="0"/>
        <v>45809</v>
      </c>
      <c r="N10" s="53">
        <f t="shared" si="0"/>
        <v>45839</v>
      </c>
      <c r="O10" s="53">
        <f t="shared" si="0"/>
        <v>45870</v>
      </c>
      <c r="P10" s="53">
        <f t="shared" si="0"/>
        <v>45901</v>
      </c>
    </row>
    <row r="11" spans="2:23" ht="15.75" x14ac:dyDescent="0.25">
      <c r="C11" s="10" t="s">
        <v>37</v>
      </c>
      <c r="D11" s="11">
        <f>IF('Total Aceite'!$D$29=$R$11,'TAM Automático'!D13,'TAM Automático'!D18)</f>
        <v>0.78270065679617062</v>
      </c>
      <c r="E11" s="11">
        <f>IF('Total Aceite'!$D$29=$R$11,'TAM Automático'!E13,'TAM Automático'!E18)</f>
        <v>0.79249706916764362</v>
      </c>
      <c r="F11" s="11">
        <f>IF('Total Aceite'!$D$29=$R$11,'TAM Automático'!F13,'TAM Automático'!F18)</f>
        <v>0.81847861573620639</v>
      </c>
      <c r="G11" s="11">
        <f>IF('Total Aceite'!$D$29=$R$11,'TAM Automático'!G13,'TAM Automático'!G18)</f>
        <v>0.755</v>
      </c>
      <c r="H11" s="11">
        <f>IF('Total Aceite'!$D$29=$R$11,'TAM Automático'!H13,'TAM Automático'!H18)</f>
        <v>0.78689999999999993</v>
      </c>
      <c r="I11" s="11">
        <f>IF('Total Aceite'!$D$29=$R$11,'TAM Automático'!I13,'TAM Automático'!I18)</f>
        <v>0.68420000000000003</v>
      </c>
      <c r="J11" s="11">
        <f>IF('Total Aceite'!$D$29=$R$11,'TAM Automático'!J13,'TAM Automático'!J18)</f>
        <v>0.75629999999999997</v>
      </c>
      <c r="K11" s="11">
        <f>IF('Total Aceite'!$D$29=$R$11,'TAM Automático'!K13,'TAM Automático'!K18)</f>
        <v>0.70189999999999997</v>
      </c>
      <c r="L11" s="11">
        <f>IF('Total Aceite'!$D$29=$R$11,'TAM Automático'!L13,'TAM Automático'!L18)</f>
        <v>0.66610000000000003</v>
      </c>
      <c r="M11" s="11">
        <f>IF('Total Aceite'!$D$29=$R$11,'TAM Automático'!M13,'TAM Automático'!M18)</f>
        <v>0.66170000000000007</v>
      </c>
      <c r="N11" s="11">
        <f>IF('Total Aceite'!$D$29=$R$11,'TAM Automático'!N13,'TAM Automático'!N18)</f>
        <v>0.74180000000000001</v>
      </c>
      <c r="O11" s="11">
        <f>IF('Total Aceite'!$D$29=$R$11,'TAM Automático'!O13,'TAM Automático'!O18)</f>
        <v>0.69469999999999998</v>
      </c>
      <c r="P11" s="11">
        <f>IF('Total Aceite'!$D$29=$R$11,'TAM Automático'!P13,'TAM Automático'!P18)</f>
        <v>0.7</v>
      </c>
      <c r="R11">
        <v>1</v>
      </c>
      <c r="S11" s="14" t="s">
        <v>49</v>
      </c>
    </row>
    <row r="12" spans="2:23" ht="15.75" x14ac:dyDescent="0.25">
      <c r="C12" s="10" t="s">
        <v>38</v>
      </c>
      <c r="D12" s="11">
        <f>IF('Total Aceite'!$D$29=$R$11,'TAM Automático'!D14,'TAM Automático'!D19)</f>
        <v>0.21729934320382946</v>
      </c>
      <c r="E12" s="11">
        <f>IF('Total Aceite'!$D$29=$R$11,'TAM Automático'!E14,'TAM Automático'!E19)</f>
        <v>0.20750293083235638</v>
      </c>
      <c r="F12" s="11">
        <f>IF('Total Aceite'!$D$29=$R$11,'TAM Automático'!F14,'TAM Automático'!F19)</f>
        <v>0.18152138426379369</v>
      </c>
      <c r="G12" s="11">
        <f>IF('Total Aceite'!$D$29=$R$11,'TAM Automático'!G14,'TAM Automático'!G19)</f>
        <v>0.245</v>
      </c>
      <c r="H12" s="11">
        <f>IF('Total Aceite'!$D$29=$R$11,'TAM Automático'!H14,'TAM Automático'!H19)</f>
        <v>0.21309999999999998</v>
      </c>
      <c r="I12" s="11">
        <f>IF('Total Aceite'!$D$29=$R$11,'TAM Automático'!I14,'TAM Automático'!I19)</f>
        <v>0.31579999999999997</v>
      </c>
      <c r="J12" s="11">
        <f>IF('Total Aceite'!$D$29=$R$11,'TAM Automático'!J14,'TAM Automático'!J19)</f>
        <v>0.2437</v>
      </c>
      <c r="K12" s="11">
        <f>IF('Total Aceite'!$D$29=$R$11,'TAM Automático'!K14,'TAM Automático'!K19)</f>
        <v>0.29809999999999998</v>
      </c>
      <c r="L12" s="11">
        <f>IF('Total Aceite'!$D$29=$R$11,'TAM Automático'!L14,'TAM Automático'!L19)</f>
        <v>0.33390000000000003</v>
      </c>
      <c r="M12" s="11">
        <f>IF('Total Aceite'!$D$29=$R$11,'TAM Automático'!M14,'TAM Automático'!M19)</f>
        <v>0.33829999999999999</v>
      </c>
      <c r="N12" s="11">
        <f>IF('Total Aceite'!$D$29=$R$11,'TAM Automático'!N14,'TAM Automático'!N19)</f>
        <v>0.25819999999999999</v>
      </c>
      <c r="O12" s="11">
        <f>IF('Total Aceite'!$D$29=$R$11,'TAM Automático'!O14,'TAM Automático'!O19)</f>
        <v>0.30530000000000002</v>
      </c>
      <c r="P12" s="11">
        <f>IF('Total Aceite'!$D$29=$R$11,'TAM Automático'!P14,'TAM Automático'!P19)</f>
        <v>0.3</v>
      </c>
      <c r="R12">
        <v>2</v>
      </c>
      <c r="S12" s="14" t="s">
        <v>50</v>
      </c>
    </row>
    <row r="14" spans="2:23" s="13" customFormat="1" ht="29.25" customHeight="1" x14ac:dyDescent="0.25">
      <c r="C14" s="14" t="s">
        <v>51</v>
      </c>
    </row>
    <row r="15" spans="2:23" ht="16.5" thickBot="1" x14ac:dyDescent="0.3">
      <c r="C15" s="2"/>
      <c r="D15" s="53">
        <f>D10</f>
        <v>45536</v>
      </c>
      <c r="E15" s="53">
        <f t="shared" ref="E15:P15" si="1">E10</f>
        <v>45566</v>
      </c>
      <c r="F15" s="53">
        <f t="shared" si="1"/>
        <v>45597</v>
      </c>
      <c r="G15" s="53">
        <f t="shared" si="1"/>
        <v>45627</v>
      </c>
      <c r="H15" s="53">
        <f t="shared" si="1"/>
        <v>45658</v>
      </c>
      <c r="I15" s="53">
        <f t="shared" si="1"/>
        <v>45689</v>
      </c>
      <c r="J15" s="53">
        <f t="shared" si="1"/>
        <v>45717</v>
      </c>
      <c r="K15" s="53">
        <f t="shared" si="1"/>
        <v>45748</v>
      </c>
      <c r="L15" s="53">
        <f t="shared" si="1"/>
        <v>45778</v>
      </c>
      <c r="M15" s="53">
        <f t="shared" si="1"/>
        <v>45809</v>
      </c>
      <c r="N15" s="53">
        <f t="shared" si="1"/>
        <v>45839</v>
      </c>
      <c r="O15" s="53">
        <f t="shared" si="1"/>
        <v>45870</v>
      </c>
      <c r="P15" s="53">
        <f t="shared" si="1"/>
        <v>45901</v>
      </c>
      <c r="R15">
        <v>1</v>
      </c>
      <c r="S15" s="14" t="s">
        <v>52</v>
      </c>
    </row>
    <row r="16" spans="2:23" ht="15.75" x14ac:dyDescent="0.25">
      <c r="C16" s="10" t="s">
        <v>37</v>
      </c>
      <c r="D16" s="11">
        <f>IF('Total Aceite'!$N$29=$R$15,'TAM Automático'!D23,IF('Total Aceite'!$N$29=$R$17,'TAM Automático'!D33,IF('Total Aceite'!$N$29=$R$16,'TAM Automático'!D28,'TAM Automático'!D38)))</f>
        <v>0.9518241853415611</v>
      </c>
      <c r="E16" s="11">
        <f>IF('Total Aceite'!$N$29=$R$15,'TAM Automático'!E23,IF('Total Aceite'!$N$29=$R$17,'TAM Automático'!E33,IF('Total Aceite'!$N$29=$R$16,'TAM Automático'!E28,'TAM Automático'!E38)))</f>
        <v>0.95538836494648727</v>
      </c>
      <c r="F16" s="11">
        <f>IF('Total Aceite'!$N$29=$R$15,'TAM Automático'!F23,IF('Total Aceite'!$N$29=$R$17,'TAM Automático'!F33,IF('Total Aceite'!$N$29=$R$16,'TAM Automático'!F28,'TAM Automático'!F38)))</f>
        <v>0.94947589098532492</v>
      </c>
      <c r="G16" s="11">
        <f>IF('Total Aceite'!$N$29=$R$15,'TAM Automático'!G23,IF('Total Aceite'!$N$29=$R$17,'TAM Automático'!G33,IF('Total Aceite'!$N$29=$R$16,'TAM Automático'!G28,'TAM Automático'!G38)))</f>
        <v>0.98790000000000011</v>
      </c>
      <c r="H16" s="11">
        <f>IF('Total Aceite'!$N$29=$R$15,'TAM Automático'!H23,IF('Total Aceite'!$N$29=$R$17,'TAM Automático'!H33,IF('Total Aceite'!$N$29=$R$16,'TAM Automático'!H28,'TAM Automático'!H38)))</f>
        <v>0.97770000000000001</v>
      </c>
      <c r="I16" s="11">
        <f>IF('Total Aceite'!$N$29=$R$15,'TAM Automático'!I23,IF('Total Aceite'!$N$29=$R$17,'TAM Automático'!I33,IF('Total Aceite'!$N$29=$R$16,'TAM Automático'!I28,'TAM Automático'!I38)))</f>
        <v>0.97470000000000001</v>
      </c>
      <c r="J16" s="11">
        <f>IF('Total Aceite'!$N$29=$R$15,'TAM Automático'!J23,IF('Total Aceite'!$N$29=$R$17,'TAM Automático'!J33,IF('Total Aceite'!$N$29=$R$16,'TAM Automático'!J28,'TAM Automático'!J38)))</f>
        <v>0.97430000000000005</v>
      </c>
      <c r="K16" s="11">
        <f>IF('Total Aceite'!$N$29=$R$15,'TAM Automático'!K23,IF('Total Aceite'!$N$29=$R$17,'TAM Automático'!K33,IF('Total Aceite'!$N$29=$R$16,'TAM Automático'!K28,'TAM Automático'!K38)))</f>
        <v>0.96689999999999998</v>
      </c>
      <c r="L16" s="11">
        <f>IF('Total Aceite'!$N$29=$R$15,'TAM Automático'!L23,IF('Total Aceite'!$N$29=$R$17,'TAM Automático'!L33,IF('Total Aceite'!$N$29=$R$16,'TAM Automático'!L28,'TAM Automático'!L38)))</f>
        <v>0.9618000000000001</v>
      </c>
      <c r="M16" s="11">
        <f>IF('Total Aceite'!$N$29=$R$15,'TAM Automático'!M23,IF('Total Aceite'!$N$29=$R$17,'TAM Automático'!M33,IF('Total Aceite'!$N$29=$R$16,'TAM Automático'!M28,'TAM Automático'!M38)))</f>
        <v>0.96109999999999995</v>
      </c>
      <c r="N16" s="11">
        <f>IF('Total Aceite'!$N$29=$R$15,'TAM Automático'!N23,IF('Total Aceite'!$N$29=$R$17,'TAM Automático'!N33,IF('Total Aceite'!$N$29=$R$16,'TAM Automático'!N28,'TAM Automático'!N38)))</f>
        <v>0.97680000000000011</v>
      </c>
      <c r="O16" s="11">
        <f>IF('Total Aceite'!$N$29=$R$15,'TAM Automático'!O23,IF('Total Aceite'!$N$29=$R$17,'TAM Automático'!O33,IF('Total Aceite'!$N$29=$R$16,'TAM Automático'!O28,'TAM Automático'!O38)))</f>
        <v>0.96909999999999996</v>
      </c>
      <c r="P16" s="11">
        <f>IF('Total Aceite'!$N$29=$R$15,'TAM Automático'!P23,IF('Total Aceite'!$N$29=$R$17,'TAM Automático'!P33,IF('Total Aceite'!$N$29=$R$16,'TAM Automático'!P28,'TAM Automático'!P38)))</f>
        <v>0.96860000000000002</v>
      </c>
      <c r="R16">
        <v>2</v>
      </c>
      <c r="S16" s="7" t="s">
        <v>85</v>
      </c>
      <c r="W16" s="7"/>
    </row>
    <row r="17" spans="2:19" ht="15.75" x14ac:dyDescent="0.25">
      <c r="C17" s="10" t="s">
        <v>38</v>
      </c>
      <c r="D17" s="11">
        <f>IF('Total Aceite'!$N$29=$R$15,'TAM Automático'!D24,IF('Total Aceite'!$N$29=$R$17,'TAM Automático'!D34,IF('Total Aceite'!$N$29=$R$16,'TAM Automático'!D29,'TAM Automático'!D39)))</f>
        <v>4.8175814658438884E-2</v>
      </c>
      <c r="E17" s="11">
        <f>IF('Total Aceite'!$N$29=$R$15,'TAM Automático'!E24,IF('Total Aceite'!$N$29=$R$17,'TAM Automático'!E34,IF('Total Aceite'!$N$29=$R$16,'TAM Automático'!E29,'TAM Automático'!E39)))</f>
        <v>4.4611635053512774E-2</v>
      </c>
      <c r="F17" s="11">
        <f>IF('Total Aceite'!$N$29=$R$15,'TAM Automático'!F24,IF('Total Aceite'!$N$29=$R$17,'TAM Automático'!F34,IF('Total Aceite'!$N$29=$R$16,'TAM Automático'!F29,'TAM Automático'!F39)))</f>
        <v>5.052410901467505E-2</v>
      </c>
      <c r="G17" s="11">
        <f>IF('Total Aceite'!$N$29=$R$15,'TAM Automático'!G24,IF('Total Aceite'!$N$29=$R$17,'TAM Automático'!G34,IF('Total Aceite'!$N$29=$R$16,'TAM Automático'!G29,'TAM Automático'!G39)))</f>
        <v>1.21E-2</v>
      </c>
      <c r="H17" s="11">
        <f>IF('Total Aceite'!$N$29=$R$15,'TAM Automático'!H24,IF('Total Aceite'!$N$29=$R$17,'TAM Automático'!H34,IF('Total Aceite'!$N$29=$R$16,'TAM Automático'!H29,'TAM Automático'!H39)))</f>
        <v>2.23E-2</v>
      </c>
      <c r="I17" s="11">
        <f>IF('Total Aceite'!$N$29=$R$15,'TAM Automático'!I24,IF('Total Aceite'!$N$29=$R$17,'TAM Automático'!I34,IF('Total Aceite'!$N$29=$R$16,'TAM Automático'!I29,'TAM Automático'!I39)))</f>
        <v>2.53E-2</v>
      </c>
      <c r="J17" s="11">
        <f>IF('Total Aceite'!$N$29=$R$15,'TAM Automático'!J24,IF('Total Aceite'!$N$29=$R$17,'TAM Automático'!J34,IF('Total Aceite'!$N$29=$R$16,'TAM Automático'!J29,'TAM Automático'!J39)))</f>
        <v>2.5699999999999997E-2</v>
      </c>
      <c r="K17" s="11">
        <f>IF('Total Aceite'!$N$29=$R$15,'TAM Automático'!K24,IF('Total Aceite'!$N$29=$R$17,'TAM Automático'!K34,IF('Total Aceite'!$N$29=$R$16,'TAM Automático'!K29,'TAM Automático'!K39)))</f>
        <v>3.3099999999999997E-2</v>
      </c>
      <c r="L17" s="11">
        <f>IF('Total Aceite'!$N$29=$R$15,'TAM Automático'!L24,IF('Total Aceite'!$N$29=$R$17,'TAM Automático'!L34,IF('Total Aceite'!$N$29=$R$16,'TAM Automático'!L29,'TAM Automático'!L39)))</f>
        <v>3.8199999999999998E-2</v>
      </c>
      <c r="M17" s="11">
        <f>IF('Total Aceite'!$N$29=$R$15,'TAM Automático'!M24,IF('Total Aceite'!$N$29=$R$17,'TAM Automático'!M34,IF('Total Aceite'!$N$29=$R$16,'TAM Automático'!M29,'TAM Automático'!M39)))</f>
        <v>3.8900000000000004E-2</v>
      </c>
      <c r="N17" s="11">
        <f>IF('Total Aceite'!$N$29=$R$15,'TAM Automático'!N24,IF('Total Aceite'!$N$29=$R$17,'TAM Automático'!N34,IF('Total Aceite'!$N$29=$R$16,'TAM Automático'!N29,'TAM Automático'!N39)))</f>
        <v>2.3199999999999998E-2</v>
      </c>
      <c r="O17" s="11">
        <f>IF('Total Aceite'!$N$29=$R$15,'TAM Automático'!O24,IF('Total Aceite'!$N$29=$R$17,'TAM Automático'!O34,IF('Total Aceite'!$N$29=$R$16,'TAM Automático'!O29,'TAM Automático'!O39)))</f>
        <v>3.0899999999999997E-2</v>
      </c>
      <c r="P17" s="11">
        <f>IF('Total Aceite'!$N$29=$R$15,'TAM Automático'!P24,IF('Total Aceite'!$N$29=$R$17,'TAM Automático'!P34,IF('Total Aceite'!$N$29=$R$16,'TAM Automático'!P29,'TAM Automático'!P39)))</f>
        <v>3.1400000000000004E-2</v>
      </c>
      <c r="R17">
        <v>3</v>
      </c>
      <c r="S17" s="7" t="s">
        <v>53</v>
      </c>
    </row>
    <row r="18" spans="2:19" ht="15.75" x14ac:dyDescent="0.25">
      <c r="S18" s="7" t="s">
        <v>54</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41</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47</v>
      </c>
      <c r="D27" s="13"/>
      <c r="E27" s="13"/>
      <c r="F27" s="13"/>
      <c r="G27" s="13"/>
      <c r="H27" s="13"/>
      <c r="I27" s="13"/>
      <c r="J27" s="13"/>
      <c r="K27" s="13"/>
      <c r="L27" s="13"/>
      <c r="M27" s="13"/>
      <c r="N27" s="13"/>
      <c r="O27" s="13"/>
      <c r="P27" s="13"/>
      <c r="Q27" s="13"/>
    </row>
    <row r="28" spans="2:19" ht="16.5" thickBot="1" x14ac:dyDescent="0.3">
      <c r="C28" s="2"/>
      <c r="D28" s="53">
        <f>D5</f>
        <v>45536</v>
      </c>
      <c r="E28" s="53">
        <f t="shared" ref="E28:P28" si="2">E5</f>
        <v>45566</v>
      </c>
      <c r="F28" s="53">
        <f t="shared" si="2"/>
        <v>45597</v>
      </c>
      <c r="G28" s="53">
        <f t="shared" si="2"/>
        <v>45627</v>
      </c>
      <c r="H28" s="53">
        <f t="shared" si="2"/>
        <v>45658</v>
      </c>
      <c r="I28" s="53">
        <f t="shared" si="2"/>
        <v>45689</v>
      </c>
      <c r="J28" s="53">
        <f t="shared" si="2"/>
        <v>45717</v>
      </c>
      <c r="K28" s="53">
        <f t="shared" si="2"/>
        <v>45748</v>
      </c>
      <c r="L28" s="53">
        <f t="shared" si="2"/>
        <v>45778</v>
      </c>
      <c r="M28" s="53">
        <f t="shared" si="2"/>
        <v>45809</v>
      </c>
      <c r="N28" s="53">
        <f t="shared" si="2"/>
        <v>45839</v>
      </c>
      <c r="O28" s="53">
        <f t="shared" si="2"/>
        <v>45870</v>
      </c>
      <c r="P28" s="53">
        <f t="shared" si="2"/>
        <v>45901</v>
      </c>
    </row>
    <row r="29" spans="2:19" ht="15.75" x14ac:dyDescent="0.25">
      <c r="C29" s="10" t="s">
        <v>37</v>
      </c>
      <c r="D29" s="11">
        <f>'TAM Automático'!D46</f>
        <v>0.90571987820791644</v>
      </c>
      <c r="E29" s="11">
        <f>'TAM Automático'!E46</f>
        <v>0.89397615782255513</v>
      </c>
      <c r="F29" s="11">
        <f>'TAM Automático'!F46</f>
        <v>0.90444159726670936</v>
      </c>
      <c r="G29" s="11">
        <f>'TAM Automático'!G46</f>
        <v>0.92330000000000001</v>
      </c>
      <c r="H29" s="11">
        <f>'TAM Automático'!H46</f>
        <v>0.90500000000000003</v>
      </c>
      <c r="I29" s="11">
        <f>'TAM Automático'!I46</f>
        <v>0.82989999999999997</v>
      </c>
      <c r="J29" s="11">
        <f>'TAM Automático'!J46</f>
        <v>0.88390000000000002</v>
      </c>
      <c r="K29" s="11">
        <f>'TAM Automático'!K46</f>
        <v>0.88700000000000001</v>
      </c>
      <c r="L29" s="11">
        <f>'TAM Automático'!L46</f>
        <v>0.81940000000000002</v>
      </c>
      <c r="M29" s="11">
        <f>'TAM Automático'!M46</f>
        <v>0.81900000000000006</v>
      </c>
      <c r="N29" s="11">
        <f>'TAM Automático'!N46</f>
        <v>0.88760000000000006</v>
      </c>
      <c r="O29" s="11">
        <f>'TAM Automático'!O46</f>
        <v>0.87849999999999995</v>
      </c>
      <c r="P29" s="11">
        <f>'TAM Automático'!P46</f>
        <v>0.85510000000000008</v>
      </c>
    </row>
    <row r="30" spans="2:19" ht="15.75" x14ac:dyDescent="0.25">
      <c r="C30" s="10" t="s">
        <v>38</v>
      </c>
      <c r="D30" s="11">
        <f>'TAM Automático'!D47</f>
        <v>9.4280121792083504E-2</v>
      </c>
      <c r="E30" s="11">
        <f>'TAM Automático'!E47</f>
        <v>0.1060238421774449</v>
      </c>
      <c r="F30" s="11">
        <f>'TAM Automático'!F47</f>
        <v>9.5558402733290623E-2</v>
      </c>
      <c r="G30" s="11">
        <f>'TAM Automático'!G47</f>
        <v>7.6700000000000004E-2</v>
      </c>
      <c r="H30" s="11">
        <f>'TAM Automático'!H47</f>
        <v>9.5000000000000001E-2</v>
      </c>
      <c r="I30" s="11">
        <f>'TAM Automático'!I47</f>
        <v>0.17010000000000003</v>
      </c>
      <c r="J30" s="11">
        <f>'TAM Automático'!J47</f>
        <v>0.11609999999999999</v>
      </c>
      <c r="K30" s="11">
        <f>'TAM Automático'!K47</f>
        <v>0.113</v>
      </c>
      <c r="L30" s="11">
        <f>'TAM Automático'!L47</f>
        <v>0.18059999999999998</v>
      </c>
      <c r="M30" s="11">
        <f>'TAM Automático'!M47</f>
        <v>0.18100000000000002</v>
      </c>
      <c r="N30" s="11">
        <f>'TAM Automático'!N47</f>
        <v>0.1124</v>
      </c>
      <c r="O30" s="11">
        <f>'TAM Automático'!O47</f>
        <v>0.1215</v>
      </c>
      <c r="P30" s="11">
        <f>'TAM Automático'!P47</f>
        <v>0.1449</v>
      </c>
    </row>
    <row r="32" spans="2:19" ht="15.75" x14ac:dyDescent="0.25">
      <c r="B32" s="13"/>
      <c r="C32" s="14" t="s">
        <v>48</v>
      </c>
      <c r="D32" s="13"/>
      <c r="E32" s="13"/>
      <c r="F32" s="13"/>
      <c r="G32" s="13"/>
      <c r="H32" s="13"/>
      <c r="I32" s="13"/>
      <c r="J32" s="13"/>
      <c r="K32" s="13"/>
      <c r="L32" s="13"/>
      <c r="M32" s="13"/>
      <c r="N32" s="13"/>
      <c r="O32" s="13"/>
      <c r="P32" s="13"/>
      <c r="Q32" s="13"/>
    </row>
    <row r="33" spans="2:20" ht="16.5" thickBot="1" x14ac:dyDescent="0.3">
      <c r="C33" s="2"/>
      <c r="D33" s="53">
        <f>D28</f>
        <v>45536</v>
      </c>
      <c r="E33" s="53">
        <f t="shared" ref="E33:P33" si="3">E28</f>
        <v>45566</v>
      </c>
      <c r="F33" s="53">
        <f t="shared" si="3"/>
        <v>45597</v>
      </c>
      <c r="G33" s="53">
        <f t="shared" si="3"/>
        <v>45627</v>
      </c>
      <c r="H33" s="53">
        <f t="shared" si="3"/>
        <v>45658</v>
      </c>
      <c r="I33" s="53">
        <f t="shared" si="3"/>
        <v>45689</v>
      </c>
      <c r="J33" s="53">
        <f t="shared" si="3"/>
        <v>45717</v>
      </c>
      <c r="K33" s="53">
        <f t="shared" si="3"/>
        <v>45748</v>
      </c>
      <c r="L33" s="53">
        <f t="shared" si="3"/>
        <v>45778</v>
      </c>
      <c r="M33" s="53">
        <f t="shared" si="3"/>
        <v>45809</v>
      </c>
      <c r="N33" s="53">
        <f t="shared" si="3"/>
        <v>45839</v>
      </c>
      <c r="O33" s="53">
        <f t="shared" si="3"/>
        <v>45870</v>
      </c>
      <c r="P33" s="53">
        <f t="shared" si="3"/>
        <v>45901</v>
      </c>
    </row>
    <row r="34" spans="2:20" ht="15.75" x14ac:dyDescent="0.25">
      <c r="C34" s="10" t="s">
        <v>37</v>
      </c>
      <c r="D34" s="11">
        <f>IF('O. Virgen + Extra'!$D$29=$R$34,'TAM Automático'!D51,'TAM Automático'!D56)</f>
        <v>0.98143294014853644</v>
      </c>
      <c r="E34" s="11">
        <f>IF('O. Virgen + Extra'!$D$29=$R$34,'TAM Automático'!E51,'TAM Automático'!E56)</f>
        <v>0.99207774374141755</v>
      </c>
      <c r="F34" s="11">
        <f>IF('O. Virgen + Extra'!$D$29=$R$34,'TAM Automático'!F51,'TAM Automático'!F56)</f>
        <v>0.9717099748533109</v>
      </c>
      <c r="G34" s="11">
        <f>IF('O. Virgen + Extra'!$D$29=$R$34,'TAM Automático'!G51,'TAM Automático'!G56)</f>
        <v>0.997</v>
      </c>
      <c r="H34" s="11">
        <f>IF('O. Virgen + Extra'!$D$29=$R$34,'TAM Automático'!H51,'TAM Automático'!H56)</f>
        <v>0.98620000000000008</v>
      </c>
      <c r="I34" s="11">
        <f>IF('O. Virgen + Extra'!$D$29=$R$34,'TAM Automático'!I51,'TAM Automático'!I56)</f>
        <v>0.99280000000000002</v>
      </c>
      <c r="J34" s="11">
        <f>IF('O. Virgen + Extra'!$D$29=$R$34,'TAM Automático'!J51,'TAM Automático'!J56)</f>
        <v>0.98450000000000004</v>
      </c>
      <c r="K34" s="11">
        <f>IF('O. Virgen + Extra'!$D$29=$R$34,'TAM Automático'!K51,'TAM Automático'!K56)</f>
        <v>0.97199999999999998</v>
      </c>
      <c r="L34" s="11">
        <f>IF('O. Virgen + Extra'!$D$29=$R$34,'TAM Automático'!L51,'TAM Automático'!L56)</f>
        <v>0.96989999999999998</v>
      </c>
      <c r="M34" s="11">
        <f>IF('O. Virgen + Extra'!$D$29=$R$34,'TAM Automático'!M51,'TAM Automático'!M56)</f>
        <v>0.96909999999999996</v>
      </c>
      <c r="N34" s="11">
        <f>IF('O. Virgen + Extra'!$D$29=$R$34,'TAM Automático'!N51,'TAM Automático'!N56)</f>
        <v>0.98439999999999994</v>
      </c>
      <c r="O34" s="11">
        <f>IF('O. Virgen + Extra'!$D$29=$R$34,'TAM Automático'!O51,'TAM Automático'!O56)</f>
        <v>0.98849999999999993</v>
      </c>
      <c r="P34" s="11">
        <f>IF('O. Virgen + Extra'!$D$29=$R$34,'TAM Automático'!P51,'TAM Automático'!P56)</f>
        <v>0.97799999999999998</v>
      </c>
      <c r="R34">
        <v>1</v>
      </c>
      <c r="S34" s="14" t="s">
        <v>49</v>
      </c>
    </row>
    <row r="35" spans="2:20" ht="15.75" x14ac:dyDescent="0.25">
      <c r="C35" s="10" t="s">
        <v>38</v>
      </c>
      <c r="D35" s="11">
        <f>IF('O. Virgen + Extra'!$D$29=$R$34,'TAM Automático'!D52,'TAM Automático'!D57)</f>
        <v>1.8567059851463522E-2</v>
      </c>
      <c r="E35" s="11">
        <f>IF('O. Virgen + Extra'!$D$29=$R$34,'TAM Automático'!E52,'TAM Automático'!E57)</f>
        <v>7.9222562585824444E-3</v>
      </c>
      <c r="F35" s="11">
        <f>IF('O. Virgen + Extra'!$D$29=$R$34,'TAM Automático'!F52,'TAM Automático'!F57)</f>
        <v>2.8290025146689022E-2</v>
      </c>
      <c r="G35" s="11">
        <f>IF('O. Virgen + Extra'!$D$29=$R$34,'TAM Automático'!G52,'TAM Automático'!G57)</f>
        <v>3.0000000000000001E-3</v>
      </c>
      <c r="H35" s="11">
        <f>IF('O. Virgen + Extra'!$D$29=$R$34,'TAM Automático'!H52,'TAM Automático'!H57)</f>
        <v>1.38E-2</v>
      </c>
      <c r="I35" s="11">
        <f>IF('O. Virgen + Extra'!$D$29=$R$34,'TAM Automático'!I52,'TAM Automático'!I57)</f>
        <v>7.1999999999999998E-3</v>
      </c>
      <c r="J35" s="11">
        <f>IF('O. Virgen + Extra'!$D$29=$R$34,'TAM Automático'!J52,'TAM Automático'!J57)</f>
        <v>1.55E-2</v>
      </c>
      <c r="K35" s="11">
        <f>IF('O. Virgen + Extra'!$D$29=$R$34,'TAM Automático'!K52,'TAM Automático'!K57)</f>
        <v>2.7999999999999997E-2</v>
      </c>
      <c r="L35" s="11">
        <f>IF('O. Virgen + Extra'!$D$29=$R$34,'TAM Automático'!L52,'TAM Automático'!L57)</f>
        <v>3.0099999999999998E-2</v>
      </c>
      <c r="M35" s="11">
        <f>IF('O. Virgen + Extra'!$D$29=$R$34,'TAM Automático'!M52,'TAM Automático'!M57)</f>
        <v>3.0899999999999997E-2</v>
      </c>
      <c r="N35" s="11">
        <f>IF('O. Virgen + Extra'!$D$29=$R$34,'TAM Automático'!N52,'TAM Automático'!N57)</f>
        <v>1.5600000000000001E-2</v>
      </c>
      <c r="O35" s="11">
        <f>IF('O. Virgen + Extra'!$D$29=$R$34,'TAM Automático'!O52,'TAM Automático'!O57)</f>
        <v>1.15E-2</v>
      </c>
      <c r="P35" s="11">
        <f>IF('O. Virgen + Extra'!$D$29=$R$34,'TAM Automático'!P52,'TAM Automático'!P57)</f>
        <v>2.2000000000000002E-2</v>
      </c>
      <c r="R35">
        <v>2</v>
      </c>
      <c r="S35" s="14" t="s">
        <v>50</v>
      </c>
    </row>
    <row r="37" spans="2:20" ht="15.75" x14ac:dyDescent="0.25">
      <c r="B37" s="13"/>
      <c r="C37" s="14" t="s">
        <v>51</v>
      </c>
      <c r="D37" s="13"/>
      <c r="E37" s="13"/>
      <c r="F37" s="13"/>
      <c r="G37" s="13"/>
      <c r="H37" s="13"/>
      <c r="I37" s="13"/>
      <c r="J37" s="13"/>
      <c r="K37" s="13"/>
      <c r="L37" s="13"/>
      <c r="M37" s="13"/>
      <c r="N37" s="13"/>
      <c r="O37" s="13"/>
      <c r="P37" s="13"/>
      <c r="R37" s="13"/>
      <c r="S37" s="13"/>
      <c r="T37" s="13"/>
    </row>
    <row r="38" spans="2:20" ht="16.5" thickBot="1" x14ac:dyDescent="0.3">
      <c r="C38" s="2"/>
      <c r="D38" s="53">
        <f>D33</f>
        <v>45536</v>
      </c>
      <c r="E38" s="53">
        <f t="shared" ref="E38:P38" si="4">E33</f>
        <v>45566</v>
      </c>
      <c r="F38" s="53">
        <f t="shared" si="4"/>
        <v>45597</v>
      </c>
      <c r="G38" s="53">
        <f t="shared" si="4"/>
        <v>45627</v>
      </c>
      <c r="H38" s="53">
        <f t="shared" si="4"/>
        <v>45658</v>
      </c>
      <c r="I38" s="53">
        <f t="shared" si="4"/>
        <v>45689</v>
      </c>
      <c r="J38" s="53">
        <f t="shared" si="4"/>
        <v>45717</v>
      </c>
      <c r="K38" s="53">
        <f t="shared" si="4"/>
        <v>45748</v>
      </c>
      <c r="L38" s="53">
        <f t="shared" si="4"/>
        <v>45778</v>
      </c>
      <c r="M38" s="53">
        <f t="shared" si="4"/>
        <v>45809</v>
      </c>
      <c r="N38" s="53">
        <f t="shared" si="4"/>
        <v>45839</v>
      </c>
      <c r="O38" s="53">
        <f t="shared" si="4"/>
        <v>45870</v>
      </c>
      <c r="P38" s="53">
        <f t="shared" si="4"/>
        <v>45901</v>
      </c>
      <c r="R38">
        <v>1</v>
      </c>
      <c r="S38" s="14" t="s">
        <v>52</v>
      </c>
    </row>
    <row r="39" spans="2:20" ht="15.75" x14ac:dyDescent="0.25">
      <c r="C39" s="10" t="s">
        <v>37</v>
      </c>
      <c r="D39" s="11">
        <f>IF('O. Virgen + Extra'!$N$29=$R$38,'TAM Automático'!D61,IF('O. Virgen + Extra'!$N$29=$R$40,'TAM Automático'!D71,IF('O. Virgen + Extra'!$N$29=$R$39,'TAM Automático'!D66,'TAM Automático'!D76)))</f>
        <v>0.79536679536679533</v>
      </c>
      <c r="E39" s="11">
        <f>IF('O. Virgen + Extra'!$N$29=$R$38,'TAM Automático'!E61,IF('O. Virgen + Extra'!$N$29=$R$40,'TAM Automático'!E71,IF('O. Virgen + Extra'!$N$29=$R$39,'TAM Automático'!E66,'TAM Automático'!E76)))</f>
        <v>0.76433456075749606</v>
      </c>
      <c r="F39" s="11">
        <f>IF('O. Virgen + Extra'!$N$29=$R$38,'TAM Automático'!F61,IF('O. Virgen + Extra'!$N$29=$R$40,'TAM Automático'!F71,IF('O. Virgen + Extra'!$N$29=$R$39,'TAM Automático'!F66,'TAM Automático'!F76)))</f>
        <v>0.82436945756075086</v>
      </c>
      <c r="G39" s="11">
        <f>IF('O. Virgen + Extra'!$N$29=$R$38,'TAM Automático'!G61,IF('O. Virgen + Extra'!$N$29=$R$40,'TAM Automático'!G71,IF('O. Virgen + Extra'!$N$29=$R$39,'TAM Automático'!G66,'TAM Automático'!G76)))</f>
        <v>0.75159999999999993</v>
      </c>
      <c r="H39" s="11">
        <f>IF('O. Virgen + Extra'!$N$29=$R$38,'TAM Automático'!H61,IF('O. Virgen + Extra'!$N$29=$R$40,'TAM Automático'!H71,IF('O. Virgen + Extra'!$N$29=$R$39,'TAM Automático'!H66,'TAM Automático'!H76)))</f>
        <v>0.71829999999999994</v>
      </c>
      <c r="I39" s="11">
        <f>IF('O. Virgen + Extra'!$N$29=$R$38,'TAM Automático'!I61,IF('O. Virgen + Extra'!$N$29=$R$40,'TAM Automático'!I71,IF('O. Virgen + Extra'!$N$29=$R$39,'TAM Automático'!I66,'TAM Automático'!I76)))</f>
        <v>0.54620000000000002</v>
      </c>
      <c r="J39" s="11">
        <f>IF('O. Virgen + Extra'!$N$29=$R$38,'TAM Automático'!J61,IF('O. Virgen + Extra'!$N$29=$R$40,'TAM Automático'!J71,IF('O. Virgen + Extra'!$N$29=$R$39,'TAM Automático'!J66,'TAM Automático'!J76)))</f>
        <v>0.69450000000000001</v>
      </c>
      <c r="K39" s="11">
        <f>IF('O. Virgen + Extra'!$N$29=$R$38,'TAM Automático'!K61,IF('O. Virgen + Extra'!$N$29=$R$40,'TAM Automático'!K71,IF('O. Virgen + Extra'!$N$29=$R$39,'TAM Automático'!K66,'TAM Automático'!K76)))</f>
        <v>0.69319999999999993</v>
      </c>
      <c r="L39" s="11">
        <f>IF('O. Virgen + Extra'!$N$29=$R$38,'TAM Automático'!L61,IF('O. Virgen + Extra'!$N$29=$R$40,'TAM Automático'!L71,IF('O. Virgen + Extra'!$N$29=$R$39,'TAM Automático'!L66,'TAM Automático'!L76)))</f>
        <v>0.55610000000000004</v>
      </c>
      <c r="M39" s="11">
        <f>IF('O. Virgen + Extra'!$N$29=$R$38,'TAM Automático'!M61,IF('O. Virgen + Extra'!$N$29=$R$40,'TAM Automático'!M71,IF('O. Virgen + Extra'!$N$29=$R$39,'TAM Automático'!M66,'TAM Automático'!M76)))</f>
        <v>0.46360000000000001</v>
      </c>
      <c r="N39" s="11">
        <f>IF('O. Virgen + Extra'!$N$29=$R$38,'TAM Automático'!N61,IF('O. Virgen + Extra'!$N$29=$R$40,'TAM Automático'!N71,IF('O. Virgen + Extra'!$N$29=$R$39,'TAM Automático'!N66,'TAM Automático'!N76)))</f>
        <v>0.6341</v>
      </c>
      <c r="O39" s="11">
        <f>IF('O. Virgen + Extra'!$N$29=$R$38,'TAM Automático'!O61,IF('O. Virgen + Extra'!$N$29=$R$40,'TAM Automático'!O71,IF('O. Virgen + Extra'!$N$29=$R$39,'TAM Automático'!O66,'TAM Automático'!O76)))</f>
        <v>0.59630000000000005</v>
      </c>
      <c r="P39" s="11">
        <f>IF('O. Virgen + Extra'!$N$29=$R$38,'TAM Automático'!P61,IF('O. Virgen + Extra'!$N$29=$R$40,'TAM Automático'!P71,IF('O. Virgen + Extra'!$N$29=$R$39,'TAM Automático'!P66,'TAM Automático'!P76)))</f>
        <v>0.60899999999999999</v>
      </c>
      <c r="R39">
        <v>2</v>
      </c>
      <c r="S39" s="7" t="s">
        <v>85</v>
      </c>
    </row>
    <row r="40" spans="2:20" ht="15.75" x14ac:dyDescent="0.25">
      <c r="C40" s="10" t="s">
        <v>38</v>
      </c>
      <c r="D40" s="11">
        <f>IF('O. Virgen + Extra'!$N$29=$R$38,'TAM Automático'!D62,IF('O. Virgen + Extra'!$N$29=$R$40,'TAM Automático'!D72,IF('O. Virgen + Extra'!$N$29=$R$39,'TAM Automático'!D67,'TAM Automático'!D77)))</f>
        <v>0.20463320463320461</v>
      </c>
      <c r="E40" s="11">
        <f>IF('O. Virgen + Extra'!$N$29=$R$38,'TAM Automático'!E62,IF('O. Virgen + Extra'!$N$29=$R$40,'TAM Automático'!E72,IF('O. Virgen + Extra'!$N$29=$R$39,'TAM Automático'!E67,'TAM Automático'!E77)))</f>
        <v>0.23566543924250391</v>
      </c>
      <c r="F40" s="11">
        <f>IF('O. Virgen + Extra'!$N$29=$R$38,'TAM Automático'!F62,IF('O. Virgen + Extra'!$N$29=$R$40,'TAM Automático'!F72,IF('O. Virgen + Extra'!$N$29=$R$39,'TAM Automático'!F67,'TAM Automático'!F77)))</f>
        <v>0.17563054243924911</v>
      </c>
      <c r="G40" s="11">
        <f>IF('O. Virgen + Extra'!$N$29=$R$38,'TAM Automático'!G62,IF('O. Virgen + Extra'!$N$29=$R$40,'TAM Automático'!G72,IF('O. Virgen + Extra'!$N$29=$R$39,'TAM Automático'!G67,'TAM Automático'!G77)))</f>
        <v>0.24840000000000001</v>
      </c>
      <c r="H40" s="11">
        <f>IF('O. Virgen + Extra'!$N$29=$R$38,'TAM Automático'!H62,IF('O. Virgen + Extra'!$N$29=$R$40,'TAM Automático'!H72,IF('O. Virgen + Extra'!$N$29=$R$39,'TAM Automático'!H67,'TAM Automático'!H77)))</f>
        <v>0.28170000000000001</v>
      </c>
      <c r="I40" s="11">
        <f>IF('O. Virgen + Extra'!$N$29=$R$38,'TAM Automático'!I62,IF('O. Virgen + Extra'!$N$29=$R$40,'TAM Automático'!I72,IF('O. Virgen + Extra'!$N$29=$R$39,'TAM Automático'!I67,'TAM Automático'!I77)))</f>
        <v>0.45380000000000004</v>
      </c>
      <c r="J40" s="11">
        <f>IF('O. Virgen + Extra'!$N$29=$R$38,'TAM Automático'!J62,IF('O. Virgen + Extra'!$N$29=$R$40,'TAM Automático'!J72,IF('O. Virgen + Extra'!$N$29=$R$39,'TAM Automático'!J67,'TAM Automático'!J77)))</f>
        <v>0.30549999999999999</v>
      </c>
      <c r="K40" s="11">
        <f>IF('O. Virgen + Extra'!$N$29=$R$38,'TAM Automático'!K62,IF('O. Virgen + Extra'!$N$29=$R$40,'TAM Automático'!K72,IF('O. Virgen + Extra'!$N$29=$R$39,'TAM Automático'!K67,'TAM Automático'!K77)))</f>
        <v>0.30680000000000002</v>
      </c>
      <c r="L40" s="11">
        <f>IF('O. Virgen + Extra'!$N$29=$R$38,'TAM Automático'!L62,IF('O. Virgen + Extra'!$N$29=$R$40,'TAM Automático'!L72,IF('O. Virgen + Extra'!$N$29=$R$39,'TAM Automático'!L67,'TAM Automático'!L77)))</f>
        <v>0.44390000000000002</v>
      </c>
      <c r="M40" s="11">
        <f>IF('O. Virgen + Extra'!$N$29=$R$38,'TAM Automático'!M62,IF('O. Virgen + Extra'!$N$29=$R$40,'TAM Automático'!M72,IF('O. Virgen + Extra'!$N$29=$R$39,'TAM Automático'!M67,'TAM Automático'!M77)))</f>
        <v>0.53639999999999999</v>
      </c>
      <c r="N40" s="11">
        <f>IF('O. Virgen + Extra'!$N$29=$R$38,'TAM Automático'!N62,IF('O. Virgen + Extra'!$N$29=$R$40,'TAM Automático'!N72,IF('O. Virgen + Extra'!$N$29=$R$39,'TAM Automático'!N67,'TAM Automático'!N77)))</f>
        <v>0.36590000000000006</v>
      </c>
      <c r="O40" s="11">
        <f>IF('O. Virgen + Extra'!$N$29=$R$38,'TAM Automático'!O62,IF('O. Virgen + Extra'!$N$29=$R$40,'TAM Automático'!O72,IF('O. Virgen + Extra'!$N$29=$R$39,'TAM Automático'!O67,'TAM Automático'!O77)))</f>
        <v>0.40369999999999995</v>
      </c>
      <c r="P40" s="11">
        <f>IF('O. Virgen + Extra'!$N$29=$R$38,'TAM Automático'!P62,IF('O. Virgen + Extra'!$N$29=$R$40,'TAM Automático'!P72,IF('O. Virgen + Extra'!$N$29=$R$39,'TAM Automático'!P67,'TAM Automático'!P77)))</f>
        <v>0.39100000000000001</v>
      </c>
      <c r="R40">
        <v>3</v>
      </c>
      <c r="S40" s="7" t="s">
        <v>53</v>
      </c>
    </row>
    <row r="41" spans="2:20" ht="15.75" x14ac:dyDescent="0.25">
      <c r="S41" s="7" t="s">
        <v>54</v>
      </c>
    </row>
    <row r="44" spans="2:20" x14ac:dyDescent="0.25">
      <c r="R44" s="13"/>
      <c r="S44" s="13"/>
      <c r="T44" s="13"/>
    </row>
    <row r="46" spans="2:20" ht="27" customHeight="1" x14ac:dyDescent="0.25">
      <c r="B46" s="17"/>
      <c r="C46" s="21" t="s">
        <v>44</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47</v>
      </c>
      <c r="D49" s="13"/>
      <c r="E49" s="13"/>
      <c r="F49" s="13"/>
      <c r="G49" s="13"/>
      <c r="H49" s="13"/>
      <c r="I49" s="13"/>
      <c r="J49" s="13"/>
      <c r="K49" s="13"/>
      <c r="L49" s="13"/>
      <c r="M49" s="13"/>
      <c r="N49" s="13"/>
      <c r="O49" s="13"/>
      <c r="P49" s="13"/>
      <c r="Q49" s="13"/>
    </row>
    <row r="50" spans="2:20" ht="16.5" thickBot="1" x14ac:dyDescent="0.3">
      <c r="C50" s="2"/>
      <c r="D50" s="53">
        <f>D28</f>
        <v>45536</v>
      </c>
      <c r="E50" s="53">
        <f t="shared" ref="E50:P50" si="5">E28</f>
        <v>45566</v>
      </c>
      <c r="F50" s="53">
        <f t="shared" si="5"/>
        <v>45597</v>
      </c>
      <c r="G50" s="53">
        <f t="shared" si="5"/>
        <v>45627</v>
      </c>
      <c r="H50" s="53">
        <f t="shared" si="5"/>
        <v>45658</v>
      </c>
      <c r="I50" s="53">
        <f t="shared" si="5"/>
        <v>45689</v>
      </c>
      <c r="J50" s="53">
        <f t="shared" si="5"/>
        <v>45717</v>
      </c>
      <c r="K50" s="53">
        <f t="shared" si="5"/>
        <v>45748</v>
      </c>
      <c r="L50" s="53">
        <f t="shared" si="5"/>
        <v>45778</v>
      </c>
      <c r="M50" s="53">
        <f t="shared" si="5"/>
        <v>45809</v>
      </c>
      <c r="N50" s="53">
        <f t="shared" si="5"/>
        <v>45839</v>
      </c>
      <c r="O50" s="53">
        <f t="shared" si="5"/>
        <v>45870</v>
      </c>
      <c r="P50" s="53">
        <f t="shared" si="5"/>
        <v>45901</v>
      </c>
    </row>
    <row r="51" spans="2:20" ht="15.75" x14ac:dyDescent="0.25">
      <c r="C51" s="10" t="s">
        <v>37</v>
      </c>
      <c r="D51" s="11">
        <f>'TAM Automático'!D84</f>
        <v>0.90288282363257699</v>
      </c>
      <c r="E51" s="11">
        <f>'TAM Automático'!E84</f>
        <v>0.90907148199593968</v>
      </c>
      <c r="F51" s="11">
        <f>'TAM Automático'!F84</f>
        <v>0.90373931623931625</v>
      </c>
      <c r="G51" s="11">
        <f>'TAM Automático'!G84</f>
        <v>0.90720000000000001</v>
      </c>
      <c r="H51" s="11">
        <f>'TAM Automático'!H84</f>
        <v>0.91159999999999997</v>
      </c>
      <c r="I51" s="11">
        <f>'TAM Automático'!I84</f>
        <v>0.86510000000000009</v>
      </c>
      <c r="J51" s="11">
        <f>'TAM Automático'!J84</f>
        <v>0.85819999999999996</v>
      </c>
      <c r="K51" s="11">
        <f>'TAM Automático'!K84</f>
        <v>0.84689999999999999</v>
      </c>
      <c r="L51" s="11">
        <f>'TAM Automático'!L84</f>
        <v>0.84970000000000001</v>
      </c>
      <c r="M51" s="11">
        <f>'TAM Automático'!M84</f>
        <v>0.85530000000000006</v>
      </c>
      <c r="N51" s="11">
        <f>'TAM Automático'!N84</f>
        <v>0.87709999999999999</v>
      </c>
      <c r="O51" s="11">
        <f>'TAM Automático'!O84</f>
        <v>0.85370000000000001</v>
      </c>
      <c r="P51" s="11">
        <f>'TAM Automático'!P84</f>
        <v>0.85549999999999993</v>
      </c>
    </row>
    <row r="52" spans="2:20" ht="15.75" x14ac:dyDescent="0.25">
      <c r="C52" s="10" t="s">
        <v>38</v>
      </c>
      <c r="D52" s="11">
        <f>'TAM Automático'!D85</f>
        <v>9.711717636742298E-2</v>
      </c>
      <c r="E52" s="11">
        <f>'TAM Automático'!E85</f>
        <v>9.0928518004060252E-2</v>
      </c>
      <c r="F52" s="11">
        <f>'TAM Automático'!F85</f>
        <v>9.6260683760683752E-2</v>
      </c>
      <c r="G52" s="11">
        <f>'TAM Automático'!G85</f>
        <v>9.2799999999999994E-2</v>
      </c>
      <c r="H52" s="11">
        <f>'TAM Automático'!H85</f>
        <v>8.8399999999999992E-2</v>
      </c>
      <c r="I52" s="11">
        <f>'TAM Automático'!I85</f>
        <v>0.13489999999999999</v>
      </c>
      <c r="J52" s="11">
        <f>'TAM Automático'!J85</f>
        <v>0.14180000000000001</v>
      </c>
      <c r="K52" s="11">
        <f>'TAM Automático'!K85</f>
        <v>0.15310000000000001</v>
      </c>
      <c r="L52" s="11">
        <f>'TAM Automático'!L85</f>
        <v>0.15029999999999999</v>
      </c>
      <c r="M52" s="11">
        <f>'TAM Automático'!M85</f>
        <v>0.1447</v>
      </c>
      <c r="N52" s="11">
        <f>'TAM Automático'!N85</f>
        <v>0.1229</v>
      </c>
      <c r="O52" s="11">
        <f>'TAM Automático'!O85</f>
        <v>0.14630000000000001</v>
      </c>
      <c r="P52" s="11">
        <f>'TAM Automático'!P85</f>
        <v>0.14449999999999999</v>
      </c>
    </row>
    <row r="54" spans="2:20" ht="15.75" x14ac:dyDescent="0.25">
      <c r="B54" s="13"/>
      <c r="C54" s="14" t="s">
        <v>48</v>
      </c>
      <c r="D54" s="13"/>
      <c r="E54" s="13"/>
      <c r="F54" s="13"/>
      <c r="G54" s="13"/>
      <c r="H54" s="13"/>
      <c r="I54" s="13"/>
      <c r="J54" s="13"/>
      <c r="K54" s="13"/>
      <c r="L54" s="13"/>
      <c r="M54" s="13"/>
      <c r="N54" s="13"/>
      <c r="O54" s="13"/>
      <c r="P54" s="13"/>
      <c r="Q54" s="13"/>
    </row>
    <row r="55" spans="2:20" ht="16.5" thickBot="1" x14ac:dyDescent="0.3">
      <c r="C55" s="2"/>
      <c r="D55" s="53">
        <f>D50</f>
        <v>45536</v>
      </c>
      <c r="E55" s="53">
        <f t="shared" ref="E55:P55" si="6">E50</f>
        <v>45566</v>
      </c>
      <c r="F55" s="53">
        <f t="shared" si="6"/>
        <v>45597</v>
      </c>
      <c r="G55" s="53">
        <f t="shared" si="6"/>
        <v>45627</v>
      </c>
      <c r="H55" s="53">
        <f t="shared" si="6"/>
        <v>45658</v>
      </c>
      <c r="I55" s="53">
        <f t="shared" si="6"/>
        <v>45689</v>
      </c>
      <c r="J55" s="53">
        <f t="shared" si="6"/>
        <v>45717</v>
      </c>
      <c r="K55" s="53">
        <f t="shared" si="6"/>
        <v>45748</v>
      </c>
      <c r="L55" s="53">
        <f t="shared" si="6"/>
        <v>45778</v>
      </c>
      <c r="M55" s="53">
        <f t="shared" si="6"/>
        <v>45809</v>
      </c>
      <c r="N55" s="53">
        <f t="shared" si="6"/>
        <v>45839</v>
      </c>
      <c r="O55" s="53">
        <f t="shared" si="6"/>
        <v>45870</v>
      </c>
      <c r="P55" s="53">
        <f t="shared" si="6"/>
        <v>45901</v>
      </c>
    </row>
    <row r="56" spans="2:20" ht="15.75" x14ac:dyDescent="0.25">
      <c r="C56" s="10" t="s">
        <v>37</v>
      </c>
      <c r="D56" s="11">
        <f>IF('A. Oliva'!$D$29=$R$56,'TAM Automático'!D89,'TAM Automático'!D94)</f>
        <v>0.76384309266628769</v>
      </c>
      <c r="E56" s="11">
        <f>IF('A. Oliva'!$D$29=$R$56,'TAM Automático'!E89,'TAM Automático'!E94)</f>
        <v>0.78531750353991936</v>
      </c>
      <c r="F56" s="11">
        <f>IF('A. Oliva'!$D$29=$R$56,'TAM Automático'!F89,'TAM Automático'!F94)</f>
        <v>0.78550247116968697</v>
      </c>
      <c r="G56" s="11">
        <f>IF('A. Oliva'!$D$29=$R$56,'TAM Automático'!G89,'TAM Automático'!G94)</f>
        <v>0.65910000000000002</v>
      </c>
      <c r="H56" s="11">
        <f>IF('A. Oliva'!$D$29=$R$56,'TAM Automático'!H89,'TAM Automático'!H94)</f>
        <v>0.72120000000000006</v>
      </c>
      <c r="I56" s="11">
        <f>IF('A. Oliva'!$D$29=$R$56,'TAM Automático'!I89,'TAM Automático'!I94)</f>
        <v>0.6581999999999999</v>
      </c>
      <c r="J56" s="11">
        <f>IF('A. Oliva'!$D$29=$R$56,'TAM Automático'!J89,'TAM Automático'!J94)</f>
        <v>0.67280000000000006</v>
      </c>
      <c r="K56" s="11">
        <f>IF('A. Oliva'!$D$29=$R$56,'TAM Automático'!K89,'TAM Automático'!K94)</f>
        <v>0.57630000000000003</v>
      </c>
      <c r="L56" s="11">
        <f>IF('A. Oliva'!$D$29=$R$56,'TAM Automático'!L89,'TAM Automático'!L94)</f>
        <v>0.64569999999999994</v>
      </c>
      <c r="M56" s="11">
        <f>IF('A. Oliva'!$D$29=$R$56,'TAM Automático'!M89,'TAM Automático'!M94)</f>
        <v>0.64379999999999993</v>
      </c>
      <c r="N56" s="11">
        <f>IF('A. Oliva'!$D$29=$R$56,'TAM Automático'!N89,'TAM Automático'!N94)</f>
        <v>0.67700000000000005</v>
      </c>
      <c r="O56" s="11">
        <f>IF('A. Oliva'!$D$29=$R$56,'TAM Automático'!O89,'TAM Automático'!O94)</f>
        <v>0.6048</v>
      </c>
      <c r="P56" s="11">
        <f>IF('A. Oliva'!$D$29=$R$56,'TAM Automático'!P89,'TAM Automático'!P94)</f>
        <v>0.65689999999999993</v>
      </c>
      <c r="R56">
        <v>1</v>
      </c>
      <c r="S56" s="14" t="s">
        <v>49</v>
      </c>
    </row>
    <row r="57" spans="2:20" ht="15.75" x14ac:dyDescent="0.25">
      <c r="C57" s="10" t="s">
        <v>38</v>
      </c>
      <c r="D57" s="11">
        <f>IF('A. Oliva'!$D$29=$R$56,'TAM Automático'!D90,'TAM Automático'!D95)</f>
        <v>0.23615690733371233</v>
      </c>
      <c r="E57" s="11">
        <f>IF('A. Oliva'!$D$29=$R$56,'TAM Automático'!E90,'TAM Automático'!E95)</f>
        <v>0.21468249646008061</v>
      </c>
      <c r="F57" s="11">
        <f>IF('A. Oliva'!$D$29=$R$56,'TAM Automático'!F90,'TAM Automático'!F95)</f>
        <v>0.21449752883031303</v>
      </c>
      <c r="G57" s="11">
        <f>IF('A. Oliva'!$D$29=$R$56,'TAM Automático'!G90,'TAM Automático'!G95)</f>
        <v>0.34090000000000004</v>
      </c>
      <c r="H57" s="11">
        <f>IF('A. Oliva'!$D$29=$R$56,'TAM Automático'!H90,'TAM Automático'!H95)</f>
        <v>0.27879999999999999</v>
      </c>
      <c r="I57" s="11">
        <f>IF('A. Oliva'!$D$29=$R$56,'TAM Automático'!I90,'TAM Automático'!I95)</f>
        <v>0.34179999999999999</v>
      </c>
      <c r="J57" s="11">
        <f>IF('A. Oliva'!$D$29=$R$56,'TAM Automático'!J90,'TAM Automático'!J95)</f>
        <v>0.32719999999999999</v>
      </c>
      <c r="K57" s="11">
        <f>IF('A. Oliva'!$D$29=$R$56,'TAM Automático'!K90,'TAM Automático'!K95)</f>
        <v>0.42369999999999997</v>
      </c>
      <c r="L57" s="11">
        <f>IF('A. Oliva'!$D$29=$R$56,'TAM Automático'!L90,'TAM Automático'!L95)</f>
        <v>0.3543</v>
      </c>
      <c r="M57" s="11">
        <f>IF('A. Oliva'!$D$29=$R$56,'TAM Automático'!M90,'TAM Automático'!M95)</f>
        <v>0.35619999999999996</v>
      </c>
      <c r="N57" s="11">
        <f>IF('A. Oliva'!$D$29=$R$56,'TAM Automático'!N90,'TAM Automático'!N95)</f>
        <v>0.32299999999999995</v>
      </c>
      <c r="O57" s="11">
        <f>IF('A. Oliva'!$D$29=$R$56,'TAM Automático'!O90,'TAM Automático'!O95)</f>
        <v>0.39520000000000005</v>
      </c>
      <c r="P57" s="11">
        <f>IF('A. Oliva'!$D$29=$R$56,'TAM Automático'!P90,'TAM Automático'!P95)</f>
        <v>0.34310000000000002</v>
      </c>
      <c r="R57">
        <v>2</v>
      </c>
      <c r="S57" s="14" t="s">
        <v>50</v>
      </c>
    </row>
    <row r="59" spans="2:20" ht="15.75" x14ac:dyDescent="0.25">
      <c r="B59" s="13"/>
      <c r="C59" s="14" t="s">
        <v>51</v>
      </c>
      <c r="D59" s="13"/>
      <c r="E59" s="13"/>
      <c r="F59" s="13"/>
      <c r="G59" s="13"/>
      <c r="H59" s="13"/>
      <c r="I59" s="13"/>
      <c r="J59" s="13"/>
      <c r="K59" s="13"/>
      <c r="L59" s="13"/>
      <c r="M59" s="13"/>
      <c r="N59" s="13"/>
      <c r="O59" s="13"/>
      <c r="P59" s="13"/>
      <c r="R59" s="13"/>
      <c r="S59" s="13"/>
      <c r="T59" s="13"/>
    </row>
    <row r="60" spans="2:20" ht="16.5" thickBot="1" x14ac:dyDescent="0.3">
      <c r="C60" s="2"/>
      <c r="D60" s="53">
        <f>D55</f>
        <v>45536</v>
      </c>
      <c r="E60" s="53">
        <f t="shared" ref="E60:P60" si="7">E55</f>
        <v>45566</v>
      </c>
      <c r="F60" s="53">
        <f t="shared" si="7"/>
        <v>45597</v>
      </c>
      <c r="G60" s="53">
        <f t="shared" si="7"/>
        <v>45627</v>
      </c>
      <c r="H60" s="53">
        <f t="shared" si="7"/>
        <v>45658</v>
      </c>
      <c r="I60" s="53">
        <f t="shared" si="7"/>
        <v>45689</v>
      </c>
      <c r="J60" s="53">
        <f t="shared" si="7"/>
        <v>45717</v>
      </c>
      <c r="K60" s="53">
        <f t="shared" si="7"/>
        <v>45748</v>
      </c>
      <c r="L60" s="53">
        <f t="shared" si="7"/>
        <v>45778</v>
      </c>
      <c r="M60" s="53">
        <f t="shared" si="7"/>
        <v>45809</v>
      </c>
      <c r="N60" s="53">
        <f t="shared" si="7"/>
        <v>45839</v>
      </c>
      <c r="O60" s="53">
        <f t="shared" si="7"/>
        <v>45870</v>
      </c>
      <c r="P60" s="53">
        <f t="shared" si="7"/>
        <v>45901</v>
      </c>
      <c r="R60">
        <v>1</v>
      </c>
      <c r="S60" s="14" t="s">
        <v>52</v>
      </c>
    </row>
    <row r="61" spans="2:20" ht="15.75" x14ac:dyDescent="0.25">
      <c r="C61" s="10" t="s">
        <v>37</v>
      </c>
      <c r="D61" s="11">
        <f>IF('A. Oliva'!$N$29=$R$60,'TAM Automático'!D98,IF('A. Oliva'!$N$29=$R$62,'TAM Automático'!D108,IF('A. Oliva'!$N$29=$R$61,'TAM Automático'!D103,'TAM Automático'!D113)))</f>
        <v>0.82469378827646544</v>
      </c>
      <c r="E61" s="11">
        <f>IF('A. Oliva'!$N$29=$R$60,'TAM Automático'!E98,IF('A. Oliva'!$N$29=$R$62,'TAM Automático'!E108,IF('A. Oliva'!$N$29=$R$61,'TAM Automático'!E103,'TAM Automático'!E113)))</f>
        <v>0.83816107087996494</v>
      </c>
      <c r="F61" s="11">
        <f>IF('A. Oliva'!$N$29=$R$60,'TAM Automático'!F98,IF('A. Oliva'!$N$29=$R$62,'TAM Automático'!F108,IF('A. Oliva'!$N$29=$R$61,'TAM Automático'!F103,'TAM Automático'!F113)))</f>
        <v>0.85086667393437265</v>
      </c>
      <c r="G61" s="11">
        <f>IF('A. Oliva'!$N$29=$R$60,'TAM Automático'!G98,IF('A. Oliva'!$N$29=$R$62,'TAM Automático'!G108,IF('A. Oliva'!$N$29=$R$61,'TAM Automático'!G103,'TAM Automático'!G113)))</f>
        <v>0.6653</v>
      </c>
      <c r="H61" s="11">
        <f>IF('A. Oliva'!$N$29=$R$60,'TAM Automático'!H98,IF('A. Oliva'!$N$29=$R$62,'TAM Automático'!H108,IF('A. Oliva'!$N$29=$R$61,'TAM Automático'!H103,'TAM Automático'!H113)))</f>
        <v>0.7390000000000001</v>
      </c>
      <c r="I61" s="11">
        <f>IF('A. Oliva'!$N$29=$R$60,'TAM Automático'!I98,IF('A. Oliva'!$N$29=$R$62,'TAM Automático'!I108,IF('A. Oliva'!$N$29=$R$61,'TAM Automático'!I103,'TAM Automático'!I113)))</f>
        <v>0.59989999999999999</v>
      </c>
      <c r="J61" s="11">
        <f>IF('A. Oliva'!$N$29=$R$60,'TAM Automático'!J98,IF('A. Oliva'!$N$29=$R$62,'TAM Automático'!J108,IF('A. Oliva'!$N$29=$R$61,'TAM Automático'!J103,'TAM Automático'!J113)))</f>
        <v>0.61970000000000003</v>
      </c>
      <c r="K61" s="11">
        <f>IF('A. Oliva'!$N$29=$R$60,'TAM Automático'!K98,IF('A. Oliva'!$N$29=$R$62,'TAM Automático'!K108,IF('A. Oliva'!$N$29=$R$61,'TAM Automático'!K103,'TAM Automático'!K113)))</f>
        <v>0.60530000000000006</v>
      </c>
      <c r="L61" s="11">
        <f>IF('A. Oliva'!$N$29=$R$60,'TAM Automático'!L98,IF('A. Oliva'!$N$29=$R$62,'TAM Automático'!L108,IF('A. Oliva'!$N$29=$R$61,'TAM Automático'!L103,'TAM Automático'!L113)))</f>
        <v>0.66459999999999997</v>
      </c>
      <c r="M61" s="11">
        <f>IF('A. Oliva'!$N$29=$R$60,'TAM Automático'!M98,IF('A. Oliva'!$N$29=$R$62,'TAM Automático'!M108,IF('A. Oliva'!$N$29=$R$61,'TAM Automático'!M103,'TAM Automático'!M113)))</f>
        <v>0.504</v>
      </c>
      <c r="N61" s="11">
        <f>IF('A. Oliva'!$N$29=$R$60,'TAM Automático'!N98,IF('A. Oliva'!$N$29=$R$62,'TAM Automático'!N108,IF('A. Oliva'!$N$29=$R$61,'TAM Automático'!N103,'TAM Automático'!N113)))</f>
        <v>0.65300000000000002</v>
      </c>
      <c r="O61" s="11">
        <f>IF('A. Oliva'!$N$29=$R$60,'TAM Automático'!O98,IF('A. Oliva'!$N$29=$R$62,'TAM Automático'!O108,IF('A. Oliva'!$N$29=$R$61,'TAM Automático'!O103,'TAM Automático'!O113)))</f>
        <v>0.61460000000000004</v>
      </c>
      <c r="P61" s="11">
        <f>IF('A. Oliva'!$N$29=$R$60,'TAM Automático'!P98,IF('A. Oliva'!$N$29=$R$62,'TAM Automático'!P108,IF('A. Oliva'!$N$29=$R$61,'TAM Automático'!P103,'TAM Automático'!P113)))</f>
        <v>0.62290000000000001</v>
      </c>
      <c r="R61">
        <v>2</v>
      </c>
      <c r="S61" s="7" t="s">
        <v>85</v>
      </c>
    </row>
    <row r="62" spans="2:20" ht="15.75" x14ac:dyDescent="0.25">
      <c r="C62" s="10" t="s">
        <v>38</v>
      </c>
      <c r="D62" s="11">
        <f>IF('A. Oliva'!$N$29=$R$60,'TAM Automático'!D99,IF('A. Oliva'!$N$29=$R$62,'TAM Automático'!D109,IF('A. Oliva'!$N$29=$R$61,'TAM Automático'!D104,'TAM Automático'!D114)))</f>
        <v>0.17530621172353458</v>
      </c>
      <c r="E62" s="11">
        <f>IF('A. Oliva'!$N$29=$R$60,'TAM Automático'!E99,IF('A. Oliva'!$N$29=$R$62,'TAM Automático'!E109,IF('A. Oliva'!$N$29=$R$61,'TAM Automático'!E104,'TAM Automático'!E114)))</f>
        <v>0.16183892912003511</v>
      </c>
      <c r="F62" s="11">
        <f>IF('A. Oliva'!$N$29=$R$60,'TAM Automático'!F99,IF('A. Oliva'!$N$29=$R$62,'TAM Automático'!F109,IF('A. Oliva'!$N$29=$R$61,'TAM Automático'!F104,'TAM Automático'!F114)))</f>
        <v>0.1491333260656274</v>
      </c>
      <c r="G62" s="11">
        <f>IF('A. Oliva'!$N$29=$R$60,'TAM Automático'!G99,IF('A. Oliva'!$N$29=$R$62,'TAM Automático'!G109,IF('A. Oliva'!$N$29=$R$61,'TAM Automático'!G104,'TAM Automático'!G114)))</f>
        <v>0.3347</v>
      </c>
      <c r="H62" s="11">
        <f>IF('A. Oliva'!$N$29=$R$60,'TAM Automático'!H99,IF('A. Oliva'!$N$29=$R$62,'TAM Automático'!H109,IF('A. Oliva'!$N$29=$R$61,'TAM Automático'!H104,'TAM Automático'!H114)))</f>
        <v>0.26100000000000001</v>
      </c>
      <c r="I62" s="11">
        <f>IF('A. Oliva'!$N$29=$R$60,'TAM Automático'!I99,IF('A. Oliva'!$N$29=$R$62,'TAM Automático'!I109,IF('A. Oliva'!$N$29=$R$61,'TAM Automático'!I104,'TAM Automático'!I114)))</f>
        <v>0.40009999999999996</v>
      </c>
      <c r="J62" s="11">
        <f>IF('A. Oliva'!$N$29=$R$60,'TAM Automático'!J99,IF('A. Oliva'!$N$29=$R$62,'TAM Automático'!J109,IF('A. Oliva'!$N$29=$R$61,'TAM Automático'!J104,'TAM Automático'!J114)))</f>
        <v>0.38030000000000003</v>
      </c>
      <c r="K62" s="11">
        <f>IF('A. Oliva'!$N$29=$R$60,'TAM Automático'!K99,IF('A. Oliva'!$N$29=$R$62,'TAM Automático'!K109,IF('A. Oliva'!$N$29=$R$61,'TAM Automático'!K104,'TAM Automático'!K114)))</f>
        <v>0.3947</v>
      </c>
      <c r="L62" s="11">
        <f>IF('A. Oliva'!$N$29=$R$60,'TAM Automático'!L99,IF('A. Oliva'!$N$29=$R$62,'TAM Automático'!L109,IF('A. Oliva'!$N$29=$R$61,'TAM Automático'!L104,'TAM Automático'!L114)))</f>
        <v>0.33539999999999998</v>
      </c>
      <c r="M62" s="11">
        <f>IF('A. Oliva'!$N$29=$R$60,'TAM Automático'!M99,IF('A. Oliva'!$N$29=$R$62,'TAM Automático'!M109,IF('A. Oliva'!$N$29=$R$61,'TAM Automático'!M104,'TAM Automático'!M114)))</f>
        <v>0.496</v>
      </c>
      <c r="N62" s="11">
        <f>IF('A. Oliva'!$N$29=$R$60,'TAM Automático'!N99,IF('A. Oliva'!$N$29=$R$62,'TAM Automático'!N109,IF('A. Oliva'!$N$29=$R$61,'TAM Automático'!N104,'TAM Automático'!N114)))</f>
        <v>0.34700000000000003</v>
      </c>
      <c r="O62" s="11">
        <f>IF('A. Oliva'!$N$29=$R$60,'TAM Automático'!O99,IF('A. Oliva'!$N$29=$R$62,'TAM Automático'!O109,IF('A. Oliva'!$N$29=$R$61,'TAM Automático'!O104,'TAM Automático'!O114)))</f>
        <v>0.38539999999999996</v>
      </c>
      <c r="P62" s="11">
        <f>IF('A. Oliva'!$N$29=$R$60,'TAM Automático'!P99,IF('A. Oliva'!$N$29=$R$62,'TAM Automático'!P109,IF('A. Oliva'!$N$29=$R$61,'TAM Automático'!P104,'TAM Automático'!P114)))</f>
        <v>0.37709999999999999</v>
      </c>
      <c r="R62">
        <v>3</v>
      </c>
      <c r="S62" s="7" t="s">
        <v>53</v>
      </c>
    </row>
    <row r="63" spans="2:20" ht="15.75" x14ac:dyDescent="0.25">
      <c r="S63" s="7" t="s">
        <v>54</v>
      </c>
    </row>
    <row r="68" spans="2:19" ht="27" customHeight="1" x14ac:dyDescent="0.25">
      <c r="B68" s="17"/>
      <c r="C68" s="21" t="s">
        <v>45</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47</v>
      </c>
      <c r="D71" s="13"/>
      <c r="E71" s="13"/>
      <c r="F71" s="13"/>
      <c r="G71" s="13"/>
      <c r="H71" s="13"/>
      <c r="I71" s="13"/>
      <c r="J71" s="13"/>
      <c r="K71" s="13"/>
      <c r="L71" s="13"/>
      <c r="M71" s="13"/>
      <c r="N71" s="13"/>
      <c r="O71" s="13"/>
      <c r="P71" s="13"/>
      <c r="Q71" s="13"/>
    </row>
    <row r="72" spans="2:19" ht="16.5" thickBot="1" x14ac:dyDescent="0.3">
      <c r="C72" s="2"/>
      <c r="D72" s="53">
        <f>D50</f>
        <v>45536</v>
      </c>
      <c r="E72" s="53">
        <f t="shared" ref="E72:P72" si="8">E50</f>
        <v>45566</v>
      </c>
      <c r="F72" s="53">
        <f t="shared" si="8"/>
        <v>45597</v>
      </c>
      <c r="G72" s="53">
        <f t="shared" si="8"/>
        <v>45627</v>
      </c>
      <c r="H72" s="53">
        <f t="shared" si="8"/>
        <v>45658</v>
      </c>
      <c r="I72" s="53">
        <f t="shared" si="8"/>
        <v>45689</v>
      </c>
      <c r="J72" s="53">
        <f t="shared" si="8"/>
        <v>45717</v>
      </c>
      <c r="K72" s="53">
        <f t="shared" si="8"/>
        <v>45748</v>
      </c>
      <c r="L72" s="53">
        <f t="shared" si="8"/>
        <v>45778</v>
      </c>
      <c r="M72" s="53">
        <f t="shared" si="8"/>
        <v>45809</v>
      </c>
      <c r="N72" s="53">
        <f t="shared" si="8"/>
        <v>45839</v>
      </c>
      <c r="O72" s="53">
        <f t="shared" si="8"/>
        <v>45870</v>
      </c>
      <c r="P72" s="53">
        <f t="shared" si="8"/>
        <v>45901</v>
      </c>
    </row>
    <row r="73" spans="2:19" ht="15.75" x14ac:dyDescent="0.25">
      <c r="C73" s="10" t="s">
        <v>37</v>
      </c>
      <c r="D73" s="11">
        <f>'TAM Automático'!D120</f>
        <v>0.90148316552993402</v>
      </c>
      <c r="E73" s="11">
        <f>'TAM Automático'!E120</f>
        <v>0.87999999999999989</v>
      </c>
      <c r="F73" s="11">
        <f>'TAM Automático'!F120</f>
        <v>0.88494241739317625</v>
      </c>
      <c r="G73" s="11">
        <f>'TAM Automático'!G120</f>
        <v>0.91810000000000003</v>
      </c>
      <c r="H73" s="11">
        <f>'TAM Automático'!H120</f>
        <v>0.9</v>
      </c>
      <c r="I73" s="11">
        <f>'TAM Automático'!I120</f>
        <v>0.80819999999999992</v>
      </c>
      <c r="J73" s="11">
        <f>'TAM Automático'!J120</f>
        <v>0.86730000000000007</v>
      </c>
      <c r="K73" s="11">
        <f>'TAM Automático'!K120</f>
        <v>0.86430000000000007</v>
      </c>
      <c r="L73" s="11">
        <f>'TAM Automático'!L120</f>
        <v>0.79159999999999997</v>
      </c>
      <c r="M73" s="11">
        <f>'TAM Automático'!M120</f>
        <v>0.7923</v>
      </c>
      <c r="N73" s="11">
        <f>'TAM Automático'!N120</f>
        <v>0.87470000000000003</v>
      </c>
      <c r="O73" s="11">
        <f>'TAM Automático'!O120</f>
        <v>0.88060000000000005</v>
      </c>
      <c r="P73" s="11">
        <f>'TAM Automático'!P120</f>
        <v>0.84629999999999994</v>
      </c>
    </row>
    <row r="74" spans="2:19" ht="15.75" x14ac:dyDescent="0.25">
      <c r="C74" s="10" t="s">
        <v>38</v>
      </c>
      <c r="D74" s="11">
        <f>'TAM Automático'!D121</f>
        <v>9.8516834470066039E-2</v>
      </c>
      <c r="E74" s="11">
        <f>'TAM Automático'!E121</f>
        <v>0.12</v>
      </c>
      <c r="F74" s="11">
        <f>'TAM Automático'!F121</f>
        <v>0.11505758260682381</v>
      </c>
      <c r="G74" s="11">
        <f>'TAM Automático'!G121</f>
        <v>8.1900000000000001E-2</v>
      </c>
      <c r="H74" s="11">
        <f>'TAM Automático'!H121</f>
        <v>0.1</v>
      </c>
      <c r="I74" s="11">
        <f>'TAM Automático'!I121</f>
        <v>0.1918</v>
      </c>
      <c r="J74" s="11">
        <f>'TAM Automático'!J121</f>
        <v>0.13269999999999998</v>
      </c>
      <c r="K74" s="11">
        <f>'TAM Automático'!K121</f>
        <v>0.13570000000000002</v>
      </c>
      <c r="L74" s="11">
        <f>'TAM Automático'!L121</f>
        <v>0.2084</v>
      </c>
      <c r="M74" s="11">
        <f>'TAM Automático'!M121</f>
        <v>0.2077</v>
      </c>
      <c r="N74" s="11">
        <f>'TAM Automático'!N121</f>
        <v>0.12529999999999999</v>
      </c>
      <c r="O74" s="11">
        <f>'TAM Automático'!O121</f>
        <v>0.11939999999999999</v>
      </c>
      <c r="P74" s="11">
        <f>'TAM Automático'!P121</f>
        <v>0.1537</v>
      </c>
    </row>
    <row r="76" spans="2:19" ht="15.75" x14ac:dyDescent="0.25">
      <c r="B76" s="13"/>
      <c r="C76" s="14" t="s">
        <v>48</v>
      </c>
      <c r="D76" s="13"/>
      <c r="E76" s="13"/>
      <c r="F76" s="13"/>
      <c r="G76" s="13"/>
      <c r="H76" s="13"/>
      <c r="I76" s="13"/>
      <c r="J76" s="13"/>
      <c r="K76" s="13"/>
      <c r="L76" s="13"/>
      <c r="M76" s="13"/>
      <c r="N76" s="13"/>
      <c r="O76" s="13"/>
      <c r="P76" s="13"/>
      <c r="Q76" s="13"/>
    </row>
    <row r="77" spans="2:19" ht="16.5" thickBot="1" x14ac:dyDescent="0.3">
      <c r="C77" s="2"/>
      <c r="D77" s="53">
        <f>D72</f>
        <v>45536</v>
      </c>
      <c r="E77" s="53">
        <f t="shared" ref="E77:P77" si="9">E72</f>
        <v>45566</v>
      </c>
      <c r="F77" s="53">
        <f t="shared" si="9"/>
        <v>45597</v>
      </c>
      <c r="G77" s="53">
        <f t="shared" si="9"/>
        <v>45627</v>
      </c>
      <c r="H77" s="53">
        <f t="shared" si="9"/>
        <v>45658</v>
      </c>
      <c r="I77" s="53">
        <f t="shared" si="9"/>
        <v>45689</v>
      </c>
      <c r="J77" s="53">
        <f t="shared" si="9"/>
        <v>45717</v>
      </c>
      <c r="K77" s="53">
        <f t="shared" si="9"/>
        <v>45748</v>
      </c>
      <c r="L77" s="53">
        <f t="shared" si="9"/>
        <v>45778</v>
      </c>
      <c r="M77" s="53">
        <f t="shared" si="9"/>
        <v>45809</v>
      </c>
      <c r="N77" s="53">
        <f t="shared" si="9"/>
        <v>45839</v>
      </c>
      <c r="O77" s="53">
        <f t="shared" si="9"/>
        <v>45870</v>
      </c>
      <c r="P77" s="53">
        <f t="shared" si="9"/>
        <v>45901</v>
      </c>
    </row>
    <row r="78" spans="2:19" ht="15.75" x14ac:dyDescent="0.25">
      <c r="C78" s="10" t="s">
        <v>37</v>
      </c>
      <c r="D78" s="11">
        <f>IF('O. Virgen Extra'!$D$29=$R$78,'TAM Automático'!D125,'TAM Automático'!D130)</f>
        <v>0.7526604321186714</v>
      </c>
      <c r="E78" s="11">
        <f>IF('O. Virgen Extra'!$D$29=$R$78,'TAM Automático'!E125,'TAM Automático'!E130)</f>
        <v>0.69673764816951644</v>
      </c>
      <c r="F78" s="11">
        <f>IF('O. Virgen Extra'!$D$29=$R$78,'TAM Automático'!F125,'TAM Automático'!F130)</f>
        <v>0.76776467996033937</v>
      </c>
      <c r="G78" s="11">
        <f>IF('O. Virgen Extra'!$D$29=$R$78,'TAM Automático'!G125,'TAM Automático'!G130)</f>
        <v>0.74040000000000006</v>
      </c>
      <c r="H78" s="11">
        <f>IF('O. Virgen Extra'!$D$29=$R$78,'TAM Automático'!H125,'TAM Automático'!H130)</f>
        <v>0.78500000000000003</v>
      </c>
      <c r="I78" s="11">
        <f>IF('O. Virgen Extra'!$D$29=$R$78,'TAM Automático'!I125,'TAM Automático'!I130)</f>
        <v>0.60640000000000005</v>
      </c>
      <c r="J78" s="11">
        <f>IF('O. Virgen Extra'!$D$29=$R$78,'TAM Automático'!J125,'TAM Automático'!J130)</f>
        <v>0.75540000000000007</v>
      </c>
      <c r="K78" s="11">
        <f>IF('O. Virgen Extra'!$D$29=$R$78,'TAM Automático'!K125,'TAM Automático'!K130)</f>
        <v>0.69720000000000004</v>
      </c>
      <c r="L78" s="11">
        <f>IF('O. Virgen Extra'!$D$29=$R$78,'TAM Automático'!L125,'TAM Automático'!L130)</f>
        <v>0.54349999999999998</v>
      </c>
      <c r="M78" s="11">
        <f>IF('O. Virgen Extra'!$D$29=$R$78,'TAM Automático'!M125,'TAM Automático'!M130)</f>
        <v>0.54320000000000002</v>
      </c>
      <c r="N78" s="11">
        <f>IF('O. Virgen Extra'!$D$29=$R$78,'TAM Automático'!N125,'TAM Automático'!N130)</f>
        <v>0.75029999999999997</v>
      </c>
      <c r="O78" s="11">
        <f>IF('O. Virgen Extra'!$D$29=$R$78,'TAM Automático'!O125,'TAM Automático'!O130)</f>
        <v>0.72049999999999992</v>
      </c>
      <c r="P78" s="11">
        <f>IF('O. Virgen Extra'!$D$29=$R$78,'TAM Automático'!P125,'TAM Automático'!P130)</f>
        <v>0.70709999999999995</v>
      </c>
      <c r="R78">
        <v>1</v>
      </c>
      <c r="S78" s="14" t="s">
        <v>49</v>
      </c>
    </row>
    <row r="79" spans="2:19" ht="15.75" x14ac:dyDescent="0.25">
      <c r="C79" s="10" t="s">
        <v>38</v>
      </c>
      <c r="D79" s="11">
        <f>IF('O. Virgen Extra'!$D$29=$R$78,'TAM Automático'!D126,'TAM Automático'!D131)</f>
        <v>0.2473395678813286</v>
      </c>
      <c r="E79" s="11">
        <f>IF('O. Virgen Extra'!$D$29=$R$78,'TAM Automático'!E126,'TAM Automático'!E131)</f>
        <v>0.30326235183048361</v>
      </c>
      <c r="F79" s="11">
        <f>IF('O. Virgen Extra'!$D$29=$R$78,'TAM Automático'!F126,'TAM Automático'!F131)</f>
        <v>0.23223532003966066</v>
      </c>
      <c r="G79" s="11">
        <f>IF('O. Virgen Extra'!$D$29=$R$78,'TAM Automático'!G126,'TAM Automático'!G131)</f>
        <v>0.2596</v>
      </c>
      <c r="H79" s="11">
        <f>IF('O. Virgen Extra'!$D$29=$R$78,'TAM Automático'!H126,'TAM Automático'!H131)</f>
        <v>0.215</v>
      </c>
      <c r="I79" s="11">
        <f>IF('O. Virgen Extra'!$D$29=$R$78,'TAM Automático'!I126,'TAM Automático'!I131)</f>
        <v>0.39360000000000001</v>
      </c>
      <c r="J79" s="11">
        <f>IF('O. Virgen Extra'!$D$29=$R$78,'TAM Automático'!J126,'TAM Automático'!J131)</f>
        <v>0.24460000000000001</v>
      </c>
      <c r="K79" s="11">
        <f>IF('O. Virgen Extra'!$D$29=$R$78,'TAM Automático'!K126,'TAM Automático'!K131)</f>
        <v>0.30280000000000001</v>
      </c>
      <c r="L79" s="11">
        <f>IF('O. Virgen Extra'!$D$29=$R$78,'TAM Automático'!L126,'TAM Automático'!L131)</f>
        <v>0.45649999999999996</v>
      </c>
      <c r="M79" s="11">
        <f>IF('O. Virgen Extra'!$D$29=$R$78,'TAM Automático'!M126,'TAM Automático'!M131)</f>
        <v>0.45679999999999998</v>
      </c>
      <c r="N79" s="11">
        <f>IF('O. Virgen Extra'!$D$29=$R$78,'TAM Automático'!N126,'TAM Automático'!N131)</f>
        <v>0.24969999999999998</v>
      </c>
      <c r="O79" s="11">
        <f>IF('O. Virgen Extra'!$D$29=$R$78,'TAM Automático'!O126,'TAM Automático'!O131)</f>
        <v>0.27949999999999997</v>
      </c>
      <c r="P79" s="11">
        <f>IF('O. Virgen Extra'!$D$29=$R$78,'TAM Automático'!P126,'TAM Automático'!P131)</f>
        <v>0.29289999999999999</v>
      </c>
      <c r="R79">
        <v>2</v>
      </c>
      <c r="S79" s="14" t="s">
        <v>50</v>
      </c>
    </row>
    <row r="81" spans="2:20" ht="15.75" x14ac:dyDescent="0.25">
      <c r="B81" s="13"/>
      <c r="C81" s="14" t="s">
        <v>51</v>
      </c>
      <c r="D81" s="13"/>
      <c r="E81" s="13"/>
      <c r="F81" s="13"/>
      <c r="G81" s="13"/>
      <c r="H81" s="13"/>
      <c r="I81" s="13"/>
      <c r="J81" s="13"/>
      <c r="K81" s="13"/>
      <c r="L81" s="13"/>
      <c r="M81" s="13"/>
      <c r="N81" s="13"/>
      <c r="O81" s="13"/>
      <c r="P81" s="13"/>
      <c r="R81" s="13"/>
      <c r="S81" s="13"/>
      <c r="T81" s="13"/>
    </row>
    <row r="82" spans="2:20" ht="16.5" thickBot="1" x14ac:dyDescent="0.3">
      <c r="C82" s="2"/>
      <c r="D82" s="53">
        <f>D77</f>
        <v>45536</v>
      </c>
      <c r="E82" s="53">
        <f t="shared" ref="E82:P82" si="10">E77</f>
        <v>45566</v>
      </c>
      <c r="F82" s="53">
        <f t="shared" si="10"/>
        <v>45597</v>
      </c>
      <c r="G82" s="53">
        <f t="shared" si="10"/>
        <v>45627</v>
      </c>
      <c r="H82" s="53">
        <f t="shared" si="10"/>
        <v>45658</v>
      </c>
      <c r="I82" s="53">
        <f t="shared" si="10"/>
        <v>45689</v>
      </c>
      <c r="J82" s="53">
        <f t="shared" si="10"/>
        <v>45717</v>
      </c>
      <c r="K82" s="53">
        <f t="shared" si="10"/>
        <v>45748</v>
      </c>
      <c r="L82" s="53">
        <f t="shared" si="10"/>
        <v>45778</v>
      </c>
      <c r="M82" s="53">
        <f t="shared" si="10"/>
        <v>45809</v>
      </c>
      <c r="N82" s="53">
        <f t="shared" si="10"/>
        <v>45839</v>
      </c>
      <c r="O82" s="53">
        <f t="shared" si="10"/>
        <v>45870</v>
      </c>
      <c r="P82" s="53">
        <f t="shared" si="10"/>
        <v>45901</v>
      </c>
      <c r="R82">
        <v>1</v>
      </c>
      <c r="S82" s="14" t="s">
        <v>52</v>
      </c>
    </row>
    <row r="83" spans="2:20" ht="15.75" x14ac:dyDescent="0.25">
      <c r="C83" s="10" t="s">
        <v>37</v>
      </c>
      <c r="D83" s="11">
        <f>IF('O. Virgen Extra'!$N$29=$R$82,'TAM Automático'!D135,IF('O. Virgen Extra'!$N$29=$R$84,'TAM Automático'!D145,IF('O. Virgen Extra'!$N$29=$R$83,'TAM Automático'!D140,'TAM Automático'!D150)))</f>
        <v>0.7931034482758621</v>
      </c>
      <c r="E83" s="11">
        <f>IF('O. Virgen Extra'!$N$29=$R$82,'TAM Automático'!E135,IF('O. Virgen Extra'!$N$29=$R$84,'TAM Automático'!E145,IF('O. Virgen Extra'!$N$29=$R$83,'TAM Automático'!E140,'TAM Automático'!E150)))</f>
        <v>0.77276060764798327</v>
      </c>
      <c r="F83" s="11">
        <f>IF('O. Virgen Extra'!$N$29=$R$82,'TAM Automático'!F135,IF('O. Virgen Extra'!$N$29=$R$84,'TAM Automático'!F145,IF('O. Virgen Extra'!$N$29=$R$83,'TAM Automático'!F140,'TAM Automático'!F150)))</f>
        <v>0.8078852210428088</v>
      </c>
      <c r="G83" s="11">
        <f>IF('O. Virgen Extra'!$N$29=$R$82,'TAM Automático'!G135,IF('O. Virgen Extra'!$N$29=$R$84,'TAM Automático'!G145,IF('O. Virgen Extra'!$N$29=$R$83,'TAM Automático'!G140,'TAM Automático'!G150)))</f>
        <v>0.75739999999999996</v>
      </c>
      <c r="H83" s="11">
        <f>IF('O. Virgen Extra'!$N$29=$R$82,'TAM Automático'!H135,IF('O. Virgen Extra'!$N$29=$R$84,'TAM Automático'!H145,IF('O. Virgen Extra'!$N$29=$R$83,'TAM Automático'!H140,'TAM Automático'!H150)))</f>
        <v>0.73760000000000003</v>
      </c>
      <c r="I83" s="11">
        <f>IF('O. Virgen Extra'!$N$29=$R$82,'TAM Automático'!I135,IF('O. Virgen Extra'!$N$29=$R$84,'TAM Automático'!I145,IF('O. Virgen Extra'!$N$29=$R$83,'TAM Automático'!I140,'TAM Automático'!I150)))</f>
        <v>0.55090000000000006</v>
      </c>
      <c r="J83" s="11">
        <f>IF('O. Virgen Extra'!$N$29=$R$82,'TAM Automático'!J135,IF('O. Virgen Extra'!$N$29=$R$84,'TAM Automático'!J145,IF('O. Virgen Extra'!$N$29=$R$83,'TAM Automático'!J140,'TAM Automático'!J150)))</f>
        <v>0.69120000000000004</v>
      </c>
      <c r="K83" s="11">
        <f>IF('O. Virgen Extra'!$N$29=$R$82,'TAM Automático'!K135,IF('O. Virgen Extra'!$N$29=$R$84,'TAM Automático'!K145,IF('O. Virgen Extra'!$N$29=$R$83,'TAM Automático'!K140,'TAM Automático'!K150)))</f>
        <v>0.67890000000000006</v>
      </c>
      <c r="L83" s="11">
        <f>IF('O. Virgen Extra'!$N$29=$R$82,'TAM Automático'!L135,IF('O. Virgen Extra'!$N$29=$R$84,'TAM Automático'!L145,IF('O. Virgen Extra'!$N$29=$R$83,'TAM Automático'!L140,'TAM Automático'!L150)))</f>
        <v>0.55700000000000005</v>
      </c>
      <c r="M83" s="11">
        <f>IF('O. Virgen Extra'!$N$29=$R$82,'TAM Automático'!M135,IF('O. Virgen Extra'!$N$29=$R$84,'TAM Automático'!M145,IF('O. Virgen Extra'!$N$29=$R$83,'TAM Automático'!M140,'TAM Automático'!M150)))</f>
        <v>0.46820000000000001</v>
      </c>
      <c r="N83" s="11">
        <f>IF('O. Virgen Extra'!$N$29=$R$82,'TAM Automático'!N135,IF('O. Virgen Extra'!$N$29=$R$84,'TAM Automático'!N145,IF('O. Virgen Extra'!$N$29=$R$83,'TAM Automático'!N140,'TAM Automático'!N150)))</f>
        <v>0.63129999999999997</v>
      </c>
      <c r="O83" s="11">
        <f>IF('O. Virgen Extra'!$N$29=$R$82,'TAM Automático'!O135,IF('O. Virgen Extra'!$N$29=$R$84,'TAM Automático'!O145,IF('O. Virgen Extra'!$N$29=$R$83,'TAM Automático'!O140,'TAM Automático'!O150)))</f>
        <v>0.62939999999999996</v>
      </c>
      <c r="P83" s="11">
        <f>IF('O. Virgen Extra'!$N$29=$R$82,'TAM Automático'!P135,IF('O. Virgen Extra'!$N$29=$R$84,'TAM Automático'!P145,IF('O. Virgen Extra'!$N$29=$R$83,'TAM Automático'!P140,'TAM Automático'!P150)))</f>
        <v>0.61630000000000007</v>
      </c>
      <c r="R83">
        <v>2</v>
      </c>
      <c r="S83" s="7" t="s">
        <v>85</v>
      </c>
    </row>
    <row r="84" spans="2:20" ht="15.75" x14ac:dyDescent="0.25">
      <c r="C84" s="10" t="s">
        <v>38</v>
      </c>
      <c r="D84" s="11">
        <f>IF('O. Virgen Extra'!$N$29=$R$82,'TAM Automático'!D136,IF('O. Virgen Extra'!$N$29=$R$84,'TAM Automático'!D146,IF('O. Virgen Extra'!$N$29=$R$83,'TAM Automático'!D141,'TAM Automático'!D151)))</f>
        <v>0.20689655172413796</v>
      </c>
      <c r="E84" s="11">
        <f>IF('O. Virgen Extra'!$N$29=$R$82,'TAM Automático'!E136,IF('O. Virgen Extra'!$N$29=$R$84,'TAM Automático'!E146,IF('O. Virgen Extra'!$N$29=$R$83,'TAM Automático'!E141,'TAM Automático'!E151)))</f>
        <v>0.22723939235201676</v>
      </c>
      <c r="F84" s="11">
        <f>IF('O. Virgen Extra'!$N$29=$R$82,'TAM Automático'!F136,IF('O. Virgen Extra'!$N$29=$R$84,'TAM Automático'!F146,IF('O. Virgen Extra'!$N$29=$R$83,'TAM Automático'!F141,'TAM Automático'!F151)))</f>
        <v>0.19211477895719115</v>
      </c>
      <c r="G84" s="11">
        <f>IF('O. Virgen Extra'!$N$29=$R$82,'TAM Automático'!G136,IF('O. Virgen Extra'!$N$29=$R$84,'TAM Automático'!G146,IF('O. Virgen Extra'!$N$29=$R$83,'TAM Automático'!G141,'TAM Automático'!G151)))</f>
        <v>0.24260000000000001</v>
      </c>
      <c r="H84" s="11">
        <f>IF('O. Virgen Extra'!$N$29=$R$82,'TAM Automático'!H136,IF('O. Virgen Extra'!$N$29=$R$84,'TAM Automático'!H146,IF('O. Virgen Extra'!$N$29=$R$83,'TAM Automático'!H141,'TAM Automático'!H151)))</f>
        <v>0.26239999999999997</v>
      </c>
      <c r="I84" s="11">
        <f>IF('O. Virgen Extra'!$N$29=$R$82,'TAM Automático'!I136,IF('O. Virgen Extra'!$N$29=$R$84,'TAM Automático'!I146,IF('O. Virgen Extra'!$N$29=$R$83,'TAM Automático'!I141,'TAM Automático'!I151)))</f>
        <v>0.44909999999999994</v>
      </c>
      <c r="J84" s="11">
        <f>IF('O. Virgen Extra'!$N$29=$R$82,'TAM Automático'!J136,IF('O. Virgen Extra'!$N$29=$R$84,'TAM Automático'!J146,IF('O. Virgen Extra'!$N$29=$R$83,'TAM Automático'!J141,'TAM Automático'!J151)))</f>
        <v>0.30879999999999996</v>
      </c>
      <c r="K84" s="11">
        <f>IF('O. Virgen Extra'!$N$29=$R$82,'TAM Automático'!K136,IF('O. Virgen Extra'!$N$29=$R$84,'TAM Automático'!K146,IF('O. Virgen Extra'!$N$29=$R$83,'TAM Automático'!K141,'TAM Automático'!K151)))</f>
        <v>0.3211</v>
      </c>
      <c r="L84" s="11">
        <f>IF('O. Virgen Extra'!$N$29=$R$82,'TAM Automático'!L136,IF('O. Virgen Extra'!$N$29=$R$84,'TAM Automático'!L146,IF('O. Virgen Extra'!$N$29=$R$83,'TAM Automático'!L141,'TAM Automático'!L151)))</f>
        <v>0.44299999999999995</v>
      </c>
      <c r="M84" s="11">
        <f>IF('O. Virgen Extra'!$N$29=$R$82,'TAM Automático'!M136,IF('O. Virgen Extra'!$N$29=$R$84,'TAM Automático'!M146,IF('O. Virgen Extra'!$N$29=$R$83,'TAM Automático'!M141,'TAM Automático'!M151)))</f>
        <v>0.53180000000000005</v>
      </c>
      <c r="N84" s="11">
        <f>IF('O. Virgen Extra'!$N$29=$R$82,'TAM Automático'!N136,IF('O. Virgen Extra'!$N$29=$R$84,'TAM Automático'!N146,IF('O. Virgen Extra'!$N$29=$R$83,'TAM Automático'!N141,'TAM Automático'!N151)))</f>
        <v>0.36869999999999997</v>
      </c>
      <c r="O84" s="11">
        <f>IF('O. Virgen Extra'!$N$29=$R$82,'TAM Automático'!O136,IF('O. Virgen Extra'!$N$29=$R$84,'TAM Automático'!O146,IF('O. Virgen Extra'!$N$29=$R$83,'TAM Automático'!O141,'TAM Automático'!O151)))</f>
        <v>0.37060000000000004</v>
      </c>
      <c r="P84" s="11">
        <f>IF('O. Virgen Extra'!$N$29=$R$82,'TAM Automático'!P136,IF('O. Virgen Extra'!$N$29=$R$84,'TAM Automático'!P146,IF('O. Virgen Extra'!$N$29=$R$83,'TAM Automático'!P141,'TAM Automático'!P151)))</f>
        <v>0.38369999999999999</v>
      </c>
      <c r="R84">
        <v>3</v>
      </c>
      <c r="S84" s="7" t="s">
        <v>53</v>
      </c>
    </row>
    <row r="85" spans="2:20" ht="15.75" x14ac:dyDescent="0.25">
      <c r="S85" s="7" t="s">
        <v>54</v>
      </c>
    </row>
    <row r="90" spans="2:20" ht="27" customHeight="1" x14ac:dyDescent="0.25">
      <c r="B90" s="17"/>
      <c r="C90" s="21" t="s">
        <v>46</v>
      </c>
      <c r="D90" s="17"/>
      <c r="E90" s="17"/>
      <c r="F90" s="17"/>
      <c r="G90" s="17"/>
      <c r="H90" s="17"/>
      <c r="I90" s="17"/>
      <c r="J90" s="17"/>
      <c r="K90" s="17"/>
      <c r="L90" s="17"/>
      <c r="M90" s="17"/>
      <c r="N90" s="17"/>
      <c r="O90" s="17"/>
      <c r="P90" s="17"/>
      <c r="Q90" s="17"/>
      <c r="R90" s="17"/>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47</v>
      </c>
      <c r="D93" s="13"/>
      <c r="E93" s="13"/>
      <c r="F93" s="13"/>
      <c r="G93" s="13"/>
      <c r="H93" s="13"/>
      <c r="I93" s="13"/>
      <c r="J93" s="13"/>
      <c r="K93" s="13"/>
      <c r="L93" s="13"/>
      <c r="M93" s="13"/>
      <c r="N93" s="13"/>
      <c r="O93" s="13"/>
      <c r="P93" s="13"/>
      <c r="Q93" s="13"/>
    </row>
    <row r="94" spans="2:20" ht="16.5" thickBot="1" x14ac:dyDescent="0.3">
      <c r="C94" s="2"/>
      <c r="D94" s="53">
        <f>D72</f>
        <v>45536</v>
      </c>
      <c r="E94" s="53">
        <f t="shared" ref="E94:P94" si="11">E72</f>
        <v>45566</v>
      </c>
      <c r="F94" s="53">
        <f t="shared" si="11"/>
        <v>45597</v>
      </c>
      <c r="G94" s="53">
        <f t="shared" si="11"/>
        <v>45627</v>
      </c>
      <c r="H94" s="53">
        <f t="shared" si="11"/>
        <v>45658</v>
      </c>
      <c r="I94" s="53">
        <f t="shared" si="11"/>
        <v>45689</v>
      </c>
      <c r="J94" s="53">
        <f t="shared" si="11"/>
        <v>45717</v>
      </c>
      <c r="K94" s="53">
        <f t="shared" si="11"/>
        <v>45748</v>
      </c>
      <c r="L94" s="53">
        <f t="shared" si="11"/>
        <v>45778</v>
      </c>
      <c r="M94" s="53">
        <f t="shared" si="11"/>
        <v>45809</v>
      </c>
      <c r="N94" s="53">
        <f t="shared" si="11"/>
        <v>45839</v>
      </c>
      <c r="O94" s="53">
        <f t="shared" si="11"/>
        <v>45870</v>
      </c>
      <c r="P94" s="53">
        <f t="shared" si="11"/>
        <v>45901</v>
      </c>
    </row>
    <row r="95" spans="2:20" ht="15.75" x14ac:dyDescent="0.25">
      <c r="C95" s="10" t="s">
        <v>37</v>
      </c>
      <c r="D95" s="11">
        <f>'TAM Automático'!D157</f>
        <v>0.91816279325916961</v>
      </c>
      <c r="E95" s="11">
        <f>'TAM Automático'!E157</f>
        <v>0.92932635849258027</v>
      </c>
      <c r="F95" s="11">
        <f>'TAM Automático'!F157</f>
        <v>0.95951585976627718</v>
      </c>
      <c r="G95" s="11">
        <f>'TAM Automático'!G157</f>
        <v>0.94059999999999999</v>
      </c>
      <c r="H95" s="11">
        <f>'TAM Automático'!H157</f>
        <v>0.91790000000000005</v>
      </c>
      <c r="I95" s="11">
        <f>'TAM Automático'!I157</f>
        <v>0.89180000000000004</v>
      </c>
      <c r="J95" s="11">
        <f>'TAM Automático'!J157</f>
        <v>0.94</v>
      </c>
      <c r="K95" s="11">
        <f>'TAM Automático'!K157</f>
        <v>0.9516</v>
      </c>
      <c r="L95" s="11">
        <f>'TAM Automático'!L157</f>
        <v>0.9265000000000001</v>
      </c>
      <c r="M95" s="11">
        <f>'TAM Automático'!M157</f>
        <v>0.89780000000000004</v>
      </c>
      <c r="N95" s="11">
        <f>'TAM Automático'!N157</f>
        <v>0.93010000000000004</v>
      </c>
      <c r="O95" s="11">
        <f>'TAM Automático'!O157</f>
        <v>0.87129999999999996</v>
      </c>
      <c r="P95" s="11">
        <f>'TAM Automático'!P157</f>
        <v>0.88069999999999993</v>
      </c>
    </row>
    <row r="96" spans="2:20" ht="15.75" x14ac:dyDescent="0.25">
      <c r="C96" s="10" t="s">
        <v>38</v>
      </c>
      <c r="D96" s="11">
        <f>'TAM Automático'!D158</f>
        <v>8.183720674083049E-2</v>
      </c>
      <c r="E96" s="11">
        <f>'TAM Automático'!E158</f>
        <v>7.0673641507419671E-2</v>
      </c>
      <c r="F96" s="11">
        <f>'TAM Automático'!F158</f>
        <v>4.0484140233722876E-2</v>
      </c>
      <c r="G96" s="11">
        <f>'TAM Automático'!G158</f>
        <v>5.9400000000000001E-2</v>
      </c>
      <c r="H96" s="11">
        <f>'TAM Automático'!H158</f>
        <v>8.2100000000000006E-2</v>
      </c>
      <c r="I96" s="11">
        <f>'TAM Automático'!I158</f>
        <v>0.1082</v>
      </c>
      <c r="J96" s="11">
        <f>'TAM Automático'!J158</f>
        <v>0.06</v>
      </c>
      <c r="K96" s="11">
        <f>'TAM Automático'!K158</f>
        <v>4.8399999999999999E-2</v>
      </c>
      <c r="L96" s="11">
        <f>'TAM Automático'!L158</f>
        <v>7.3499999999999996E-2</v>
      </c>
      <c r="M96" s="11">
        <f>'TAM Automático'!M158</f>
        <v>0.10220000000000001</v>
      </c>
      <c r="N96" s="11">
        <f>'TAM Automático'!N158</f>
        <v>6.9900000000000004E-2</v>
      </c>
      <c r="O96" s="11">
        <f>'TAM Automático'!O158</f>
        <v>0.12869999999999998</v>
      </c>
      <c r="P96" s="11">
        <f>'TAM Automático'!P158</f>
        <v>0.1193</v>
      </c>
    </row>
    <row r="98" spans="2:20" ht="15.75" x14ac:dyDescent="0.25">
      <c r="B98" s="13"/>
      <c r="C98" s="14" t="s">
        <v>48</v>
      </c>
      <c r="D98" s="13"/>
      <c r="E98" s="13"/>
      <c r="F98" s="13"/>
      <c r="G98" s="13"/>
      <c r="H98" s="13"/>
      <c r="I98" s="13"/>
      <c r="J98" s="13"/>
      <c r="K98" s="13"/>
      <c r="L98" s="13"/>
      <c r="M98" s="13"/>
      <c r="N98" s="13"/>
      <c r="O98" s="13"/>
      <c r="P98" s="13"/>
      <c r="Q98" s="13"/>
    </row>
    <row r="99" spans="2:20" ht="16.5" thickBot="1" x14ac:dyDescent="0.3">
      <c r="C99" s="2"/>
      <c r="D99" s="53">
        <f>D94</f>
        <v>45536</v>
      </c>
      <c r="E99" s="53">
        <f t="shared" ref="E99:P99" si="12">E94</f>
        <v>45566</v>
      </c>
      <c r="F99" s="53">
        <f t="shared" si="12"/>
        <v>45597</v>
      </c>
      <c r="G99" s="53">
        <f t="shared" si="12"/>
        <v>45627</v>
      </c>
      <c r="H99" s="53">
        <f t="shared" si="12"/>
        <v>45658</v>
      </c>
      <c r="I99" s="53">
        <f t="shared" si="12"/>
        <v>45689</v>
      </c>
      <c r="J99" s="53">
        <f t="shared" si="12"/>
        <v>45717</v>
      </c>
      <c r="K99" s="53">
        <f t="shared" si="12"/>
        <v>45748</v>
      </c>
      <c r="L99" s="53">
        <f t="shared" si="12"/>
        <v>45778</v>
      </c>
      <c r="M99" s="53">
        <f t="shared" si="12"/>
        <v>45809</v>
      </c>
      <c r="N99" s="53">
        <f t="shared" si="12"/>
        <v>45839</v>
      </c>
      <c r="O99" s="53">
        <f t="shared" si="12"/>
        <v>45870</v>
      </c>
      <c r="P99" s="53">
        <f t="shared" si="12"/>
        <v>45901</v>
      </c>
    </row>
    <row r="100" spans="2:20" ht="15.75" x14ac:dyDescent="0.25">
      <c r="C100" s="10" t="s">
        <v>37</v>
      </c>
      <c r="D100" s="11">
        <f>IF('O. Virgen'!$D$29=$R$100,'TAM Automático'!D162,'TAM Automático'!D167)</f>
        <v>0.71635434412265753</v>
      </c>
      <c r="E100" s="11">
        <f>IF('O. Virgen'!$D$29=$R$100,'TAM Automático'!E162,'TAM Automático'!E167)</f>
        <v>0.75115554122326122</v>
      </c>
      <c r="F100" s="11">
        <f>IF('O. Virgen'!$D$29=$R$100,'TAM Automático'!F162,'TAM Automático'!F167)</f>
        <v>0.8235355648535565</v>
      </c>
      <c r="G100" s="11">
        <f>IF('O. Virgen'!$D$29=$R$100,'TAM Automático'!G162,'TAM Automático'!G167)</f>
        <v>0.65849999999999997</v>
      </c>
      <c r="H100" s="11">
        <f>IF('O. Virgen'!$D$29=$R$100,'TAM Automático'!H162,'TAM Automático'!H167)</f>
        <v>0.66449999999999998</v>
      </c>
      <c r="I100" s="11">
        <f>IF('O. Virgen'!$D$29=$R$100,'TAM Automático'!I162,'TAM Automático'!I167)</f>
        <v>0.58640000000000003</v>
      </c>
      <c r="J100" s="11">
        <f>IF('O. Virgen'!$D$29=$R$100,'TAM Automático'!J162,'TAM Automático'!J167)</f>
        <v>0.71120000000000005</v>
      </c>
      <c r="K100" s="11">
        <f>IF('O. Virgen'!$D$29=$R$100,'TAM Automático'!K162,'TAM Automático'!K167)</f>
        <v>0.75060000000000004</v>
      </c>
      <c r="L100" s="11">
        <f>IF('O. Virgen'!$D$29=$R$100,'TAM Automático'!L162,'TAM Automático'!L167)</f>
        <v>0.7279000000000001</v>
      </c>
      <c r="M100" s="11">
        <f>IF('O. Virgen'!$D$29=$R$100,'TAM Automático'!M162,'TAM Automático'!M167)</f>
        <v>0.67599999999999993</v>
      </c>
      <c r="N100" s="11">
        <f>IF('O. Virgen'!$D$29=$R$100,'TAM Automático'!N162,'TAM Automático'!N167)</f>
        <v>0.73719999999999997</v>
      </c>
      <c r="O100" s="11">
        <f>IF('O. Virgen'!$D$29=$R$100,'TAM Automático'!O162,'TAM Automático'!O167)</f>
        <v>0.59140000000000004</v>
      </c>
      <c r="P100" s="11">
        <f>IF('O. Virgen'!$D$29=$R$100,'TAM Automático'!P162,'TAM Automático'!P167)</f>
        <v>0.62729999999999997</v>
      </c>
      <c r="R100">
        <v>1</v>
      </c>
      <c r="S100" s="14" t="s">
        <v>49</v>
      </c>
    </row>
    <row r="101" spans="2:20" ht="15.75" x14ac:dyDescent="0.25">
      <c r="C101" s="10" t="s">
        <v>38</v>
      </c>
      <c r="D101" s="11">
        <f>IF('O. Virgen'!$D$29=$R$100,'TAM Automático'!D163,'TAM Automático'!D168)</f>
        <v>0.28364565587734242</v>
      </c>
      <c r="E101" s="11">
        <f>IF('O. Virgen'!$D$29=$R$100,'TAM Automático'!E163,'TAM Automático'!E168)</f>
        <v>0.24884445877673866</v>
      </c>
      <c r="F101" s="11">
        <f>IF('O. Virgen'!$D$29=$R$100,'TAM Automático'!F163,'TAM Automático'!F168)</f>
        <v>0.1764644351464435</v>
      </c>
      <c r="G101" s="11">
        <f>IF('O. Virgen'!$D$29=$R$100,'TAM Automático'!G163,'TAM Automático'!G168)</f>
        <v>0.34149999999999997</v>
      </c>
      <c r="H101" s="11">
        <f>IF('O. Virgen'!$D$29=$R$100,'TAM Automático'!H163,'TAM Automático'!H168)</f>
        <v>0.33549999999999996</v>
      </c>
      <c r="I101" s="11">
        <f>IF('O. Virgen'!$D$29=$R$100,'TAM Automático'!I163,'TAM Automático'!I168)</f>
        <v>0.41359999999999997</v>
      </c>
      <c r="J101" s="11">
        <f>IF('O. Virgen'!$D$29=$R$100,'TAM Automático'!J163,'TAM Automático'!J168)</f>
        <v>0.2888</v>
      </c>
      <c r="K101" s="11">
        <f>IF('O. Virgen'!$D$29=$R$100,'TAM Automático'!K163,'TAM Automático'!K168)</f>
        <v>0.24940000000000001</v>
      </c>
      <c r="L101" s="11">
        <f>IF('O. Virgen'!$D$29=$R$100,'TAM Automático'!L163,'TAM Automático'!L168)</f>
        <v>0.27210000000000001</v>
      </c>
      <c r="M101" s="11">
        <f>IF('O. Virgen'!$D$29=$R$100,'TAM Automático'!M163,'TAM Automático'!M168)</f>
        <v>0.32400000000000001</v>
      </c>
      <c r="N101" s="11">
        <f>IF('O. Virgen'!$D$29=$R$100,'TAM Automático'!N163,'TAM Automático'!N168)</f>
        <v>0.26280000000000003</v>
      </c>
      <c r="O101" s="11">
        <f>IF('O. Virgen'!$D$29=$R$100,'TAM Automático'!O163,'TAM Automático'!O168)</f>
        <v>0.40860000000000002</v>
      </c>
      <c r="P101" s="11">
        <f>IF('O. Virgen'!$D$29=$R$100,'TAM Automático'!P163,'TAM Automático'!P168)</f>
        <v>0.37270000000000003</v>
      </c>
      <c r="R101">
        <v>2</v>
      </c>
      <c r="S101" s="14" t="s">
        <v>50</v>
      </c>
    </row>
    <row r="103" spans="2:20" ht="15.75" x14ac:dyDescent="0.25">
      <c r="B103" s="13"/>
      <c r="C103" s="14" t="s">
        <v>51</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45536</v>
      </c>
      <c r="E104" s="53">
        <f t="shared" ref="E104:P104" si="13">E99</f>
        <v>45566</v>
      </c>
      <c r="F104" s="53">
        <f t="shared" si="13"/>
        <v>45597</v>
      </c>
      <c r="G104" s="53">
        <f t="shared" si="13"/>
        <v>45627</v>
      </c>
      <c r="H104" s="53">
        <f t="shared" si="13"/>
        <v>45658</v>
      </c>
      <c r="I104" s="53">
        <f t="shared" si="13"/>
        <v>45689</v>
      </c>
      <c r="J104" s="53">
        <f t="shared" si="13"/>
        <v>45717</v>
      </c>
      <c r="K104" s="53">
        <f t="shared" si="13"/>
        <v>45748</v>
      </c>
      <c r="L104" s="53">
        <f t="shared" si="13"/>
        <v>45778</v>
      </c>
      <c r="M104" s="53">
        <f t="shared" si="13"/>
        <v>45809</v>
      </c>
      <c r="N104" s="53">
        <f t="shared" si="13"/>
        <v>45839</v>
      </c>
      <c r="O104" s="53">
        <f t="shared" si="13"/>
        <v>45870</v>
      </c>
      <c r="P104" s="53">
        <f t="shared" si="13"/>
        <v>45901</v>
      </c>
      <c r="R104">
        <v>1</v>
      </c>
      <c r="S104" s="14" t="s">
        <v>52</v>
      </c>
    </row>
    <row r="105" spans="2:20" ht="15.75" x14ac:dyDescent="0.25">
      <c r="C105" s="10" t="s">
        <v>37</v>
      </c>
      <c r="D105" s="11">
        <f>IF('O. Virgen'!$N$29=$R$104,'TAM Automático'!D172,IF('O. Virgen'!$N$29=$R$106,'TAM Automático'!D182,IF('O. Virgen'!$N$29=$R$105,'TAM Automático'!D177,'TAM Automático'!D187)))</f>
        <v>0.80338471488627794</v>
      </c>
      <c r="E105" s="11">
        <f>IF('O. Virgen'!$N$29=$R$104,'TAM Automático'!E172,IF('O. Virgen'!$N$29=$R$106,'TAM Automático'!E182,IF('O. Virgen'!$N$29=$R$105,'TAM Automático'!E177,'TAM Automático'!E187)))</f>
        <v>0.72479622479622485</v>
      </c>
      <c r="F105" s="11">
        <f>IF('O. Virgen'!$N$29=$R$104,'TAM Automático'!F172,IF('O. Virgen'!$N$29=$R$106,'TAM Automático'!F182,IF('O. Virgen'!$N$29=$R$105,'TAM Automático'!F177,'TAM Automático'!F187)))</f>
        <v>0.9047053744873732</v>
      </c>
      <c r="G105" s="11">
        <f>IF('O. Virgen'!$N$29=$R$104,'TAM Automático'!G172,IF('O. Virgen'!$N$29=$R$106,'TAM Automático'!G182,IF('O. Virgen'!$N$29=$R$105,'TAM Automático'!G177,'TAM Automático'!G187)))</f>
        <v>0.72519999999999996</v>
      </c>
      <c r="H105" s="11">
        <f>IF('O. Virgen'!$N$29=$R$104,'TAM Automático'!H172,IF('O. Virgen'!$N$29=$R$106,'TAM Automático'!H182,IF('O. Virgen'!$N$29=$R$105,'TAM Automático'!H177,'TAM Automático'!H187)))</f>
        <v>0.63919999999999999</v>
      </c>
      <c r="I105" s="11">
        <f>IF('O. Virgen'!$N$29=$R$104,'TAM Automático'!I172,IF('O. Virgen'!$N$29=$R$106,'TAM Automático'!I182,IF('O. Virgen'!$N$29=$R$105,'TAM Automático'!I177,'TAM Automático'!I187)))</f>
        <v>0.51639999999999997</v>
      </c>
      <c r="J105" s="11">
        <f>IF('O. Virgen'!$N$29=$R$104,'TAM Automático'!J172,IF('O. Virgen'!$N$29=$R$106,'TAM Automático'!J182,IF('O. Virgen'!$N$29=$R$105,'TAM Automático'!J177,'TAM Automático'!J187)))</f>
        <v>0.72439999999999993</v>
      </c>
      <c r="K105" s="11">
        <f>IF('O. Virgen'!$N$29=$R$104,'TAM Automático'!K172,IF('O. Virgen'!$N$29=$R$106,'TAM Automático'!K182,IF('O. Virgen'!$N$29=$R$105,'TAM Automático'!K177,'TAM Automático'!K187)))</f>
        <v>0.76529999999999998</v>
      </c>
      <c r="L105" s="11">
        <f>IF('O. Virgen'!$N$29=$R$104,'TAM Automático'!L172,IF('O. Virgen'!$N$29=$R$106,'TAM Automático'!L182,IF('O. Virgen'!$N$29=$R$105,'TAM Automático'!L177,'TAM Automático'!L187)))</f>
        <v>0.54880000000000007</v>
      </c>
      <c r="M105" s="11">
        <f>IF('O. Virgen'!$N$29=$R$104,'TAM Automático'!M172,IF('O. Virgen'!$N$29=$R$106,'TAM Automático'!M182,IF('O. Virgen'!$N$29=$R$105,'TAM Automático'!M177,'TAM Automático'!M187)))</f>
        <v>0.43009999999999998</v>
      </c>
      <c r="N105" s="11">
        <f>IF('O. Virgen'!$N$29=$R$104,'TAM Automático'!N172,IF('O. Virgen'!$N$29=$R$106,'TAM Automático'!N182,IF('O. Virgen'!$N$29=$R$105,'TAM Automático'!N177,'TAM Automático'!N187)))</f>
        <v>0.65500000000000003</v>
      </c>
      <c r="O105" s="11">
        <f>IF('O. Virgen'!$N$29=$R$104,'TAM Automático'!O172,IF('O. Virgen'!$N$29=$R$106,'TAM Automático'!O182,IF('O. Virgen'!$N$29=$R$105,'TAM Automático'!O177,'TAM Automático'!O187)))</f>
        <v>0.45090000000000002</v>
      </c>
      <c r="P105" s="11">
        <f>IF('O. Virgen'!$N$29=$R$104,'TAM Automático'!P172,IF('O. Virgen'!$N$29=$R$106,'TAM Automático'!P182,IF('O. Virgen'!$N$29=$R$105,'TAM Automático'!P177,'TAM Automático'!P187)))</f>
        <v>0.57389999999999997</v>
      </c>
      <c r="R105">
        <v>2</v>
      </c>
      <c r="S105" s="7" t="s">
        <v>85</v>
      </c>
    </row>
    <row r="106" spans="2:20" ht="15.75" x14ac:dyDescent="0.25">
      <c r="C106" s="10" t="s">
        <v>38</v>
      </c>
      <c r="D106" s="11">
        <f>IF('O. Virgen'!$N$29=$R$104,'TAM Automático'!D173,IF('O. Virgen'!$N$29=$R$106,'TAM Automático'!D183,IF('O. Virgen'!$N$29=$R$105,'TAM Automático'!D178,'TAM Automático'!D188)))</f>
        <v>0.19661528511372209</v>
      </c>
      <c r="E106" s="11">
        <f>IF('O. Virgen'!$N$29=$R$104,'TAM Automático'!E173,IF('O. Virgen'!$N$29=$R$106,'TAM Automático'!E183,IF('O. Virgen'!$N$29=$R$105,'TAM Automático'!E178,'TAM Automático'!E188)))</f>
        <v>0.2752037752037752</v>
      </c>
      <c r="F106" s="11">
        <f>IF('O. Virgen'!$N$29=$R$104,'TAM Automático'!F173,IF('O. Virgen'!$N$29=$R$106,'TAM Automático'!F183,IF('O. Virgen'!$N$29=$R$105,'TAM Automático'!F178,'TAM Automático'!F188)))</f>
        <v>9.529462551262681E-2</v>
      </c>
      <c r="G106" s="11">
        <f>IF('O. Virgen'!$N$29=$R$104,'TAM Automático'!G173,IF('O. Virgen'!$N$29=$R$106,'TAM Automático'!G183,IF('O. Virgen'!$N$29=$R$105,'TAM Automático'!G178,'TAM Automático'!G188)))</f>
        <v>0.27479999999999999</v>
      </c>
      <c r="H106" s="11">
        <f>IF('O. Virgen'!$N$29=$R$104,'TAM Automático'!H173,IF('O. Virgen'!$N$29=$R$106,'TAM Automático'!H183,IF('O. Virgen'!$N$29=$R$105,'TAM Automático'!H178,'TAM Automático'!H188)))</f>
        <v>0.36080000000000001</v>
      </c>
      <c r="I106" s="11">
        <f>IF('O. Virgen'!$N$29=$R$104,'TAM Automático'!I173,IF('O. Virgen'!$N$29=$R$106,'TAM Automático'!I183,IF('O. Virgen'!$N$29=$R$105,'TAM Automático'!I178,'TAM Automático'!I188)))</f>
        <v>0.48359999999999997</v>
      </c>
      <c r="J106" s="11">
        <f>IF('O. Virgen'!$N$29=$R$104,'TAM Automático'!J173,IF('O. Virgen'!$N$29=$R$106,'TAM Automático'!J183,IF('O. Virgen'!$N$29=$R$105,'TAM Automático'!J178,'TAM Automático'!J188)))</f>
        <v>0.27560000000000001</v>
      </c>
      <c r="K106" s="11">
        <f>IF('O. Virgen'!$N$29=$R$104,'TAM Automático'!K173,IF('O. Virgen'!$N$29=$R$106,'TAM Automático'!K183,IF('O. Virgen'!$N$29=$R$105,'TAM Automático'!K178,'TAM Automático'!K188)))</f>
        <v>0.23469999999999999</v>
      </c>
      <c r="L106" s="11">
        <f>IF('O. Virgen'!$N$29=$R$104,'TAM Automático'!L173,IF('O. Virgen'!$N$29=$R$106,'TAM Automático'!L183,IF('O. Virgen'!$N$29=$R$105,'TAM Automático'!L178,'TAM Automático'!L188)))</f>
        <v>0.45119999999999999</v>
      </c>
      <c r="M106" s="11">
        <f>IF('O. Virgen'!$N$29=$R$104,'TAM Automático'!M173,IF('O. Virgen'!$N$29=$R$106,'TAM Automático'!M183,IF('O. Virgen'!$N$29=$R$105,'TAM Automático'!M178,'TAM Automático'!M188)))</f>
        <v>0.56990000000000007</v>
      </c>
      <c r="N106" s="11">
        <f>IF('O. Virgen'!$N$29=$R$104,'TAM Automático'!N173,IF('O. Virgen'!$N$29=$R$106,'TAM Automático'!N183,IF('O. Virgen'!$N$29=$R$105,'TAM Automático'!N178,'TAM Automático'!N188)))</f>
        <v>0.34499999999999997</v>
      </c>
      <c r="O106" s="11">
        <f>IF('O. Virgen'!$N$29=$R$104,'TAM Automático'!O173,IF('O. Virgen'!$N$29=$R$106,'TAM Automático'!O183,IF('O. Virgen'!$N$29=$R$105,'TAM Automático'!O178,'TAM Automático'!O188)))</f>
        <v>0.54909999999999992</v>
      </c>
      <c r="P106" s="11">
        <f>IF('O. Virgen'!$N$29=$R$104,'TAM Automático'!P173,IF('O. Virgen'!$N$29=$R$106,'TAM Automático'!P183,IF('O. Virgen'!$N$29=$R$105,'TAM Automático'!P178,'TAM Automático'!P188)))</f>
        <v>0.42609999999999998</v>
      </c>
      <c r="R106">
        <v>3</v>
      </c>
      <c r="S106" s="7" t="s">
        <v>53</v>
      </c>
    </row>
    <row r="107" spans="2:20" ht="15.75" x14ac:dyDescent="0.25">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F24" sqref="F24"/>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55</v>
      </c>
      <c r="F3" s="47" t="s">
        <v>56</v>
      </c>
    </row>
    <row r="4" spans="2:9" x14ac:dyDescent="0.25">
      <c r="F4" s="65" t="s">
        <v>57</v>
      </c>
      <c r="G4" s="66"/>
      <c r="H4" s="66"/>
      <c r="I4" s="67"/>
    </row>
    <row r="5" spans="2:9" s="13" customFormat="1" ht="20.100000000000001" customHeight="1" x14ac:dyDescent="0.25">
      <c r="C5" s="49" t="s">
        <v>58</v>
      </c>
      <c r="D5" s="13" t="s">
        <v>59</v>
      </c>
      <c r="F5" s="68"/>
      <c r="G5" s="69"/>
      <c r="H5" s="69"/>
      <c r="I5" s="70"/>
    </row>
    <row r="6" spans="2:9" s="13" customFormat="1" ht="20.100000000000001" customHeight="1" x14ac:dyDescent="0.25">
      <c r="C6" s="49" t="s">
        <v>60</v>
      </c>
      <c r="D6" s="13" t="s">
        <v>61</v>
      </c>
      <c r="F6" s="68"/>
      <c r="G6" s="69"/>
      <c r="H6" s="69"/>
      <c r="I6" s="70"/>
    </row>
    <row r="7" spans="2:9" s="13" customFormat="1" ht="20.100000000000001" customHeight="1" x14ac:dyDescent="0.25">
      <c r="C7" s="49" t="s">
        <v>62</v>
      </c>
      <c r="D7" s="13" t="s">
        <v>63</v>
      </c>
      <c r="F7" s="68"/>
      <c r="G7" s="69"/>
      <c r="H7" s="69"/>
      <c r="I7" s="70"/>
    </row>
    <row r="8" spans="2:9" s="13" customFormat="1" ht="20.100000000000001" customHeight="1" x14ac:dyDescent="0.25">
      <c r="C8" s="49" t="s">
        <v>64</v>
      </c>
      <c r="D8" s="13" t="s">
        <v>65</v>
      </c>
      <c r="F8" s="68"/>
      <c r="G8" s="69"/>
      <c r="H8" s="69"/>
      <c r="I8" s="70"/>
    </row>
    <row r="9" spans="2:9" ht="20.100000000000001" customHeight="1" x14ac:dyDescent="0.25">
      <c r="C9" s="49" t="s">
        <v>64</v>
      </c>
      <c r="D9" s="13" t="s">
        <v>66</v>
      </c>
      <c r="F9" s="68"/>
      <c r="G9" s="69"/>
      <c r="H9" s="69"/>
      <c r="I9" s="70"/>
    </row>
    <row r="10" spans="2:9" ht="20.100000000000001" customHeight="1" x14ac:dyDescent="0.25">
      <c r="C10" s="49" t="s">
        <v>67</v>
      </c>
      <c r="D10" s="13" t="s">
        <v>68</v>
      </c>
      <c r="F10" s="68"/>
      <c r="G10" s="69"/>
      <c r="H10" s="69"/>
      <c r="I10" s="70"/>
    </row>
    <row r="11" spans="2:9" x14ac:dyDescent="0.25">
      <c r="C11" s="49"/>
      <c r="F11" s="68"/>
      <c r="G11" s="69"/>
      <c r="H11" s="69"/>
      <c r="I11" s="70"/>
    </row>
    <row r="12" spans="2:9" ht="15.75" thickBot="1" x14ac:dyDescent="0.3">
      <c r="F12" s="71"/>
      <c r="G12" s="72"/>
      <c r="H12" s="72"/>
      <c r="I12" s="73"/>
    </row>
    <row r="16" spans="2:9" ht="14.1" customHeight="1" x14ac:dyDescent="0.25">
      <c r="B16" s="45"/>
      <c r="C16" s="46" t="s">
        <v>69</v>
      </c>
    </row>
    <row r="18" spans="3:4" x14ac:dyDescent="0.25">
      <c r="D18" s="50" t="s">
        <v>70</v>
      </c>
    </row>
    <row r="19" spans="3:4" x14ac:dyDescent="0.25">
      <c r="C19" s="49"/>
      <c r="D19" t="s">
        <v>71</v>
      </c>
    </row>
    <row r="20" spans="3:4" x14ac:dyDescent="0.25">
      <c r="C20" s="49"/>
      <c r="D20" t="s">
        <v>72</v>
      </c>
    </row>
    <row r="21" spans="3:4" x14ac:dyDescent="0.25">
      <c r="C21" s="49"/>
      <c r="D21" t="s">
        <v>73</v>
      </c>
    </row>
    <row r="22" spans="3:4" ht="3.75" customHeight="1" x14ac:dyDescent="0.25">
      <c r="C22" s="49"/>
    </row>
    <row r="23" spans="3:4" ht="15.75" x14ac:dyDescent="0.25">
      <c r="C23" s="49"/>
      <c r="D23" s="51" t="s">
        <v>74</v>
      </c>
    </row>
    <row r="24" spans="3:4" x14ac:dyDescent="0.25">
      <c r="C24" s="49"/>
      <c r="D24" s="52" t="s">
        <v>75</v>
      </c>
    </row>
    <row r="27" spans="3:4" x14ac:dyDescent="0.25">
      <c r="D27" s="50" t="s">
        <v>76</v>
      </c>
    </row>
    <row r="28" spans="3:4" x14ac:dyDescent="0.25">
      <c r="D28" t="s">
        <v>77</v>
      </c>
    </row>
    <row r="29" spans="3:4" x14ac:dyDescent="0.25">
      <c r="D29" t="s">
        <v>78</v>
      </c>
    </row>
    <row r="30" spans="3:4" x14ac:dyDescent="0.25">
      <c r="D30" t="s">
        <v>79</v>
      </c>
    </row>
    <row r="33" spans="4:4" x14ac:dyDescent="0.25">
      <c r="D33" s="50" t="s">
        <v>80</v>
      </c>
    </row>
    <row r="34" spans="4:4" x14ac:dyDescent="0.25">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5" zoomScaleNormal="75"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60" zoomScaleNormal="60"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44.45" customHeight="1" x14ac:dyDescent="0.25">
      <c r="D29" s="57">
        <v>1</v>
      </c>
      <c r="N29" s="57">
        <v>3</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60" zoomScaleNormal="60" zoomScaleSheetLayoutView="40"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60" zoomScaleNormal="60" zoomScaleSheetLayoutView="50" workbookViewId="0"/>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60" zoomScaleNormal="60" workbookViewId="0"/>
  </sheetViews>
  <sheetFormatPr baseColWidth="10" defaultColWidth="11.42578125" defaultRowHeight="15" x14ac:dyDescent="0.25"/>
  <cols>
    <col min="1" max="1" width="5.7109375" customWidth="1"/>
    <col min="10" max="10" width="14.28515625" customWidth="1"/>
  </cols>
  <sheetData>
    <row r="1" spans="1:20" ht="4.5" customHeight="1" x14ac:dyDescent="0.25"/>
    <row r="8" spans="1:20" x14ac:dyDescent="0.25">
      <c r="A8" s="62"/>
      <c r="B8" s="62"/>
      <c r="C8" s="62"/>
      <c r="D8" s="62"/>
      <c r="E8" s="62"/>
      <c r="F8" s="62"/>
      <c r="G8" s="62"/>
      <c r="H8" s="62"/>
      <c r="I8" s="62"/>
      <c r="J8" s="62"/>
      <c r="K8" s="62"/>
      <c r="L8" s="62"/>
      <c r="M8" s="62"/>
      <c r="N8" s="62"/>
      <c r="O8" s="62"/>
      <c r="P8" s="62"/>
      <c r="Q8" s="62"/>
      <c r="R8" s="62"/>
      <c r="S8" s="62"/>
      <c r="T8" s="62"/>
    </row>
    <row r="9" spans="1:20" x14ac:dyDescent="0.25">
      <c r="A9" s="62"/>
      <c r="B9" s="62"/>
      <c r="C9" s="62"/>
      <c r="D9" s="62"/>
      <c r="E9" s="62"/>
      <c r="F9" s="62"/>
      <c r="G9" s="62"/>
      <c r="H9" s="62"/>
      <c r="I9" s="62"/>
      <c r="J9" s="62"/>
      <c r="K9" s="62"/>
      <c r="L9" s="62"/>
      <c r="M9" s="62"/>
      <c r="N9" s="62"/>
      <c r="O9" s="62"/>
      <c r="P9" s="62"/>
      <c r="Q9" s="62"/>
      <c r="R9" s="62"/>
      <c r="S9" s="62"/>
      <c r="T9" s="62"/>
    </row>
    <row r="10" spans="1:20" x14ac:dyDescent="0.25">
      <c r="A10" s="62"/>
      <c r="B10" s="62"/>
      <c r="C10" s="62"/>
      <c r="D10" s="62"/>
      <c r="E10" s="62"/>
      <c r="F10" s="62"/>
      <c r="G10" s="62"/>
      <c r="H10" s="62"/>
      <c r="I10" s="62"/>
      <c r="J10" s="62"/>
      <c r="K10" s="62"/>
      <c r="L10" s="62"/>
      <c r="M10" s="62"/>
      <c r="N10" s="62"/>
      <c r="O10" s="62"/>
      <c r="P10" s="62"/>
      <c r="Q10" s="62"/>
      <c r="R10" s="62"/>
      <c r="S10" s="62"/>
      <c r="T10" s="62"/>
    </row>
    <row r="11" spans="1:20" x14ac:dyDescent="0.25">
      <c r="A11" s="62"/>
      <c r="B11" s="62"/>
      <c r="C11" s="62"/>
      <c r="D11" s="62"/>
      <c r="E11" s="62"/>
      <c r="F11" s="62"/>
      <c r="G11" s="62"/>
      <c r="H11" s="62"/>
      <c r="I11" s="62"/>
      <c r="J11" s="62"/>
      <c r="K11" s="62"/>
      <c r="L11" s="62"/>
      <c r="M11" s="62"/>
      <c r="N11" s="62"/>
      <c r="O11" s="62"/>
      <c r="P11" s="62"/>
      <c r="Q11" s="62"/>
      <c r="R11" s="62"/>
      <c r="S11" s="62"/>
      <c r="T11" s="62"/>
    </row>
    <row r="12" spans="1:20" x14ac:dyDescent="0.25">
      <c r="A12" s="62"/>
      <c r="B12" s="62"/>
      <c r="C12" s="62"/>
      <c r="D12" s="62"/>
      <c r="E12" s="62"/>
      <c r="F12" s="62"/>
      <c r="G12" s="62"/>
      <c r="H12" s="62"/>
      <c r="I12" s="62"/>
      <c r="J12" s="62"/>
      <c r="K12" s="62"/>
      <c r="L12" s="62"/>
      <c r="M12" s="62"/>
      <c r="N12" s="62"/>
      <c r="O12" s="62"/>
      <c r="P12" s="62"/>
      <c r="Q12" s="62"/>
      <c r="R12" s="62"/>
      <c r="S12" s="62"/>
      <c r="T12" s="62"/>
    </row>
    <row r="13" spans="1:20" x14ac:dyDescent="0.25">
      <c r="A13" s="62"/>
      <c r="B13" s="62"/>
      <c r="C13" s="62"/>
      <c r="D13" s="62"/>
      <c r="E13" s="62"/>
      <c r="F13" s="62"/>
      <c r="G13" s="62"/>
      <c r="H13" s="62"/>
      <c r="I13" s="62"/>
      <c r="J13" s="62"/>
      <c r="K13" s="62"/>
      <c r="L13" s="62"/>
      <c r="M13" s="62"/>
      <c r="N13" s="62"/>
      <c r="O13" s="62"/>
      <c r="P13" s="62"/>
      <c r="Q13" s="62"/>
      <c r="R13" s="62"/>
      <c r="S13" s="62"/>
      <c r="T13" s="62"/>
    </row>
    <row r="14" spans="1:20" x14ac:dyDescent="0.25">
      <c r="A14" s="62"/>
      <c r="B14" s="62"/>
      <c r="C14" s="62"/>
      <c r="D14" s="62"/>
      <c r="E14" s="62"/>
      <c r="F14" s="62"/>
      <c r="G14" s="62"/>
      <c r="H14" s="62"/>
      <c r="I14" s="62"/>
      <c r="J14" s="62"/>
      <c r="K14" s="62"/>
      <c r="L14" s="62"/>
      <c r="M14" s="62"/>
      <c r="N14" s="62"/>
      <c r="O14" s="62"/>
      <c r="P14" s="62"/>
      <c r="Q14" s="62"/>
      <c r="R14" s="62"/>
      <c r="S14" s="62"/>
      <c r="T14" s="62"/>
    </row>
    <row r="15" spans="1:20" x14ac:dyDescent="0.25">
      <c r="A15" s="62"/>
      <c r="B15" s="62"/>
      <c r="C15" s="62"/>
      <c r="D15" s="62"/>
      <c r="E15" s="62"/>
      <c r="F15" s="62"/>
      <c r="G15" s="62"/>
      <c r="H15" s="62"/>
      <c r="I15" s="62"/>
      <c r="J15" s="62"/>
      <c r="K15" s="62"/>
      <c r="L15" s="62"/>
      <c r="M15" s="62"/>
      <c r="N15" s="62"/>
      <c r="O15" s="62"/>
      <c r="P15" s="62"/>
      <c r="Q15" s="62"/>
      <c r="R15" s="62"/>
      <c r="S15" s="62"/>
      <c r="T15" s="62"/>
    </row>
    <row r="16" spans="1:20" x14ac:dyDescent="0.25">
      <c r="A16" s="62"/>
      <c r="B16" s="62"/>
      <c r="C16" s="62"/>
      <c r="D16" s="62"/>
      <c r="E16" s="62"/>
      <c r="F16" s="62"/>
      <c r="G16" s="62"/>
      <c r="H16" s="62"/>
      <c r="I16" s="62"/>
      <c r="J16" s="62"/>
      <c r="K16" s="62"/>
      <c r="L16" s="62"/>
      <c r="M16" s="62"/>
      <c r="N16" s="62"/>
      <c r="O16" s="62"/>
      <c r="P16" s="62"/>
      <c r="Q16" s="62"/>
      <c r="R16" s="62"/>
      <c r="S16" s="62"/>
      <c r="T16" s="62"/>
    </row>
    <row r="17" spans="1:21" x14ac:dyDescent="0.25">
      <c r="A17" s="62"/>
      <c r="B17" s="62"/>
      <c r="C17" s="62"/>
      <c r="D17" s="62"/>
      <c r="E17" s="62"/>
      <c r="F17" s="62"/>
      <c r="G17" s="62"/>
      <c r="H17" s="62"/>
      <c r="I17" s="62"/>
      <c r="J17" s="62"/>
      <c r="K17" s="62"/>
      <c r="L17" s="62"/>
      <c r="M17" s="62"/>
      <c r="N17" s="62"/>
      <c r="O17" s="62"/>
      <c r="P17" s="62"/>
      <c r="Q17" s="62"/>
      <c r="R17" s="62"/>
      <c r="S17" s="62"/>
      <c r="T17" s="62"/>
    </row>
    <row r="18" spans="1:21" x14ac:dyDescent="0.25">
      <c r="A18" s="62"/>
      <c r="B18" s="62"/>
      <c r="C18" s="62"/>
      <c r="D18" s="62"/>
      <c r="E18" s="62"/>
      <c r="F18" s="62"/>
      <c r="G18" s="62"/>
      <c r="H18" s="62"/>
      <c r="I18" s="62"/>
      <c r="J18" s="62"/>
      <c r="K18" s="62"/>
      <c r="L18" s="62"/>
      <c r="M18" s="62"/>
      <c r="N18" s="62"/>
      <c r="O18" s="62"/>
      <c r="P18" s="62"/>
      <c r="Q18" s="62"/>
      <c r="R18" s="62"/>
      <c r="S18" s="62"/>
      <c r="T18" s="62"/>
    </row>
    <row r="19" spans="1:21" x14ac:dyDescent="0.25">
      <c r="A19" s="62"/>
      <c r="B19" s="62"/>
      <c r="C19" s="62"/>
      <c r="D19" s="62"/>
      <c r="E19" s="62"/>
      <c r="F19" s="62"/>
      <c r="G19" s="62"/>
      <c r="H19" s="62"/>
      <c r="I19" s="62"/>
      <c r="J19" s="62"/>
      <c r="K19" s="62"/>
      <c r="L19" s="62"/>
      <c r="M19" s="62"/>
      <c r="N19" s="62"/>
      <c r="O19" s="62"/>
      <c r="P19" s="62"/>
      <c r="Q19" s="62"/>
      <c r="R19" s="62"/>
      <c r="S19" s="62"/>
      <c r="T19" s="62"/>
    </row>
    <row r="20" spans="1:21" x14ac:dyDescent="0.25">
      <c r="A20" s="62"/>
      <c r="B20" s="62"/>
      <c r="C20" s="62"/>
      <c r="D20" s="62"/>
      <c r="E20" s="62"/>
      <c r="F20" s="62"/>
      <c r="G20" s="62"/>
      <c r="H20" s="62"/>
      <c r="I20" s="62"/>
      <c r="J20" s="62"/>
      <c r="K20" s="62"/>
      <c r="L20" s="62"/>
      <c r="M20" s="62"/>
      <c r="N20" s="62"/>
      <c r="O20" s="62"/>
      <c r="P20" s="62"/>
      <c r="Q20" s="62"/>
      <c r="R20" s="62"/>
      <c r="S20" s="62"/>
      <c r="T20" s="62"/>
    </row>
    <row r="21" spans="1:21" x14ac:dyDescent="0.25">
      <c r="A21" s="62"/>
      <c r="B21" s="62"/>
      <c r="C21" s="62"/>
      <c r="D21" s="62"/>
      <c r="E21" s="62"/>
      <c r="F21" s="62"/>
      <c r="G21" s="62"/>
      <c r="H21" s="62"/>
      <c r="I21" s="62"/>
      <c r="J21" s="62"/>
      <c r="K21" s="62"/>
      <c r="L21" s="62"/>
      <c r="M21" s="62"/>
      <c r="N21" s="62"/>
      <c r="O21" s="62"/>
      <c r="P21" s="62"/>
      <c r="Q21" s="62"/>
      <c r="R21" s="62"/>
      <c r="S21" s="62"/>
      <c r="T21" s="62"/>
    </row>
    <row r="22" spans="1:21" x14ac:dyDescent="0.25">
      <c r="A22" s="62"/>
      <c r="B22" s="62"/>
      <c r="C22" s="62"/>
      <c r="D22" s="62"/>
      <c r="E22" s="62"/>
      <c r="F22" s="62"/>
      <c r="G22" s="62"/>
      <c r="H22" s="62"/>
      <c r="I22" s="62"/>
      <c r="J22" s="62"/>
      <c r="K22" s="62"/>
      <c r="L22" s="62"/>
      <c r="M22" s="62"/>
      <c r="N22" s="62"/>
      <c r="O22" s="62"/>
      <c r="P22" s="62"/>
      <c r="Q22" s="62"/>
      <c r="R22" s="62"/>
      <c r="S22" s="62"/>
      <c r="T22" s="62"/>
    </row>
    <row r="23" spans="1:21" x14ac:dyDescent="0.25">
      <c r="A23" s="62"/>
      <c r="B23" s="62"/>
      <c r="C23" s="62"/>
      <c r="D23" s="62"/>
      <c r="E23" s="62"/>
      <c r="F23" s="62"/>
      <c r="G23" s="62"/>
      <c r="H23" s="62"/>
      <c r="I23" s="62"/>
      <c r="J23" s="62"/>
      <c r="K23" s="62"/>
      <c r="L23" s="62"/>
      <c r="M23" s="62"/>
      <c r="N23" s="62"/>
      <c r="O23" s="62"/>
      <c r="P23" s="62"/>
      <c r="Q23" s="62"/>
      <c r="R23" s="62"/>
      <c r="S23" s="62"/>
      <c r="T23" s="62"/>
    </row>
    <row r="24" spans="1:21" x14ac:dyDescent="0.25">
      <c r="A24" s="62"/>
      <c r="B24" s="62"/>
      <c r="C24" s="62"/>
      <c r="D24" s="62"/>
      <c r="E24" s="62"/>
      <c r="F24" s="62"/>
      <c r="G24" s="62"/>
      <c r="H24" s="62"/>
      <c r="I24" s="62"/>
      <c r="J24" s="62"/>
      <c r="K24" s="62"/>
      <c r="L24" s="62"/>
      <c r="M24" s="62"/>
      <c r="N24" s="62"/>
      <c r="O24" s="62"/>
      <c r="P24" s="62"/>
      <c r="Q24" s="62"/>
      <c r="R24" s="62"/>
      <c r="S24" s="62"/>
      <c r="T24" s="62"/>
    </row>
    <row r="25" spans="1:21" ht="26.25" customHeight="1" x14ac:dyDescent="0.25"/>
    <row r="27" spans="1:21" ht="21" customHeight="1" x14ac:dyDescent="0.25"/>
    <row r="28" spans="1:21" ht="24" customHeight="1" x14ac:dyDescent="0.25">
      <c r="A28" s="19" t="s">
        <v>0</v>
      </c>
      <c r="B28" s="20"/>
      <c r="K28" s="18" t="s">
        <v>1</v>
      </c>
    </row>
    <row r="29" spans="1:21" ht="7.5" customHeight="1" x14ac:dyDescent="0.25">
      <c r="D29" s="57">
        <v>2</v>
      </c>
      <c r="N29" s="57">
        <v>1</v>
      </c>
    </row>
    <row r="30" spans="1:21" ht="18.75" customHeight="1" x14ac:dyDescent="0.25">
      <c r="B30" s="23" t="s">
        <v>2</v>
      </c>
      <c r="K30" s="22" t="s">
        <v>2</v>
      </c>
    </row>
    <row r="32" spans="1:21" x14ac:dyDescent="0.25">
      <c r="A32" s="62"/>
      <c r="B32" s="62"/>
      <c r="C32" s="62"/>
      <c r="D32" s="62"/>
      <c r="E32" s="62"/>
      <c r="F32" s="62"/>
      <c r="G32" s="62"/>
      <c r="H32" s="62"/>
      <c r="I32" s="62"/>
      <c r="J32" s="62"/>
      <c r="K32" s="62"/>
      <c r="L32" s="62"/>
      <c r="M32" s="62"/>
      <c r="N32" s="62"/>
      <c r="O32" s="62"/>
      <c r="P32" s="62"/>
      <c r="Q32" s="62"/>
      <c r="R32" s="62"/>
      <c r="S32" s="62"/>
      <c r="T32" s="62"/>
      <c r="U32" s="62"/>
    </row>
    <row r="33" spans="1:21" x14ac:dyDescent="0.25">
      <c r="A33" s="62"/>
      <c r="B33" s="62"/>
      <c r="C33" s="62"/>
      <c r="D33" s="62"/>
      <c r="E33" s="62"/>
      <c r="F33" s="62"/>
      <c r="G33" s="62"/>
      <c r="H33" s="62"/>
      <c r="I33" s="62"/>
      <c r="J33" s="62"/>
      <c r="K33" s="62"/>
      <c r="L33" s="62"/>
      <c r="M33" s="62"/>
      <c r="N33" s="62"/>
      <c r="O33" s="62"/>
      <c r="P33" s="62"/>
      <c r="Q33" s="62"/>
      <c r="R33" s="62"/>
      <c r="S33" s="62"/>
      <c r="T33" s="62"/>
      <c r="U33" s="62"/>
    </row>
    <row r="34" spans="1:21" x14ac:dyDescent="0.25">
      <c r="A34" s="62"/>
      <c r="B34" s="62"/>
      <c r="C34" s="62"/>
      <c r="D34" s="62"/>
      <c r="E34" s="62"/>
      <c r="F34" s="62"/>
      <c r="G34" s="62"/>
      <c r="H34" s="62"/>
      <c r="I34" s="62"/>
      <c r="J34" s="62"/>
      <c r="K34" s="62"/>
      <c r="L34" s="62"/>
      <c r="M34" s="62"/>
      <c r="N34" s="62"/>
      <c r="O34" s="62"/>
      <c r="P34" s="62"/>
      <c r="Q34" s="62"/>
      <c r="R34" s="62"/>
      <c r="S34" s="62"/>
      <c r="T34" s="62"/>
      <c r="U34" s="62"/>
    </row>
    <row r="35" spans="1:21" x14ac:dyDescent="0.25">
      <c r="A35" s="62"/>
      <c r="B35" s="62"/>
      <c r="C35" s="62"/>
      <c r="D35" s="62"/>
      <c r="E35" s="62"/>
      <c r="F35" s="62"/>
      <c r="G35" s="62"/>
      <c r="H35" s="62"/>
      <c r="I35" s="62"/>
      <c r="J35" s="62"/>
      <c r="K35" s="62"/>
      <c r="L35" s="62"/>
      <c r="M35" s="62"/>
      <c r="N35" s="62"/>
      <c r="O35" s="62"/>
      <c r="P35" s="62"/>
      <c r="Q35" s="62"/>
      <c r="R35" s="62"/>
      <c r="S35" s="62"/>
      <c r="T35" s="62"/>
      <c r="U35" s="62"/>
    </row>
    <row r="36" spans="1:21" x14ac:dyDescent="0.25">
      <c r="A36" s="62"/>
      <c r="B36" s="62"/>
      <c r="C36" s="62"/>
      <c r="D36" s="62"/>
      <c r="E36" s="62"/>
      <c r="F36" s="62"/>
      <c r="G36" s="62"/>
      <c r="H36" s="62"/>
      <c r="I36" s="62"/>
      <c r="J36" s="62"/>
      <c r="K36" s="62"/>
      <c r="L36" s="62"/>
      <c r="M36" s="62"/>
      <c r="N36" s="62"/>
      <c r="O36" s="62"/>
      <c r="P36" s="62"/>
      <c r="Q36" s="62"/>
      <c r="R36" s="62"/>
      <c r="S36" s="62"/>
      <c r="T36" s="62"/>
      <c r="U36" s="62"/>
    </row>
    <row r="37" spans="1:21" x14ac:dyDescent="0.25">
      <c r="A37" s="62"/>
      <c r="B37" s="62"/>
      <c r="C37" s="62"/>
      <c r="D37" s="62"/>
      <c r="E37" s="62"/>
      <c r="F37" s="62"/>
      <c r="G37" s="62"/>
      <c r="H37" s="62"/>
      <c r="I37" s="62"/>
      <c r="J37" s="62"/>
      <c r="K37" s="62"/>
      <c r="L37" s="62"/>
      <c r="M37" s="62"/>
      <c r="N37" s="62"/>
      <c r="O37" s="62"/>
      <c r="P37" s="62"/>
      <c r="Q37" s="62"/>
      <c r="R37" s="62"/>
      <c r="S37" s="62"/>
      <c r="T37" s="62"/>
      <c r="U37" s="62"/>
    </row>
    <row r="38" spans="1:21" x14ac:dyDescent="0.25">
      <c r="A38" s="62"/>
      <c r="B38" s="62"/>
      <c r="C38" s="62"/>
      <c r="D38" s="62"/>
      <c r="E38" s="62"/>
      <c r="F38" s="62"/>
      <c r="G38" s="62"/>
      <c r="H38" s="62"/>
      <c r="I38" s="62"/>
      <c r="J38" s="62"/>
      <c r="K38" s="62"/>
      <c r="L38" s="62"/>
      <c r="M38" s="62"/>
      <c r="N38" s="62"/>
      <c r="O38" s="62"/>
      <c r="P38" s="62"/>
      <c r="Q38" s="62"/>
      <c r="R38" s="62"/>
      <c r="S38" s="62"/>
      <c r="T38" s="62"/>
      <c r="U38" s="62"/>
    </row>
    <row r="39" spans="1:21" x14ac:dyDescent="0.25">
      <c r="A39" s="62"/>
      <c r="B39" s="62"/>
      <c r="C39" s="62"/>
      <c r="D39" s="62"/>
      <c r="E39" s="62"/>
      <c r="F39" s="62"/>
      <c r="G39" s="62"/>
      <c r="H39" s="62"/>
      <c r="I39" s="62"/>
      <c r="J39" s="62"/>
      <c r="K39" s="62"/>
      <c r="L39" s="62"/>
      <c r="M39" s="62"/>
      <c r="N39" s="62"/>
      <c r="O39" s="62"/>
      <c r="P39" s="62"/>
      <c r="Q39" s="62"/>
      <c r="R39" s="62"/>
      <c r="S39" s="62"/>
      <c r="T39" s="62"/>
      <c r="U39" s="62"/>
    </row>
    <row r="40" spans="1:21" x14ac:dyDescent="0.25">
      <c r="A40" s="62"/>
      <c r="B40" s="62"/>
      <c r="C40" s="62"/>
      <c r="D40" s="62"/>
      <c r="E40" s="62"/>
      <c r="F40" s="62"/>
      <c r="G40" s="62"/>
      <c r="H40" s="62"/>
      <c r="I40" s="62"/>
      <c r="J40" s="62"/>
      <c r="K40" s="62"/>
      <c r="L40" s="62"/>
      <c r="M40" s="62"/>
      <c r="N40" s="62"/>
      <c r="O40" s="62"/>
      <c r="P40" s="62"/>
      <c r="Q40" s="62"/>
      <c r="R40" s="62"/>
      <c r="S40" s="62"/>
      <c r="T40" s="62"/>
      <c r="U40" s="62"/>
    </row>
    <row r="41" spans="1:21" x14ac:dyDescent="0.25">
      <c r="A41" s="62"/>
      <c r="B41" s="62"/>
      <c r="C41" s="62"/>
      <c r="D41" s="62"/>
      <c r="E41" s="62"/>
      <c r="F41" s="62"/>
      <c r="G41" s="62"/>
      <c r="H41" s="62"/>
      <c r="I41" s="62"/>
      <c r="J41" s="62"/>
      <c r="K41" s="62"/>
      <c r="L41" s="62"/>
      <c r="M41" s="62"/>
      <c r="N41" s="62"/>
      <c r="O41" s="62"/>
      <c r="P41" s="62"/>
      <c r="Q41" s="62"/>
      <c r="R41" s="62"/>
      <c r="S41" s="62"/>
      <c r="T41" s="62"/>
      <c r="U41" s="62"/>
    </row>
    <row r="42" spans="1:21" x14ac:dyDescent="0.25">
      <c r="A42" s="62"/>
      <c r="B42" s="62"/>
      <c r="C42" s="62"/>
      <c r="D42" s="62"/>
      <c r="E42" s="62"/>
      <c r="F42" s="62"/>
      <c r="G42" s="62"/>
      <c r="H42" s="62"/>
      <c r="I42" s="62"/>
      <c r="J42" s="62"/>
      <c r="K42" s="62"/>
      <c r="L42" s="62"/>
      <c r="M42" s="62"/>
      <c r="N42" s="62"/>
      <c r="O42" s="62"/>
      <c r="P42" s="62"/>
      <c r="Q42" s="62"/>
      <c r="R42" s="62"/>
      <c r="S42" s="62"/>
      <c r="T42" s="62"/>
      <c r="U42" s="62"/>
    </row>
    <row r="43" spans="1:21" x14ac:dyDescent="0.25">
      <c r="A43" s="62"/>
      <c r="B43" s="62"/>
      <c r="C43" s="62"/>
      <c r="D43" s="62"/>
      <c r="E43" s="62"/>
      <c r="F43" s="62"/>
      <c r="G43" s="62"/>
      <c r="H43" s="62"/>
      <c r="I43" s="62"/>
      <c r="J43" s="62"/>
      <c r="K43" s="62"/>
      <c r="L43" s="62"/>
      <c r="M43" s="62"/>
      <c r="N43" s="62"/>
      <c r="O43" s="62"/>
      <c r="P43" s="62"/>
      <c r="Q43" s="62"/>
      <c r="R43" s="62"/>
      <c r="S43" s="62"/>
      <c r="T43" s="62"/>
      <c r="U43" s="62"/>
    </row>
    <row r="44" spans="1:21" x14ac:dyDescent="0.25">
      <c r="A44" s="62"/>
      <c r="B44" s="62"/>
      <c r="C44" s="62"/>
      <c r="D44" s="62"/>
      <c r="E44" s="62"/>
      <c r="F44" s="62"/>
      <c r="G44" s="62"/>
      <c r="H44" s="62"/>
      <c r="I44" s="62"/>
      <c r="J44" s="62"/>
      <c r="K44" s="62"/>
      <c r="L44" s="62"/>
      <c r="M44" s="62"/>
      <c r="N44" s="62"/>
      <c r="O44" s="62"/>
      <c r="P44" s="62"/>
      <c r="Q44" s="62"/>
      <c r="R44" s="62"/>
      <c r="S44" s="62"/>
      <c r="T44" s="62"/>
      <c r="U44" s="62"/>
    </row>
    <row r="45" spans="1:21" x14ac:dyDescent="0.25">
      <c r="A45" s="62"/>
      <c r="B45" s="62"/>
      <c r="C45" s="62"/>
      <c r="D45" s="62"/>
      <c r="E45" s="62"/>
      <c r="F45" s="62"/>
      <c r="G45" s="62"/>
      <c r="H45" s="62"/>
      <c r="I45" s="62"/>
      <c r="J45" s="62"/>
      <c r="K45" s="62"/>
      <c r="L45" s="62"/>
      <c r="M45" s="62"/>
      <c r="N45" s="62"/>
      <c r="O45" s="62"/>
      <c r="P45" s="62"/>
      <c r="Q45" s="62"/>
      <c r="R45" s="62"/>
      <c r="S45" s="62"/>
      <c r="T45" s="62"/>
      <c r="U45" s="62"/>
    </row>
    <row r="46" spans="1:21" x14ac:dyDescent="0.25">
      <c r="A46" s="62"/>
      <c r="B46" s="62"/>
      <c r="C46" s="62"/>
      <c r="D46" s="62"/>
      <c r="E46" s="62"/>
      <c r="F46" s="62"/>
      <c r="G46" s="62"/>
      <c r="H46" s="62"/>
      <c r="I46" s="62"/>
      <c r="J46" s="62"/>
      <c r="K46" s="62"/>
      <c r="L46" s="62"/>
      <c r="M46" s="62"/>
      <c r="N46" s="62"/>
      <c r="O46" s="62"/>
      <c r="P46" s="62"/>
      <c r="Q46" s="62"/>
      <c r="R46" s="62"/>
      <c r="S46" s="62"/>
      <c r="T46" s="62"/>
      <c r="U46" s="62"/>
    </row>
    <row r="47" spans="1:21" x14ac:dyDescent="0.25">
      <c r="A47" s="62"/>
      <c r="B47" s="62"/>
      <c r="C47" s="62"/>
      <c r="D47" s="62"/>
      <c r="E47" s="62"/>
      <c r="F47" s="62"/>
      <c r="G47" s="62"/>
      <c r="H47" s="62"/>
      <c r="I47" s="62"/>
      <c r="J47" s="62"/>
      <c r="K47" s="62"/>
      <c r="L47" s="62"/>
      <c r="M47" s="62"/>
      <c r="N47" s="62"/>
      <c r="O47" s="62"/>
      <c r="P47" s="62"/>
      <c r="Q47" s="62"/>
      <c r="R47" s="62"/>
      <c r="S47" s="62"/>
      <c r="T47" s="62"/>
      <c r="U47" s="62"/>
    </row>
    <row r="48" spans="1:21" x14ac:dyDescent="0.25">
      <c r="A48" s="62"/>
      <c r="B48" s="62"/>
      <c r="C48" s="62"/>
      <c r="D48" s="62"/>
      <c r="E48" s="62"/>
      <c r="F48" s="62"/>
      <c r="G48" s="62"/>
      <c r="H48" s="62"/>
      <c r="I48" s="62"/>
      <c r="J48" s="62"/>
      <c r="K48" s="62"/>
      <c r="L48" s="62"/>
      <c r="M48" s="62"/>
      <c r="N48" s="62"/>
      <c r="O48" s="62"/>
      <c r="P48" s="62"/>
      <c r="Q48" s="62"/>
      <c r="R48" s="62"/>
      <c r="S48" s="62"/>
      <c r="T48" s="62"/>
      <c r="U48" s="62"/>
    </row>
    <row r="49" spans="1:21" x14ac:dyDescent="0.25">
      <c r="A49" s="62"/>
      <c r="B49" s="62"/>
      <c r="C49" s="62"/>
      <c r="D49" s="62"/>
      <c r="E49" s="62"/>
      <c r="F49" s="62"/>
      <c r="G49" s="62"/>
      <c r="H49" s="62"/>
      <c r="I49" s="62"/>
      <c r="J49" s="62"/>
      <c r="K49" s="62"/>
      <c r="L49" s="62"/>
      <c r="M49" s="62"/>
      <c r="N49" s="62"/>
      <c r="O49" s="62"/>
      <c r="P49" s="62"/>
      <c r="Q49" s="62"/>
      <c r="R49" s="62"/>
      <c r="S49" s="62"/>
      <c r="T49" s="62"/>
      <c r="U49" s="62"/>
    </row>
    <row r="50" spans="1:21" x14ac:dyDescent="0.25">
      <c r="A50" s="62"/>
      <c r="B50" s="62"/>
      <c r="C50" s="62"/>
      <c r="D50" s="62"/>
      <c r="E50" s="62"/>
      <c r="F50" s="62"/>
      <c r="G50" s="62"/>
      <c r="H50" s="62"/>
      <c r="I50" s="62"/>
      <c r="J50" s="62"/>
      <c r="K50" s="62"/>
      <c r="L50" s="62"/>
      <c r="M50" s="62"/>
      <c r="N50" s="62"/>
      <c r="O50" s="62"/>
      <c r="P50" s="62"/>
      <c r="Q50" s="62"/>
      <c r="R50" s="62"/>
      <c r="S50" s="62"/>
      <c r="T50" s="62"/>
      <c r="U50" s="62"/>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70" zoomScaleNormal="70"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zoomScaleNormal="100" zoomScaleSheetLayoutView="80" workbookViewId="0"/>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15" t="s">
        <v>4</v>
      </c>
    </row>
    <row r="7" spans="2:16" ht="8.4499999999999993" customHeight="1" thickBot="1" x14ac:dyDescent="0.3">
      <c r="B7" s="15"/>
    </row>
    <row r="8" spans="2:16" ht="201" customHeight="1" x14ac:dyDescent="0.25">
      <c r="B8" s="63" t="s">
        <v>87</v>
      </c>
      <c r="C8" s="63"/>
      <c r="D8" s="63"/>
      <c r="E8" s="63"/>
      <c r="F8" s="63"/>
      <c r="G8" s="63"/>
      <c r="H8" s="63"/>
      <c r="I8" s="63"/>
      <c r="J8" s="63"/>
      <c r="K8" s="63"/>
      <c r="L8" s="63"/>
      <c r="M8" s="63"/>
      <c r="P8" s="55"/>
    </row>
    <row r="9" spans="2:16" ht="164.1" customHeight="1" x14ac:dyDescent="0.25">
      <c r="B9" s="64"/>
      <c r="C9" s="64"/>
      <c r="D9" s="64"/>
      <c r="E9" s="64"/>
      <c r="F9" s="64"/>
      <c r="G9" s="64"/>
      <c r="H9" s="64"/>
      <c r="I9" s="64"/>
      <c r="J9" s="64"/>
      <c r="K9" s="64"/>
      <c r="L9" s="64"/>
      <c r="M9" s="64"/>
    </row>
    <row r="10" spans="2:16" ht="17.100000000000001" customHeight="1" x14ac:dyDescent="0.25">
      <c r="B10" s="64"/>
      <c r="C10" s="64"/>
      <c r="D10" s="64"/>
      <c r="E10" s="64"/>
      <c r="F10" s="64"/>
      <c r="G10" s="64"/>
      <c r="H10" s="64"/>
      <c r="I10" s="64"/>
      <c r="J10" s="64"/>
      <c r="K10" s="64"/>
      <c r="L10" s="64"/>
      <c r="M10" s="64"/>
    </row>
    <row r="11" spans="2:16" ht="26.1" customHeight="1" x14ac:dyDescent="0.25"/>
  </sheetData>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F398"/>
  <sheetViews>
    <sheetView showGridLines="0" zoomScale="55" zoomScaleNormal="55" workbookViewId="0">
      <pane xSplit="1" ySplit="4" topLeftCell="B104" activePane="bottomRight" state="frozen"/>
      <selection activeCell="A262" sqref="A262:XFD262"/>
      <selection pane="topRight" activeCell="A262" sqref="A262:XFD262"/>
      <selection pane="bottomLeft" activeCell="A262" sqref="A262:XFD262"/>
      <selection pane="bottomRight" activeCell="A262" sqref="A262:XFD262"/>
    </sheetView>
  </sheetViews>
  <sheetFormatPr baseColWidth="10" defaultColWidth="11.42578125" defaultRowHeight="15" x14ac:dyDescent="0.25"/>
  <cols>
    <col min="1" max="1" width="36.140625" customWidth="1"/>
    <col min="2" max="14" width="12.7109375" customWidth="1"/>
    <col min="21" max="21" width="10.85546875"/>
    <col min="22" max="22" width="11.42578125" style="59"/>
    <col min="30" max="30" width="20.140625" customWidth="1"/>
  </cols>
  <sheetData>
    <row r="1" spans="1:32" x14ac:dyDescent="0.25">
      <c r="A1" t="s">
        <v>5</v>
      </c>
    </row>
    <row r="2" spans="1:32" x14ac:dyDescent="0.25">
      <c r="A2" t="s">
        <v>6</v>
      </c>
    </row>
    <row r="3" spans="1:32" x14ac:dyDescent="0.25">
      <c r="A3" t="s">
        <v>7</v>
      </c>
    </row>
    <row r="4" spans="1:32" x14ac:dyDescent="0.25">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W4" s="1"/>
      <c r="X4" s="1"/>
      <c r="Y4" s="1"/>
      <c r="Z4" s="1"/>
      <c r="AA4" s="1"/>
      <c r="AB4" s="1"/>
      <c r="AC4" s="1"/>
      <c r="AD4" s="1"/>
      <c r="AE4" s="1"/>
      <c r="AF4" s="1"/>
    </row>
    <row r="5" spans="1:32" x14ac:dyDescent="0.25">
      <c r="A5" t="s">
        <v>8</v>
      </c>
    </row>
    <row r="6" spans="1:32" x14ac:dyDescent="0.25">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row>
    <row r="7" spans="1:32" x14ac:dyDescent="0.25">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row>
    <row r="8" spans="1:32" x14ac:dyDescent="0.25">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row>
    <row r="10" spans="1:32" x14ac:dyDescent="0.25">
      <c r="A10" t="s">
        <v>12</v>
      </c>
    </row>
    <row r="11" spans="1:32" x14ac:dyDescent="0.25">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row>
    <row r="12" spans="1:32" x14ac:dyDescent="0.25">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row>
    <row r="13" spans="1:32" x14ac:dyDescent="0.25">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row>
    <row r="15" spans="1:32" x14ac:dyDescent="0.25">
      <c r="A15" t="s">
        <v>16</v>
      </c>
    </row>
    <row r="16" spans="1:32" x14ac:dyDescent="0.25">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row>
    <row r="17" spans="1:32" x14ac:dyDescent="0.25">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row>
    <row r="18" spans="1:32" x14ac:dyDescent="0.25">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row>
    <row r="20" spans="1:32" x14ac:dyDescent="0.25">
      <c r="A20" t="s">
        <v>17</v>
      </c>
    </row>
    <row r="21" spans="1:32" x14ac:dyDescent="0.25">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row>
    <row r="22" spans="1:32" x14ac:dyDescent="0.25">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row>
    <row r="23" spans="1:32" x14ac:dyDescent="0.25">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row>
    <row r="26" spans="1:32" x14ac:dyDescent="0.25">
      <c r="A26" t="s">
        <v>5</v>
      </c>
    </row>
    <row r="27" spans="1:32" x14ac:dyDescent="0.25">
      <c r="A27" t="s">
        <v>6</v>
      </c>
    </row>
    <row r="28" spans="1:32" x14ac:dyDescent="0.25">
      <c r="A28" t="s">
        <v>18</v>
      </c>
    </row>
    <row r="29" spans="1:32" x14ac:dyDescent="0.25">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W29" s="1"/>
      <c r="X29" s="1"/>
      <c r="Y29" s="1"/>
      <c r="Z29" s="1"/>
      <c r="AA29" s="1"/>
      <c r="AB29" s="1"/>
      <c r="AC29" s="1"/>
      <c r="AD29" s="1"/>
      <c r="AE29" s="1"/>
      <c r="AF29" s="1"/>
    </row>
    <row r="30" spans="1:32" x14ac:dyDescent="0.25">
      <c r="A30" t="s">
        <v>8</v>
      </c>
    </row>
    <row r="31" spans="1:32" x14ac:dyDescent="0.25">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row>
    <row r="32" spans="1:32" x14ac:dyDescent="0.25">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row>
    <row r="33" spans="1:21" x14ac:dyDescent="0.25">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row>
    <row r="35" spans="1:21" x14ac:dyDescent="0.25">
      <c r="A35" t="s">
        <v>12</v>
      </c>
    </row>
    <row r="36" spans="1:21" x14ac:dyDescent="0.25">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row>
    <row r="37" spans="1:21" x14ac:dyDescent="0.25">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row>
    <row r="38" spans="1:21" x14ac:dyDescent="0.25">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row>
    <row r="40" spans="1:21" x14ac:dyDescent="0.25">
      <c r="A40" t="s">
        <v>16</v>
      </c>
    </row>
    <row r="41" spans="1:21" x14ac:dyDescent="0.25">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row>
    <row r="42" spans="1:21" x14ac:dyDescent="0.25">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row>
    <row r="43" spans="1:21" x14ac:dyDescent="0.25">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row>
    <row r="45" spans="1:21" x14ac:dyDescent="0.25">
      <c r="A45" t="s">
        <v>17</v>
      </c>
    </row>
    <row r="46" spans="1:21" x14ac:dyDescent="0.25">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row>
    <row r="47" spans="1:21" x14ac:dyDescent="0.25">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row>
    <row r="48" spans="1:21" x14ac:dyDescent="0.25">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row>
    <row r="51" spans="1:32" x14ac:dyDescent="0.25">
      <c r="A51" t="s">
        <v>5</v>
      </c>
    </row>
    <row r="52" spans="1:32" x14ac:dyDescent="0.25">
      <c r="A52" t="s">
        <v>6</v>
      </c>
    </row>
    <row r="53" spans="1:32" x14ac:dyDescent="0.25">
      <c r="A53" t="s">
        <v>19</v>
      </c>
    </row>
    <row r="54" spans="1:32" x14ac:dyDescent="0.25">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W54" s="1"/>
      <c r="X54" s="1"/>
      <c r="Y54" s="1"/>
      <c r="Z54" s="1"/>
      <c r="AA54" s="1"/>
      <c r="AB54" s="1"/>
      <c r="AC54" s="1"/>
      <c r="AD54" s="1"/>
      <c r="AE54" s="1"/>
      <c r="AF54" s="1"/>
    </row>
    <row r="55" spans="1:32" x14ac:dyDescent="0.25">
      <c r="A55" t="s">
        <v>8</v>
      </c>
    </row>
    <row r="56" spans="1:32" x14ac:dyDescent="0.25">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row>
    <row r="57" spans="1:32" x14ac:dyDescent="0.25">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row>
    <row r="58" spans="1:32" x14ac:dyDescent="0.25">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row>
    <row r="60" spans="1:32" x14ac:dyDescent="0.25">
      <c r="A60" t="s">
        <v>12</v>
      </c>
    </row>
    <row r="61" spans="1:32" x14ac:dyDescent="0.25">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row>
    <row r="62" spans="1:32" x14ac:dyDescent="0.25">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row>
    <row r="63" spans="1:32" x14ac:dyDescent="0.25">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row>
    <row r="65" spans="1:32" x14ac:dyDescent="0.25">
      <c r="A65" t="s">
        <v>16</v>
      </c>
    </row>
    <row r="66" spans="1:32" x14ac:dyDescent="0.25">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row>
    <row r="67" spans="1:32" x14ac:dyDescent="0.25">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row>
    <row r="68" spans="1:32" x14ac:dyDescent="0.25">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row>
    <row r="70" spans="1:32" x14ac:dyDescent="0.25">
      <c r="A70" t="s">
        <v>17</v>
      </c>
    </row>
    <row r="71" spans="1:32" x14ac:dyDescent="0.25">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row>
    <row r="72" spans="1:32" x14ac:dyDescent="0.25">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row>
    <row r="73" spans="1:32" x14ac:dyDescent="0.25">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row>
    <row r="76" spans="1:32" x14ac:dyDescent="0.25">
      <c r="A76" t="s">
        <v>5</v>
      </c>
    </row>
    <row r="77" spans="1:32" x14ac:dyDescent="0.25">
      <c r="A77" t="s">
        <v>6</v>
      </c>
    </row>
    <row r="78" spans="1:32" x14ac:dyDescent="0.25">
      <c r="A78" t="s">
        <v>20</v>
      </c>
    </row>
    <row r="79" spans="1:32" x14ac:dyDescent="0.25">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W79" s="1"/>
      <c r="X79" s="1"/>
      <c r="Y79" s="1"/>
      <c r="Z79" s="1"/>
      <c r="AA79" s="1"/>
      <c r="AB79" s="1"/>
      <c r="AC79" s="1"/>
      <c r="AD79" s="1"/>
      <c r="AE79" s="1"/>
      <c r="AF79" s="1"/>
    </row>
    <row r="80" spans="1:32" x14ac:dyDescent="0.25">
      <c r="A80" t="s">
        <v>8</v>
      </c>
    </row>
    <row r="81" spans="1:21" x14ac:dyDescent="0.25">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row>
    <row r="82" spans="1:21" x14ac:dyDescent="0.25">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row>
    <row r="83" spans="1:21" x14ac:dyDescent="0.25">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row>
    <row r="85" spans="1:21" x14ac:dyDescent="0.25">
      <c r="A85" t="s">
        <v>12</v>
      </c>
    </row>
    <row r="86" spans="1:21" x14ac:dyDescent="0.25">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row>
    <row r="87" spans="1:21" x14ac:dyDescent="0.25">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row>
    <row r="88" spans="1:21" x14ac:dyDescent="0.25">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row>
    <row r="90" spans="1:21" x14ac:dyDescent="0.25">
      <c r="A90" t="s">
        <v>16</v>
      </c>
    </row>
    <row r="91" spans="1:21" x14ac:dyDescent="0.25">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row>
    <row r="92" spans="1:21" x14ac:dyDescent="0.25">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row>
    <row r="93" spans="1:21" x14ac:dyDescent="0.25">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row>
    <row r="95" spans="1:21" x14ac:dyDescent="0.25">
      <c r="A95" t="s">
        <v>17</v>
      </c>
    </row>
    <row r="96" spans="1:21" x14ac:dyDescent="0.25">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row>
    <row r="97" spans="1:32" x14ac:dyDescent="0.25">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row>
    <row r="98" spans="1:32" x14ac:dyDescent="0.25">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row>
    <row r="101" spans="1:32" x14ac:dyDescent="0.25">
      <c r="A101" t="s">
        <v>5</v>
      </c>
    </row>
    <row r="102" spans="1:32" x14ac:dyDescent="0.25">
      <c r="A102" t="s">
        <v>6</v>
      </c>
    </row>
    <row r="103" spans="1:32" x14ac:dyDescent="0.25">
      <c r="A103" t="s">
        <v>21</v>
      </c>
    </row>
    <row r="104" spans="1:32" x14ac:dyDescent="0.25">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W104" s="1"/>
      <c r="X104" s="1"/>
      <c r="Y104" s="1"/>
      <c r="Z104" s="1"/>
      <c r="AA104" s="1"/>
      <c r="AB104" s="1"/>
      <c r="AC104" s="1"/>
      <c r="AD104" s="1"/>
      <c r="AE104" s="1"/>
      <c r="AF104" s="1"/>
    </row>
    <row r="105" spans="1:32" x14ac:dyDescent="0.25">
      <c r="A105" t="s">
        <v>8</v>
      </c>
    </row>
    <row r="106" spans="1:32" x14ac:dyDescent="0.25">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row>
    <row r="107" spans="1:32" x14ac:dyDescent="0.25">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row>
    <row r="108" spans="1:32" x14ac:dyDescent="0.25">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row>
    <row r="110" spans="1:32" x14ac:dyDescent="0.25">
      <c r="A110" t="s">
        <v>12</v>
      </c>
    </row>
    <row r="111" spans="1:32" x14ac:dyDescent="0.25">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row>
    <row r="112" spans="1:32" x14ac:dyDescent="0.25">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row>
    <row r="113" spans="1:21" x14ac:dyDescent="0.25">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row>
    <row r="115" spans="1:21" x14ac:dyDescent="0.25">
      <c r="A115" t="s">
        <v>16</v>
      </c>
    </row>
    <row r="116" spans="1:21" x14ac:dyDescent="0.25">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row>
    <row r="117" spans="1:21" x14ac:dyDescent="0.25">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row>
    <row r="118" spans="1:21" x14ac:dyDescent="0.25">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row>
    <row r="120" spans="1:21" x14ac:dyDescent="0.25">
      <c r="A120" t="s">
        <v>17</v>
      </c>
    </row>
    <row r="121" spans="1:21" x14ac:dyDescent="0.25">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row>
    <row r="122" spans="1:21" x14ac:dyDescent="0.25">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row>
    <row r="123" spans="1:21" x14ac:dyDescent="0.25">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row>
    <row r="126" spans="1:21" x14ac:dyDescent="0.25">
      <c r="A126" t="s">
        <v>5</v>
      </c>
    </row>
    <row r="127" spans="1:21" x14ac:dyDescent="0.25">
      <c r="A127" t="s">
        <v>6</v>
      </c>
    </row>
    <row r="128" spans="1:21" x14ac:dyDescent="0.25">
      <c r="A128" t="s">
        <v>22</v>
      </c>
    </row>
    <row r="129" spans="1:32" x14ac:dyDescent="0.25">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W129" s="1"/>
      <c r="X129" s="1"/>
      <c r="Y129" s="1"/>
      <c r="Z129" s="1"/>
      <c r="AA129" s="1"/>
      <c r="AB129" s="1"/>
      <c r="AC129" s="1"/>
      <c r="AD129" s="1"/>
      <c r="AE129" s="1"/>
      <c r="AF129" s="1"/>
    </row>
    <row r="130" spans="1:32" x14ac:dyDescent="0.25">
      <c r="A130" t="s">
        <v>8</v>
      </c>
    </row>
    <row r="131" spans="1:32" x14ac:dyDescent="0.25">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row>
    <row r="132" spans="1:32" x14ac:dyDescent="0.25">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row>
    <row r="133" spans="1:32" x14ac:dyDescent="0.25">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row>
    <row r="135" spans="1:32" x14ac:dyDescent="0.25">
      <c r="A135" t="s">
        <v>12</v>
      </c>
    </row>
    <row r="136" spans="1:32" x14ac:dyDescent="0.25">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row>
    <row r="137" spans="1:32" x14ac:dyDescent="0.25">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row>
    <row r="138" spans="1:32" x14ac:dyDescent="0.25">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row>
    <row r="140" spans="1:32" x14ac:dyDescent="0.25">
      <c r="A140" t="s">
        <v>16</v>
      </c>
    </row>
    <row r="141" spans="1:32" x14ac:dyDescent="0.25">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row>
    <row r="142" spans="1:32" x14ac:dyDescent="0.25">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row>
    <row r="143" spans="1:32" x14ac:dyDescent="0.25">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row>
    <row r="145" spans="1:32" x14ac:dyDescent="0.25">
      <c r="A145" t="s">
        <v>17</v>
      </c>
    </row>
    <row r="146" spans="1:32" x14ac:dyDescent="0.25">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row>
    <row r="147" spans="1:32" x14ac:dyDescent="0.25">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row>
    <row r="148" spans="1:32" x14ac:dyDescent="0.25">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row>
    <row r="151" spans="1:32" x14ac:dyDescent="0.25">
      <c r="A151" t="s">
        <v>5</v>
      </c>
    </row>
    <row r="152" spans="1:32" x14ac:dyDescent="0.25">
      <c r="A152" t="s">
        <v>6</v>
      </c>
    </row>
    <row r="153" spans="1:32" x14ac:dyDescent="0.25">
      <c r="A153" t="s">
        <v>23</v>
      </c>
    </row>
    <row r="154" spans="1:32" x14ac:dyDescent="0.25">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W154" s="1"/>
      <c r="X154" s="1"/>
      <c r="Y154" s="1"/>
      <c r="Z154" s="1"/>
      <c r="AA154" s="1"/>
      <c r="AB154" s="1"/>
      <c r="AC154" s="1"/>
      <c r="AD154" s="1"/>
      <c r="AE154" s="1"/>
      <c r="AF154" s="1"/>
    </row>
    <row r="155" spans="1:32" x14ac:dyDescent="0.25">
      <c r="A155" t="s">
        <v>8</v>
      </c>
    </row>
    <row r="156" spans="1:32" x14ac:dyDescent="0.25">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row>
    <row r="157" spans="1:32" x14ac:dyDescent="0.25">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row>
    <row r="158" spans="1:32" x14ac:dyDescent="0.25">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row>
    <row r="160" spans="1:32" x14ac:dyDescent="0.25">
      <c r="A160" t="s">
        <v>12</v>
      </c>
    </row>
    <row r="161" spans="1:21" x14ac:dyDescent="0.25">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row>
    <row r="162" spans="1:21" x14ac:dyDescent="0.25">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row>
    <row r="163" spans="1:21" x14ac:dyDescent="0.25">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row>
    <row r="165" spans="1:21" x14ac:dyDescent="0.25">
      <c r="A165" t="s">
        <v>16</v>
      </c>
    </row>
    <row r="166" spans="1:21" x14ac:dyDescent="0.25">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row>
    <row r="167" spans="1:21" x14ac:dyDescent="0.25">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row>
    <row r="168" spans="1:21" x14ac:dyDescent="0.25">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row>
    <row r="170" spans="1:21" x14ac:dyDescent="0.25">
      <c r="A170" t="s">
        <v>17</v>
      </c>
    </row>
    <row r="171" spans="1:21" x14ac:dyDescent="0.25">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row>
    <row r="172" spans="1:21" x14ac:dyDescent="0.25">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row>
    <row r="173" spans="1:21" x14ac:dyDescent="0.25">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row>
    <row r="176" spans="1:21" x14ac:dyDescent="0.25">
      <c r="A176" t="s">
        <v>5</v>
      </c>
    </row>
    <row r="177" spans="1:32" x14ac:dyDescent="0.25">
      <c r="A177" t="s">
        <v>6</v>
      </c>
    </row>
    <row r="178" spans="1:32" x14ac:dyDescent="0.25">
      <c r="A178" t="s">
        <v>24</v>
      </c>
    </row>
    <row r="179" spans="1:32" x14ac:dyDescent="0.25">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W179" s="1"/>
      <c r="X179" s="1"/>
      <c r="Y179" s="1"/>
      <c r="Z179" s="1"/>
      <c r="AA179" s="1"/>
      <c r="AB179" s="1"/>
      <c r="AC179" s="1"/>
      <c r="AD179" s="1"/>
      <c r="AE179" s="1"/>
      <c r="AF179" s="1"/>
    </row>
    <row r="180" spans="1:32" x14ac:dyDescent="0.25">
      <c r="A180" t="s">
        <v>8</v>
      </c>
    </row>
    <row r="181" spans="1:32" x14ac:dyDescent="0.25">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row>
    <row r="182" spans="1:32" x14ac:dyDescent="0.25">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row>
    <row r="183" spans="1:32" x14ac:dyDescent="0.25">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row>
    <row r="185" spans="1:32" x14ac:dyDescent="0.25">
      <c r="A185" t="s">
        <v>12</v>
      </c>
    </row>
    <row r="186" spans="1:32" x14ac:dyDescent="0.25">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row>
    <row r="187" spans="1:32" x14ac:dyDescent="0.25">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row>
    <row r="188" spans="1:32" x14ac:dyDescent="0.25">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row>
    <row r="190" spans="1:32" x14ac:dyDescent="0.25">
      <c r="A190" t="s">
        <v>16</v>
      </c>
    </row>
    <row r="191" spans="1:32" x14ac:dyDescent="0.25">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row>
    <row r="192" spans="1:32" x14ac:dyDescent="0.25">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row>
    <row r="193" spans="1:32" x14ac:dyDescent="0.25">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row>
    <row r="195" spans="1:32" x14ac:dyDescent="0.25">
      <c r="A195" t="s">
        <v>17</v>
      </c>
    </row>
    <row r="196" spans="1:32" x14ac:dyDescent="0.25">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row>
    <row r="197" spans="1:32" x14ac:dyDescent="0.25">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row>
    <row r="198" spans="1:32" x14ac:dyDescent="0.25">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row>
    <row r="201" spans="1:32" x14ac:dyDescent="0.25">
      <c r="A201" t="s">
        <v>5</v>
      </c>
    </row>
    <row r="202" spans="1:32" x14ac:dyDescent="0.25">
      <c r="A202" t="s">
        <v>25</v>
      </c>
    </row>
    <row r="203" spans="1:32" x14ac:dyDescent="0.25">
      <c r="A203" t="s">
        <v>7</v>
      </c>
    </row>
    <row r="204" spans="1:32" x14ac:dyDescent="0.25">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W204" s="1"/>
      <c r="X204" s="1"/>
      <c r="Y204" s="1"/>
      <c r="Z204" s="1"/>
      <c r="AA204" s="1"/>
      <c r="AB204" s="1"/>
      <c r="AC204" s="1"/>
      <c r="AD204" s="1"/>
      <c r="AE204" s="1"/>
      <c r="AF204" s="1"/>
    </row>
    <row r="205" spans="1:32" x14ac:dyDescent="0.25">
      <c r="A205" t="s">
        <v>26</v>
      </c>
    </row>
    <row r="206" spans="1:32" x14ac:dyDescent="0.25">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row>
    <row r="207" spans="1:32" x14ac:dyDescent="0.25">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row>
    <row r="208" spans="1:32" x14ac:dyDescent="0.25">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row>
    <row r="210" spans="1:21" x14ac:dyDescent="0.25">
      <c r="A210" t="s">
        <v>84</v>
      </c>
    </row>
    <row r="211" spans="1:21" x14ac:dyDescent="0.25">
      <c r="A211" t="s">
        <v>27</v>
      </c>
      <c r="P211">
        <v>100</v>
      </c>
      <c r="Q211">
        <v>100</v>
      </c>
      <c r="R211">
        <v>100</v>
      </c>
      <c r="S211">
        <v>100</v>
      </c>
      <c r="T211">
        <v>100</v>
      </c>
      <c r="U211">
        <v>100</v>
      </c>
    </row>
    <row r="212" spans="1:21" x14ac:dyDescent="0.25">
      <c r="A212" t="s">
        <v>28</v>
      </c>
      <c r="P212">
        <v>99.25</v>
      </c>
      <c r="Q212">
        <v>99.2</v>
      </c>
      <c r="R212">
        <v>98.3</v>
      </c>
      <c r="S212">
        <v>98.59</v>
      </c>
      <c r="T212">
        <v>99.01</v>
      </c>
      <c r="U212">
        <v>98.48</v>
      </c>
    </row>
    <row r="213" spans="1:21" x14ac:dyDescent="0.25">
      <c r="A213" t="s">
        <v>29</v>
      </c>
      <c r="P213">
        <v>0.75</v>
      </c>
      <c r="Q213">
        <v>0.8</v>
      </c>
      <c r="R213">
        <v>1.7</v>
      </c>
      <c r="S213">
        <v>1.41</v>
      </c>
      <c r="T213">
        <v>0.99</v>
      </c>
      <c r="U213">
        <v>1.52</v>
      </c>
    </row>
    <row r="215" spans="1:21" x14ac:dyDescent="0.25">
      <c r="A215" t="s">
        <v>30</v>
      </c>
    </row>
    <row r="216" spans="1:21" x14ac:dyDescent="0.25">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row>
    <row r="217" spans="1:21" x14ac:dyDescent="0.25">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row>
    <row r="218" spans="1:21" x14ac:dyDescent="0.25">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row>
    <row r="220" spans="1:21" x14ac:dyDescent="0.25">
      <c r="A220" t="s">
        <v>34</v>
      </c>
    </row>
    <row r="221" spans="1:21" x14ac:dyDescent="0.25">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row>
    <row r="222" spans="1:21" x14ac:dyDescent="0.25">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row>
    <row r="223" spans="1:21" x14ac:dyDescent="0.25">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row>
    <row r="226" spans="1:32" x14ac:dyDescent="0.25">
      <c r="A226" t="s">
        <v>5</v>
      </c>
    </row>
    <row r="227" spans="1:32" x14ac:dyDescent="0.25">
      <c r="A227" t="s">
        <v>25</v>
      </c>
      <c r="T227" s="1"/>
    </row>
    <row r="228" spans="1:32" x14ac:dyDescent="0.25">
      <c r="A228" t="s">
        <v>18</v>
      </c>
    </row>
    <row r="229" spans="1:32" x14ac:dyDescent="0.25">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W229" s="1"/>
      <c r="X229" s="1"/>
      <c r="Y229" s="1"/>
      <c r="Z229" s="1"/>
      <c r="AA229" s="1"/>
      <c r="AB229" s="1"/>
      <c r="AC229" s="1"/>
      <c r="AD229" s="1"/>
      <c r="AE229" s="1"/>
      <c r="AF229" s="1"/>
    </row>
    <row r="230" spans="1:32" x14ac:dyDescent="0.25">
      <c r="A230" t="s">
        <v>26</v>
      </c>
    </row>
    <row r="231" spans="1:32" x14ac:dyDescent="0.25">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row>
    <row r="232" spans="1:32" x14ac:dyDescent="0.25">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row>
    <row r="233" spans="1:32" x14ac:dyDescent="0.25">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row>
    <row r="235" spans="1:32" x14ac:dyDescent="0.25">
      <c r="A235" t="s">
        <v>84</v>
      </c>
    </row>
    <row r="236" spans="1:32" x14ac:dyDescent="0.25">
      <c r="A236" t="s">
        <v>27</v>
      </c>
      <c r="P236">
        <v>100</v>
      </c>
      <c r="Q236">
        <v>100</v>
      </c>
      <c r="R236">
        <v>100</v>
      </c>
      <c r="S236">
        <v>100</v>
      </c>
      <c r="T236">
        <v>100</v>
      </c>
      <c r="U236">
        <v>100</v>
      </c>
    </row>
    <row r="237" spans="1:32" x14ac:dyDescent="0.25">
      <c r="A237" t="s">
        <v>28</v>
      </c>
      <c r="P237">
        <v>96.02</v>
      </c>
      <c r="Q237">
        <v>95.83</v>
      </c>
      <c r="R237">
        <v>95.76</v>
      </c>
      <c r="S237">
        <v>95.64</v>
      </c>
      <c r="T237">
        <v>96.03</v>
      </c>
      <c r="U237">
        <v>95.51</v>
      </c>
    </row>
    <row r="238" spans="1:32" x14ac:dyDescent="0.25">
      <c r="A238" t="s">
        <v>29</v>
      </c>
      <c r="P238">
        <v>3.98</v>
      </c>
      <c r="Q238">
        <v>4.17</v>
      </c>
      <c r="R238">
        <v>4.24</v>
      </c>
      <c r="S238">
        <v>4.3600000000000003</v>
      </c>
      <c r="T238">
        <v>3.97</v>
      </c>
      <c r="U238">
        <v>4.49</v>
      </c>
    </row>
    <row r="240" spans="1:32" x14ac:dyDescent="0.25">
      <c r="A240" t="s">
        <v>30</v>
      </c>
    </row>
    <row r="241" spans="1:32" x14ac:dyDescent="0.25">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row>
    <row r="242" spans="1:32" x14ac:dyDescent="0.25">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row>
    <row r="243" spans="1:32" x14ac:dyDescent="0.25">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row>
    <row r="245" spans="1:32" x14ac:dyDescent="0.25">
      <c r="A245" t="s">
        <v>34</v>
      </c>
    </row>
    <row r="246" spans="1:32" x14ac:dyDescent="0.25">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row>
    <row r="247" spans="1:32" x14ac:dyDescent="0.25">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row>
    <row r="248" spans="1:32" x14ac:dyDescent="0.25">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row>
    <row r="251" spans="1:32" x14ac:dyDescent="0.25">
      <c r="A251" t="s">
        <v>5</v>
      </c>
    </row>
    <row r="252" spans="1:32" x14ac:dyDescent="0.25">
      <c r="A252" t="s">
        <v>25</v>
      </c>
      <c r="T252" s="1"/>
    </row>
    <row r="253" spans="1:32" x14ac:dyDescent="0.25">
      <c r="A253" t="s">
        <v>19</v>
      </c>
    </row>
    <row r="254" spans="1:32" x14ac:dyDescent="0.25">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W254" s="1"/>
      <c r="X254" s="1"/>
      <c r="Y254" s="1"/>
      <c r="Z254" s="1"/>
      <c r="AA254" s="1"/>
      <c r="AB254" s="1"/>
      <c r="AC254" s="1"/>
      <c r="AD254" s="1"/>
      <c r="AE254" s="1"/>
      <c r="AF254" s="1"/>
    </row>
    <row r="255" spans="1:32" x14ac:dyDescent="0.25">
      <c r="A255" t="s">
        <v>26</v>
      </c>
    </row>
    <row r="256" spans="1:32" x14ac:dyDescent="0.25">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row>
    <row r="257" spans="1:21" x14ac:dyDescent="0.25">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row>
    <row r="258" spans="1:21" x14ac:dyDescent="0.25">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row>
    <row r="260" spans="1:21" x14ac:dyDescent="0.25">
      <c r="A260" t="s">
        <v>84</v>
      </c>
    </row>
    <row r="261" spans="1:21" x14ac:dyDescent="0.25">
      <c r="A261" t="s">
        <v>27</v>
      </c>
      <c r="P261">
        <v>100</v>
      </c>
      <c r="Q261">
        <v>100</v>
      </c>
      <c r="R261">
        <v>100</v>
      </c>
      <c r="S261">
        <v>100</v>
      </c>
      <c r="T261">
        <v>100</v>
      </c>
      <c r="U261">
        <v>100</v>
      </c>
    </row>
    <row r="262" spans="1:21" x14ac:dyDescent="0.25">
      <c r="A262" t="s">
        <v>28</v>
      </c>
      <c r="P262">
        <v>92.56</v>
      </c>
      <c r="Q262">
        <v>92.27</v>
      </c>
      <c r="R262">
        <v>92.5</v>
      </c>
      <c r="S262">
        <v>96.49</v>
      </c>
      <c r="T262">
        <v>96.52</v>
      </c>
      <c r="U262">
        <v>94.54</v>
      </c>
    </row>
    <row r="263" spans="1:21" x14ac:dyDescent="0.25">
      <c r="A263" t="s">
        <v>29</v>
      </c>
      <c r="P263">
        <v>7.44</v>
      </c>
      <c r="Q263">
        <v>7.73</v>
      </c>
      <c r="R263">
        <v>7.5</v>
      </c>
      <c r="S263">
        <v>3.51</v>
      </c>
      <c r="T263">
        <v>3.48</v>
      </c>
      <c r="U263">
        <v>5.46</v>
      </c>
    </row>
    <row r="265" spans="1:21" x14ac:dyDescent="0.25">
      <c r="A265" t="s">
        <v>30</v>
      </c>
    </row>
    <row r="266" spans="1:21" x14ac:dyDescent="0.25">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row>
    <row r="267" spans="1:21" x14ac:dyDescent="0.25">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row>
    <row r="268" spans="1:21" x14ac:dyDescent="0.25">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row>
    <row r="270" spans="1:21" x14ac:dyDescent="0.25">
      <c r="A270" t="s">
        <v>34</v>
      </c>
    </row>
    <row r="271" spans="1:21" x14ac:dyDescent="0.25">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row>
    <row r="272" spans="1:21" x14ac:dyDescent="0.25">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row>
    <row r="273" spans="1:32" x14ac:dyDescent="0.25">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row>
    <row r="276" spans="1:32" x14ac:dyDescent="0.25">
      <c r="A276" t="s">
        <v>5</v>
      </c>
    </row>
    <row r="277" spans="1:32" x14ac:dyDescent="0.25">
      <c r="A277" t="s">
        <v>25</v>
      </c>
      <c r="T277" s="1"/>
    </row>
    <row r="278" spans="1:32" x14ac:dyDescent="0.25">
      <c r="A278" t="s">
        <v>20</v>
      </c>
    </row>
    <row r="279" spans="1:32" x14ac:dyDescent="0.25">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W279" s="1"/>
      <c r="X279" s="1"/>
      <c r="Y279" s="1"/>
      <c r="Z279" s="1"/>
      <c r="AA279" s="1"/>
      <c r="AB279" s="1"/>
      <c r="AC279" s="1"/>
      <c r="AD279" s="1"/>
      <c r="AE279" s="1"/>
      <c r="AF279" s="1"/>
    </row>
    <row r="280" spans="1:32" x14ac:dyDescent="0.25">
      <c r="A280" t="s">
        <v>26</v>
      </c>
    </row>
    <row r="281" spans="1:32" x14ac:dyDescent="0.25">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row>
    <row r="282" spans="1:32" x14ac:dyDescent="0.25">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row>
    <row r="283" spans="1:32" x14ac:dyDescent="0.25">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row>
    <row r="285" spans="1:32" x14ac:dyDescent="0.25">
      <c r="A285" t="s">
        <v>84</v>
      </c>
    </row>
    <row r="286" spans="1:32" x14ac:dyDescent="0.25">
      <c r="A286" t="s">
        <v>27</v>
      </c>
      <c r="P286">
        <v>100</v>
      </c>
      <c r="Q286">
        <v>100</v>
      </c>
      <c r="R286">
        <v>100</v>
      </c>
      <c r="S286">
        <v>100</v>
      </c>
      <c r="T286">
        <v>100</v>
      </c>
      <c r="U286">
        <v>100</v>
      </c>
    </row>
    <row r="287" spans="1:32" x14ac:dyDescent="0.25">
      <c r="A287" t="s">
        <v>28</v>
      </c>
      <c r="P287">
        <v>93.67</v>
      </c>
      <c r="Q287">
        <v>90.81</v>
      </c>
      <c r="R287">
        <v>93.61</v>
      </c>
      <c r="S287">
        <v>96.89</v>
      </c>
      <c r="T287">
        <v>96.97</v>
      </c>
      <c r="U287">
        <v>93.3</v>
      </c>
    </row>
    <row r="288" spans="1:32" x14ac:dyDescent="0.25">
      <c r="A288" t="s">
        <v>29</v>
      </c>
      <c r="P288">
        <v>6.33</v>
      </c>
      <c r="Q288">
        <v>9.19</v>
      </c>
      <c r="R288">
        <v>6.39</v>
      </c>
      <c r="S288">
        <v>3.11</v>
      </c>
      <c r="T288">
        <v>3.03</v>
      </c>
      <c r="U288">
        <v>6.7</v>
      </c>
    </row>
    <row r="290" spans="1:32" x14ac:dyDescent="0.25">
      <c r="A290" t="s">
        <v>30</v>
      </c>
    </row>
    <row r="291" spans="1:32" x14ac:dyDescent="0.25">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row>
    <row r="292" spans="1:32" x14ac:dyDescent="0.25">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row>
    <row r="293" spans="1:32" x14ac:dyDescent="0.25">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row>
    <row r="295" spans="1:32" x14ac:dyDescent="0.25">
      <c r="A295" t="s">
        <v>34</v>
      </c>
    </row>
    <row r="296" spans="1:32" x14ac:dyDescent="0.25">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row>
    <row r="297" spans="1:32" x14ac:dyDescent="0.25">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row>
    <row r="298" spans="1:32" x14ac:dyDescent="0.25">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row>
    <row r="301" spans="1:32" x14ac:dyDescent="0.25">
      <c r="A301" t="s">
        <v>5</v>
      </c>
    </row>
    <row r="302" spans="1:32" x14ac:dyDescent="0.25">
      <c r="A302" t="s">
        <v>25</v>
      </c>
      <c r="T302" s="1"/>
    </row>
    <row r="303" spans="1:32" x14ac:dyDescent="0.25">
      <c r="A303" t="s">
        <v>21</v>
      </c>
    </row>
    <row r="304" spans="1:32" x14ac:dyDescent="0.25">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W304" s="1"/>
      <c r="X304" s="1"/>
      <c r="Y304" s="1"/>
      <c r="Z304" s="1"/>
      <c r="AA304" s="1"/>
      <c r="AB304" s="1"/>
      <c r="AC304" s="1"/>
      <c r="AD304" s="1"/>
      <c r="AE304" s="1"/>
      <c r="AF304" s="1"/>
    </row>
    <row r="305" spans="1:21" x14ac:dyDescent="0.25">
      <c r="A305" t="s">
        <v>26</v>
      </c>
    </row>
    <row r="306" spans="1:21" x14ac:dyDescent="0.25">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row>
    <row r="307" spans="1:21" x14ac:dyDescent="0.25">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row>
    <row r="308" spans="1:21" x14ac:dyDescent="0.25">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row>
    <row r="310" spans="1:21" x14ac:dyDescent="0.25">
      <c r="A310" t="s">
        <v>84</v>
      </c>
    </row>
    <row r="311" spans="1:21" x14ac:dyDescent="0.25">
      <c r="A311" t="s">
        <v>27</v>
      </c>
      <c r="P311">
        <v>100</v>
      </c>
      <c r="Q311">
        <v>100</v>
      </c>
      <c r="R311">
        <v>100</v>
      </c>
      <c r="S311">
        <v>100</v>
      </c>
      <c r="T311">
        <v>100</v>
      </c>
      <c r="U311">
        <v>100</v>
      </c>
    </row>
    <row r="312" spans="1:21" x14ac:dyDescent="0.25">
      <c r="A312" t="s">
        <v>28</v>
      </c>
      <c r="P312">
        <v>97.95</v>
      </c>
      <c r="Q312">
        <v>98.76</v>
      </c>
      <c r="R312">
        <v>96.14</v>
      </c>
      <c r="S312">
        <v>96.93</v>
      </c>
      <c r="T312">
        <v>97.4</v>
      </c>
      <c r="U312">
        <v>94.03</v>
      </c>
    </row>
    <row r="313" spans="1:21" x14ac:dyDescent="0.25">
      <c r="A313" t="s">
        <v>29</v>
      </c>
      <c r="P313">
        <v>2.0499999999999998</v>
      </c>
      <c r="Q313">
        <v>1.24</v>
      </c>
      <c r="R313">
        <v>3.86</v>
      </c>
      <c r="S313">
        <v>3.07</v>
      </c>
      <c r="T313">
        <v>2.6</v>
      </c>
      <c r="U313">
        <v>5.97</v>
      </c>
    </row>
    <row r="315" spans="1:21" x14ac:dyDescent="0.25">
      <c r="A315" t="s">
        <v>30</v>
      </c>
    </row>
    <row r="316" spans="1:21" x14ac:dyDescent="0.25">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row>
    <row r="317" spans="1:21" x14ac:dyDescent="0.25">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row>
    <row r="318" spans="1:21" x14ac:dyDescent="0.25">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row>
    <row r="320" spans="1:21" x14ac:dyDescent="0.25">
      <c r="A320" t="s">
        <v>34</v>
      </c>
    </row>
    <row r="321" spans="1:32" x14ac:dyDescent="0.25">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row>
    <row r="322" spans="1:32" x14ac:dyDescent="0.25">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row>
    <row r="323" spans="1:32" x14ac:dyDescent="0.25">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row>
    <row r="326" spans="1:32" x14ac:dyDescent="0.25">
      <c r="A326" t="s">
        <v>5</v>
      </c>
    </row>
    <row r="327" spans="1:32" x14ac:dyDescent="0.25">
      <c r="A327" t="s">
        <v>25</v>
      </c>
      <c r="T327" s="1"/>
    </row>
    <row r="328" spans="1:32" x14ac:dyDescent="0.25">
      <c r="A328" t="s">
        <v>22</v>
      </c>
    </row>
    <row r="329" spans="1:32" x14ac:dyDescent="0.25">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W329" s="1"/>
      <c r="X329" s="1"/>
      <c r="Y329" s="1"/>
      <c r="Z329" s="1"/>
      <c r="AA329" s="1"/>
      <c r="AB329" s="1"/>
      <c r="AC329" s="1"/>
      <c r="AD329" s="1"/>
      <c r="AE329" s="1"/>
      <c r="AF329" s="1"/>
    </row>
    <row r="330" spans="1:32" x14ac:dyDescent="0.25">
      <c r="A330" t="s">
        <v>26</v>
      </c>
    </row>
    <row r="331" spans="1:32" x14ac:dyDescent="0.25">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row>
    <row r="332" spans="1:32" x14ac:dyDescent="0.25">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row>
    <row r="333" spans="1:32" x14ac:dyDescent="0.25">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row>
    <row r="335" spans="1:32" x14ac:dyDescent="0.25">
      <c r="A335" t="s">
        <v>84</v>
      </c>
    </row>
    <row r="336" spans="1:32" x14ac:dyDescent="0.25">
      <c r="A336" t="s">
        <v>27</v>
      </c>
      <c r="P336">
        <v>100</v>
      </c>
      <c r="Q336">
        <v>100</v>
      </c>
      <c r="R336">
        <v>100</v>
      </c>
      <c r="S336">
        <v>100</v>
      </c>
      <c r="T336">
        <v>100</v>
      </c>
      <c r="U336">
        <v>100</v>
      </c>
    </row>
    <row r="337" spans="1:21" x14ac:dyDescent="0.25">
      <c r="A337" t="s">
        <v>28</v>
      </c>
      <c r="P337">
        <v>91.97</v>
      </c>
      <c r="Q337">
        <v>88.33</v>
      </c>
      <c r="R337">
        <v>92.55</v>
      </c>
      <c r="S337">
        <v>96.88</v>
      </c>
      <c r="T337">
        <v>96.83</v>
      </c>
      <c r="U337">
        <v>93</v>
      </c>
    </row>
    <row r="338" spans="1:21" x14ac:dyDescent="0.25">
      <c r="A338" t="s">
        <v>29</v>
      </c>
      <c r="P338">
        <v>8.0299999999999994</v>
      </c>
      <c r="Q338">
        <v>11.67</v>
      </c>
      <c r="R338">
        <v>7.45</v>
      </c>
      <c r="S338">
        <v>3.12</v>
      </c>
      <c r="T338">
        <v>3.17</v>
      </c>
      <c r="U338">
        <v>7</v>
      </c>
    </row>
    <row r="340" spans="1:21" x14ac:dyDescent="0.25">
      <c r="A340" t="s">
        <v>30</v>
      </c>
    </row>
    <row r="341" spans="1:21" x14ac:dyDescent="0.25">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row>
    <row r="342" spans="1:21" x14ac:dyDescent="0.25">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row>
    <row r="343" spans="1:21" x14ac:dyDescent="0.25">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row>
    <row r="345" spans="1:21" x14ac:dyDescent="0.25">
      <c r="A345" t="s">
        <v>34</v>
      </c>
    </row>
    <row r="346" spans="1:21" x14ac:dyDescent="0.25">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row>
    <row r="347" spans="1:21" x14ac:dyDescent="0.25">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row>
    <row r="348" spans="1:21" x14ac:dyDescent="0.25">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row>
    <row r="351" spans="1:21" x14ac:dyDescent="0.25">
      <c r="A351" t="s">
        <v>5</v>
      </c>
    </row>
    <row r="352" spans="1:21" x14ac:dyDescent="0.25">
      <c r="A352" t="s">
        <v>25</v>
      </c>
      <c r="T352" s="1"/>
    </row>
    <row r="353" spans="1:32" x14ac:dyDescent="0.25">
      <c r="A353" t="s">
        <v>23</v>
      </c>
    </row>
    <row r="354" spans="1:32" x14ac:dyDescent="0.25">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W354" s="1"/>
      <c r="X354" s="1"/>
      <c r="Y354" s="1"/>
      <c r="Z354" s="1"/>
      <c r="AA354" s="1"/>
      <c r="AB354" s="1"/>
      <c r="AC354" s="1"/>
      <c r="AD354" s="1"/>
      <c r="AE354" s="1"/>
      <c r="AF354" s="1"/>
    </row>
    <row r="355" spans="1:32" x14ac:dyDescent="0.25">
      <c r="A355" t="s">
        <v>26</v>
      </c>
    </row>
    <row r="356" spans="1:32" x14ac:dyDescent="0.25">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row>
    <row r="357" spans="1:32" x14ac:dyDescent="0.25">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row>
    <row r="358" spans="1:32" x14ac:dyDescent="0.25">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row>
    <row r="360" spans="1:32" x14ac:dyDescent="0.25">
      <c r="A360" t="s">
        <v>84</v>
      </c>
    </row>
    <row r="361" spans="1:32" x14ac:dyDescent="0.25">
      <c r="A361" t="s">
        <v>27</v>
      </c>
      <c r="P361">
        <v>100</v>
      </c>
      <c r="Q361">
        <v>100</v>
      </c>
      <c r="R361">
        <v>100</v>
      </c>
      <c r="S361">
        <v>100</v>
      </c>
      <c r="T361">
        <v>100</v>
      </c>
      <c r="U361">
        <v>100</v>
      </c>
    </row>
    <row r="362" spans="1:32" x14ac:dyDescent="0.25">
      <c r="A362" t="s">
        <v>28</v>
      </c>
      <c r="P362">
        <v>91.85</v>
      </c>
      <c r="Q362">
        <v>91.22</v>
      </c>
      <c r="R362">
        <v>95.83</v>
      </c>
      <c r="S362">
        <v>94.1</v>
      </c>
      <c r="T362">
        <v>92.08</v>
      </c>
      <c r="U362">
        <v>92.4</v>
      </c>
    </row>
    <row r="363" spans="1:32" x14ac:dyDescent="0.25">
      <c r="A363" t="s">
        <v>29</v>
      </c>
      <c r="P363">
        <v>8.15</v>
      </c>
      <c r="Q363">
        <v>8.7799999999999994</v>
      </c>
      <c r="R363">
        <v>4.17</v>
      </c>
      <c r="S363">
        <v>5.9</v>
      </c>
      <c r="T363">
        <v>7.92</v>
      </c>
      <c r="U363">
        <v>7.6</v>
      </c>
    </row>
    <row r="365" spans="1:32" x14ac:dyDescent="0.25">
      <c r="A365" t="s">
        <v>30</v>
      </c>
    </row>
    <row r="366" spans="1:32" x14ac:dyDescent="0.25">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row>
    <row r="367" spans="1:32" x14ac:dyDescent="0.25">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row>
    <row r="368" spans="1:32" x14ac:dyDescent="0.25">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row>
    <row r="370" spans="1:32" x14ac:dyDescent="0.25">
      <c r="A370" t="s">
        <v>34</v>
      </c>
    </row>
    <row r="371" spans="1:32" x14ac:dyDescent="0.25">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row>
    <row r="372" spans="1:32" x14ac:dyDescent="0.25">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row>
    <row r="373" spans="1:32" x14ac:dyDescent="0.25">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row>
    <row r="376" spans="1:32" x14ac:dyDescent="0.25">
      <c r="A376" t="s">
        <v>5</v>
      </c>
    </row>
    <row r="377" spans="1:32" x14ac:dyDescent="0.25">
      <c r="A377" t="s">
        <v>25</v>
      </c>
      <c r="T377" s="1"/>
    </row>
    <row r="378" spans="1:32" x14ac:dyDescent="0.25">
      <c r="A378" t="s">
        <v>24</v>
      </c>
    </row>
    <row r="379" spans="1:32" x14ac:dyDescent="0.25">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W379" s="1"/>
      <c r="X379" s="1"/>
      <c r="Y379" s="1"/>
      <c r="Z379" s="1"/>
      <c r="AA379" s="1"/>
      <c r="AB379" s="1"/>
      <c r="AC379" s="1"/>
      <c r="AD379" s="1"/>
      <c r="AE379" s="1"/>
      <c r="AF379" s="1"/>
    </row>
    <row r="380" spans="1:32" x14ac:dyDescent="0.25">
      <c r="A380" t="s">
        <v>26</v>
      </c>
    </row>
    <row r="381" spans="1:32" x14ac:dyDescent="0.25">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row>
    <row r="382" spans="1:32" x14ac:dyDescent="0.25">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row>
    <row r="383" spans="1:32" x14ac:dyDescent="0.25">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row>
    <row r="385" spans="1:21" x14ac:dyDescent="0.25">
      <c r="A385" t="s">
        <v>84</v>
      </c>
    </row>
    <row r="386" spans="1:21" x14ac:dyDescent="0.25">
      <c r="A386" t="s">
        <v>27</v>
      </c>
      <c r="P386">
        <v>100</v>
      </c>
      <c r="Q386">
        <v>100</v>
      </c>
      <c r="R386">
        <v>100</v>
      </c>
      <c r="S386">
        <v>100</v>
      </c>
      <c r="T386">
        <v>100</v>
      </c>
      <c r="U386">
        <v>100</v>
      </c>
    </row>
    <row r="387" spans="1:21" x14ac:dyDescent="0.25">
      <c r="A387" t="s">
        <v>28</v>
      </c>
      <c r="P387">
        <v>91.65</v>
      </c>
      <c r="Q387">
        <v>93.39</v>
      </c>
      <c r="R387">
        <v>89.25</v>
      </c>
      <c r="S387">
        <v>97.56</v>
      </c>
      <c r="T387">
        <v>98.75</v>
      </c>
      <c r="U387">
        <v>96.99</v>
      </c>
    </row>
    <row r="388" spans="1:21" x14ac:dyDescent="0.25">
      <c r="A388" t="s">
        <v>29</v>
      </c>
      <c r="P388">
        <v>8.35</v>
      </c>
      <c r="Q388">
        <v>6.61</v>
      </c>
      <c r="R388">
        <v>10.75</v>
      </c>
      <c r="S388">
        <v>2.44</v>
      </c>
      <c r="T388">
        <v>1.25</v>
      </c>
      <c r="U388">
        <v>3.01</v>
      </c>
    </row>
    <row r="390" spans="1:21" x14ac:dyDescent="0.25">
      <c r="A390" t="s">
        <v>30</v>
      </c>
    </row>
    <row r="391" spans="1:21" x14ac:dyDescent="0.25">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row>
    <row r="392" spans="1:21" x14ac:dyDescent="0.25">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row>
    <row r="393" spans="1:21" x14ac:dyDescent="0.25">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row>
    <row r="395" spans="1:21" x14ac:dyDescent="0.25">
      <c r="A395" t="s">
        <v>34</v>
      </c>
    </row>
    <row r="396" spans="1:21" x14ac:dyDescent="0.25">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row>
    <row r="397" spans="1:21" x14ac:dyDescent="0.25">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row>
    <row r="398" spans="1:21" x14ac:dyDescent="0.25">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0fb53a82c456550a1179ce3857f79624">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0438e422d4e860f53d970fc96d397358"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FFE8FB-60A2-40AD-B510-A5970A273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AE0EE-F8C3-4549-89A6-B7E84F13180B}">
  <ds:schemaRefs>
    <ds:schemaRef ds:uri="http://schemas.microsoft.com/office/infopath/2007/PartnerControl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2025-12-15T15:40:35Z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