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5\"/>
    </mc:Choice>
  </mc:AlternateContent>
  <xr:revisionPtr revIDLastSave="0" documentId="8_{0EEDCB15-16A9-4AD7-BC33-84C8B0262636}" xr6:coauthVersionLast="47" xr6:coauthVersionMax="47" xr10:uidLastSave="{00000000-0000-0000-0000-000000000000}"/>
  <workbookProtection workbookAlgorithmName="SHA-512" workbookHashValue="5GGA+/TWAHAsAsZpdX+Ruy1vuboM8O43iXkwChoE8RXuY2QNsa1sT2miRItSxYyfT7mnVFwOV+XhVfyQtzRYkg==" workbookSaltValue="SX2H3cKj+rzxC4042fWrgA==" workbookSpinCount="100000" lockStructure="1"/>
  <bookViews>
    <workbookView showSheetTabs="0" xWindow="2115" yWindow="2115" windowWidth="21735" windowHeight="10965" tabRatio="854" xr2:uid="{00000000-000D-0000-FFFF-FFFF00000000}"/>
  </bookViews>
  <sheets>
    <sheet name="Portada" sheetId="7" r:id="rId1"/>
    <sheet name="Contenido" sheetId="9" r:id="rId2"/>
    <sheet name="Total Aceite" sheetId="8" r:id="rId3"/>
    <sheet name="A. Oliva" sheetId="11" r:id="rId4"/>
    <sheet name="O. Virgen + Extra" sheetId="10" r:id="rId5"/>
    <sheet name="O. Virgen Extra" sheetId="12" r:id="rId6"/>
    <sheet name="O. Virgen" sheetId="13"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Conclusiones!$A$1:$N$12</definedName>
    <definedName name="_xlnm.Print_Area" localSheetId="6">'O. Virgen'!$A$1:$U$52</definedName>
    <definedName name="_xlnm.Print_Area" localSheetId="4">'O. Virgen + Extra'!$A$1:$U$52</definedName>
    <definedName name="_xlnm.Print_Area" localSheetId="5">'O.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6" i="2" l="1"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O28" i="2" l="1" a="1"/>
  <c r="O28"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D37" i="2" a="1"/>
  <c r="D37" i="2" s="1"/>
  <c r="E37" i="2" a="1"/>
  <c r="E37" i="2" s="1"/>
  <c r="F37" i="2" a="1"/>
  <c r="F37" i="2" s="1"/>
  <c r="F39" i="2" s="1" a="1"/>
  <c r="F39" i="2" s="1"/>
  <c r="G37" i="2" a="1"/>
  <c r="G37" i="2"/>
  <c r="G39" i="2" s="1" a="1"/>
  <c r="G39" i="2" s="1"/>
  <c r="H37" i="2" a="1"/>
  <c r="H37" i="2" s="1"/>
  <c r="H39" i="2" s="1" a="1"/>
  <c r="H39" i="2" s="1"/>
  <c r="I37" i="2" a="1"/>
  <c r="I37" i="2" s="1"/>
  <c r="J37" i="2" a="1"/>
  <c r="J37" i="2" s="1"/>
  <c r="J38" i="2" s="1" a="1"/>
  <c r="J38" i="2" s="1"/>
  <c r="K37" i="2" a="1"/>
  <c r="K37" i="2"/>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F106" i="5"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P84" i="5" s="1"/>
  <c r="O134" i="2" a="1"/>
  <c r="O134" i="2" s="1"/>
  <c r="N134" i="2" a="1"/>
  <c r="N134" i="2" s="1"/>
  <c r="N135" i="2" s="1" a="1"/>
  <c r="N135" i="2" s="1"/>
  <c r="N83" i="5" s="1"/>
  <c r="M134" i="2" a="1"/>
  <c r="M134" i="2" s="1"/>
  <c r="L134" i="2" a="1"/>
  <c r="L134" i="2" s="1"/>
  <c r="L136" i="2" s="1" a="1"/>
  <c r="L136" i="2" s="1"/>
  <c r="L84" i="5" s="1"/>
  <c r="K134" i="2" a="1"/>
  <c r="K134" i="2" s="1"/>
  <c r="K135" i="2" s="1" a="1"/>
  <c r="K135" i="2" s="1"/>
  <c r="K83" i="5" s="1"/>
  <c r="J134" i="2" a="1"/>
  <c r="J134" i="2" s="1"/>
  <c r="I134" i="2" a="1"/>
  <c r="I134" i="2" s="1"/>
  <c r="I135" i="2" s="1" a="1"/>
  <c r="I135" i="2" s="1"/>
  <c r="I83" i="5" s="1"/>
  <c r="H134" i="2" a="1"/>
  <c r="H134" i="2" s="1"/>
  <c r="H136" i="2" s="1" a="1"/>
  <c r="H136" i="2" s="1"/>
  <c r="H84" i="5" s="1"/>
  <c r="G134" i="2" a="1"/>
  <c r="G134" i="2"/>
  <c r="G135" i="2" s="1" a="1"/>
  <c r="G135" i="2" s="1"/>
  <c r="G83" i="5" s="1"/>
  <c r="F134" i="2" a="1"/>
  <c r="F134" i="2" s="1"/>
  <c r="F135" i="2" s="1" a="1"/>
  <c r="F135" i="2" s="1"/>
  <c r="F83" i="5" s="1"/>
  <c r="E134" i="2" a="1"/>
  <c r="E134" i="2" s="1"/>
  <c r="E135" i="2" s="1" a="1"/>
  <c r="E135" i="2" s="1"/>
  <c r="E83" i="5"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P61" i="5" s="1"/>
  <c r="O97" i="2" a="1"/>
  <c r="O97" i="2" s="1"/>
  <c r="O99" i="2" s="1" a="1"/>
  <c r="O99" i="2" s="1"/>
  <c r="O62" i="5" s="1"/>
  <c r="N97" i="2" a="1"/>
  <c r="N97" i="2" s="1"/>
  <c r="M97" i="2" a="1"/>
  <c r="M97" i="2" s="1"/>
  <c r="M99" i="2" s="1" a="1"/>
  <c r="M99" i="2" s="1"/>
  <c r="M62" i="5" s="1"/>
  <c r="L97" i="2" a="1"/>
  <c r="L97" i="2" s="1"/>
  <c r="K97" i="2" a="1"/>
  <c r="K97" i="2" s="1"/>
  <c r="J97" i="2" a="1"/>
  <c r="J97" i="2" s="1"/>
  <c r="I97" i="2" a="1"/>
  <c r="I97" i="2" s="1"/>
  <c r="H97" i="2" a="1"/>
  <c r="H97" i="2" s="1"/>
  <c r="H99" i="2" s="1" a="1"/>
  <c r="H99" i="2" s="1"/>
  <c r="H62" i="5" s="1"/>
  <c r="G97" i="2" a="1"/>
  <c r="G97" i="2" s="1"/>
  <c r="G99" i="2" s="1" a="1"/>
  <c r="G99" i="2" s="1"/>
  <c r="G62" i="5" s="1"/>
  <c r="F97" i="2" a="1"/>
  <c r="F97" i="2" s="1"/>
  <c r="F99" i="2" s="1" a="1"/>
  <c r="F99" i="2" s="1"/>
  <c r="F62" i="5" s="1"/>
  <c r="E97" i="2" a="1"/>
  <c r="E97" i="2" s="1"/>
  <c r="D97" i="2" a="1"/>
  <c r="D97" i="2" s="1"/>
  <c r="D98" i="2" s="1" a="1"/>
  <c r="D98" i="2" s="1"/>
  <c r="D61" i="5"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L40" i="5" s="1"/>
  <c r="K60" i="2" a="1"/>
  <c r="K60" i="2" s="1"/>
  <c r="J60" i="2" a="1"/>
  <c r="J60" i="2" s="1"/>
  <c r="I60" i="2" a="1"/>
  <c r="I60" i="2" s="1"/>
  <c r="H60" i="2" a="1"/>
  <c r="H60" i="2" s="1"/>
  <c r="H62" i="2" s="1" a="1"/>
  <c r="H62" i="2" s="1"/>
  <c r="H40" i="5" s="1"/>
  <c r="G60" i="2" a="1"/>
  <c r="G60" i="2" s="1"/>
  <c r="G61" i="2" s="1" a="1"/>
  <c r="G61" i="2" s="1"/>
  <c r="G39" i="5" s="1"/>
  <c r="F60" i="2" a="1"/>
  <c r="F60" i="2" s="1"/>
  <c r="F61" i="2" s="1" a="1"/>
  <c r="F61" i="2" s="1"/>
  <c r="F39" i="5" s="1"/>
  <c r="E60" i="2" a="1"/>
  <c r="E60" i="2" s="1"/>
  <c r="D60" i="2" a="1"/>
  <c r="D60" i="2" s="1"/>
  <c r="D61" i="2" s="1" a="1"/>
  <c r="D61" i="2" s="1"/>
  <c r="D39" i="5"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J105" i="5" l="1"/>
  <c r="J16" i="5"/>
  <c r="P178" i="2" a="1"/>
  <c r="P178" i="2" s="1"/>
  <c r="P177" i="2" a="1"/>
  <c r="P177" i="2" s="1"/>
  <c r="P140" i="2" a="1"/>
  <c r="P140" i="2" s="1"/>
  <c r="P104" i="2" a="1"/>
  <c r="P104" i="2" s="1"/>
  <c r="P103" i="2" a="1"/>
  <c r="P103" i="2" s="1"/>
  <c r="P67" i="2" a="1"/>
  <c r="P67" i="2" s="1"/>
  <c r="P66" i="2" a="1"/>
  <c r="P66" i="2" s="1"/>
  <c r="P29" i="2" a="1"/>
  <c r="P29" i="2" s="1"/>
  <c r="P28" i="2" a="1"/>
  <c r="P28"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P83" i="5"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H61" i="5" s="1"/>
  <c r="N19" i="2" a="1"/>
  <c r="N19" i="2" s="1"/>
  <c r="O56" i="2" a="1"/>
  <c r="O56" i="2" s="1"/>
  <c r="H61" i="2" a="1"/>
  <c r="H61" i="2" s="1"/>
  <c r="H39" i="5"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N146" i="2" a="1"/>
  <c r="N146" i="2" s="1"/>
  <c r="N145" i="2" a="1"/>
  <c r="N145" i="2" s="1"/>
  <c r="L157" i="2" a="1"/>
  <c r="L157" i="2" s="1"/>
  <c r="L158" i="2" a="1"/>
  <c r="L158" i="2" s="1"/>
  <c r="N126" i="2" a="1"/>
  <c r="N126" i="2" s="1"/>
  <c r="N125" i="2" a="1"/>
  <c r="N125" i="2" s="1"/>
  <c r="L108" i="2" a="1"/>
  <c r="L108" i="2" s="1"/>
  <c r="L109" i="2" a="1"/>
  <c r="L109" i="2" s="1"/>
  <c r="K61" i="2" a="1"/>
  <c r="K61" i="2" s="1"/>
  <c r="K39" i="5" s="1"/>
  <c r="K62" i="2" a="1"/>
  <c r="K62" i="2" s="1"/>
  <c r="K40" i="5" s="1"/>
  <c r="E182" i="2" a="1"/>
  <c r="E182" i="2" s="1"/>
  <c r="E183" i="2" a="1"/>
  <c r="E183" i="2" s="1"/>
  <c r="J56" i="2" a="1"/>
  <c r="J56" i="2" s="1"/>
  <c r="J57" i="2" a="1"/>
  <c r="J57" i="2" s="1"/>
  <c r="J47" i="2" a="1"/>
  <c r="J47" i="2" s="1"/>
  <c r="J46" i="2" a="1"/>
  <c r="J46" i="2" s="1"/>
  <c r="M98" i="2" a="1"/>
  <c r="M98" i="2" s="1"/>
  <c r="M61" i="5" s="1"/>
  <c r="P145" i="2" a="1"/>
  <c r="P145" i="2" s="1"/>
  <c r="L14" i="2" a="1"/>
  <c r="L14" i="2" s="1"/>
  <c r="H84" i="2" a="1"/>
  <c r="H84" i="2" s="1"/>
  <c r="I109" i="2" a="1"/>
  <c r="I109" i="2" s="1"/>
  <c r="J157" i="2" a="1"/>
  <c r="J157" i="2" s="1"/>
  <c r="D62" i="2" a="1"/>
  <c r="D62" i="2" s="1"/>
  <c r="D40" i="5" s="1"/>
  <c r="I114" i="2" a="1"/>
  <c r="I114" i="2" s="1"/>
  <c r="K136" i="2" a="1"/>
  <c r="K136" i="2" s="1"/>
  <c r="K84" i="5"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O61" i="5" s="1"/>
  <c r="D146" i="2" a="1"/>
  <c r="D146" i="2" s="1"/>
  <c r="I162" i="2" a="1"/>
  <c r="I162" i="2" s="1"/>
  <c r="J173" i="2" a="1"/>
  <c r="J173" i="2" s="1"/>
  <c r="G136" i="2" a="1"/>
  <c r="G136" i="2" s="1"/>
  <c r="G84" i="5" s="1"/>
  <c r="P131" i="2" a="1"/>
  <c r="P131" i="2" s="1"/>
  <c r="H18" i="2" a="1"/>
  <c r="H18" i="2" s="1"/>
  <c r="I56" i="2" a="1"/>
  <c r="I56" i="2" s="1"/>
  <c r="P72" i="2" a="1"/>
  <c r="P72" i="2" s="1"/>
  <c r="G163" i="2" a="1"/>
  <c r="G163" i="2" s="1"/>
  <c r="D46" i="2" a="1"/>
  <c r="D46" i="2" s="1"/>
  <c r="G76" i="2" a="1"/>
  <c r="G76" i="2" s="1"/>
  <c r="F121" i="2" a="1"/>
  <c r="F121" i="2" s="1"/>
  <c r="K150" i="2" a="1"/>
  <c r="K150" i="2"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62" i="5" s="1"/>
  <c r="N98" i="2" a="1"/>
  <c r="N98" i="2" s="1"/>
  <c r="N61" i="5" s="1"/>
  <c r="K182" i="2" a="1"/>
  <c r="K182" i="2" s="1"/>
  <c r="K105" i="5"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I84" i="5"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151" i="2" a="1"/>
  <c r="E151" i="2" s="1"/>
  <c r="F150" i="2" a="1"/>
  <c r="F150" i="2" s="1"/>
  <c r="M163" i="2" a="1"/>
  <c r="M163" i="2" s="1"/>
  <c r="K173" i="2" a="1"/>
  <c r="K173" i="2" s="1"/>
  <c r="M51" i="2" a="1"/>
  <c r="M51" i="2" s="1"/>
  <c r="M52" i="2" a="1"/>
  <c r="M52" i="2" s="1"/>
  <c r="F13" i="2" a="1"/>
  <c r="F13" i="2" s="1"/>
  <c r="I61" i="2" a="1"/>
  <c r="I61" i="2" s="1"/>
  <c r="I39" i="5" s="1"/>
  <c r="I62" i="2" a="1"/>
  <c r="I62" i="2" s="1"/>
  <c r="I40" i="5" s="1"/>
  <c r="K57" i="2" a="1"/>
  <c r="K57" i="2" s="1"/>
  <c r="K56" i="2" a="1"/>
  <c r="K56" i="2" s="1"/>
  <c r="P150" i="2" a="1"/>
  <c r="P150" i="2" s="1"/>
  <c r="L19" i="2" a="1"/>
  <c r="L19" i="2" s="1"/>
  <c r="L18" i="2" a="1"/>
  <c r="L18" i="2" s="1"/>
  <c r="L183" i="2" a="1"/>
  <c r="L183" i="2" s="1"/>
  <c r="L182" i="2" a="1"/>
  <c r="L182" i="2" s="1"/>
  <c r="L105" i="5"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61" i="5" s="1"/>
  <c r="E99" i="2" a="1"/>
  <c r="E99" i="2" s="1"/>
  <c r="E62" i="5"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D62" i="5" s="1"/>
  <c r="N109" i="2" a="1"/>
  <c r="N109" i="2" s="1"/>
  <c r="N108" i="2" a="1"/>
  <c r="N108" i="2" s="1"/>
  <c r="J131" i="2" a="1"/>
  <c r="J131" i="2" s="1"/>
  <c r="M135" i="2" a="1"/>
  <c r="M135" i="2" s="1"/>
  <c r="M83" i="5" s="1"/>
  <c r="M136" i="2" a="1"/>
  <c r="M136" i="2" s="1"/>
  <c r="M84" i="5" s="1"/>
  <c r="N158" i="2" a="1"/>
  <c r="N158" i="2" s="1"/>
  <c r="N157" i="2" a="1"/>
  <c r="N157" i="2" s="1"/>
  <c r="N173" i="2" a="1"/>
  <c r="N173" i="2" s="1"/>
  <c r="N172" i="2" a="1"/>
  <c r="N172" i="2" s="1"/>
  <c r="L98" i="2" a="1"/>
  <c r="L98" i="2" s="1"/>
  <c r="L61" i="5" s="1"/>
  <c r="L99" i="2" a="1"/>
  <c r="L99" i="2" s="1"/>
  <c r="L62" i="5"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113" i="2" a="1"/>
  <c r="M113" i="2" s="1"/>
  <c r="L135" i="2" a="1"/>
  <c r="L135" i="2" s="1"/>
  <c r="L83" i="5" s="1"/>
  <c r="I157" i="2" a="1"/>
  <c r="I157" i="2" s="1"/>
  <c r="J77" i="2" a="1"/>
  <c r="J77" i="2" s="1"/>
  <c r="P99" i="2" a="1"/>
  <c r="P99" i="2" s="1"/>
  <c r="P62" i="5" s="1"/>
  <c r="H94" i="2" a="1"/>
  <c r="H94" i="2" s="1"/>
  <c r="N136" i="2" a="1"/>
  <c r="N136" i="2" s="1"/>
  <c r="N84" i="5" s="1"/>
  <c r="D158" i="2" a="1"/>
  <c r="D158" i="2" s="1"/>
  <c r="H182" i="2" a="1"/>
  <c r="H182" i="2" s="1"/>
  <c r="H105" i="5" s="1"/>
  <c r="I89" i="2" a="1"/>
  <c r="I89" i="2" s="1"/>
  <c r="K52" i="2" a="1"/>
  <c r="K52" i="2" s="1"/>
  <c r="D125" i="2" a="1"/>
  <c r="D125" i="2" s="1"/>
  <c r="H162" i="2" a="1"/>
  <c r="H162" i="2" s="1"/>
  <c r="E167" i="2" a="1"/>
  <c r="E167" i="2" s="1"/>
  <c r="L52" i="2" a="1"/>
  <c r="L52" i="2" s="1"/>
  <c r="F98" i="2" a="1"/>
  <c r="F98" i="2" s="1"/>
  <c r="F61" i="5" s="1"/>
  <c r="G98" i="2" a="1"/>
  <c r="G98" i="2" s="1"/>
  <c r="G61" i="5"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40" i="5" s="1"/>
  <c r="N61" i="2" a="1"/>
  <c r="N61" i="2" s="1"/>
  <c r="N39" i="5" s="1"/>
  <c r="K77" i="2" a="1"/>
  <c r="K77" i="2" s="1"/>
  <c r="K76" i="2" a="1"/>
  <c r="K76" i="2" s="1"/>
  <c r="I182" i="2" a="1"/>
  <c r="I182" i="2" s="1"/>
  <c r="I183" i="2" a="1"/>
  <c r="I183" i="2" s="1"/>
  <c r="M13" i="2" a="1"/>
  <c r="M13" i="2" s="1"/>
  <c r="M14" i="2" a="1"/>
  <c r="M14" i="2" s="1"/>
  <c r="E23" i="2" a="1"/>
  <c r="E23" i="2" s="1"/>
  <c r="E24" i="2" a="1"/>
  <c r="E24" i="2" s="1"/>
  <c r="L76" i="2" a="1"/>
  <c r="L76" i="2" s="1"/>
  <c r="L77" i="2" a="1"/>
  <c r="L77" i="2"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J61" i="5" s="1"/>
  <c r="G125" i="2" a="1"/>
  <c r="G125" i="2" s="1"/>
  <c r="F167" i="2" a="1"/>
  <c r="F167" i="2" s="1"/>
  <c r="I126" i="2" a="1"/>
  <c r="I126" i="2" s="1"/>
  <c r="I125" i="2" a="1"/>
  <c r="I125" i="2" s="1"/>
  <c r="L145" i="2" a="1"/>
  <c r="L145" i="2" s="1"/>
  <c r="L146" i="2" a="1"/>
  <c r="L146" i="2" s="1"/>
  <c r="H135" i="2" a="1"/>
  <c r="H135" i="2" s="1"/>
  <c r="H83" i="5"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P19" i="2" a="1"/>
  <c r="P19" i="2" s="1"/>
  <c r="M23" i="2" a="1"/>
  <c r="M23" i="2" s="1"/>
  <c r="P52" i="2" a="1"/>
  <c r="P52" i="2" s="1"/>
  <c r="L61" i="2" a="1"/>
  <c r="L61" i="2" s="1"/>
  <c r="L39" i="5"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I62" i="5" s="1"/>
  <c r="F90" i="2" a="1"/>
  <c r="F90" i="2" s="1"/>
  <c r="F89" i="2" a="1"/>
  <c r="F89" i="2" s="1"/>
  <c r="F77" i="2" a="1"/>
  <c r="F77" i="2" s="1"/>
  <c r="F76" i="2" a="1"/>
  <c r="F76" i="2"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06" i="5" s="1"/>
  <c r="P172" i="2" a="1"/>
  <c r="P172" i="2" s="1"/>
  <c r="G18" i="2" a="1"/>
  <c r="G18" i="2" s="1"/>
  <c r="H125" i="2" a="1"/>
  <c r="H125" i="2" s="1"/>
  <c r="I167" i="2" a="1"/>
  <c r="I167" i="2" s="1"/>
  <c r="I168" i="2" a="1"/>
  <c r="I168" i="2" s="1"/>
  <c r="K98" i="2" a="1"/>
  <c r="K98" i="2" s="1"/>
  <c r="K61" i="5" s="1"/>
  <c r="K99" i="2" a="1"/>
  <c r="K99" i="2" s="1"/>
  <c r="K62" i="5"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84" i="5" s="1"/>
  <c r="J135" i="2" a="1"/>
  <c r="J135" i="2" s="1"/>
  <c r="J83" i="5"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40" i="5" s="1"/>
  <c r="E61" i="2" a="1"/>
  <c r="E61" i="2" s="1"/>
  <c r="E39" i="5" s="1"/>
  <c r="L47" i="2" a="1"/>
  <c r="L47" i="2" s="1"/>
  <c r="L46" i="2" a="1"/>
  <c r="L46" i="2" s="1"/>
  <c r="H33" i="2" a="1"/>
  <c r="H33" i="2" s="1"/>
  <c r="I19" i="2" a="1"/>
  <c r="I19" i="2" s="1"/>
  <c r="I18" i="2" a="1"/>
  <c r="I18" i="2" s="1"/>
  <c r="D109" i="2" a="1"/>
  <c r="D109" i="2" s="1"/>
  <c r="D108" i="2" a="1"/>
  <c r="D108" i="2" s="1"/>
  <c r="O121" i="2" a="1"/>
  <c r="O121" i="2" s="1"/>
  <c r="O120" i="2" a="1"/>
  <c r="O120" i="2" s="1"/>
  <c r="O173" i="2" a="1"/>
  <c r="O173" i="2" s="1"/>
  <c r="O106" i="5" s="1"/>
  <c r="G51" i="2" a="1"/>
  <c r="G51" i="2" s="1"/>
  <c r="K187" i="2" a="1"/>
  <c r="K187" i="2" s="1"/>
  <c r="K188" i="2" a="1"/>
  <c r="K188" i="2" s="1"/>
  <c r="D52" i="2" a="1"/>
  <c r="D52" i="2" s="1"/>
  <c r="N72" i="2" a="1"/>
  <c r="N72" i="2" s="1"/>
  <c r="K108" i="2" a="1"/>
  <c r="K108" i="2" s="1"/>
  <c r="H114" i="2" a="1"/>
  <c r="H114" i="2" s="1"/>
  <c r="D135" i="2" a="1"/>
  <c r="D135" i="2" s="1"/>
  <c r="D83" i="5" s="1"/>
  <c r="D136" i="2" a="1"/>
  <c r="D136" i="2" s="1"/>
  <c r="D84" i="5" s="1"/>
  <c r="N162" i="2" a="1"/>
  <c r="N162" i="2" s="1"/>
  <c r="H173" i="2" a="1"/>
  <c r="H173" i="2" s="1"/>
  <c r="H106" i="5" s="1"/>
  <c r="G85" i="2" a="1"/>
  <c r="G85" i="2" s="1"/>
  <c r="G108" i="2" a="1"/>
  <c r="G108" i="2" s="1"/>
  <c r="G109" i="2" a="1"/>
  <c r="G109" i="2" s="1"/>
  <c r="E136" i="2" a="1"/>
  <c r="E136" i="2" s="1"/>
  <c r="E84" i="5" s="1"/>
  <c r="H151" i="2" a="1"/>
  <c r="H151" i="2" s="1"/>
  <c r="H150" i="2" a="1"/>
  <c r="H150" i="2" s="1"/>
  <c r="H158" i="2" a="1"/>
  <c r="H158" i="2" s="1"/>
  <c r="N130" i="2" a="1"/>
  <c r="N130" i="2" s="1"/>
  <c r="N131" i="2" a="1"/>
  <c r="N131" i="2" s="1"/>
  <c r="D131" i="2" a="1"/>
  <c r="D131" i="2" s="1"/>
  <c r="O135" i="2" a="1"/>
  <c r="O135" i="2" s="1"/>
  <c r="O83" i="5" s="1"/>
  <c r="O136" i="2" a="1"/>
  <c r="O136" i="2" s="1"/>
  <c r="O84" i="5" s="1"/>
  <c r="O13" i="2" a="1"/>
  <c r="O13" i="2" s="1"/>
  <c r="P24" i="2" a="1"/>
  <c r="P24" i="2" s="1"/>
  <c r="E72" i="2" a="1"/>
  <c r="E72" i="2" s="1"/>
  <c r="E131" i="2" a="1"/>
  <c r="E131" i="2" s="1"/>
  <c r="I151" i="2" a="1"/>
  <c r="I151" i="2" s="1"/>
  <c r="I150" i="2" a="1"/>
  <c r="I150" i="2" s="1"/>
  <c r="M46" i="2" a="1"/>
  <c r="M46" i="2" s="1"/>
  <c r="J113" i="2" a="1"/>
  <c r="J113" i="2" s="1"/>
  <c r="L121" i="2" a="1"/>
  <c r="L121" i="2" s="1"/>
  <c r="L120" i="2" a="1"/>
  <c r="L120" i="2" s="1"/>
  <c r="F131" i="2" a="1"/>
  <c r="F131" i="2" s="1"/>
  <c r="F130" i="2" a="1"/>
  <c r="F130" i="2" s="1"/>
  <c r="D172" i="2" a="1"/>
  <c r="D172" i="2" s="1"/>
  <c r="D173" i="2" a="1"/>
  <c r="D173" i="2" s="1"/>
  <c r="D106" i="5" s="1"/>
  <c r="D182" i="2" a="1"/>
  <c r="D182" i="2" s="1"/>
  <c r="G187" i="2" a="1"/>
  <c r="G187" i="2" s="1"/>
  <c r="F108" i="2" a="1"/>
  <c r="F108" i="2" s="1"/>
  <c r="F109" i="2" a="1"/>
  <c r="F109" i="2" s="1"/>
  <c r="G150" i="2" a="1"/>
  <c r="G150" i="2" s="1"/>
  <c r="G151" i="2" a="1"/>
  <c r="G151" i="2" s="1"/>
  <c r="P61" i="2" a="1"/>
  <c r="P61" i="2" s="1"/>
  <c r="P62" i="2" a="1"/>
  <c r="P62" i="2" s="1"/>
  <c r="E76" i="2" a="1"/>
  <c r="E76" i="2" s="1"/>
  <c r="E77" i="2" a="1"/>
  <c r="E77" i="2" s="1"/>
  <c r="P77" i="2" a="1"/>
  <c r="P77" i="2" s="1"/>
  <c r="P76" i="2" a="1"/>
  <c r="P76" i="2" s="1"/>
  <c r="F62" i="2" a="1"/>
  <c r="F62" i="2" s="1"/>
  <c r="F40" i="5"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P16" i="5" l="1"/>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<sst xmlns="http://schemas.openxmlformats.org/spreadsheetml/2006/main" count="697" uniqueCount="87">
  <si>
    <t>Marca</t>
  </si>
  <si>
    <t>Canal</t>
  </si>
  <si>
    <t>Seleccionar:</t>
  </si>
  <si>
    <t xml:space="preserve">
</t>
  </si>
  <si>
    <t>Conclusiones</t>
  </si>
  <si>
    <t>Measures = Weighted PURCHS Vert %</t>
  </si>
  <si>
    <t>CANA2 = Total CANA2</t>
  </si>
  <si>
    <t>PRODS = LECHE ENVASADA\Total PRODS</t>
  </si>
  <si>
    <t>S360MAPA - PROMO - 20/04/2018 09:52:35</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</si>
  <si>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</si>
  <si>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</si>
  <si>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</si>
  <si>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</si>
  <si>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</si>
  <si>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</si>
  <si>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</si>
  <si>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</si>
  <si>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</si>
  <si>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</si>
  <si>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</si>
  <si>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</si>
  <si>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</si>
  <si>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</si>
  <si>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</si>
  <si>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</si>
  <si>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</si>
  <si>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</si>
  <si>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</si>
  <si>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</si>
  <si>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</si>
  <si>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</si>
  <si>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SUPER/AUTOS/G.ALM.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</si>
  <si>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</si>
  <si>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</si>
  <si>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</si>
  <si>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</si>
  <si>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</si>
  <si>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</si>
  <si>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</si>
  <si>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</si>
  <si>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</si>
  <si>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</si>
  <si>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</si>
  <si>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</si>
  <si>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</si>
  <si>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</si>
  <si>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</si>
  <si>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</si>
  <si>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</si>
  <si>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</si>
  <si>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</si>
  <si>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</si>
  <si>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</si>
  <si>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</si>
  <si>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</si>
  <si>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SUPER/AUTOS/G.ALM.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</si>
  <si>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</si>
  <si>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</si>
  <si>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</si>
  <si>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</si>
  <si>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</si>
  <si>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</si>
  <si>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</si>
  <si>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</si>
  <si>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</si>
  <si>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</si>
  <si>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</si>
  <si>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</si>
  <si>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</si>
  <si>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</si>
  <si>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</si>
  <si>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</si>
  <si>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</si>
  <si>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</si>
  <si>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</si>
  <si>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</si>
  <si>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</si>
  <si>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</si>
  <si>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</si>
  <si>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</si>
  <si>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</si>
  <si>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</si>
  <si>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</si>
  <si>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</si>
  <si>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</si>
  <si>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</si>
  <si>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En junio de 2025, la actividad promocional del mercado de aceite alcanza el 14,0 % del volumen total, con incrementos en todas las variedades detalladas en el informe. Tanto las marcas de fabricante como las de distribución aumentan su participación, aunque estas últimas continúan con un peso notablemente menor. En lo que respecta a las plataformas de distribución, el hipermercado registra el mayor crecimiento, pasa del 13,1 % al actual 38,9 %. Le sigue el canal discount, que aumenta su peso en promoción pasando del 4,8 % al 19,2 %, mientras que el supermercado presenta una ligera contracción y una cuota inferior al 5,0 %.
• El aceite de oliva aumenta la promoción con respecto al mismo mes del año anterior del 9,4 % a 14,5 % a través de las marcas de fabricantes y del canal hipermercado. Destaca el aumento en la actividad promocional de las marcas de fabricante, que alcanzan un 35,6 % en junio de 2025, frente al 23,7 % registrado el año anterior. El hipermercado concentra el mayor crecimiento en actividad promocional, al pasar del 18,7 % en junio de 2024 al 49,6 % en junio de 2025. En contraste, el canal discount registra la mayor reducción, descendiendo del 11,7 % al 0,6 % en el mismo periodo de análisis. El supermercado también muestra una contracción, aunque más moderada, al pasar del 5,7 % al 5,0 %.
• El tipo de aceite de oliva virgen es el que menor proporción de litros destina a promoción, alcanzando un 10,2 % de su volumen total. Destaca el incremento en la actividad promocional de las marcas de fabricante, en junio de 2025 destinan el 32,4 % de sus litros, frente a una participación del 2,0 % de las marcas de distribución. En cuanto a los canales de distribución, el hipermercado muestra una evolución especialmente significativa, al destinar el 57,0 % de sus litros promocionados frente al 13,3 % del mismo mes del año 2024. El canal discount aumenta su actividad promocional del 4,2 % al 5,4 %. Por último, el supermercado reduce su actividad promocional, pasando del 4,1 % al 3,4 % en junio de 2025. 
• Por su parte, el aceite de oliva virgen extra también incrementa su actividad promocional, del 8,2 % al 20,8 %. Se consolida, como el tipo de aceite que mayor proporción de volumen destina a promoción. Este crecimiento se explica principalmente por las marcas de fabricante, que aumentan su volumen promocional al 45,7 % a diferencia del 18,4 % en junio de 2024. Las marcas de distribución, destinan una proporción significativamente inferior, a pesar de mantener inercia positiva, pasando del 0,8 % al 3,6 % en el mismo periodo de análisis. En cuanto a los canales de distribución, el hipermercado destaca por su fuerte incremento en actividad promocional, al pasar del 16,6 % en junio de 2024 al 53,2 % en junio de 2025. El discount, duplica su participación promocional siendo actualmente del 7,5 %. El supermercado también muestra una evolución positiva y destina el 7,4 % de sus litros a promoción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</si>
</sst>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29"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s>
  <fills count="1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
      <patternFill patternType="solid">
        <fgColor theme="9" tint="0.59999389629810485"/>
        <bgColor indexed="64"/>
      </patternFill>
    </fill>
  </fills>
  <borders count="19">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81">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0" fontId="0" fillId="11" borderId="0" xfId="0" applyFill="1"/>
    <xf numFmtId="2" fontId="0" fillId="0" borderId="0" xfId="0" applyNumberFormat="1"/>
    <xf numFmtId="1" fontId="3" fillId="2" borderId="1" xfId="0" applyNumberFormat="1" applyFont="1" applyFill="1" applyBorder="1"/>
    <xf numFmtId="0" fontId="28"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3" xfId="0" applyFont="1" applyBorder="1" applyAlignment="1">
      <alignment horizontal="left" vertical="center" wrapText="1"/>
    </xf>
    <xf numFmtId="0" fontId="28" fillId="0" borderId="14" xfId="0" applyFont="1" applyBorder="1" applyAlignment="1">
      <alignment horizontal="left" vertical="center" wrapText="1"/>
    </xf>
    <xf numFmtId="0" fontId="28" fillId="0" borderId="0" xfId="0" applyFont="1" applyAlignment="1">
      <alignment horizontal="left" vertical="center" wrapText="1"/>
    </xf>
    <xf numFmtId="0" fontId="28" fillId="0" borderId="15" xfId="0" applyFont="1" applyBorder="1" applyAlignment="1">
      <alignment horizontal="left" vertical="center" wrapText="1"/>
    </xf>
    <xf numFmtId="0" fontId="28" fillId="0" borderId="16"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graficos'!$D$11:$P$11</c:f>
              <c:numCache>
                <c:formatCode>0.0%</c:formatCode>
                <c:ptCount val="13"/>
                <c:pt idx="0">
                  <c:v>0.98549731643256833</c:v>
                </c:pt>
                <c:pt idx="1">
                  <c:v>0.96731734523145563</c:v>
                </c:pt>
                <c:pt idx="2">
                  <c:v>0.9743874043685552</c:v>
                </c:pt>
                <c:pt idx="3">
                  <c:v>0.97678937709165492</c:v>
                </c:pt>
                <c:pt idx="4">
                  <c:v>0.96948756113119283</c:v>
                </c:pt>
                <c:pt idx="5">
                  <c:v>0.97682223387519673</c:v>
                </c:pt>
                <c:pt idx="6">
                  <c:v>0.99919999999999998</c:v>
                </c:pt>
                <c:pt idx="7">
                  <c:v>0.96569999999999989</c:v>
                </c:pt>
                <c:pt idx="8">
                  <c:v>0.98670000000000002</c:v>
                </c:pt>
                <c:pt idx="9">
                  <c:v>0.94269999999999998</c:v>
                </c:pt>
                <c:pt idx="10">
                  <c:v>0.95</c:v>
                </c:pt>
                <c:pt idx="11">
                  <c:v>0.9617</c:v>
                </c:pt>
                <c:pt idx="12">
                  <c:v>0.93290000000000006</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graficos'!$D$12:$P$12</c:f>
              <c:numCache>
                <c:formatCode>0.0%</c:formatCode>
                <c:ptCount val="13"/>
                <c:pt idx="0">
                  <c:v>1.4502683567431771E-2</c:v>
                </c:pt>
                <c:pt idx="1">
                  <c:v>3.2682654768544338E-2</c:v>
                </c:pt>
                <c:pt idx="2">
                  <c:v>2.5612595631444728E-2</c:v>
                </c:pt>
                <c:pt idx="3">
                  <c:v>2.3210622908345024E-2</c:v>
                </c:pt>
                <c:pt idx="4">
                  <c:v>3.0512438868807144E-2</c:v>
                </c:pt>
                <c:pt idx="5">
                  <c:v>2.3177766124803358E-2</c:v>
                </c:pt>
                <c:pt idx="6">
                  <c:v>8.0000000000000004E-4</c:v>
                </c:pt>
                <c:pt idx="7">
                  <c:v>3.4300000000000004E-2</c:v>
                </c:pt>
                <c:pt idx="8">
                  <c:v>1.3300000000000001E-2</c:v>
                </c:pt>
                <c:pt idx="9">
                  <c:v>5.7300000000000004E-2</c:v>
                </c:pt>
                <c:pt idx="10">
                  <c:v>0.05</c:v>
                </c:pt>
                <c:pt idx="11">
                  <c:v>3.8300000000000001E-2</c:v>
                </c:pt>
                <c:pt idx="12">
                  <c:v>6.7099999999999993E-2</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graficos'!$D$78:$P$78</c:f>
              <c:numCache>
                <c:formatCode>0.0%</c:formatCode>
                <c:ptCount val="13"/>
                <c:pt idx="0">
                  <c:v>0.99173352783856061</c:v>
                </c:pt>
                <c:pt idx="1">
                  <c:v>0.97401746724890836</c:v>
                </c:pt>
                <c:pt idx="2">
                  <c:v>0.97556949488279965</c:v>
                </c:pt>
                <c:pt idx="3">
                  <c:v>0.98662207357859533</c:v>
                </c:pt>
                <c:pt idx="4">
                  <c:v>0.99052731291442997</c:v>
                </c:pt>
                <c:pt idx="5">
                  <c:v>0.96408636124275937</c:v>
                </c:pt>
                <c:pt idx="6">
                  <c:v>0.99580000000000002</c:v>
                </c:pt>
                <c:pt idx="7">
                  <c:v>0.97819999999999996</c:v>
                </c:pt>
                <c:pt idx="8">
                  <c:v>0.9889</c:v>
                </c:pt>
                <c:pt idx="9">
                  <c:v>0.97680000000000011</c:v>
                </c:pt>
                <c:pt idx="10">
                  <c:v>0.95669999999999999</c:v>
                </c:pt>
                <c:pt idx="11">
                  <c:v>0.95909999999999995</c:v>
                </c:pt>
                <c:pt idx="12">
                  <c:v>0.96409999999999996</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graficos'!$D$79:$P$79</c:f>
              <c:numCache>
                <c:formatCode>0.0%</c:formatCode>
                <c:ptCount val="13"/>
                <c:pt idx="0">
                  <c:v>8.266472161439338E-3</c:v>
                </c:pt>
                <c:pt idx="1">
                  <c:v>2.5982532751091702E-2</c:v>
                </c:pt>
                <c:pt idx="2">
                  <c:v>2.4430505117200397E-2</c:v>
                </c:pt>
                <c:pt idx="3">
                  <c:v>1.3377926421404682E-2</c:v>
                </c:pt>
                <c:pt idx="4">
                  <c:v>9.4726870855699405E-3</c:v>
                </c:pt>
                <c:pt idx="5">
                  <c:v>3.5913638757240657E-2</c:v>
                </c:pt>
                <c:pt idx="6">
                  <c:v>4.1999999999999997E-3</c:v>
                </c:pt>
                <c:pt idx="7">
                  <c:v>2.18E-2</c:v>
                </c:pt>
                <c:pt idx="8">
                  <c:v>1.11E-2</c:v>
                </c:pt>
                <c:pt idx="9">
                  <c:v>2.3199999999999998E-2</c:v>
                </c:pt>
                <c:pt idx="10">
                  <c:v>4.3299999999999998E-2</c:v>
                </c:pt>
                <c:pt idx="11">
                  <c:v>4.0899999999999999E-2</c:v>
                </c:pt>
                <c:pt idx="12">
                  <c:v>3.5900000000000001E-2</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graficos'!$D$73:$P$73</c:f>
              <c:numCache>
                <c:formatCode>0.0%</c:formatCode>
                <c:ptCount val="13"/>
                <c:pt idx="0">
                  <c:v>0.91803883017940524</c:v>
                </c:pt>
                <c:pt idx="1">
                  <c:v>0.91274944567627492</c:v>
                </c:pt>
                <c:pt idx="2">
                  <c:v>0.90126892252894031</c:v>
                </c:pt>
                <c:pt idx="3">
                  <c:v>0.90148316552993402</c:v>
                </c:pt>
                <c:pt idx="4">
                  <c:v>0.87999999999999989</c:v>
                </c:pt>
                <c:pt idx="5">
                  <c:v>0.88494241739317625</c:v>
                </c:pt>
                <c:pt idx="6">
                  <c:v>0.91810000000000003</c:v>
                </c:pt>
                <c:pt idx="7">
                  <c:v>0.9</c:v>
                </c:pt>
                <c:pt idx="8">
                  <c:v>0.80819999999999992</c:v>
                </c:pt>
                <c:pt idx="9">
                  <c:v>0.86730000000000007</c:v>
                </c:pt>
                <c:pt idx="10">
                  <c:v>0.86430000000000007</c:v>
                </c:pt>
                <c:pt idx="11">
                  <c:v>0.79159999999999997</c:v>
                </c:pt>
                <c:pt idx="12">
                  <c:v>0.7923</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graficos'!$D$74:$P$74</c:f>
              <c:numCache>
                <c:formatCode>0.0%</c:formatCode>
                <c:ptCount val="13"/>
                <c:pt idx="0">
                  <c:v>8.1961169820594745E-2</c:v>
                </c:pt>
                <c:pt idx="1">
                  <c:v>8.7250554323725055E-2</c:v>
                </c:pt>
                <c:pt idx="2">
                  <c:v>9.873107747105965E-2</c:v>
                </c:pt>
                <c:pt idx="3">
                  <c:v>9.8516834470066039E-2</c:v>
                </c:pt>
                <c:pt idx="4">
                  <c:v>0.12</c:v>
                </c:pt>
                <c:pt idx="5">
                  <c:v>0.11505758260682381</c:v>
                </c:pt>
                <c:pt idx="6">
                  <c:v>8.1900000000000001E-2</c:v>
                </c:pt>
                <c:pt idx="7">
                  <c:v>0.1</c:v>
                </c:pt>
                <c:pt idx="8">
                  <c:v>0.1918</c:v>
                </c:pt>
                <c:pt idx="9">
                  <c:v>0.13269999999999998</c:v>
                </c:pt>
                <c:pt idx="10">
                  <c:v>0.13570000000000002</c:v>
                </c:pt>
                <c:pt idx="11">
                  <c:v>0.2084</c:v>
                </c:pt>
                <c:pt idx="12">
                  <c:v>0.2077</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graficos'!$D$83:$P$83</c:f>
              <c:numCache>
                <c:formatCode>0.0%</c:formatCode>
                <c:ptCount val="13"/>
                <c:pt idx="0">
                  <c:v>0.96944188191881908</c:v>
                </c:pt>
                <c:pt idx="1">
                  <c:v>0.88699338296112495</c:v>
                </c:pt>
                <c:pt idx="2">
                  <c:v>0.93554861730597683</c:v>
                </c:pt>
                <c:pt idx="3">
                  <c:v>0.97745067334794866</c:v>
                </c:pt>
                <c:pt idx="4">
                  <c:v>0.90932143219393446</c:v>
                </c:pt>
                <c:pt idx="5">
                  <c:v>0.88119440914866587</c:v>
                </c:pt>
                <c:pt idx="6">
                  <c:v>1</c:v>
                </c:pt>
                <c:pt idx="7">
                  <c:v>0.97730000000000006</c:v>
                </c:pt>
                <c:pt idx="8">
                  <c:v>0.99470000000000003</c:v>
                </c:pt>
                <c:pt idx="9">
                  <c:v>0.96360000000000001</c:v>
                </c:pt>
                <c:pt idx="10">
                  <c:v>0.81310000000000004</c:v>
                </c:pt>
                <c:pt idx="11">
                  <c:v>0.70499999999999996</c:v>
                </c:pt>
                <c:pt idx="12">
                  <c:v>0.92480000000000007</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graficos'!$D$84:$P$84</c:f>
              <c:numCache>
                <c:formatCode>0.0%</c:formatCode>
                <c:ptCount val="13"/>
                <c:pt idx="0">
                  <c:v>3.0558118081180811E-2</c:v>
                </c:pt>
                <c:pt idx="1">
                  <c:v>0.1130066170388751</c:v>
                </c:pt>
                <c:pt idx="2">
                  <c:v>6.4451382694023188E-2</c:v>
                </c:pt>
                <c:pt idx="3">
                  <c:v>2.2549326652051366E-2</c:v>
                </c:pt>
                <c:pt idx="4">
                  <c:v>9.0678567806065521E-2</c:v>
                </c:pt>
                <c:pt idx="5">
                  <c:v>0.11880559085133419</c:v>
                </c:pt>
                <c:pt idx="6">
                  <c:v>0</c:v>
                </c:pt>
                <c:pt idx="7">
                  <c:v>2.2700000000000001E-2</c:v>
                </c:pt>
                <c:pt idx="8">
                  <c:v>5.3E-3</c:v>
                </c:pt>
                <c:pt idx="9">
                  <c:v>3.6400000000000002E-2</c:v>
                </c:pt>
                <c:pt idx="10">
                  <c:v>0.18690000000000001</c:v>
                </c:pt>
                <c:pt idx="11">
                  <c:v>0.29499999999999998</c:v>
                </c:pt>
                <c:pt idx="12">
                  <c:v>7.5199999999999989E-2</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graficos'!$D$100:$P$100</c:f>
              <c:numCache>
                <c:formatCode>0.0%</c:formatCode>
                <c:ptCount val="13"/>
                <c:pt idx="0">
                  <c:v>0.98295067060695618</c:v>
                </c:pt>
                <c:pt idx="1">
                  <c:v>0.98352534562211968</c:v>
                </c:pt>
                <c:pt idx="2">
                  <c:v>0.96314391927774834</c:v>
                </c:pt>
                <c:pt idx="3">
                  <c:v>0.97040358744394617</c:v>
                </c:pt>
                <c:pt idx="4">
                  <c:v>0.99489687433553042</c:v>
                </c:pt>
                <c:pt idx="5">
                  <c:v>0.98619902459271558</c:v>
                </c:pt>
                <c:pt idx="6">
                  <c:v>1</c:v>
                </c:pt>
                <c:pt idx="7">
                  <c:v>1</c:v>
                </c:pt>
                <c:pt idx="8">
                  <c:v>1</c:v>
                </c:pt>
                <c:pt idx="9">
                  <c:v>1</c:v>
                </c:pt>
                <c:pt idx="10">
                  <c:v>1</c:v>
                </c:pt>
                <c:pt idx="11">
                  <c:v>1</c:v>
                </c:pt>
                <c:pt idx="12">
                  <c:v>0.97970000000000002</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graficos'!$D$101:$P$101</c:f>
              <c:numCache>
                <c:formatCode>0.0%</c:formatCode>
                <c:ptCount val="13"/>
                <c:pt idx="0">
                  <c:v>1.7049329393043874E-2</c:v>
                </c:pt>
                <c:pt idx="1">
                  <c:v>1.647465437788018E-2</c:v>
                </c:pt>
                <c:pt idx="2">
                  <c:v>3.6856080722251723E-2</c:v>
                </c:pt>
                <c:pt idx="3">
                  <c:v>2.9596412556053813E-2</c:v>
                </c:pt>
                <c:pt idx="4">
                  <c:v>5.1031256644694873E-3</c:v>
                </c:pt>
                <c:pt idx="5">
                  <c:v>1.3800975407284425E-2</c:v>
                </c:pt>
                <c:pt idx="6">
                  <c:v>0</c:v>
                </c:pt>
                <c:pt idx="7">
                  <c:v>0</c:v>
                </c:pt>
                <c:pt idx="8">
                  <c:v>0</c:v>
                </c:pt>
                <c:pt idx="9">
                  <c:v>0</c:v>
                </c:pt>
                <c:pt idx="10">
                  <c:v>0</c:v>
                </c:pt>
                <c:pt idx="11">
                  <c:v>0</c:v>
                </c:pt>
                <c:pt idx="12">
                  <c:v>2.0299999999999999E-2</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graficos'!$D$95:$P$95</c:f>
              <c:numCache>
                <c:formatCode>0.0%</c:formatCode>
                <c:ptCount val="13"/>
                <c:pt idx="0">
                  <c:v>0.94291338582677153</c:v>
                </c:pt>
                <c:pt idx="1">
                  <c:v>0.96354166666666663</c:v>
                </c:pt>
                <c:pt idx="2">
                  <c:v>0.93918341171440789</c:v>
                </c:pt>
                <c:pt idx="3">
                  <c:v>0.91816279325916961</c:v>
                </c:pt>
                <c:pt idx="4">
                  <c:v>0.92932635849258027</c:v>
                </c:pt>
                <c:pt idx="5">
                  <c:v>0.95951585976627718</c:v>
                </c:pt>
                <c:pt idx="6">
                  <c:v>0.94059999999999999</c:v>
                </c:pt>
                <c:pt idx="7">
                  <c:v>0.91790000000000005</c:v>
                </c:pt>
                <c:pt idx="8">
                  <c:v>0.89180000000000004</c:v>
                </c:pt>
                <c:pt idx="9">
                  <c:v>0.94</c:v>
                </c:pt>
                <c:pt idx="10">
                  <c:v>0.9516</c:v>
                </c:pt>
                <c:pt idx="11">
                  <c:v>0.9265000000000001</c:v>
                </c:pt>
                <c:pt idx="12">
                  <c:v>0.89780000000000004</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graficos'!$D$96:$P$96</c:f>
              <c:numCache>
                <c:formatCode>0.0%</c:formatCode>
                <c:ptCount val="13"/>
                <c:pt idx="0">
                  <c:v>5.7086614173228335E-2</c:v>
                </c:pt>
                <c:pt idx="1">
                  <c:v>3.6458333333333329E-2</c:v>
                </c:pt>
                <c:pt idx="2">
                  <c:v>6.0816588285592138E-2</c:v>
                </c:pt>
                <c:pt idx="3">
                  <c:v>8.183720674083049E-2</c:v>
                </c:pt>
                <c:pt idx="4">
                  <c:v>7.0673641507419671E-2</c:v>
                </c:pt>
                <c:pt idx="5">
                  <c:v>4.0484140233722876E-2</c:v>
                </c:pt>
                <c:pt idx="6">
                  <c:v>5.9400000000000001E-2</c:v>
                </c:pt>
                <c:pt idx="7">
                  <c:v>8.2100000000000006E-2</c:v>
                </c:pt>
                <c:pt idx="8">
                  <c:v>0.1082</c:v>
                </c:pt>
                <c:pt idx="9">
                  <c:v>0.06</c:v>
                </c:pt>
                <c:pt idx="10">
                  <c:v>4.8399999999999999E-2</c:v>
                </c:pt>
                <c:pt idx="11">
                  <c:v>7.3499999999999996E-2</c:v>
                </c:pt>
                <c:pt idx="12">
                  <c:v>0.10220000000000001</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graficos'!$D$105:$P$105</c:f>
              <c:numCache>
                <c:formatCode>0.0%</c:formatCode>
                <c:ptCount val="13"/>
                <c:pt idx="0">
                  <c:v>0.95946721782064526</c:v>
                </c:pt>
                <c:pt idx="1">
                  <c:v>0.97871116225546617</c:v>
                </c:pt>
                <c:pt idx="2">
                  <c:v>0.97187792938235595</c:v>
                </c:pt>
                <c:pt idx="3">
                  <c:v>0.96074357572443958</c:v>
                </c:pt>
                <c:pt idx="4">
                  <c:v>0.9575451418744626</c:v>
                </c:pt>
                <c:pt idx="5">
                  <c:v>0.98010471204188476</c:v>
                </c:pt>
                <c:pt idx="6">
                  <c:v>0.99459999999999993</c:v>
                </c:pt>
                <c:pt idx="7">
                  <c:v>0.97680000000000011</c:v>
                </c:pt>
                <c:pt idx="8">
                  <c:v>0.98950000000000005</c:v>
                </c:pt>
                <c:pt idx="9">
                  <c:v>0.97519999999999996</c:v>
                </c:pt>
                <c:pt idx="10">
                  <c:v>0.9729000000000001</c:v>
                </c:pt>
                <c:pt idx="11">
                  <c:v>0.98450000000000004</c:v>
                </c:pt>
                <c:pt idx="12">
                  <c:v>0.96650000000000003</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graficos'!$D$106:$P$106</c:f>
              <c:numCache>
                <c:formatCode>0.0%</c:formatCode>
                <c:ptCount val="13"/>
                <c:pt idx="0">
                  <c:v>4.0532782179354687E-2</c:v>
                </c:pt>
                <c:pt idx="1">
                  <c:v>2.128883774453395E-2</c:v>
                </c:pt>
                <c:pt idx="2">
                  <c:v>2.8122070617643997E-2</c:v>
                </c:pt>
                <c:pt idx="3">
                  <c:v>3.9256424275560413E-2</c:v>
                </c:pt>
                <c:pt idx="4">
                  <c:v>4.2454858125537405E-2</c:v>
                </c:pt>
                <c:pt idx="5">
                  <c:v>1.9895287958115182E-2</c:v>
                </c:pt>
                <c:pt idx="6">
                  <c:v>5.4000000000000003E-3</c:v>
                </c:pt>
                <c:pt idx="7">
                  <c:v>2.3199999999999998E-2</c:v>
                </c:pt>
                <c:pt idx="8">
                  <c:v>1.0500000000000001E-2</c:v>
                </c:pt>
                <c:pt idx="9">
                  <c:v>2.4799999999999999E-2</c:v>
                </c:pt>
                <c:pt idx="10">
                  <c:v>2.7099999999999999E-2</c:v>
                </c:pt>
                <c:pt idx="11">
                  <c:v>1.55E-2</c:v>
                </c:pt>
                <c:pt idx="12">
                  <c:v>3.3500000000000002E-2</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graficos'!$D$6:$P$6</c:f>
              <c:numCache>
                <c:formatCode>0.0%</c:formatCode>
                <c:ptCount val="13"/>
                <c:pt idx="0">
                  <c:v>0.93874709976798143</c:v>
                </c:pt>
                <c:pt idx="1">
                  <c:v>0.93374833259226331</c:v>
                </c:pt>
                <c:pt idx="2">
                  <c:v>0.93812154696132599</c:v>
                </c:pt>
                <c:pt idx="3">
                  <c:v>0.92734578627280628</c:v>
                </c:pt>
                <c:pt idx="4">
                  <c:v>0.92000424944226067</c:v>
                </c:pt>
                <c:pt idx="5">
                  <c:v>0.93286668787782379</c:v>
                </c:pt>
                <c:pt idx="6">
                  <c:v>0.94510000000000005</c:v>
                </c:pt>
                <c:pt idx="7">
                  <c:v>0.92040000000000011</c:v>
                </c:pt>
                <c:pt idx="8">
                  <c:v>0.89659999999999995</c:v>
                </c:pt>
                <c:pt idx="9">
                  <c:v>0.89170000000000005</c:v>
                </c:pt>
                <c:pt idx="10">
                  <c:v>0.89321067893210682</c:v>
                </c:pt>
                <c:pt idx="11">
                  <c:v>0.87650000000000006</c:v>
                </c:pt>
                <c:pt idx="12">
                  <c:v>0.86</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graficos'!$D$7:$P$7</c:f>
              <c:numCache>
                <c:formatCode>0.0%</c:formatCode>
                <c:ptCount val="13"/>
                <c:pt idx="0">
                  <c:v>6.1252900232018563E-2</c:v>
                </c:pt>
                <c:pt idx="1">
                  <c:v>6.6251667407736775E-2</c:v>
                </c:pt>
                <c:pt idx="2">
                  <c:v>6.1878453038674029E-2</c:v>
                </c:pt>
                <c:pt idx="3">
                  <c:v>7.2654213727193745E-2</c:v>
                </c:pt>
                <c:pt idx="4">
                  <c:v>7.9995750557739304E-2</c:v>
                </c:pt>
                <c:pt idx="5">
                  <c:v>6.713331212217627E-2</c:v>
                </c:pt>
                <c:pt idx="6">
                  <c:v>5.4900000000000004E-2</c:v>
                </c:pt>
                <c:pt idx="7">
                  <c:v>7.9600000000000004E-2</c:v>
                </c:pt>
                <c:pt idx="8">
                  <c:v>0.10339999999999999</c:v>
                </c:pt>
                <c:pt idx="9">
                  <c:v>0.10830000000000001</c:v>
                </c:pt>
                <c:pt idx="10">
                  <c:v>0.10678932106789321</c:v>
                </c:pt>
                <c:pt idx="11">
                  <c:v>0.1235</c:v>
                </c:pt>
                <c:pt idx="12">
                  <c:v>0.14000000000000001</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graficos'!$D$16:$P$16</c:f>
              <c:numCache>
                <c:formatCode>0.0%</c:formatCode>
                <c:ptCount val="13"/>
                <c:pt idx="0">
                  <c:v>0.95233207891435745</c:v>
                </c:pt>
                <c:pt idx="1">
                  <c:v>0.89622121846425029</c:v>
                </c:pt>
                <c:pt idx="2">
                  <c:v>0.92818057455540359</c:v>
                </c:pt>
                <c:pt idx="3">
                  <c:v>0.94780977601235794</c:v>
                </c:pt>
                <c:pt idx="4">
                  <c:v>0.88974441236231416</c:v>
                </c:pt>
                <c:pt idx="5">
                  <c:v>0.94167717528373274</c:v>
                </c:pt>
                <c:pt idx="6">
                  <c:v>0.98930000000000007</c:v>
                </c:pt>
                <c:pt idx="7">
                  <c:v>0.87930000000000008</c:v>
                </c:pt>
                <c:pt idx="8">
                  <c:v>0.92819999999999991</c:v>
                </c:pt>
                <c:pt idx="9">
                  <c:v>0.79110000000000003</c:v>
                </c:pt>
                <c:pt idx="10">
                  <c:v>0.79480000000000006</c:v>
                </c:pt>
                <c:pt idx="11">
                  <c:v>0.7923</c:v>
                </c:pt>
                <c:pt idx="12">
                  <c:v>0.80790000000000006</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graficos'!$D$17:$P$17</c:f>
              <c:numCache>
                <c:formatCode>0.0%</c:formatCode>
                <c:ptCount val="13"/>
                <c:pt idx="0">
                  <c:v>4.7667921085642599E-2</c:v>
                </c:pt>
                <c:pt idx="1">
                  <c:v>0.1037787815357497</c:v>
                </c:pt>
                <c:pt idx="2">
                  <c:v>7.1819425444596435E-2</c:v>
                </c:pt>
                <c:pt idx="3">
                  <c:v>5.2190223987642059E-2</c:v>
                </c:pt>
                <c:pt idx="4">
                  <c:v>0.11025558763768581</c:v>
                </c:pt>
                <c:pt idx="5">
                  <c:v>5.8322824716267339E-2</c:v>
                </c:pt>
                <c:pt idx="6">
                  <c:v>1.0700000000000001E-2</c:v>
                </c:pt>
                <c:pt idx="7">
                  <c:v>0.1207</c:v>
                </c:pt>
                <c:pt idx="8">
                  <c:v>7.1800000000000003E-2</c:v>
                </c:pt>
                <c:pt idx="9">
                  <c:v>0.2089</c:v>
                </c:pt>
                <c:pt idx="10">
                  <c:v>0.20519999999999999</c:v>
                </c:pt>
                <c:pt idx="11">
                  <c:v>0.2077</c:v>
                </c:pt>
                <c:pt idx="12">
                  <c:v>0.19210000000000002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graficos'!$D$56:$P$56</c:f>
              <c:numCache>
                <c:formatCode>0.0%</c:formatCode>
                <c:ptCount val="13"/>
                <c:pt idx="0">
                  <c:v>0.96506254930688606</c:v>
                </c:pt>
                <c:pt idx="1">
                  <c:v>0.98001776198934287</c:v>
                </c:pt>
                <c:pt idx="2">
                  <c:v>0.96498881431767347</c:v>
                </c:pt>
                <c:pt idx="3">
                  <c:v>0.9697199091597275</c:v>
                </c:pt>
                <c:pt idx="4">
                  <c:v>0.98034632954424739</c:v>
                </c:pt>
                <c:pt idx="5">
                  <c:v>0.96596281121966598</c:v>
                </c:pt>
                <c:pt idx="6">
                  <c:v>1</c:v>
                </c:pt>
                <c:pt idx="7">
                  <c:v>1</c:v>
                </c:pt>
                <c:pt idx="8">
                  <c:v>0.99750000000000005</c:v>
                </c:pt>
                <c:pt idx="9">
                  <c:v>0.97389999999999999</c:v>
                </c:pt>
                <c:pt idx="10">
                  <c:v>0.98909999999999998</c:v>
                </c:pt>
                <c:pt idx="11">
                  <c:v>0.98919999999999997</c:v>
                </c:pt>
                <c:pt idx="12">
                  <c:v>0.98030000000000006</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graficos'!$D$57:$P$57</c:f>
              <c:numCache>
                <c:formatCode>0.0%</c:formatCode>
                <c:ptCount val="13"/>
                <c:pt idx="0">
                  <c:v>3.4937450693113943E-2</c:v>
                </c:pt>
                <c:pt idx="1">
                  <c:v>1.9982238010657193E-2</c:v>
                </c:pt>
                <c:pt idx="2">
                  <c:v>3.5011185682326626E-2</c:v>
                </c:pt>
                <c:pt idx="3">
                  <c:v>3.0280090840272521E-2</c:v>
                </c:pt>
                <c:pt idx="4">
                  <c:v>1.9653670455752684E-2</c:v>
                </c:pt>
                <c:pt idx="5">
                  <c:v>3.4037188780334071E-2</c:v>
                </c:pt>
                <c:pt idx="6">
                  <c:v>0</c:v>
                </c:pt>
                <c:pt idx="7">
                  <c:v>0</c:v>
                </c:pt>
                <c:pt idx="8">
                  <c:v>2.5000000000000001E-3</c:v>
                </c:pt>
                <c:pt idx="9">
                  <c:v>2.6099999999999998E-2</c:v>
                </c:pt>
                <c:pt idx="10">
                  <c:v>1.09E-2</c:v>
                </c:pt>
                <c:pt idx="11">
                  <c:v>1.0800000000000001E-2</c:v>
                </c:pt>
                <c:pt idx="12">
                  <c:v>1.9699999999999999E-2</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graficos'!$D$51:$P$51</c:f>
              <c:numCache>
                <c:formatCode>0.0%</c:formatCode>
                <c:ptCount val="13"/>
                <c:pt idx="0">
                  <c:v>0.90613223706748891</c:v>
                </c:pt>
                <c:pt idx="1">
                  <c:v>0.92637969094922734</c:v>
                </c:pt>
                <c:pt idx="2">
                  <c:v>0.91960242959690774</c:v>
                </c:pt>
                <c:pt idx="3">
                  <c:v>0.90288282363257699</c:v>
                </c:pt>
                <c:pt idx="4">
                  <c:v>0.90907148199593968</c:v>
                </c:pt>
                <c:pt idx="5">
                  <c:v>0.90373931623931625</c:v>
                </c:pt>
                <c:pt idx="6">
                  <c:v>0.90720000000000001</c:v>
                </c:pt>
                <c:pt idx="7">
                  <c:v>0.91159999999999997</c:v>
                </c:pt>
                <c:pt idx="8">
                  <c:v>0.86510000000000009</c:v>
                </c:pt>
                <c:pt idx="9">
                  <c:v>0.85819999999999996</c:v>
                </c:pt>
                <c:pt idx="10">
                  <c:v>0.84689999999999999</c:v>
                </c:pt>
                <c:pt idx="11">
                  <c:v>0.84970000000000001</c:v>
                </c:pt>
                <c:pt idx="12">
                  <c:v>0.85530000000000006</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graficos'!$D$52:$P$52</c:f>
              <c:numCache>
                <c:formatCode>0.0%</c:formatCode>
                <c:ptCount val="13"/>
                <c:pt idx="0">
                  <c:v>9.3867762932511145E-2</c:v>
                </c:pt>
                <c:pt idx="1">
                  <c:v>7.3620309050772617E-2</c:v>
                </c:pt>
                <c:pt idx="2">
                  <c:v>8.0397570403092214E-2</c:v>
                </c:pt>
                <c:pt idx="3">
                  <c:v>9.711717636742298E-2</c:v>
                </c:pt>
                <c:pt idx="4">
                  <c:v>9.0928518004060252E-2</c:v>
                </c:pt>
                <c:pt idx="5">
                  <c:v>9.6260683760683752E-2</c:v>
                </c:pt>
                <c:pt idx="6">
                  <c:v>9.2799999999999994E-2</c:v>
                </c:pt>
                <c:pt idx="7">
                  <c:v>8.8399999999999992E-2</c:v>
                </c:pt>
                <c:pt idx="8">
                  <c:v>0.13489999999999999</c:v>
                </c:pt>
                <c:pt idx="9">
                  <c:v>0.14180000000000001</c:v>
                </c:pt>
                <c:pt idx="10">
                  <c:v>0.15310000000000001</c:v>
                </c:pt>
                <c:pt idx="11">
                  <c:v>0.15029999999999999</c:v>
                </c:pt>
                <c:pt idx="12">
                  <c:v>0.1447</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graficos'!$D$61:$P$61</c:f>
              <c:numCache>
                <c:formatCode>0.0%</c:formatCode>
                <c:ptCount val="13"/>
                <c:pt idx="0">
                  <c:v>0.88298235628912913</c:v>
                </c:pt>
                <c:pt idx="1">
                  <c:v>0.9578036534558273</c:v>
                </c:pt>
                <c:pt idx="2">
                  <c:v>0.91917122040072863</c:v>
                </c:pt>
                <c:pt idx="3">
                  <c:v>0.92900492385205535</c:v>
                </c:pt>
                <c:pt idx="4">
                  <c:v>0.89530456852791873</c:v>
                </c:pt>
                <c:pt idx="5">
                  <c:v>0.92223623371164354</c:v>
                </c:pt>
                <c:pt idx="6">
                  <c:v>0.97860000000000003</c:v>
                </c:pt>
                <c:pt idx="7">
                  <c:v>0.9819</c:v>
                </c:pt>
                <c:pt idx="8">
                  <c:v>0.92659999999999998</c:v>
                </c:pt>
                <c:pt idx="9">
                  <c:v>0.87950000000000006</c:v>
                </c:pt>
                <c:pt idx="10">
                  <c:v>0.78650000000000009</c:v>
                </c:pt>
                <c:pt idx="11">
                  <c:v>0.8024</c:v>
                </c:pt>
                <c:pt idx="12">
                  <c:v>0.99390000000000001</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graficos'!$D$62:$P$62</c:f>
              <c:numCache>
                <c:formatCode>0.0%</c:formatCode>
                <c:ptCount val="13"/>
                <c:pt idx="0">
                  <c:v>0.1170176437108708</c:v>
                </c:pt>
                <c:pt idx="1">
                  <c:v>4.2196346544172633E-2</c:v>
                </c:pt>
                <c:pt idx="2">
                  <c:v>8.0828779599271414E-2</c:v>
                </c:pt>
                <c:pt idx="3">
                  <c:v>7.0995076147944577E-2</c:v>
                </c:pt>
                <c:pt idx="4">
                  <c:v>0.10469543147208121</c:v>
                </c:pt>
                <c:pt idx="5">
                  <c:v>7.7763766288356448E-2</c:v>
                </c:pt>
                <c:pt idx="6">
                  <c:v>2.1400000000000002E-2</c:v>
                </c:pt>
                <c:pt idx="7">
                  <c:v>1.8100000000000002E-2</c:v>
                </c:pt>
                <c:pt idx="8">
                  <c:v>7.3399999999999993E-2</c:v>
                </c:pt>
                <c:pt idx="9">
                  <c:v>0.12050000000000001</c:v>
                </c:pt>
                <c:pt idx="10">
                  <c:v>0.21350000000000002</c:v>
                </c:pt>
                <c:pt idx="11">
                  <c:v>0.19760000000000003</c:v>
                </c:pt>
                <c:pt idx="12">
                  <c:v>6.0999999999999995E-3</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graficos'!$D$34:$P$34</c:f>
              <c:numCache>
                <c:formatCode>0.0%</c:formatCode>
                <c:ptCount val="13"/>
                <c:pt idx="0">
                  <c:v>0.98882150077298137</c:v>
                </c:pt>
                <c:pt idx="1">
                  <c:v>0.97680612584618798</c:v>
                </c:pt>
                <c:pt idx="2">
                  <c:v>0.97129498749592258</c:v>
                </c:pt>
                <c:pt idx="3">
                  <c:v>0.98143294014853644</c:v>
                </c:pt>
                <c:pt idx="4">
                  <c:v>0.99207774374141755</c:v>
                </c:pt>
                <c:pt idx="5">
                  <c:v>0.9717099748533109</c:v>
                </c:pt>
                <c:pt idx="6">
                  <c:v>0.997</c:v>
                </c:pt>
                <c:pt idx="7">
                  <c:v>0.98620000000000008</c:v>
                </c:pt>
                <c:pt idx="8">
                  <c:v>0.99280000000000002</c:v>
                </c:pt>
                <c:pt idx="9">
                  <c:v>0.98450000000000004</c:v>
                </c:pt>
                <c:pt idx="10">
                  <c:v>0.97199999999999998</c:v>
                </c:pt>
                <c:pt idx="11">
                  <c:v>0.96989999999999998</c:v>
                </c:pt>
                <c:pt idx="12">
                  <c:v>0.96909999999999996</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graficos'!$D$35:$P$35</c:f>
              <c:numCache>
                <c:formatCode>0.0%</c:formatCode>
                <c:ptCount val="13"/>
                <c:pt idx="0">
                  <c:v>1.1178499227018669E-2</c:v>
                </c:pt>
                <c:pt idx="1">
                  <c:v>2.3193874153812005E-2</c:v>
                </c:pt>
                <c:pt idx="2">
                  <c:v>2.8705012504077417E-2</c:v>
                </c:pt>
                <c:pt idx="3">
                  <c:v>1.8567059851463522E-2</c:v>
                </c:pt>
                <c:pt idx="4">
                  <c:v>7.9222562585824444E-3</c:v>
                </c:pt>
                <c:pt idx="5">
                  <c:v>2.8290025146689022E-2</c:v>
                </c:pt>
                <c:pt idx="6">
                  <c:v>3.0000000000000001E-3</c:v>
                </c:pt>
                <c:pt idx="7">
                  <c:v>1.38E-2</c:v>
                </c:pt>
                <c:pt idx="8">
                  <c:v>7.1999999999999998E-3</c:v>
                </c:pt>
                <c:pt idx="9">
                  <c:v>1.55E-2</c:v>
                </c:pt>
                <c:pt idx="10">
                  <c:v>2.7999999999999997E-2</c:v>
                </c:pt>
                <c:pt idx="11">
                  <c:v>3.0099999999999998E-2</c:v>
                </c:pt>
                <c:pt idx="12">
                  <c:v>3.0899999999999997E-2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graficos'!$D$29:$P$29</c:f>
              <c:numCache>
                <c:formatCode>0.0%</c:formatCode>
                <c:ptCount val="13"/>
                <c:pt idx="0">
                  <c:v>0.92463101863053465</c:v>
                </c:pt>
                <c:pt idx="1">
                  <c:v>0.9238862771434968</c:v>
                </c:pt>
                <c:pt idx="2">
                  <c:v>0.9111135587619783</c:v>
                </c:pt>
                <c:pt idx="3">
                  <c:v>0.90571987820791644</c:v>
                </c:pt>
                <c:pt idx="4">
                  <c:v>0.89397615782255513</c:v>
                </c:pt>
                <c:pt idx="5">
                  <c:v>0.90444159726670936</c:v>
                </c:pt>
                <c:pt idx="6">
                  <c:v>0.92330000000000001</c:v>
                </c:pt>
                <c:pt idx="7">
                  <c:v>0.90500000000000003</c:v>
                </c:pt>
                <c:pt idx="8">
                  <c:v>0.82989999999999997</c:v>
                </c:pt>
                <c:pt idx="9">
                  <c:v>0.88390000000000002</c:v>
                </c:pt>
                <c:pt idx="10">
                  <c:v>0.88700000000000001</c:v>
                </c:pt>
                <c:pt idx="11">
                  <c:v>0.81940000000000002</c:v>
                </c:pt>
                <c:pt idx="12">
                  <c:v>0.81900000000000006</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graficos'!$D$30:$P$30</c:f>
              <c:numCache>
                <c:formatCode>0.0%</c:formatCode>
                <c:ptCount val="13"/>
                <c:pt idx="0">
                  <c:v>7.5368981369465279E-2</c:v>
                </c:pt>
                <c:pt idx="1">
                  <c:v>7.6113722856503238E-2</c:v>
                </c:pt>
                <c:pt idx="2">
                  <c:v>8.8886441238021821E-2</c:v>
                </c:pt>
                <c:pt idx="3">
                  <c:v>9.4280121792083504E-2</c:v>
                </c:pt>
                <c:pt idx="4">
                  <c:v>0.1060238421774449</c:v>
                </c:pt>
                <c:pt idx="5">
                  <c:v>9.5558402733290623E-2</c:v>
                </c:pt>
                <c:pt idx="6">
                  <c:v>7.6700000000000004E-2</c:v>
                </c:pt>
                <c:pt idx="7">
                  <c:v>9.5000000000000001E-2</c:v>
                </c:pt>
                <c:pt idx="8">
                  <c:v>0.17010000000000003</c:v>
                </c:pt>
                <c:pt idx="9">
                  <c:v>0.11609999999999999</c:v>
                </c:pt>
                <c:pt idx="10">
                  <c:v>0.113</c:v>
                </c:pt>
                <c:pt idx="11">
                  <c:v>0.18059999999999998</c:v>
                </c:pt>
                <c:pt idx="12">
                  <c:v>0.18100000000000002</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graficos'!$D$39:$P$39</c:f>
              <c:numCache>
                <c:formatCode>0.0%</c:formatCode>
                <c:ptCount val="13"/>
                <c:pt idx="0">
                  <c:v>0.83991064780342517</c:v>
                </c:pt>
                <c:pt idx="1">
                  <c:v>0.87689225289403383</c:v>
                </c:pt>
                <c:pt idx="2">
                  <c:v>0.80142808568514112</c:v>
                </c:pt>
                <c:pt idx="3">
                  <c:v>0.79536679536679533</c:v>
                </c:pt>
                <c:pt idx="4">
                  <c:v>0.76433456075749606</c:v>
                </c:pt>
                <c:pt idx="5">
                  <c:v>0.82436945756075086</c:v>
                </c:pt>
                <c:pt idx="6">
                  <c:v>0.75159999999999993</c:v>
                </c:pt>
                <c:pt idx="7">
                  <c:v>0.71829999999999994</c:v>
                </c:pt>
                <c:pt idx="8">
                  <c:v>0.54620000000000002</c:v>
                </c:pt>
                <c:pt idx="9">
                  <c:v>0.69450000000000001</c:v>
                </c:pt>
                <c:pt idx="10">
                  <c:v>0.69319999999999993</c:v>
                </c:pt>
                <c:pt idx="11">
                  <c:v>0.55610000000000004</c:v>
                </c:pt>
                <c:pt idx="12">
                  <c:v>0.46360000000000001</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45444</c:v>
                </c:pt>
                <c:pt idx="1">
                  <c:v>45474</c:v>
                </c:pt>
                <c:pt idx="2">
                  <c:v>45505</c:v>
                </c:pt>
                <c:pt idx="3">
                  <c:v>45536</c:v>
                </c:pt>
                <c:pt idx="4">
                  <c:v>45566</c:v>
                </c:pt>
                <c:pt idx="5">
                  <c:v>45597</c:v>
                </c:pt>
                <c:pt idx="6">
                  <c:v>45627</c:v>
                </c:pt>
                <c:pt idx="7">
                  <c:v>45658</c:v>
                </c:pt>
                <c:pt idx="8">
                  <c:v>45689</c:v>
                </c:pt>
                <c:pt idx="9">
                  <c:v>45717</c:v>
                </c:pt>
                <c:pt idx="10">
                  <c:v>45748</c:v>
                </c:pt>
                <c:pt idx="11">
                  <c:v>45778</c:v>
                </c:pt>
                <c:pt idx="12">
                  <c:v>45809</c:v>
                </c:pt>
              </c:numCache>
            </c:numRef>
          </c:cat>
          <c:val>
            <c:numRef>
              <c:f>'Back Data graficos'!$D$40:$P$40</c:f>
              <c:numCache>
                <c:formatCode>0.0%</c:formatCode>
                <c:ptCount val="13"/>
                <c:pt idx="0">
                  <c:v>0.1600893521965748</c:v>
                </c:pt>
                <c:pt idx="1">
                  <c:v>0.12310774710596616</c:v>
                </c:pt>
                <c:pt idx="2">
                  <c:v>0.1985719143148589</c:v>
                </c:pt>
                <c:pt idx="3">
                  <c:v>0.20463320463320461</c:v>
                </c:pt>
                <c:pt idx="4">
                  <c:v>0.23566543924250391</c:v>
                </c:pt>
                <c:pt idx="5">
                  <c:v>0.17563054243924911</c:v>
                </c:pt>
                <c:pt idx="6">
                  <c:v>0.24840000000000001</c:v>
                </c:pt>
                <c:pt idx="7">
                  <c:v>0.28170000000000001</c:v>
                </c:pt>
                <c:pt idx="8">
                  <c:v>0.45380000000000004</c:v>
                </c:pt>
                <c:pt idx="9">
                  <c:v>0.30549999999999999</c:v>
                </c:pt>
                <c:pt idx="10">
                  <c:v>0.30680000000000002</c:v>
                </c:pt>
                <c:pt idx="11">
                  <c:v>0.44390000000000002</c:v>
                </c:pt>
                <c:pt idx="12">
                  <c:v>0.53639999999999999</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10.xml><?xml version="1.0" encoding="utf-8"?>
<formControlPr xmlns="http://schemas.microsoft.com/office/spreadsheetml/2009/9/main" objectType="Drop" dropStyle="combo" dx="16" fmlaLink="$N$29" fmlaRange="'Back Data graficos'!$S$104:$S$107" noThreeD="1" sel="3" val="0"/>
</file>

<file path=xl/ctrlProps/ctrlProp2.xml><?xml version="1.0" encoding="utf-8"?>
<formControlPr xmlns="http://schemas.microsoft.com/office/spreadsheetml/2009/9/main" objectType="Drop" dropStyle="combo" dx="16" fmlaLink="$N$29" fmlaRange="'Back Data graficos'!$S$15:$S$18" noThreeD="1" sel="4" val="0"/>
</file>

<file path=xl/ctrlProps/ctrlProp3.xml><?xml version="1.0" encoding="utf-8"?>
<formControlPr xmlns="http://schemas.microsoft.com/office/spreadsheetml/2009/9/main" objectType="Drop" dropStyle="combo" dx="16" fmlaLink="$D$29" fmlaRange="'Back Data graficos'!$S$11:$S$12" noThreeD="1" sel="2" val="0"/>
</file>

<file path=xl/ctrlProps/ctrlProp4.xml><?xml version="1.0" encoding="utf-8"?>
<formControlPr xmlns="http://schemas.microsoft.com/office/spreadsheetml/2009/9/main" objectType="Drop" dropStyle="combo" dx="16" fmlaLink="$N$29" fmlaRange="'Back Data graficos'!$S$60:$S$63" noThreeD="1" sel="4" val="0"/>
</file>

<file path=xl/ctrlProps/ctrlProp5.xml><?xml version="1.0" encoding="utf-8"?>
<formControlPr xmlns="http://schemas.microsoft.com/office/spreadsheetml/2009/9/main" objectType="Drop" dropStyle="combo" dx="16" fmlaLink="$D$29" fmlaRange="'Back Data graficos'!$S$11:$S$12" noThreeD="1" sel="2" val="0"/>
</file>

<file path=xl/ctrlProps/ctrlProp6.xml><?xml version="1.0" encoding="utf-8"?>
<formControlPr xmlns="http://schemas.microsoft.com/office/spreadsheetml/2009/9/main" objectType="Drop" dropStyle="combo" dx="16" fmlaLink="$N$29" fmlaRange="'Back Data graficos'!$S$38:$S$41" noThreeD="1" sel="1" val="0"/>
</file>

<file path=xl/ctrlProps/ctrlProp7.xml><?xml version="1.0" encoding="utf-8"?>
<formControlPr xmlns="http://schemas.microsoft.com/office/spreadsheetml/2009/9/main" objectType="Drop" dropStyle="combo" dx="16" fmlaLink="$D$29" fmlaRange="'Back Data graficos'!$S$11:$S$12" noThreeD="1" sel="2" val="0"/>
</file>

<file path=xl/ctrlProps/ctrlProp8.xml><?xml version="1.0" encoding="utf-8"?>
<formControlPr xmlns="http://schemas.microsoft.com/office/spreadsheetml/2009/9/main" objectType="Drop" dropStyle="combo" dx="16" fmlaLink="$N$29" fmlaRange="'Back Data graficos'!$S$82:$S$85" noThreeD="1" sel="4" val="0"/>
</file>

<file path=xl/ctrlProps/ctrlProp9.xml><?xml version="1.0" encoding="utf-8"?>
<formControlPr xmlns="http://schemas.microsoft.com/office/spreadsheetml/2009/9/main" objectType="Drop" dropStyle="combo" dx="16" fmlaLink="$D$29" fmlaRange="'Back Data graficos'!$S$11:$S$12" noThreeD="1" sel="2"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108410</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120900"/>
          <a:ext cx="9382124"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Junio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602296"/>
          <a:ext cx="659133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84442"/>
          <a:ext cx="659133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20631"/>
          <a:ext cx="659133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38965"/>
          <a:ext cx="659133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47774"/>
          <a:ext cx="659133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466108"/>
          <a:ext cx="659133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902779"/>
          <a:ext cx="659133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635577</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36896</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024187" y="135730"/>
          <a:ext cx="8374063"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4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4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6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6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504825</xdr:colOff>
      <xdr:row>1</xdr:row>
      <xdr:rowOff>66675</xdr:rowOff>
    </xdr:from>
    <xdr:to>
      <xdr:col>12</xdr:col>
      <xdr:colOff>619125</xdr:colOff>
      <xdr:row>4</xdr:row>
      <xdr:rowOff>23909</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790825" y="257175"/>
          <a:ext cx="6972300"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tabSelected="1" zoomScale="70" zoomScaleNormal="70" workbookViewId="0"/>
  </sheetViews>
  <sheetFormatPr baseColWidth="10" defaultColWidth="11.42578125" defaultRowHeight="15" x14ac:dyDescent="0.25"/>
  <sheetData/>
  <sheetProtection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85" zoomScaleNormal="85" workbookViewId="0">
      <pane xSplit="3" ySplit="5" topLeftCell="J6" activePane="bottomRight" state="frozen"/>
      <selection pane="topRight" activeCell="U51" sqref="U51"/>
      <selection pane="bottomLeft" activeCell="U51" sqref="U51"/>
      <selection pane="bottomRight" activeCell="U51" sqref="U51"/>
    </sheetView>
  </sheetViews>
  <sheetFormatPr baseColWidth="10" defaultColWidth="11.42578125" defaultRowHeight="15.75" x14ac:dyDescent="0.25"/>
  <cols>
    <col min="1" max="1" width="25.140625" style="2" customWidth="1"/>
    <col min="2" max="2" width="32.5703125" style="5" customWidth="1"/>
    <col min="3" max="3" width="23.42578125" style="2" bestFit="1" customWidth="1"/>
    <col min="4" max="8" width="13.5703125" style="2" customWidth="1"/>
    <col min="9" max="9" width="16.42578125" style="2" customWidth="1"/>
    <col min="10" max="10" width="15" style="2" customWidth="1"/>
    <col min="11" max="11" width="16.85546875" style="2" customWidth="1"/>
    <col min="12" max="12" width="16.42578125" style="2" customWidth="1"/>
    <col min="13" max="16" width="13.5703125" style="2" customWidth="1"/>
    <col min="17" max="16384" width="11.42578125" style="2"/>
  </cols>
  <sheetData>
    <row r="3" spans="1:18" ht="36.75" customHeight="1" x14ac:dyDescent="0.25"/>
    <row r="4" spans="1:18" ht="36.75" customHeight="1" x14ac:dyDescent="0.25"/>
    <row r="5" spans="1:18" ht="36.75" customHeight="1" thickBot="1" x14ac:dyDescent="0.3">
      <c r="A5" s="4"/>
      <c r="B5" s="4"/>
      <c r="D5" s="58" cm="1">
        <f t="array" ref="D5">INDEX('Back data'!$A$4:$AN$4,MAX(IF('Back data'!$A$4:$AN$4&lt;&gt;"",COLUMN('Back data'!$A$4:$AN$4)))-D6)</f>
        <v>45444</v>
      </c>
      <c r="E5" s="58" cm="1">
        <f t="array" ref="E5">INDEX('Back data'!$A$4:$AN$4,MAX(IF('Back data'!$A$4:$AN$4&lt;&gt;"",COLUMN('Back data'!$A$4:$AN$4)))-E6)</f>
        <v>45474</v>
      </c>
      <c r="F5" s="58" cm="1">
        <f t="array" ref="F5">INDEX('Back data'!$A$4:$AN$4,MAX(IF('Back data'!$A$4:$AN$4&lt;&gt;"",COLUMN('Back data'!$A$4:$AN$4)))-F6)</f>
        <v>45505</v>
      </c>
      <c r="G5" s="58" cm="1">
        <f t="array" ref="G5">INDEX('Back data'!$A$4:$AN$4,MAX(IF('Back data'!$A$4:$AN$4&lt;&gt;"",COLUMN('Back data'!$A$4:$AN$4)))-G6)</f>
        <v>45536</v>
      </c>
      <c r="H5" s="58" cm="1">
        <f t="array" ref="H5">INDEX('Back data'!$A$4:$AN$4,MAX(IF('Back data'!$A$4:$AN$4&lt;&gt;"",COLUMN('Back data'!$A$4:$AN$4)))-H6)</f>
        <v>45566</v>
      </c>
      <c r="I5" s="58" cm="1">
        <f t="array" ref="I5">INDEX('Back data'!$A$4:$AN$4,MAX(IF('Back data'!$A$4:$AN$4&lt;&gt;"",COLUMN('Back data'!$A$4:$AN$4)))-I6)</f>
        <v>45597</v>
      </c>
      <c r="J5" s="58" cm="1">
        <f t="array" ref="J5">INDEX('Back data'!$A$4:$AN$4,MAX(IF('Back data'!$A$4:$AN$4&lt;&gt;"",COLUMN('Back data'!$A$4:$AN$4)))-J6)</f>
        <v>45627</v>
      </c>
      <c r="K5" s="58" cm="1">
        <f t="array" ref="K5">INDEX('Back data'!$A$4:$AN$4,MAX(IF('Back data'!$A$4:$AN$4&lt;&gt;"",COLUMN('Back data'!$A$4:$AN$4)))-K6)</f>
        <v>45658</v>
      </c>
      <c r="L5" s="58" cm="1">
        <f t="array" ref="L5">INDEX('Back data'!$A$4:$AN$4,MAX(IF('Back data'!$A$4:$AN$4&lt;&gt;"",COLUMN('Back data'!$A$4:$AN$4)))-L6)</f>
        <v>45689</v>
      </c>
      <c r="M5" s="58" cm="1">
        <f t="array" ref="M5">INDEX('Back data'!$A$4:$AN$4,MAX(IF('Back data'!$A$4:$AN$4&lt;&gt;"",COLUMN('Back data'!$A$4:$AN$4)))-M6)</f>
        <v>45717</v>
      </c>
      <c r="N5" s="58" cm="1">
        <f t="array" ref="N5">INDEX('Back data'!$A$4:$AN$4,MAX(IF('Back data'!$A$4:$AN$4&lt;&gt;"",COLUMN('Back data'!$A$4:$AN$4)))-N6)</f>
        <v>45748</v>
      </c>
      <c r="O5" s="58" cm="1">
        <f t="array" ref="O5">INDEX('Back data'!$A$4:$AN$4,MAX(IF('Back data'!$A$4:$AN$4&lt;&gt;"",COLUMN('Back data'!$A$4:$AN$4)))-O6)</f>
        <v>45778</v>
      </c>
      <c r="P5" s="58" cm="1">
        <f t="array" ref="P5">INDEX('Back data'!$A$4:$AN$4,MAX(IF('Back data'!$A$4:$AN$4&lt;&gt;"",COLUMN('Back data'!$A$4:$AN$4)))-P6)</f>
        <v>45809</v>
      </c>
    </row>
    <row r="6" spans="1:18" x14ac:dyDescent="0.25">
      <c r="D6" s="2">
        <v>12</v>
      </c>
      <c r="E6" s="2">
        <v>11</v>
      </c>
      <c r="F6" s="2">
        <v>10</v>
      </c>
      <c r="G6" s="2">
        <v>9</v>
      </c>
      <c r="H6" s="2">
        <v>8</v>
      </c>
      <c r="I6" s="2">
        <v>7</v>
      </c>
      <c r="J6" s="2">
        <v>6</v>
      </c>
      <c r="K6" s="2">
        <v>5</v>
      </c>
      <c r="L6" s="2">
        <v>4</v>
      </c>
      <c r="M6" s="2">
        <v>3</v>
      </c>
      <c r="N6" s="2">
        <v>2</v>
      </c>
      <c r="O6" s="2">
        <v>1</v>
      </c>
      <c r="P6" s="2">
        <v>0</v>
      </c>
    </row>
    <row r="7" spans="1:18" x14ac:dyDescent="0.25">
      <c r="A7" s="6"/>
      <c r="B7" s="7"/>
      <c r="C7" s="8" t="s">
        <v>37</v>
      </c>
      <c r="D7" s="9" cm="1">
        <f t="array" ref="D7">INDEX('Back data'!$A57:$AZ57,,MAX(IF('Back data'!$A57:$AZ57&lt;&gt;"",COLUMN('Back data'!$A57:$AZ57)))-D$6)+INDEX('Back data'!$A58:$AZ58,,MAX(IF('Back data'!$A58:$AZ$58&lt;&gt;"",COLUMN('Back data'!$A58:$AZ58)))-D$6)</f>
        <v>86.2</v>
      </c>
      <c r="E7" s="9" cm="1">
        <f t="array" ref="E7">INDEX('Back data'!$A57:$AZ57,,MAX(IF('Back data'!$A57:$AZ57&lt;&gt;"",COLUMN('Back data'!$A57:$AZ57)))-E$6)+INDEX('Back data'!$A58:$AZ58,,MAX(IF('Back data'!$A58:$AZ$58&lt;&gt;"",COLUMN('Back data'!$A58:$AZ58)))-E$6)</f>
        <v>89.96</v>
      </c>
      <c r="F7" s="9" cm="1">
        <f t="array" ref="F7">INDEX('Back data'!$A57:$AZ57,,MAX(IF('Back data'!$A57:$AZ57&lt;&gt;"",COLUMN('Back data'!$A57:$AZ57)))-F$6)+INDEX('Back data'!$A58:$AZ58,,MAX(IF('Back data'!$A58:$AZ$58&lt;&gt;"",COLUMN('Back data'!$A58:$AZ58)))-F$6)</f>
        <v>90.5</v>
      </c>
      <c r="G7" s="9" cm="1">
        <f t="array" ref="G7">INDEX('Back data'!$A57:$AZ57,,MAX(IF('Back data'!$A57:$AZ57&lt;&gt;"",COLUMN('Back data'!$A57:$AZ57)))-G$6)+INDEX('Back data'!$A58:$AZ58,,MAX(IF('Back data'!$A58:$AZ$58&lt;&gt;"",COLUMN('Back data'!$A58:$AZ58)))-G$6)</f>
        <v>92.08</v>
      </c>
      <c r="H7" s="9" cm="1">
        <f t="array" ref="H7">INDEX('Back data'!$A57:$AZ57,,MAX(IF('Back data'!$A57:$AZ57&lt;&gt;"",COLUMN('Back data'!$A57:$AZ57)))-H$6)+INDEX('Back data'!$A58:$AZ58,,MAX(IF('Back data'!$A58:$AZ$58&lt;&gt;"",COLUMN('Back data'!$A58:$AZ58)))-H$6)</f>
        <v>94.13</v>
      </c>
      <c r="I7" s="9" cm="1">
        <f t="array" ref="I7">INDEX('Back data'!$A57:$AZ57,,MAX(IF('Back data'!$A57:$AZ57&lt;&gt;"",COLUMN('Back data'!$A57:$AZ57)))-I$6)+INDEX('Back data'!$A58:$AZ58,,MAX(IF('Back data'!$A58:$AZ$58&lt;&gt;"",COLUMN('Back data'!$A58:$AZ58)))-I$6)</f>
        <v>94.289999999999992</v>
      </c>
      <c r="J7" s="9" cm="1">
        <f t="array" ref="J7">INDEX('Back data'!$A57:$AZ57,,MAX(IF('Back data'!$A57:$AZ57&lt;&gt;"",COLUMN('Back data'!$A57:$AZ57)))-J$6)+INDEX('Back data'!$A58:$AZ58,,MAX(IF('Back data'!$A58:$AZ$58&lt;&gt;"",COLUMN('Back data'!$A58:$AZ58)))-J$6)</f>
        <v>100</v>
      </c>
      <c r="K7" s="9" cm="1">
        <f t="array" ref="K7">INDEX('Back data'!$A57:$AZ57,,MAX(IF('Back data'!$A57:$AZ57&lt;&gt;"",COLUMN('Back data'!$A57:$AZ57)))-K$6)+INDEX('Back data'!$A58:$AZ58,,MAX(IF('Back data'!$A58:$AZ$58&lt;&gt;"",COLUMN('Back data'!$A58:$AZ58)))-K$6)</f>
        <v>100</v>
      </c>
      <c r="L7" s="9" cm="1">
        <f t="array" ref="L7">INDEX('Back data'!$A57:$AZ57,,MAX(IF('Back data'!$A57:$AZ57&lt;&gt;"",COLUMN('Back data'!$A57:$AZ57)))-L$6)+INDEX('Back data'!$A58:$AZ58,,MAX(IF('Back data'!$A58:$AZ$58&lt;&gt;"",COLUMN('Back data'!$A58:$AZ58)))-L$6)</f>
        <v>100</v>
      </c>
      <c r="M7" s="9" cm="1">
        <f t="array" ref="M7">INDEX('Back data'!$A57:$AZ57,,MAX(IF('Back data'!$A57:$AZ57&lt;&gt;"",COLUMN('Back data'!$A57:$AZ57)))-M$6)+INDEX('Back data'!$A58:$AZ58,,MAX(IF('Back data'!$A58:$AZ$58&lt;&gt;"",COLUMN('Back data'!$A58:$AZ58)))-M$6)</f>
        <v>100</v>
      </c>
      <c r="N7" s="9" cm="1">
        <f t="array" ref="N7">INDEX('Back data'!$A57:$AZ57,,MAX(IF('Back data'!$A57:$AZ57&lt;&gt;"",COLUMN('Back data'!$A57:$AZ57)))-N$6)+INDEX('Back data'!$A58:$AZ58,,MAX(IF('Back data'!$A58:$AZ$58&lt;&gt;"",COLUMN('Back data'!$A58:$AZ58)))-N$6)</f>
        <v>100.00999999999999</v>
      </c>
      <c r="O7" s="9" cm="1">
        <f t="array" ref="O7">INDEX('Back data'!$A57:$AZ57,,MAX(IF('Back data'!$A57:$AZ57&lt;&gt;"",COLUMN('Back data'!$A57:$AZ57)))-O$6)+INDEX('Back data'!$A58:$AZ58,,MAX(IF('Back data'!$A58:$AZ$58&lt;&gt;"",COLUMN('Back data'!$A58:$AZ58)))-O$6)</f>
        <v>100</v>
      </c>
      <c r="P7" s="62" cm="1">
        <f t="array" ref="P7">INDEX('Back data'!$A57:$AZ57,,MAX(IF('Back data'!$A57:$AZ57&lt;&gt;"",COLUMN('Back data'!$A57:$AZ57)))-P$6)+INDEX('Back data'!$A58:$AZ58,,MAX(IF('Back data'!$A58:$AZ$58&lt;&gt;"",COLUMN('Back data'!$A58:$AZ58)))-P$6)</f>
        <v>100</v>
      </c>
    </row>
    <row r="8" spans="1:18" x14ac:dyDescent="0.25">
      <c r="A8" s="24" t="s">
        <v>38</v>
      </c>
      <c r="B8" s="25" t="s">
        <v>38</v>
      </c>
      <c r="C8" s="10" t="s">
        <v>39</v>
      </c>
      <c r="D8" s="11" cm="1">
        <f t="array" ref="D8">INDEX('Back data'!$A$57:$AZ$57,,MAX(IF('Back data'!$A$57:$AZ$57&lt;&gt;"",COLUMN('Back data'!$A$57:$AZ$57)))-D$6)/D7</f>
        <v>0.93874709976798143</v>
      </c>
      <c r="E8" s="11" cm="1">
        <f t="array" ref="E8">INDEX('Back data'!$A$57:$AZ$57,,MAX(IF('Back data'!$A$57:$AZ$57&lt;&gt;"",COLUMN('Back data'!$A$57:$AZ$57)))-E$6)/E7</f>
        <v>0.93374833259226331</v>
      </c>
      <c r="F8" s="11" cm="1">
        <f t="array" ref="F8">INDEX('Back data'!$A$57:$AZ$57,,MAX(IF('Back data'!$A$57:$AZ$57&lt;&gt;"",COLUMN('Back data'!$A$57:$AZ$57)))-F$6)/F7</f>
        <v>0.93812154696132599</v>
      </c>
      <c r="G8" s="11" cm="1">
        <f t="array" ref="G8">INDEX('Back data'!$A$57:$AZ$57,,MAX(IF('Back data'!$A$57:$AZ$57&lt;&gt;"",COLUMN('Back data'!$A$57:$AZ$57)))-G$6)/G7</f>
        <v>0.92734578627280628</v>
      </c>
      <c r="H8" s="11" cm="1">
        <f t="array" ref="H8">INDEX('Back data'!$A$57:$AZ$57,,MAX(IF('Back data'!$A$57:$AZ$57&lt;&gt;"",COLUMN('Back data'!$A$57:$AZ$57)))-H$6)/H7</f>
        <v>0.92000424944226067</v>
      </c>
      <c r="I8" s="11" cm="1">
        <f t="array" ref="I8">INDEX('Back data'!$A$57:$AZ$57,,MAX(IF('Back data'!$A$57:$AZ$57&lt;&gt;"",COLUMN('Back data'!$A$57:$AZ$57)))-I$6)/I7</f>
        <v>0.93286668787782379</v>
      </c>
      <c r="J8" s="11" cm="1">
        <f t="array" ref="J8">INDEX('Back data'!$A$57:$AZ$57,,MAX(IF('Back data'!$A$57:$AZ$57&lt;&gt;"",COLUMN('Back data'!$A$57:$AZ$57)))-J$6)/J7</f>
        <v>0.94510000000000005</v>
      </c>
      <c r="K8" s="11" cm="1">
        <f t="array" ref="K8">INDEX('Back data'!$A$57:$AZ$57,,MAX(IF('Back data'!$A$57:$AZ$57&lt;&gt;"",COLUMN('Back data'!$A$57:$AZ$57)))-K$6)/K7</f>
        <v>0.92040000000000011</v>
      </c>
      <c r="L8" s="11" cm="1">
        <f t="array" ref="L8">INDEX('Back data'!$A$57:$AZ$57,,MAX(IF('Back data'!$A$57:$AZ$57&lt;&gt;"",COLUMN('Back data'!$A$57:$AZ$57)))-L$6)/L7</f>
        <v>0.89659999999999995</v>
      </c>
      <c r="M8" s="11" cm="1">
        <f t="array" ref="M8">INDEX('Back data'!$A$57:$AZ$57,,MAX(IF('Back data'!$A$57:$AZ$57&lt;&gt;"",COLUMN('Back data'!$A$57:$AZ$57)))-M$6)/M7</f>
        <v>0.89170000000000005</v>
      </c>
      <c r="N8" s="11" cm="1">
        <f t="array" ref="N8">INDEX('Back data'!$A$57:$AZ$57,,MAX(IF('Back data'!$A$57:$AZ$57&lt;&gt;"",COLUMN('Back data'!$A$57:$AZ$57)))-N$6)/N7</f>
        <v>0.89321067893210682</v>
      </c>
      <c r="O8" s="11" cm="1">
        <f t="array" ref="O8">INDEX('Back data'!$A$57:$AZ$57,,MAX(IF('Back data'!$A$57:$AZ$57&lt;&gt;"",COLUMN('Back data'!$A$57:$AZ$57)))-O$6)/O7</f>
        <v>0.87650000000000006</v>
      </c>
      <c r="P8" s="11" cm="1">
        <f t="array" ref="P8">INDEX('Back data'!$A$57:$AZ$57,,MAX(IF('Back data'!$A$57:$AZ$57&lt;&gt;"",COLUMN('Back data'!$A$57:$AZ$57)))-P$6)/P7</f>
        <v>0.86</v>
      </c>
    </row>
    <row r="9" spans="1:18" x14ac:dyDescent="0.25">
      <c r="A9" s="24" t="s">
        <v>38</v>
      </c>
      <c r="B9" s="25" t="s">
        <v>38</v>
      </c>
      <c r="C9" s="10" t="s">
        <v>40</v>
      </c>
      <c r="D9" s="11" cm="1">
        <f t="array" ref="D9">INDEX('Back data'!$A$58:$AZ$58,,MAX(IF('Back data'!$A$58:$AZ$58&lt;&gt;"",COLUMN('Back data'!$A$58:$AZ$58)))-D$6)/D7</f>
        <v>6.1252900232018563E-2</v>
      </c>
      <c r="E9" s="11" cm="1">
        <f t="array" ref="E9">INDEX('Back data'!$A$58:$AZ$58,,MAX(IF('Back data'!$A$58:$AZ$58&lt;&gt;"",COLUMN('Back data'!$A$58:$AZ$58)))-E$6)/E7</f>
        <v>6.6251667407736775E-2</v>
      </c>
      <c r="F9" s="11" cm="1">
        <f t="array" ref="F9">INDEX('Back data'!$A$58:$AZ$58,,MAX(IF('Back data'!$A$58:$AZ$58&lt;&gt;"",COLUMN('Back data'!$A$58:$AZ$58)))-F$6)/F7</f>
        <v>6.1878453038674029E-2</v>
      </c>
      <c r="G9" s="11" cm="1">
        <f t="array" ref="G9">INDEX('Back data'!$A$58:$AZ$58,,MAX(IF('Back data'!$A$58:$AZ$58&lt;&gt;"",COLUMN('Back data'!$A$58:$AZ$58)))-G$6)/G7</f>
        <v>7.2654213727193745E-2</v>
      </c>
      <c r="H9" s="11" cm="1">
        <f t="array" ref="H9">INDEX('Back data'!$A$58:$AZ$58,,MAX(IF('Back data'!$A$58:$AZ$58&lt;&gt;"",COLUMN('Back data'!$A$58:$AZ$58)))-H$6)/H7</f>
        <v>7.9995750557739304E-2</v>
      </c>
      <c r="I9" s="11" cm="1">
        <f t="array" ref="I9">INDEX('Back data'!$A$58:$AZ$58,,MAX(IF('Back data'!$A$58:$AZ$58&lt;&gt;"",COLUMN('Back data'!$A$58:$AZ$58)))-I$6)/I7</f>
        <v>6.713331212217627E-2</v>
      </c>
      <c r="J9" s="11" cm="1">
        <f t="array" ref="J9">INDEX('Back data'!$A$58:$AZ$58,,MAX(IF('Back data'!$A$58:$AZ$58&lt;&gt;"",COLUMN('Back data'!$A$58:$AZ$58)))-J$6)/J7</f>
        <v>5.4900000000000004E-2</v>
      </c>
      <c r="K9" s="11" cm="1">
        <f t="array" ref="K9">INDEX('Back data'!$A$58:$AZ$58,,MAX(IF('Back data'!$A$58:$AZ$58&lt;&gt;"",COLUMN('Back data'!$A$58:$AZ$58)))-K$6)/K7</f>
        <v>7.9600000000000004E-2</v>
      </c>
      <c r="L9" s="11" cm="1">
        <f t="array" ref="L9">INDEX('Back data'!$A$58:$AZ$58,,MAX(IF('Back data'!$A$58:$AZ$58&lt;&gt;"",COLUMN('Back data'!$A$58:$AZ$58)))-L$6)/L7</f>
        <v>0.10339999999999999</v>
      </c>
      <c r="M9" s="11" cm="1">
        <f t="array" ref="M9">INDEX('Back data'!$A$58:$AZ$58,,MAX(IF('Back data'!$A$58:$AZ$58&lt;&gt;"",COLUMN('Back data'!$A$58:$AZ$58)))-M$6)/M7</f>
        <v>0.10830000000000001</v>
      </c>
      <c r="N9" s="11" cm="1">
        <f t="array" ref="N9">INDEX('Back data'!$A$58:$AZ$58,,MAX(IF('Back data'!$A$58:$AZ$58&lt;&gt;"",COLUMN('Back data'!$A$58:$AZ$58)))-N$6)/N7</f>
        <v>0.10678932106789321</v>
      </c>
      <c r="O9" s="11" cm="1">
        <f t="array" ref="O9">INDEX('Back data'!$A$58:$AZ$58,,MAX(IF('Back data'!$A$58:$AZ$58&lt;&gt;"",COLUMN('Back data'!$A$58:$AZ$58)))-O$6)/O7</f>
        <v>0.1235</v>
      </c>
      <c r="P9" s="11" cm="1">
        <f t="array" ref="P9">INDEX('Back data'!$A$58:$AZ$58,,MAX(IF('Back data'!$A$58:$AZ$58&lt;&gt;"",COLUMN('Back data'!$A$58:$AZ$58)))-P$6)/P7</f>
        <v>0.14000000000000001</v>
      </c>
      <c r="R9" s="56"/>
    </row>
    <row r="10" spans="1:18" x14ac:dyDescent="0.25">
      <c r="B10" s="26"/>
    </row>
    <row r="11" spans="1:18" x14ac:dyDescent="0.25">
      <c r="B11" s="26"/>
    </row>
    <row r="12" spans="1:18" x14ac:dyDescent="0.25">
      <c r="B12" s="26"/>
      <c r="C12" s="8" t="s">
        <v>37</v>
      </c>
      <c r="D12" s="9" cm="1">
        <f t="array" ref="D12">INDEX('Back data'!$A$62:$AZ$62,,MAX(IF('Back data'!$A$62:$AZ$62&lt;&gt;"",COLUMN('Back data'!$A$62:$AZ$62)))-D$6)+INDEX('Back data'!$A$63:$AZ$63,,MAX(IF('Back data'!$A$63:$AZ$63&lt;&gt;"",COLUMN('Back data'!$A$63:$AZ$63)))-D$6)</f>
        <v>83.149999999999991</v>
      </c>
      <c r="E12" s="9" cm="1">
        <f t="array" ref="E12">INDEX('Back data'!$A$62:$AZ$62,,MAX(IF('Back data'!$A$62:$AZ$62&lt;&gt;"",COLUMN('Back data'!$A$62:$AZ$62)))-E$6)+INDEX('Back data'!$A$63:$AZ$63,,MAX(IF('Back data'!$A$63:$AZ$63&lt;&gt;"",COLUMN('Back data'!$A$63:$AZ$63)))-E$6)</f>
        <v>89.460000000000008</v>
      </c>
      <c r="F12" s="9" cm="1">
        <f t="array" ref="F12">INDEX('Back data'!$A$62:$AZ$62,,MAX(IF('Back data'!$A$62:$AZ$62&lt;&gt;"",COLUMN('Back data'!$A$62:$AZ$62)))-F$6)+INDEX('Back data'!$A$63:$AZ$63,,MAX(IF('Back data'!$A$63:$AZ$63&lt;&gt;"",COLUMN('Back data'!$A$63:$AZ$63)))-F$6)</f>
        <v>90.24</v>
      </c>
      <c r="G12" s="9" cm="1">
        <f t="array" ref="G12">INDEX('Back data'!$A$62:$AZ$62,,MAX(IF('Back data'!$A$62:$AZ$62&lt;&gt;"",COLUMN('Back data'!$A$62:$AZ$62)))-G$6)+INDEX('Back data'!$A$63:$AZ$63,,MAX(IF('Back data'!$A$63:$AZ$63&lt;&gt;"",COLUMN('Back data'!$A$63:$AZ$63)))-G$6)</f>
        <v>89.83</v>
      </c>
      <c r="H12" s="9" cm="1">
        <f t="array" ref="H12">INDEX('Back data'!$A$62:$AZ$62,,MAX(IF('Back data'!$A$62:$AZ$62&lt;&gt;"",COLUMN('Back data'!$A$62:$AZ$62)))-H$6)+INDEX('Back data'!$A$63:$AZ$63,,MAX(IF('Back data'!$A$63:$AZ$63&lt;&gt;"",COLUMN('Back data'!$A$63:$AZ$63)))-H$6)</f>
        <v>93.83</v>
      </c>
      <c r="I12" s="9" cm="1">
        <f t="array" ref="I12">INDEX('Back data'!$A$62:$AZ$62,,MAX(IF('Back data'!$A$62:$AZ$62&lt;&gt;"",COLUMN('Back data'!$A$62:$AZ$62)))-I$6)+INDEX('Back data'!$A$63:$AZ$63,,MAX(IF('Back data'!$A$63:$AZ$63&lt;&gt;"",COLUMN('Back data'!$A$63:$AZ$63)))-I$6)</f>
        <v>91.889999999999986</v>
      </c>
      <c r="J12" s="9" cm="1">
        <f t="array" ref="J12">INDEX('Back data'!$A$62:$AZ$62,,MAX(IF('Back data'!$A$62:$AZ$62&lt;&gt;"",COLUMN('Back data'!$A$62:$AZ$62)))-J$6)+INDEX('Back data'!$A$63:$AZ$63,,MAX(IF('Back data'!$A$63:$AZ$63&lt;&gt;"",COLUMN('Back data'!$A$63:$AZ$63)))-J$6)</f>
        <v>100</v>
      </c>
      <c r="K12" s="9" cm="1">
        <f t="array" ref="K12">INDEX('Back data'!$A$62:$AZ$62,,MAX(IF('Back data'!$A$62:$AZ$62&lt;&gt;"",COLUMN('Back data'!$A$62:$AZ$62)))-K$6)+INDEX('Back data'!$A$63:$AZ$63,,MAX(IF('Back data'!$A$63:$AZ$63&lt;&gt;"",COLUMN('Back data'!$A$63:$AZ$63)))-K$6)</f>
        <v>100</v>
      </c>
      <c r="L12" s="9" cm="1">
        <f t="array" ref="L12">INDEX('Back data'!$A$62:$AZ$62,,MAX(IF('Back data'!$A$62:$AZ$62&lt;&gt;"",COLUMN('Back data'!$A$62:$AZ$62)))-L$6)+INDEX('Back data'!$A$63:$AZ$63,,MAX(IF('Back data'!$A$63:$AZ$63&lt;&gt;"",COLUMN('Back data'!$A$63:$AZ$63)))-L$6)</f>
        <v>100</v>
      </c>
      <c r="M12" s="9" cm="1">
        <f t="array" ref="M12">INDEX('Back data'!$A$62:$AZ$62,,MAX(IF('Back data'!$A$62:$AZ$62&lt;&gt;"",COLUMN('Back data'!$A$62:$AZ$62)))-M$6)+INDEX('Back data'!$A$63:$AZ$63,,MAX(IF('Back data'!$A$63:$AZ$63&lt;&gt;"",COLUMN('Back data'!$A$63:$AZ$63)))-M$6)</f>
        <v>100</v>
      </c>
      <c r="N12" s="9" cm="1">
        <f t="array" ref="N12">INDEX('Back data'!$A$62:$AZ$62,,MAX(IF('Back data'!$A$62:$AZ$62&lt;&gt;"",COLUMN('Back data'!$A$62:$AZ$62)))-N$6)+INDEX('Back data'!$A$63:$AZ$63,,MAX(IF('Back data'!$A$63:$AZ$63&lt;&gt;"",COLUMN('Back data'!$A$63:$AZ$63)))-N$6)</f>
        <v>100</v>
      </c>
      <c r="O12" s="9" cm="1">
        <f t="array" ref="O12">INDEX('Back data'!$A$62:$AZ$62,,MAX(IF('Back data'!$A$62:$AZ$62&lt;&gt;"",COLUMN('Back data'!$A$62:$AZ$62)))-O$6)+INDEX('Back data'!$A$63:$AZ$63,,MAX(IF('Back data'!$A$63:$AZ$63&lt;&gt;"",COLUMN('Back data'!$A$63:$AZ$63)))-O$6)</f>
        <v>100</v>
      </c>
      <c r="P12" s="9" cm="1">
        <f t="array" ref="P12">INDEX('Back data'!$A$62:$AZ$62,,MAX(IF('Back data'!$A$62:$AZ$62&lt;&gt;"",COLUMN('Back data'!$A$62:$AZ$62)))-P$6)+INDEX('Back data'!$A$63:$AZ$63,,MAX(IF('Back data'!$A$63:$AZ$63&lt;&gt;"",COLUMN('Back data'!$A$63:$AZ$63)))-P$6)</f>
        <v>100</v>
      </c>
    </row>
    <row r="13" spans="1:18" x14ac:dyDescent="0.25">
      <c r="A13" s="24" t="s">
        <v>38</v>
      </c>
      <c r="B13" s="27" t="s">
        <v>41</v>
      </c>
      <c r="C13" s="10" t="s">
        <v>39</v>
      </c>
      <c r="D13" s="11" cm="1">
        <f t="array" ref="D13">INDEX('Back data'!$A$62:$AZ$62,,MAX(IF('Back data'!$A$62:$AZ$62&lt;&gt;"",COLUMN('Back data'!$A$62:$AZ$62)))-D$6)/D$12</f>
        <v>0.80938063740228505</v>
      </c>
      <c r="E13" s="11" cm="1">
        <f t="array" ref="E13">INDEX('Back data'!$A$62:$AZ$62,,MAX(IF('Back data'!$A$62:$AZ$62&lt;&gt;"",COLUMN('Back data'!$A$62:$AZ$62)))-E$6)/E$12</f>
        <v>0.82875027945450475</v>
      </c>
      <c r="F13" s="11" cm="1">
        <f t="array" ref="F13">INDEX('Back data'!$A$62:$AZ$62,,MAX(IF('Back data'!$A$62:$AZ$62&lt;&gt;"",COLUMN('Back data'!$A$62:$AZ$62)))-F$6)/F$12</f>
        <v>0.81726507092198586</v>
      </c>
      <c r="G13" s="11" cm="1">
        <f t="array" ref="G13">INDEX('Back data'!$A$62:$AZ$62,,MAX(IF('Back data'!$A$62:$AZ$62&lt;&gt;"",COLUMN('Back data'!$A$62:$AZ$62)))-G$6)/G$12</f>
        <v>0.78270065679617062</v>
      </c>
      <c r="H13" s="11" cm="1">
        <f t="array" ref="H13">INDEX('Back data'!$A$62:$AZ$62,,MAX(IF('Back data'!$A$62:$AZ$62&lt;&gt;"",COLUMN('Back data'!$A$62:$AZ$62)))-H$6)/H$12</f>
        <v>0.79249706916764362</v>
      </c>
      <c r="I13" s="11" cm="1">
        <f t="array" ref="I13">INDEX('Back data'!$A$62:$AZ$62,,MAX(IF('Back data'!$A$62:$AZ$62&lt;&gt;"",COLUMN('Back data'!$A$62:$AZ$62)))-I$6)/I$12</f>
        <v>0.81847861573620639</v>
      </c>
      <c r="J13" s="11" cm="1">
        <f t="array" ref="J13">INDEX('Back data'!$A$62:$AZ$62,,MAX(IF('Back data'!$A$62:$AZ$62&lt;&gt;"",COLUMN('Back data'!$A$62:$AZ$62)))-J$6)/J$12</f>
        <v>0.755</v>
      </c>
      <c r="K13" s="11" cm="1">
        <f t="array" ref="K13">INDEX('Back data'!$A$62:$AZ$62,,MAX(IF('Back data'!$A$62:$AZ$62&lt;&gt;"",COLUMN('Back data'!$A$62:$AZ$62)))-K$6)/K$12</f>
        <v>0.78689999999999993</v>
      </c>
      <c r="L13" s="11" cm="1">
        <f t="array" ref="L13">INDEX('Back data'!$A$62:$AZ$62,,MAX(IF('Back data'!$A$62:$AZ$62&lt;&gt;"",COLUMN('Back data'!$A$62:$AZ$62)))-L$6)/L$12</f>
        <v>0.68420000000000003</v>
      </c>
      <c r="M13" s="11" cm="1">
        <f t="array" ref="M13">INDEX('Back data'!$A$62:$AZ$62,,MAX(IF('Back data'!$A$62:$AZ$62&lt;&gt;"",COLUMN('Back data'!$A$62:$AZ$62)))-M$6)/M$12</f>
        <v>0.75629999999999997</v>
      </c>
      <c r="N13" s="11" cm="1">
        <f t="array" ref="N13">INDEX('Back data'!$A$62:$AZ$62,,MAX(IF('Back data'!$A$62:$AZ$62&lt;&gt;"",COLUMN('Back data'!$A$62:$AZ$62)))-N$6)/N$12</f>
        <v>0.70189999999999997</v>
      </c>
      <c r="O13" s="11" cm="1">
        <f t="array" ref="O13">INDEX('Back data'!$A$62:$AZ$62,,MAX(IF('Back data'!$A$62:$AZ$62&lt;&gt;"",COLUMN('Back data'!$A$62:$AZ$62)))-O$6)/O$12</f>
        <v>0.66610000000000003</v>
      </c>
      <c r="P13" s="11" cm="1">
        <f t="array" ref="P13">INDEX('Back data'!$A$62:$AZ$62,,MAX(IF('Back data'!$A$62:$AZ$62&lt;&gt;"",COLUMN('Back data'!$A$62:$AZ$62)))-P$6)/P$12</f>
        <v>0.66170000000000007</v>
      </c>
    </row>
    <row r="14" spans="1:18" x14ac:dyDescent="0.25">
      <c r="A14" s="24" t="s">
        <v>38</v>
      </c>
      <c r="B14" s="27" t="s">
        <v>41</v>
      </c>
      <c r="C14" s="10" t="s">
        <v>40</v>
      </c>
      <c r="D14" s="11" cm="1">
        <f t="array" ref="D14">+INDEX('Back data'!$A$63:$AZ$63,,MAX(IF('Back data'!$A$63:$AZ$63&lt;&gt;"",COLUMN('Back data'!$A$63:$AZ$63)))-D$6)/D12</f>
        <v>0.19061936259771498</v>
      </c>
      <c r="E14" s="11" cm="1">
        <f t="array" ref="E14">+INDEX('Back data'!$A$63:$AZ$63,,MAX(IF('Back data'!$A$63:$AZ$63&lt;&gt;"",COLUMN('Back data'!$A$63:$AZ$63)))-E$6)/E12</f>
        <v>0.17124972054549517</v>
      </c>
      <c r="F14" s="11" cm="1">
        <f t="array" ref="F14">+INDEX('Back data'!$A$63:$AZ$63,,MAX(IF('Back data'!$A$63:$AZ$63&lt;&gt;"",COLUMN('Back data'!$A$63:$AZ$63)))-F$6)/F12</f>
        <v>0.18273492907801417</v>
      </c>
      <c r="G14" s="11" cm="1">
        <f t="array" ref="G14">+INDEX('Back data'!$A$63:$AZ$63,,MAX(IF('Back data'!$A$63:$AZ$63&lt;&gt;"",COLUMN('Back data'!$A$63:$AZ$63)))-G$6)/G12</f>
        <v>0.21729934320382946</v>
      </c>
      <c r="H14" s="11" cm="1">
        <f t="array" ref="H14">+INDEX('Back data'!$A$63:$AZ$63,,MAX(IF('Back data'!$A$63:$AZ$63&lt;&gt;"",COLUMN('Back data'!$A$63:$AZ$63)))-H$6)/H12</f>
        <v>0.20750293083235638</v>
      </c>
      <c r="I14" s="11" cm="1">
        <f t="array" ref="I14">+INDEX('Back data'!$A$63:$AZ$63,,MAX(IF('Back data'!$A$63:$AZ$63&lt;&gt;"",COLUMN('Back data'!$A$63:$AZ$63)))-I$6)/I12</f>
        <v>0.18152138426379369</v>
      </c>
      <c r="J14" s="11" cm="1">
        <f t="array" ref="J14">+INDEX('Back data'!$A$63:$AZ$63,,MAX(IF('Back data'!$A$63:$AZ$63&lt;&gt;"",COLUMN('Back data'!$A$63:$AZ$63)))-J$6)/J12</f>
        <v>0.245</v>
      </c>
      <c r="K14" s="11" cm="1">
        <f t="array" ref="K14">+INDEX('Back data'!$A$63:$AZ$63,,MAX(IF('Back data'!$A$63:$AZ$63&lt;&gt;"",COLUMN('Back data'!$A$63:$AZ$63)))-K$6)/K12</f>
        <v>0.21309999999999998</v>
      </c>
      <c r="L14" s="11" cm="1">
        <f t="array" ref="L14">+INDEX('Back data'!$A$63:$AZ$63,,MAX(IF('Back data'!$A$63:$AZ$63&lt;&gt;"",COLUMN('Back data'!$A$63:$AZ$63)))-L$6)/L12</f>
        <v>0.31579999999999997</v>
      </c>
      <c r="M14" s="11" cm="1">
        <f t="array" ref="M14">+INDEX('Back data'!$A$63:$AZ$63,,MAX(IF('Back data'!$A$63:$AZ$63&lt;&gt;"",COLUMN('Back data'!$A$63:$AZ$63)))-M$6)/M12</f>
        <v>0.2437</v>
      </c>
      <c r="N14" s="11" cm="1">
        <f t="array" ref="N14">+INDEX('Back data'!$A$63:$AZ$63,,MAX(IF('Back data'!$A$63:$AZ$63&lt;&gt;"",COLUMN('Back data'!$A$63:$AZ$63)))-N$6)/N12</f>
        <v>0.29809999999999998</v>
      </c>
      <c r="O14" s="11" cm="1">
        <f t="array" ref="O14">+INDEX('Back data'!$A$63:$AZ$63,,MAX(IF('Back data'!$A$63:$AZ$63&lt;&gt;"",COLUMN('Back data'!$A$63:$AZ$63)))-O$6)/O12</f>
        <v>0.33390000000000003</v>
      </c>
      <c r="P14" s="11" cm="1">
        <f t="array" ref="P14">+INDEX('Back data'!$A$63:$AZ$63,,MAX(IF('Back data'!$A$63:$AZ$63&lt;&gt;"",COLUMN('Back data'!$A$63:$AZ$63)))-P$6)/P12</f>
        <v>0.33829999999999999</v>
      </c>
      <c r="R14" s="56"/>
    </row>
    <row r="16" spans="1:18" x14ac:dyDescent="0.25">
      <c r="C16" s="12"/>
    </row>
    <row r="17" spans="1:18" x14ac:dyDescent="0.25">
      <c r="C17" s="8" t="s">
        <v>37</v>
      </c>
      <c r="D17" s="9" cm="1">
        <f t="array" ref="D17">INDEX('Back data'!$A$67:$AZ$67,,MAX(IF('Back data'!$A$67:$AZ$67&lt;&gt;"",COLUMN('Back data'!$A$67:$AZ$67)))-D$6)+INDEX('Back data'!$A$68:$AZ$68,,MAX(IF('Back data'!$A$68:$AZ$68&lt;&gt;"",COLUMN('Back data'!$A$68:$AZ$68)))-D$6)</f>
        <v>87.57</v>
      </c>
      <c r="E17" s="9" cm="1">
        <f t="array" ref="E17">INDEX('Back data'!$A$67:$AZ$67,,MAX(IF('Back data'!$A$67:$AZ$67&lt;&gt;"",COLUMN('Back data'!$A$67:$AZ$67)))-E$6)+INDEX('Back data'!$A$68:$AZ$68,,MAX(IF('Back data'!$A$68:$AZ$68&lt;&gt;"",COLUMN('Back data'!$A$68:$AZ$68)))-E$6)</f>
        <v>89.65</v>
      </c>
      <c r="F17" s="9" cm="1">
        <f t="array" ref="F17">INDEX('Back data'!$A$67:$AZ$67,,MAX(IF('Back data'!$A$67:$AZ$67&lt;&gt;"",COLUMN('Back data'!$A$67:$AZ$67)))-F$6)+INDEX('Back data'!$A$68:$AZ$68,,MAX(IF('Back data'!$A$68:$AZ$68&lt;&gt;"",COLUMN('Back data'!$A$68:$AZ$68)))-F$6)</f>
        <v>90.19</v>
      </c>
      <c r="G17" s="9" cm="1">
        <f t="array" ref="G17">INDEX('Back data'!$A$67:$AZ$67,,MAX(IF('Back data'!$A$67:$AZ$67&lt;&gt;"",COLUMN('Back data'!$A$67:$AZ$67)))-G$6)+INDEX('Back data'!$A$68:$AZ$68,,MAX(IF('Back data'!$A$68:$AZ$68&lt;&gt;"",COLUMN('Back data'!$A$68:$AZ$68)))-G$6)</f>
        <v>92.63000000000001</v>
      </c>
      <c r="H17" s="9" cm="1">
        <f t="array" ref="H17">INDEX('Back data'!$A$67:$AZ$67,,MAX(IF('Back data'!$A$67:$AZ$67&lt;&gt;"",COLUMN('Back data'!$A$67:$AZ$67)))-H$6)+INDEX('Back data'!$A$68:$AZ$68,,MAX(IF('Back data'!$A$68:$AZ$68&lt;&gt;"",COLUMN('Back data'!$A$68:$AZ$68)))-H$6)</f>
        <v>94.06</v>
      </c>
      <c r="I17" s="9" cm="1">
        <f t="array" ref="I17">INDEX('Back data'!$A$67:$AZ$67,,MAX(IF('Back data'!$A$67:$AZ$67&lt;&gt;"",COLUMN('Back data'!$A$67:$AZ$67)))-I$6)+INDEX('Back data'!$A$68:$AZ$68,,MAX(IF('Back data'!$A$68:$AZ$68&lt;&gt;"",COLUMN('Back data'!$A$68:$AZ$68)))-I$6)</f>
        <v>95.35</v>
      </c>
      <c r="J17" s="9" cm="1">
        <f t="array" ref="J17">INDEX('Back data'!$A$67:$AZ$67,,MAX(IF('Back data'!$A$67:$AZ$67&lt;&gt;"",COLUMN('Back data'!$A$67:$AZ$67)))-J$6)+INDEX('Back data'!$A$68:$AZ$68,,MAX(IF('Back data'!$A$68:$AZ$68&lt;&gt;"",COLUMN('Back data'!$A$68:$AZ$68)))-J$6)</f>
        <v>100</v>
      </c>
      <c r="K17" s="9" cm="1">
        <f t="array" ref="K17">INDEX('Back data'!$A$67:$AZ$67,,MAX(IF('Back data'!$A$67:$AZ$67&lt;&gt;"",COLUMN('Back data'!$A$67:$AZ$67)))-K$6)+INDEX('Back data'!$A$68:$AZ$68,,MAX(IF('Back data'!$A$68:$AZ$68&lt;&gt;"",COLUMN('Back data'!$A$68:$AZ$68)))-K$6)</f>
        <v>100</v>
      </c>
      <c r="L17" s="9" cm="1">
        <f t="array" ref="L17">INDEX('Back data'!$A$67:$AZ$67,,MAX(IF('Back data'!$A$67:$AZ$67&lt;&gt;"",COLUMN('Back data'!$A$67:$AZ$67)))-L$6)+INDEX('Back data'!$A$68:$AZ$68,,MAX(IF('Back data'!$A$68:$AZ$68&lt;&gt;"",COLUMN('Back data'!$A$68:$AZ$68)))-L$6)</f>
        <v>100</v>
      </c>
      <c r="M17" s="9" cm="1">
        <f t="array" ref="M17">INDEX('Back data'!$A$67:$AZ$67,,MAX(IF('Back data'!$A$67:$AZ$67&lt;&gt;"",COLUMN('Back data'!$A$67:$AZ$67)))-M$6)+INDEX('Back data'!$A$68:$AZ$68,,MAX(IF('Back data'!$A$68:$AZ$68&lt;&gt;"",COLUMN('Back data'!$A$68:$AZ$68)))-M$6)</f>
        <v>100</v>
      </c>
      <c r="N17" s="9" cm="1">
        <f t="array" ref="N17">INDEX('Back data'!$A$67:$AZ$67,,MAX(IF('Back data'!$A$67:$AZ$67&lt;&gt;"",COLUMN('Back data'!$A$67:$AZ$67)))-N$6)+INDEX('Back data'!$A$68:$AZ$68,,MAX(IF('Back data'!$A$68:$AZ$68&lt;&gt;"",COLUMN('Back data'!$A$68:$AZ$68)))-N$6)</f>
        <v>100</v>
      </c>
      <c r="O17" s="9" cm="1">
        <f t="array" ref="O17">INDEX('Back data'!$A$67:$AZ$67,,MAX(IF('Back data'!$A$67:$AZ$67&lt;&gt;"",COLUMN('Back data'!$A$67:$AZ$67)))-O$6)+INDEX('Back data'!$A$68:$AZ$68,,MAX(IF('Back data'!$A$68:$AZ$68&lt;&gt;"",COLUMN('Back data'!$A$68:$AZ$68)))-O$6)</f>
        <v>100</v>
      </c>
      <c r="P17" s="9" cm="1">
        <f t="array" ref="P17">INDEX('Back data'!$A$67:$AZ$67,,MAX(IF('Back data'!$A$67:$AZ$67&lt;&gt;"",COLUMN('Back data'!$A$67:$AZ$67)))-P$6)+INDEX('Back data'!$A$68:$AZ$68,,MAX(IF('Back data'!$A$68:$AZ$68&lt;&gt;"",COLUMN('Back data'!$A$68:$AZ$68)))-P$6)</f>
        <v>100</v>
      </c>
    </row>
    <row r="18" spans="1:18" x14ac:dyDescent="0.25">
      <c r="A18" s="24" t="s">
        <v>38</v>
      </c>
      <c r="B18" s="27" t="s">
        <v>42</v>
      </c>
      <c r="C18" s="10" t="s">
        <v>39</v>
      </c>
      <c r="D18" s="11" cm="1">
        <f t="array" ref="D18">INDEX('Back data'!$A$67:$AZ$67,,MAX(IF('Back data'!$A$67:$AZ$67&lt;&gt;"",COLUMN('Back data'!$A$67:$AZ$67)))-D$6)/D17</f>
        <v>0.98549731643256833</v>
      </c>
      <c r="E18" s="11" cm="1">
        <f t="array" ref="E18">INDEX('Back data'!$A$67:$AZ$67,,MAX(IF('Back data'!$A$67:$AZ$67&lt;&gt;"",COLUMN('Back data'!$A$67:$AZ$67)))-E$6)/E17</f>
        <v>0.96731734523145563</v>
      </c>
      <c r="F18" s="11" cm="1">
        <f t="array" ref="F18">INDEX('Back data'!$A$67:$AZ$67,,MAX(IF('Back data'!$A$67:$AZ$67&lt;&gt;"",COLUMN('Back data'!$A$67:$AZ$67)))-F$6)/F17</f>
        <v>0.9743874043685552</v>
      </c>
      <c r="G18" s="11" cm="1">
        <f t="array" ref="G18">INDEX('Back data'!$A$67:$AZ$67,,MAX(IF('Back data'!$A$67:$AZ$67&lt;&gt;"",COLUMN('Back data'!$A$67:$AZ$67)))-G$6)/G17</f>
        <v>0.97678937709165492</v>
      </c>
      <c r="H18" s="11" cm="1">
        <f t="array" ref="H18">INDEX('Back data'!$A$67:$AZ$67,,MAX(IF('Back data'!$A$67:$AZ$67&lt;&gt;"",COLUMN('Back data'!$A$67:$AZ$67)))-H$6)/H17</f>
        <v>0.96948756113119283</v>
      </c>
      <c r="I18" s="11" cm="1">
        <f t="array" ref="I18">INDEX('Back data'!$A$67:$AZ$67,,MAX(IF('Back data'!$A$67:$AZ$67&lt;&gt;"",COLUMN('Back data'!$A$67:$AZ$67)))-I$6)/I17</f>
        <v>0.97682223387519673</v>
      </c>
      <c r="J18" s="11" cm="1">
        <f t="array" ref="J18">INDEX('Back data'!$A$67:$AZ$67,,MAX(IF('Back data'!$A$67:$AZ$67&lt;&gt;"",COLUMN('Back data'!$A$67:$AZ$67)))-J$6)/J17</f>
        <v>0.99919999999999998</v>
      </c>
      <c r="K18" s="11" cm="1">
        <f t="array" ref="K18">INDEX('Back data'!$A$67:$AZ$67,,MAX(IF('Back data'!$A$67:$AZ$67&lt;&gt;"",COLUMN('Back data'!$A$67:$AZ$67)))-K$6)/K17</f>
        <v>0.96569999999999989</v>
      </c>
      <c r="L18" s="11" cm="1">
        <f t="array" ref="L18">INDEX('Back data'!$A$67:$AZ$67,,MAX(IF('Back data'!$A$67:$AZ$67&lt;&gt;"",COLUMN('Back data'!$A$67:$AZ$67)))-L$6)/L17</f>
        <v>0.98670000000000002</v>
      </c>
      <c r="M18" s="11" cm="1">
        <f t="array" ref="M18">INDEX('Back data'!$A$67:$AZ$67,,MAX(IF('Back data'!$A$67:$AZ$67&lt;&gt;"",COLUMN('Back data'!$A$67:$AZ$67)))-M$6)/M17</f>
        <v>0.94269999999999998</v>
      </c>
      <c r="N18" s="11" cm="1">
        <f t="array" ref="N18">INDEX('Back data'!$A$67:$AZ$67,,MAX(IF('Back data'!$A$67:$AZ$67&lt;&gt;"",COLUMN('Back data'!$A$67:$AZ$67)))-N$6)/N17</f>
        <v>0.95</v>
      </c>
      <c r="O18" s="11" cm="1">
        <f t="array" ref="O18">INDEX('Back data'!$A$67:$AZ$67,,MAX(IF('Back data'!$A$67:$AZ$67&lt;&gt;"",COLUMN('Back data'!$A$67:$AZ$67)))-O$6)/O17</f>
        <v>0.9617</v>
      </c>
      <c r="P18" s="11" cm="1">
        <f t="array" ref="P18">INDEX('Back data'!$A$67:$AZ$67,,MAX(IF('Back data'!$A$67:$AZ$67&lt;&gt;"",COLUMN('Back data'!$A$67:$AZ$67)))-P$6)/P17</f>
        <v>0.93290000000000006</v>
      </c>
    </row>
    <row r="19" spans="1:18" x14ac:dyDescent="0.25">
      <c r="A19" s="24" t="s">
        <v>38</v>
      </c>
      <c r="B19" s="27" t="s">
        <v>42</v>
      </c>
      <c r="C19" s="10" t="s">
        <v>40</v>
      </c>
      <c r="D19" s="11" cm="1">
        <f t="array" ref="D19">INDEX('Back data'!$A$68:$AZ$68,,MAX(IF('Back data'!$A$68:$AZ$68&lt;&gt;"",COLUMN('Back data'!$A$68:$AZ$68)))-D$6)/D17</f>
        <v>1.4502683567431771E-2</v>
      </c>
      <c r="E19" s="11" cm="1">
        <f t="array" ref="E19">INDEX('Back data'!$A$68:$AZ$68,,MAX(IF('Back data'!$A$68:$AZ$68&lt;&gt;"",COLUMN('Back data'!$A$68:$AZ$68)))-E$6)/E17</f>
        <v>3.2682654768544338E-2</v>
      </c>
      <c r="F19" s="11" cm="1">
        <f t="array" ref="F19">INDEX('Back data'!$A$68:$AZ$68,,MAX(IF('Back data'!$A$68:$AZ$68&lt;&gt;"",COLUMN('Back data'!$A$68:$AZ$68)))-F$6)/F17</f>
        <v>2.5612595631444728E-2</v>
      </c>
      <c r="G19" s="11" cm="1">
        <f t="array" ref="G19">INDEX('Back data'!$A$68:$AZ$68,,MAX(IF('Back data'!$A$68:$AZ$68&lt;&gt;"",COLUMN('Back data'!$A$68:$AZ$68)))-G$6)/G17</f>
        <v>2.3210622908345024E-2</v>
      </c>
      <c r="H19" s="11" cm="1">
        <f t="array" ref="H19">INDEX('Back data'!$A$68:$AZ$68,,MAX(IF('Back data'!$A$68:$AZ$68&lt;&gt;"",COLUMN('Back data'!$A$68:$AZ$68)))-H$6)/H17</f>
        <v>3.0512438868807144E-2</v>
      </c>
      <c r="I19" s="11" cm="1">
        <f t="array" ref="I19">INDEX('Back data'!$A$68:$AZ$68,,MAX(IF('Back data'!$A$68:$AZ$68&lt;&gt;"",COLUMN('Back data'!$A$68:$AZ$68)))-I$6)/I17</f>
        <v>2.3177766124803358E-2</v>
      </c>
      <c r="J19" s="11" cm="1">
        <f t="array" ref="J19">INDEX('Back data'!$A$68:$AZ$68,,MAX(IF('Back data'!$A$68:$AZ$68&lt;&gt;"",COLUMN('Back data'!$A$68:$AZ$68)))-J$6)/J17</f>
        <v>8.0000000000000004E-4</v>
      </c>
      <c r="K19" s="11" cm="1">
        <f t="array" ref="K19">INDEX('Back data'!$A$68:$AZ$68,,MAX(IF('Back data'!$A$68:$AZ$68&lt;&gt;"",COLUMN('Back data'!$A$68:$AZ$68)))-K$6)/K17</f>
        <v>3.4300000000000004E-2</v>
      </c>
      <c r="L19" s="11" cm="1">
        <f t="array" ref="L19">INDEX('Back data'!$A$68:$AZ$68,,MAX(IF('Back data'!$A$68:$AZ$68&lt;&gt;"",COLUMN('Back data'!$A$68:$AZ$68)))-L$6)/L17</f>
        <v>1.3300000000000001E-2</v>
      </c>
      <c r="M19" s="11" cm="1">
        <f t="array" ref="M19">INDEX('Back data'!$A$68:$AZ$68,,MAX(IF('Back data'!$A$68:$AZ$68&lt;&gt;"",COLUMN('Back data'!$A$68:$AZ$68)))-M$6)/M17</f>
        <v>5.7300000000000004E-2</v>
      </c>
      <c r="N19" s="11" cm="1">
        <f t="array" ref="N19">INDEX('Back data'!$A$68:$AZ$68,,MAX(IF('Back data'!$A$68:$AZ$68&lt;&gt;"",COLUMN('Back data'!$A$68:$AZ$68)))-N$6)/N17</f>
        <v>0.05</v>
      </c>
      <c r="O19" s="11" cm="1">
        <f t="array" ref="O19">INDEX('Back data'!$A$68:$AZ$68,,MAX(IF('Back data'!$A$68:$AZ$68&lt;&gt;"",COLUMN('Back data'!$A$68:$AZ$68)))-O$6)/O17</f>
        <v>3.8300000000000001E-2</v>
      </c>
      <c r="P19" s="11" cm="1">
        <f t="array" ref="P19">INDEX('Back data'!$A$68:$AZ$68,,MAX(IF('Back data'!$A$68:$AZ$68&lt;&gt;"",COLUMN('Back data'!$A$68:$AZ$68)))-P$6)/P17</f>
        <v>6.7099999999999993E-2</v>
      </c>
      <c r="R19" s="56"/>
    </row>
    <row r="22" spans="1:18" x14ac:dyDescent="0.25">
      <c r="C22" s="8" t="s">
        <v>37</v>
      </c>
      <c r="D22" s="9" cm="1">
        <f t="array" ref="D22">INDEX('Back data'!$A$257:$AZ$257,,MAX(IF('Back data'!$A$257:$AZ$257&lt;&gt;"",COLUMN('Back data'!$A$257:$AZ$257)))-D$6)+INDEX('Back data'!$A$258:$AZ$258,,MAX(IF('Back data'!$A$258:$AZ$258&lt;&gt;"",COLUMN('Back data'!$A$258:$AZ$258)))-D$6)</f>
        <v>81.93</v>
      </c>
      <c r="E22" s="9" cm="1">
        <f t="array" ref="E22">INDEX('Back data'!$A$257:$AZ$257,,MAX(IF('Back data'!$A$257:$AZ$257&lt;&gt;"",COLUMN('Back data'!$A$257:$AZ$257)))-E$6)+INDEX('Back data'!$A$258:$AZ$258,,MAX(IF('Back data'!$A$258:$AZ$258&lt;&gt;"",COLUMN('Back data'!$A$258:$AZ$258)))-E$6)</f>
        <v>89.4</v>
      </c>
      <c r="F22" s="9" cm="1">
        <f t="array" ref="F22">INDEX('Back data'!$A$257:$AZ$257,,MAX(IF('Back data'!$A$257:$AZ$257&lt;&gt;"",COLUMN('Back data'!$A$257:$AZ$257)))-F$6)+INDEX('Back data'!$A$258:$AZ$258,,MAX(IF('Back data'!$A$258:$AZ$258&lt;&gt;"",COLUMN('Back data'!$A$258:$AZ$258)))-F$6)</f>
        <v>89.87</v>
      </c>
      <c r="G22" s="9" cm="1">
        <f t="array" ref="G22">INDEX('Back data'!$A$257:$AZ$257,,MAX(IF('Back data'!$A$257:$AZ$257&lt;&gt;"",COLUMN('Back data'!$A$257:$AZ$257)))-G$6)+INDEX('Back data'!$A$258:$AZ$258,,MAX(IF('Back data'!$A$258:$AZ$258&lt;&gt;"",COLUMN('Back data'!$A$258:$AZ$258)))-G$6)</f>
        <v>92.259999999999991</v>
      </c>
      <c r="H22" s="9" cm="1">
        <f t="array" ref="H22">INDEX('Back data'!$A$257:$AZ$257,,MAX(IF('Back data'!$A$257:$AZ$257&lt;&gt;"",COLUMN('Back data'!$A$257:$AZ$257)))-H$6)+INDEX('Back data'!$A$258:$AZ$258,,MAX(IF('Back data'!$A$258:$AZ$258&lt;&gt;"",COLUMN('Back data'!$A$258:$AZ$258)))-H$6)</f>
        <v>93.94</v>
      </c>
      <c r="I22" s="9" cm="1">
        <f t="array" ref="I22">INDEX('Back data'!$A$257:$AZ$257,,MAX(IF('Back data'!$A$257:$AZ$257&lt;&gt;"",COLUMN('Back data'!$A$257:$AZ$257)))-I$6)+INDEX('Back data'!$A$258:$AZ$258,,MAX(IF('Back data'!$A$258:$AZ$258&lt;&gt;"",COLUMN('Back data'!$A$258:$AZ$258)))-I$6)</f>
        <v>90.04</v>
      </c>
      <c r="J22" s="9" cm="1">
        <f t="array" ref="J22">INDEX('Back data'!$A$257:$AZ$257,,MAX(IF('Back data'!$A$257:$AZ$257&lt;&gt;"",COLUMN('Back data'!$A$257:$AZ$257)))-J$6)+INDEX('Back data'!$A$258:$AZ$258,,MAX(IF('Back data'!$A$258:$AZ$258&lt;&gt;"",COLUMN('Back data'!$A$258:$AZ$258)))-J$6)</f>
        <v>100</v>
      </c>
      <c r="K22" s="9" cm="1">
        <f t="array" ref="K22">INDEX('Back data'!$A$257:$AZ$257,,MAX(IF('Back data'!$A$257:$AZ$257&lt;&gt;"",COLUMN('Back data'!$A$257:$AZ$257)))-K$6)+INDEX('Back data'!$A$258:$AZ$258,,MAX(IF('Back data'!$A$258:$AZ$258&lt;&gt;"",COLUMN('Back data'!$A$258:$AZ$258)))-K$6)</f>
        <v>100</v>
      </c>
      <c r="L22" s="9" cm="1">
        <f t="array" ref="L22">INDEX('Back data'!$A$257:$AZ$257,,MAX(IF('Back data'!$A$257:$AZ$257&lt;&gt;"",COLUMN('Back data'!$A$257:$AZ$257)))-L$6)+INDEX('Back data'!$A$258:$AZ$258,,MAX(IF('Back data'!$A$258:$AZ$258&lt;&gt;"",COLUMN('Back data'!$A$258:$AZ$258)))-L$6)</f>
        <v>100</v>
      </c>
      <c r="M22" s="9" cm="1">
        <f t="array" ref="M22">INDEX('Back data'!$A$257:$AZ$257,,MAX(IF('Back data'!$A$257:$AZ$257&lt;&gt;"",COLUMN('Back data'!$A$257:$AZ$257)))-M$6)+INDEX('Back data'!$A$258:$AZ$258,,MAX(IF('Back data'!$A$258:$AZ$258&lt;&gt;"",COLUMN('Back data'!$A$258:$AZ$258)))-M$6)</f>
        <v>100</v>
      </c>
      <c r="N22" s="9" cm="1">
        <f t="array" ref="N22">INDEX('Back data'!$A$257:$AZ$257,,MAX(IF('Back data'!$A$257:$AZ$257&lt;&gt;"",COLUMN('Back data'!$A$257:$AZ$257)))-N$6)+INDEX('Back data'!$A$258:$AZ$258,,MAX(IF('Back data'!$A$258:$AZ$258&lt;&gt;"",COLUMN('Back data'!$A$258:$AZ$258)))-N$6)</f>
        <v>100</v>
      </c>
      <c r="O22" s="9" cm="1">
        <f t="array" ref="O22">INDEX('Back data'!$A$257:$AZ$257,,MAX(IF('Back data'!$A$257:$AZ$257&lt;&gt;"",COLUMN('Back data'!$A$257:$AZ$257)))-O$6)+INDEX('Back data'!$A$258:$AZ$258,,MAX(IF('Back data'!$A$258:$AZ$258&lt;&gt;"",COLUMN('Back data'!$A$258:$AZ$258)))-O$6)</f>
        <v>100</v>
      </c>
      <c r="P22" s="9" cm="1">
        <f t="array" ref="P22">INDEX('Back data'!$A$257:$AZ$257,,MAX(IF('Back data'!$A$257:$AZ$257&lt;&gt;"",COLUMN('Back data'!$A$257:$AZ$257)))-P$6)+INDEX('Back data'!$A$258:$AZ$258,,MAX(IF('Back data'!$A$258:$AZ$258&lt;&gt;"",COLUMN('Back data'!$A$258:$AZ$258)))-P$6)</f>
        <v>100</v>
      </c>
    </row>
    <row r="23" spans="1:18" x14ac:dyDescent="0.25">
      <c r="A23" s="24" t="s">
        <v>38</v>
      </c>
      <c r="B23" s="27" t="s">
        <v>27</v>
      </c>
      <c r="C23" s="10" t="s">
        <v>39</v>
      </c>
      <c r="D23" s="11" cm="1">
        <f t="array" ref="D23">INDEX('Back data'!$A$257:$AZ$257,,MAX(IF('Back data'!$A$257:$AZ$257&lt;&gt;"",COLUMN('Back data'!$A$257:$AZ$257)))-D$6)/D22</f>
        <v>0.86927865250823866</v>
      </c>
      <c r="E23" s="11" cm="1">
        <f t="array" ref="E23">INDEX('Back data'!$A$257:$AZ$257,,MAX(IF('Back data'!$A$257:$AZ$257&lt;&gt;"",COLUMN('Back data'!$A$257:$AZ$257)))-E$6)/E22</f>
        <v>0.87975391498881428</v>
      </c>
      <c r="F23" s="11" cm="1">
        <f t="array" ref="F23">INDEX('Back data'!$A$257:$AZ$257,,MAX(IF('Back data'!$A$257:$AZ$257&lt;&gt;"",COLUMN('Back data'!$A$257:$AZ$257)))-F$6)/F22</f>
        <v>0.87036830978079438</v>
      </c>
      <c r="G23" s="11" cm="1">
        <f t="array" ref="G23">INDEX('Back data'!$A$257:$AZ$257,,MAX(IF('Back data'!$A$257:$AZ$257&lt;&gt;"",COLUMN('Back data'!$A$257:$AZ$257)))-G$6)/G22</f>
        <v>0.83904183828311296</v>
      </c>
      <c r="H23" s="11" cm="1">
        <f t="array" ref="H23">INDEX('Back data'!$A$257:$AZ$257,,MAX(IF('Back data'!$A$257:$AZ$257&lt;&gt;"",COLUMN('Back data'!$A$257:$AZ$257)))-H$6)/H22</f>
        <v>0.84106876729827562</v>
      </c>
      <c r="I23" s="11" cm="1">
        <f t="array" ref="I23">INDEX('Back data'!$A$257:$AZ$257,,MAX(IF('Back data'!$A$257:$AZ$257&lt;&gt;"",COLUMN('Back data'!$A$257:$AZ$257)))-I$6)/I22</f>
        <v>0.86916925810750778</v>
      </c>
      <c r="J23" s="11" cm="1">
        <f t="array" ref="J23">INDEX('Back data'!$A$257:$AZ$257,,MAX(IF('Back data'!$A$257:$AZ$257&lt;&gt;"",COLUMN('Back data'!$A$257:$AZ$257)))-J$6)/J22</f>
        <v>0.78170000000000006</v>
      </c>
      <c r="K23" s="11" cm="1">
        <f t="array" ref="K23">INDEX('Back data'!$A$257:$AZ$257,,MAX(IF('Back data'!$A$257:$AZ$257&lt;&gt;"",COLUMN('Back data'!$A$257:$AZ$257)))-K$6)/K22</f>
        <v>0.78900000000000003</v>
      </c>
      <c r="L23" s="11" cm="1">
        <f t="array" ref="L23">INDEX('Back data'!$A$257:$AZ$257,,MAX(IF('Back data'!$A$257:$AZ$257&lt;&gt;"",COLUMN('Back data'!$A$257:$AZ$257)))-L$6)/L22</f>
        <v>0.67079999999999995</v>
      </c>
      <c r="M23" s="11" cm="1">
        <f t="array" ref="M23">INDEX('Back data'!$A$257:$AZ$257,,MAX(IF('Back data'!$A$257:$AZ$257&lt;&gt;"",COLUMN('Back data'!$A$257:$AZ$257)))-M$6)/M22</f>
        <v>0.74719999999999998</v>
      </c>
      <c r="N23" s="11" cm="1">
        <f t="array" ref="N23">INDEX('Back data'!$A$257:$AZ$257,,MAX(IF('Back data'!$A$257:$AZ$257&lt;&gt;"",COLUMN('Back data'!$A$257:$AZ$257)))-N$6)/N22</f>
        <v>0.74790000000000001</v>
      </c>
      <c r="O23" s="11" cm="1">
        <f t="array" ref="O23">INDEX('Back data'!$A$257:$AZ$257,,MAX(IF('Back data'!$A$257:$AZ$257&lt;&gt;"",COLUMN('Back data'!$A$257:$AZ$257)))-O$6)/O22</f>
        <v>0.70650000000000002</v>
      </c>
      <c r="P23" s="11" cm="1">
        <f t="array" ref="P23">INDEX('Back data'!$A$257:$AZ$257,,MAX(IF('Back data'!$A$257:$AZ$257&lt;&gt;"",COLUMN('Back data'!$A$257:$AZ$257)))-P$6)/P22</f>
        <v>0.61080000000000001</v>
      </c>
    </row>
    <row r="24" spans="1:18" x14ac:dyDescent="0.25">
      <c r="A24" s="24" t="s">
        <v>38</v>
      </c>
      <c r="B24" s="27" t="s">
        <v>27</v>
      </c>
      <c r="C24" s="10" t="s">
        <v>40</v>
      </c>
      <c r="D24" s="11" cm="1">
        <f t="array" ref="D24">+INDEX('Back data'!$A$258:$AZ$258,,MAX(IF('Back data'!$A$258:$AZ$258&lt;&gt;"",COLUMN('Back data'!$A$258:$AZ$258)))-D$6)/D22</f>
        <v>0.13072134749176126</v>
      </c>
      <c r="E24" s="11" cm="1">
        <f t="array" ref="E24">+INDEX('Back data'!$A$258:$AZ$258,,MAX(IF('Back data'!$A$258:$AZ$258&lt;&gt;"",COLUMN('Back data'!$A$258:$AZ$258)))-E$6)/E22</f>
        <v>0.12024608501118568</v>
      </c>
      <c r="F24" s="11" cm="1">
        <f t="array" ref="F24">+INDEX('Back data'!$A$258:$AZ$258,,MAX(IF('Back data'!$A$258:$AZ$258&lt;&gt;"",COLUMN('Back data'!$A$258:$AZ$258)))-F$6)/F22</f>
        <v>0.12963169021920551</v>
      </c>
      <c r="G24" s="11" cm="1">
        <f t="array" ref="G24">+INDEX('Back data'!$A$258:$AZ$258,,MAX(IF('Back data'!$A$258:$AZ$258&lt;&gt;"",COLUMN('Back data'!$A$258:$AZ$258)))-G$6)/G22</f>
        <v>0.16095816171688707</v>
      </c>
      <c r="H24" s="11" cm="1">
        <f t="array" ref="H24">+INDEX('Back data'!$A$258:$AZ$258,,MAX(IF('Back data'!$A$258:$AZ$258&lt;&gt;"",COLUMN('Back data'!$A$258:$AZ$258)))-H$6)/H22</f>
        <v>0.15893123270172452</v>
      </c>
      <c r="I24" s="11" cm="1">
        <f t="array" ref="I24">+INDEX('Back data'!$A$258:$AZ$258,,MAX(IF('Back data'!$A$258:$AZ$258&lt;&gt;"",COLUMN('Back data'!$A$258:$AZ$258)))-I$6)/I22</f>
        <v>0.13083074189249222</v>
      </c>
      <c r="J24" s="11" cm="1">
        <f t="array" ref="J24">+INDEX('Back data'!$A$258:$AZ$258,,MAX(IF('Back data'!$A$258:$AZ$258&lt;&gt;"",COLUMN('Back data'!$A$258:$AZ$258)))-J$6)/J22</f>
        <v>0.21829999999999999</v>
      </c>
      <c r="K24" s="11" cm="1">
        <f t="array" ref="K24">+INDEX('Back data'!$A$258:$AZ$258,,MAX(IF('Back data'!$A$258:$AZ$258&lt;&gt;"",COLUMN('Back data'!$A$258:$AZ$258)))-K$6)/K22</f>
        <v>0.21100000000000002</v>
      </c>
      <c r="L24" s="11" cm="1">
        <f t="array" ref="L24">+INDEX('Back data'!$A$258:$AZ$258,,MAX(IF('Back data'!$A$258:$AZ$258&lt;&gt;"",COLUMN('Back data'!$A$258:$AZ$258)))-L$6)/L22</f>
        <v>0.32919999999999999</v>
      </c>
      <c r="M24" s="11" cm="1">
        <f t="array" ref="M24">+INDEX('Back data'!$A$258:$AZ$258,,MAX(IF('Back data'!$A$258:$AZ$258&lt;&gt;"",COLUMN('Back data'!$A$258:$AZ$258)))-M$6)/M22</f>
        <v>0.25280000000000002</v>
      </c>
      <c r="N24" s="11" cm="1">
        <f t="array" ref="N24">+INDEX('Back data'!$A$258:$AZ$258,,MAX(IF('Back data'!$A$258:$AZ$258&lt;&gt;"",COLUMN('Back data'!$A$258:$AZ$258)))-N$6)/N22</f>
        <v>0.25209999999999999</v>
      </c>
      <c r="O24" s="11" cm="1">
        <f t="array" ref="O24">+INDEX('Back data'!$A$258:$AZ$258,,MAX(IF('Back data'!$A$258:$AZ$258&lt;&gt;"",COLUMN('Back data'!$A$258:$AZ$258)))-O$6)/O22</f>
        <v>0.29350000000000004</v>
      </c>
      <c r="P24" s="11" cm="1">
        <f t="array" ref="P24">+INDEX('Back data'!$A$258:$AZ$258,,MAX(IF('Back data'!$A$258:$AZ$258&lt;&gt;"",COLUMN('Back data'!$A$258:$AZ$258)))-P$6)/P22</f>
        <v>0.38919999999999999</v>
      </c>
      <c r="R24" s="56"/>
    </row>
    <row r="25" spans="1:18" x14ac:dyDescent="0.25">
      <c r="A25" s="30"/>
      <c r="B25" s="27"/>
      <c r="C25" s="31"/>
      <c r="D25" s="32"/>
      <c r="E25" s="32"/>
      <c r="F25" s="32"/>
      <c r="G25" s="32"/>
      <c r="H25" s="32"/>
      <c r="I25" s="32"/>
      <c r="J25" s="32"/>
      <c r="K25" s="32"/>
      <c r="L25" s="32"/>
      <c r="M25" s="32"/>
      <c r="N25" s="32"/>
      <c r="O25" s="32"/>
      <c r="P25" s="32"/>
      <c r="R25" s="56"/>
    </row>
    <row r="26" spans="1:18" x14ac:dyDescent="0.25">
      <c r="A26" s="30"/>
      <c r="B26" s="27"/>
      <c r="C26" s="31"/>
      <c r="D26" s="32"/>
      <c r="E26" s="32"/>
      <c r="F26" s="32"/>
      <c r="G26" s="32"/>
      <c r="H26" s="32"/>
      <c r="I26" s="32"/>
      <c r="J26" s="32"/>
      <c r="K26" s="32"/>
      <c r="L26" s="32"/>
      <c r="M26" s="32"/>
      <c r="N26" s="32"/>
      <c r="O26" s="32"/>
      <c r="P26" s="32"/>
      <c r="R26" s="56"/>
    </row>
    <row r="27" spans="1:18" x14ac:dyDescent="0.25">
      <c r="A27" s="30"/>
      <c r="B27" s="27"/>
      <c r="C27" s="8" t="s">
        <v>37</v>
      </c>
      <c r="D27" s="9"/>
      <c r="E27" s="9"/>
      <c r="F27" s="9"/>
      <c r="G27" s="9"/>
      <c r="H27" s="9"/>
      <c r="I27" s="9"/>
      <c r="J27" s="9"/>
      <c r="K27" s="9"/>
      <c r="L27" s="9"/>
      <c r="M27" s="9"/>
      <c r="N27" s="9"/>
      <c r="O27" s="9" cm="1">
        <f t="array" ref="O27">INDEX('Back data'!$A$262:$AZ$262,,MAX(IF('Back data'!$A$262:$AZ$262&lt;&gt;"",COLUMN('Back data'!$A$262:$AZ$262)))-O$6)+INDEX('Back data'!$A$263:$AZ$263,,MAX(IF('Back data'!$A$263:$AZ$263&lt;&gt;"",COLUMN('Back data'!$A$263:$AZ$263)))-O$6)</f>
        <v>100</v>
      </c>
      <c r="P27" s="9" cm="1">
        <f t="array" ref="P27">INDEX('Back data'!$A$262:$AZ$262,,MAX(IF('Back data'!$A$262:$AZ$262&lt;&gt;"",COLUMN('Back data'!$A$262:$AZ$262)))-P$6)+INDEX('Back data'!$A$263:$AZ$263,,MAX(IF('Back data'!$A$263:$AZ$263&lt;&gt;"",COLUMN('Back data'!$A$263:$AZ$263)))-P$6)</f>
        <v>100</v>
      </c>
      <c r="R27" s="56"/>
    </row>
    <row r="28" spans="1:18" x14ac:dyDescent="0.25">
      <c r="A28" s="24" t="s">
        <v>38</v>
      </c>
      <c r="B28" s="27" t="s">
        <v>31</v>
      </c>
      <c r="C28" s="10" t="s">
        <v>39</v>
      </c>
      <c r="D28" s="11"/>
      <c r="E28" s="11"/>
      <c r="F28" s="11"/>
      <c r="G28" s="11"/>
      <c r="H28" s="11"/>
      <c r="I28" s="11"/>
      <c r="J28" s="11"/>
      <c r="K28" s="11"/>
      <c r="L28" s="11"/>
      <c r="M28" s="11"/>
      <c r="N28" s="11"/>
      <c r="O28" s="11" cm="1">
        <f t="array" ref="O28">INDEX('Back data'!$A$262:$AZ$262,,MAX(IF('Back data'!$A$262:$AZ$262&lt;&gt;"",COLUMN('Back data'!$A$262:$AZ$262)))-O$6)/O27</f>
        <v>0.92269999999999996</v>
      </c>
      <c r="P28" s="11" cm="1">
        <f t="array" ref="P28">INDEX('Back data'!$A$262:$AZ$262,,MAX(IF('Back data'!$A$262:$AZ$262&lt;&gt;"",COLUMN('Back data'!$A$262:$AZ$262)))-P$6)/P27</f>
        <v>0.92500000000000004</v>
      </c>
      <c r="R28" s="56"/>
    </row>
    <row r="29" spans="1:18" x14ac:dyDescent="0.25">
      <c r="A29" s="24" t="s">
        <v>38</v>
      </c>
      <c r="B29" s="27" t="s">
        <v>31</v>
      </c>
      <c r="C29" s="10" t="s">
        <v>40</v>
      </c>
      <c r="D29" s="11"/>
      <c r="E29" s="11"/>
      <c r="F29" s="11"/>
      <c r="G29" s="11"/>
      <c r="H29" s="11"/>
      <c r="I29" s="11"/>
      <c r="J29" s="11"/>
      <c r="K29" s="11"/>
      <c r="L29" s="11"/>
      <c r="M29" s="11"/>
      <c r="N29" s="11"/>
      <c r="O29" s="11" cm="1">
        <f t="array" ref="O29">+INDEX('Back data'!$A$263:$AZ$263,,MAX(IF('Back data'!$A$263:$AZ$263&lt;&gt;"",COLUMN('Back data'!$A$263:$AZ$263)))-O$6)/O27</f>
        <v>7.7300000000000008E-2</v>
      </c>
      <c r="P29" s="11" cm="1">
        <f t="array" ref="P29">+INDEX('Back data'!$A$263:$AZ$263,,MAX(IF('Back data'!$A$263:$AZ$263&lt;&gt;"",COLUMN('Back data'!$A$263:$AZ$263)))-P$6)/P27</f>
        <v>7.4999999999999997E-2</v>
      </c>
      <c r="R29" s="56"/>
    </row>
    <row r="32" spans="1:18" x14ac:dyDescent="0.25">
      <c r="C32" s="8" t="s">
        <v>37</v>
      </c>
      <c r="D32" s="9" cm="1">
        <f t="array" ref="D32">INDEX('Back data'!$A$267:$AZ$267,,MAX(IF('Back data'!$A$267:$AZ$267&lt;&gt;"",COLUMN('Back data'!$A$267:$AZ$267)))-D$6)+INDEX('Back data'!$A$268:$AZ$268,,MAX(IF('Back data'!$A$268:$AZ$268&lt;&gt;"",COLUMN('Back data'!$A$268:$AZ$268)))-D$6)</f>
        <v>87.26</v>
      </c>
      <c r="E32" s="9" cm="1">
        <f t="array" ref="E32">INDEX('Back data'!$A$267:$AZ$267,,MAX(IF('Back data'!$A$267:$AZ$267&lt;&gt;"",COLUMN('Back data'!$A$267:$AZ$267)))-E$6)+INDEX('Back data'!$A$268:$AZ$268,,MAX(IF('Back data'!$A$268:$AZ$268&lt;&gt;"",COLUMN('Back data'!$A$268:$AZ$268)))-E$6)</f>
        <v>89.899999999999991</v>
      </c>
      <c r="F32" s="9" cm="1">
        <f t="array" ref="F32">INDEX('Back data'!$A$267:$AZ$267,,MAX(IF('Back data'!$A$267:$AZ$267&lt;&gt;"",COLUMN('Back data'!$A$267:$AZ$267)))-F$6)+INDEX('Back data'!$A$268:$AZ$268,,MAX(IF('Back data'!$A$268:$AZ$268&lt;&gt;"",COLUMN('Back data'!$A$268:$AZ$268)))-F$6)</f>
        <v>91.48</v>
      </c>
      <c r="G32" s="9" cm="1">
        <f t="array" ref="G32">INDEX('Back data'!$A$267:$AZ$267,,MAX(IF('Back data'!$A$267:$AZ$267&lt;&gt;"",COLUMN('Back data'!$A$267:$AZ$267)))-G$6)+INDEX('Back data'!$A$268:$AZ$268,,MAX(IF('Back data'!$A$268:$AZ$268&lt;&gt;"",COLUMN('Back data'!$A$268:$AZ$268)))-G$6)</f>
        <v>92.37</v>
      </c>
      <c r="H32" s="9" cm="1">
        <f t="array" ref="H32">INDEX('Back data'!$A$267:$AZ$267,,MAX(IF('Back data'!$A$267:$AZ$267&lt;&gt;"",COLUMN('Back data'!$A$267:$AZ$267)))-H$6)+INDEX('Back data'!$A$268:$AZ$268,,MAX(IF('Back data'!$A$268:$AZ$268&lt;&gt;"",COLUMN('Back data'!$A$268:$AZ$268)))-H$6)</f>
        <v>94.36999999999999</v>
      </c>
      <c r="I32" s="9" cm="1">
        <f t="array" ref="I32">INDEX('Back data'!$A$267:$AZ$267,,MAX(IF('Back data'!$A$267:$AZ$267&lt;&gt;"",COLUMN('Back data'!$A$267:$AZ$267)))-I$6)+INDEX('Back data'!$A$268:$AZ$268,,MAX(IF('Back data'!$A$268:$AZ$268&lt;&gt;"",COLUMN('Back data'!$A$268:$AZ$268)))-I$6)</f>
        <v>95.4</v>
      </c>
      <c r="J32" s="9" cm="1">
        <f t="array" ref="J32">INDEX('Back data'!$A$267:$AZ$267,,MAX(IF('Back data'!$A$267:$AZ$267&lt;&gt;"",COLUMN('Back data'!$A$267:$AZ$267)))-J$6)+INDEX('Back data'!$A$268:$AZ$268,,MAX(IF('Back data'!$A$268:$AZ$268&lt;&gt;"",COLUMN('Back data'!$A$268:$AZ$268)))-J$6)</f>
        <v>100</v>
      </c>
      <c r="K32" s="9" cm="1">
        <f t="array" ref="K32">INDEX('Back data'!$A$267:$AZ$267,,MAX(IF('Back data'!$A$267:$AZ$267&lt;&gt;"",COLUMN('Back data'!$A$267:$AZ$267)))-K$6)+INDEX('Back data'!$A$268:$AZ$268,,MAX(IF('Back data'!$A$268:$AZ$268&lt;&gt;"",COLUMN('Back data'!$A$268:$AZ$268)))-K$6)</f>
        <v>100</v>
      </c>
      <c r="L32" s="9" cm="1">
        <f t="array" ref="L32">INDEX('Back data'!$A$267:$AZ$267,,MAX(IF('Back data'!$A$267:$AZ$267&lt;&gt;"",COLUMN('Back data'!$A$267:$AZ$267)))-L$6)+INDEX('Back data'!$A$268:$AZ$268,,MAX(IF('Back data'!$A$268:$AZ$268&lt;&gt;"",COLUMN('Back data'!$A$268:$AZ$268)))-L$6)</f>
        <v>100</v>
      </c>
      <c r="M32" s="9" cm="1">
        <f t="array" ref="M32">INDEX('Back data'!$A$267:$AZ$267,,MAX(IF('Back data'!$A$267:$AZ$267&lt;&gt;"",COLUMN('Back data'!$A$267:$AZ$267)))-M$6)+INDEX('Back data'!$A$268:$AZ$268,,MAX(IF('Back data'!$A$268:$AZ$268&lt;&gt;"",COLUMN('Back data'!$A$268:$AZ$268)))-M$6)</f>
        <v>100</v>
      </c>
      <c r="N32" s="9" cm="1">
        <f t="array" ref="N32">INDEX('Back data'!$A$267:$AZ$267,,MAX(IF('Back data'!$A$267:$AZ$267&lt;&gt;"",COLUMN('Back data'!$A$267:$AZ$267)))-N$6)+INDEX('Back data'!$A$268:$AZ$268,,MAX(IF('Back data'!$A$268:$AZ$268&lt;&gt;"",COLUMN('Back data'!$A$268:$AZ$268)))-N$6)</f>
        <v>100</v>
      </c>
      <c r="O32" s="9" cm="1">
        <f t="array" ref="O32">INDEX('Back data'!$A$267:$AZ$267,,MAX(IF('Back data'!$A$267:$AZ$267&lt;&gt;"",COLUMN('Back data'!$A$267:$AZ$267)))-O$6)+INDEX('Back data'!$A$268:$AZ$268,,MAX(IF('Back data'!$A$268:$AZ$268&lt;&gt;"",COLUMN('Back data'!$A$268:$AZ$268)))-O$6)</f>
        <v>100</v>
      </c>
      <c r="P32" s="9" cm="1">
        <f t="array" ref="P32">INDEX('Back data'!$A$267:$AZ$267,,MAX(IF('Back data'!$A$267:$AZ$267&lt;&gt;"",COLUMN('Back data'!$A$267:$AZ$267)))-P$6)+INDEX('Back data'!$A$268:$AZ$268,,MAX(IF('Back data'!$A$268:$AZ$268&lt;&gt;"",COLUMN('Back data'!$A$268:$AZ$268)))-P$6)</f>
        <v>100</v>
      </c>
    </row>
    <row r="33" spans="1:18" x14ac:dyDescent="0.25">
      <c r="A33" s="24" t="s">
        <v>38</v>
      </c>
      <c r="B33" s="27" t="s">
        <v>32</v>
      </c>
      <c r="C33" s="10" t="s">
        <v>39</v>
      </c>
      <c r="D33" s="11" cm="1">
        <f t="array" ref="D33">INDEX('Back data'!$A$267:$AZ$267,,MAX(IF('Back data'!$A$267:$AZ$267&lt;&gt;"",COLUMN('Back data'!$A$267:$AZ$267)))-D$6)/D32</f>
        <v>0.95725418290167308</v>
      </c>
      <c r="E33" s="11" cm="1">
        <f t="array" ref="E33">INDEX('Back data'!$A$267:$AZ$267,,MAX(IF('Back data'!$A$267:$AZ$267&lt;&gt;"",COLUMN('Back data'!$A$267:$AZ$267)))-E$6)/E32</f>
        <v>0.96084538375973305</v>
      </c>
      <c r="F33" s="11" cm="1">
        <f t="array" ref="F33">INDEX('Back data'!$A$267:$AZ$267,,MAX(IF('Back data'!$A$267:$AZ$267&lt;&gt;"",COLUMN('Back data'!$A$267:$AZ$267)))-F$6)/F32</f>
        <v>0.96141233056405773</v>
      </c>
      <c r="G33" s="11" cm="1">
        <f t="array" ref="G33">INDEX('Back data'!$A$267:$AZ$267,,MAX(IF('Back data'!$A$267:$AZ$267&lt;&gt;"",COLUMN('Back data'!$A$267:$AZ$267)))-G$6)/G32</f>
        <v>0.9518241853415611</v>
      </c>
      <c r="H33" s="11" cm="1">
        <f t="array" ref="H33">INDEX('Back data'!$A$267:$AZ$267,,MAX(IF('Back data'!$A$267:$AZ$267&lt;&gt;"",COLUMN('Back data'!$A$267:$AZ$267)))-H$6)/H32</f>
        <v>0.95538836494648727</v>
      </c>
      <c r="I33" s="11" cm="1">
        <f t="array" ref="I33">INDEX('Back data'!$A$267:$AZ$267,,MAX(IF('Back data'!$A$267:$AZ$267&lt;&gt;"",COLUMN('Back data'!$A$267:$AZ$267)))-I$6)/I32</f>
        <v>0.94947589098532492</v>
      </c>
      <c r="J33" s="11" cm="1">
        <f t="array" ref="J33">INDEX('Back data'!$A$267:$AZ$267,,MAX(IF('Back data'!$A$267:$AZ$267&lt;&gt;"",COLUMN('Back data'!$A$267:$AZ$267)))-J$6)/J32</f>
        <v>0.98790000000000011</v>
      </c>
      <c r="K33" s="11" cm="1">
        <f t="array" ref="K33">INDEX('Back data'!$A$267:$AZ$267,,MAX(IF('Back data'!$A$267:$AZ$267&lt;&gt;"",COLUMN('Back data'!$A$267:$AZ$267)))-K$6)/K32</f>
        <v>0.97770000000000001</v>
      </c>
      <c r="L33" s="11" cm="1">
        <f t="array" ref="L33">INDEX('Back data'!$A$267:$AZ$267,,MAX(IF('Back data'!$A$267:$AZ$267&lt;&gt;"",COLUMN('Back data'!$A$267:$AZ$267)))-L$6)/L32</f>
        <v>0.97470000000000001</v>
      </c>
      <c r="M33" s="11" cm="1">
        <f t="array" ref="M33">INDEX('Back data'!$A$267:$AZ$267,,MAX(IF('Back data'!$A$267:$AZ$267&lt;&gt;"",COLUMN('Back data'!$A$267:$AZ$267)))-M$6)/M32</f>
        <v>0.97430000000000005</v>
      </c>
      <c r="N33" s="11" cm="1">
        <f t="array" ref="N33">INDEX('Back data'!$A$267:$AZ$267,,MAX(IF('Back data'!$A$267:$AZ$267&lt;&gt;"",COLUMN('Back data'!$A$267:$AZ$267)))-N$6)/N32</f>
        <v>0.96689999999999998</v>
      </c>
      <c r="O33" s="11" cm="1">
        <f t="array" ref="O33">INDEX('Back data'!$A$267:$AZ$267,,MAX(IF('Back data'!$A$267:$AZ$267&lt;&gt;"",COLUMN('Back data'!$A$267:$AZ$267)))-O$6)/O32</f>
        <v>0.9618000000000001</v>
      </c>
      <c r="P33" s="11" cm="1">
        <f t="array" ref="P33">INDEX('Back data'!$A$267:$AZ$267,,MAX(IF('Back data'!$A$267:$AZ$267&lt;&gt;"",COLUMN('Back data'!$A$267:$AZ$267)))-P$6)/P32</f>
        <v>0.96109999999999995</v>
      </c>
    </row>
    <row r="34" spans="1:18" x14ac:dyDescent="0.25">
      <c r="A34" s="24" t="s">
        <v>38</v>
      </c>
      <c r="B34" s="27" t="s">
        <v>32</v>
      </c>
      <c r="C34" s="10" t="s">
        <v>40</v>
      </c>
      <c r="D34" s="11" cm="1">
        <f t="array" ref="D34">+INDEX('Back data'!$A$268:$AZ$268,,MAX(IF('Back data'!$A$268:$AZ$268&lt;&gt;"",COLUMN('Back data'!$A$268:$AZ$268)))-D$6)/D32</f>
        <v>4.2745817098326838E-2</v>
      </c>
      <c r="E34" s="11" cm="1">
        <f t="array" ref="E34">+INDEX('Back data'!$A$268:$AZ$268,,MAX(IF('Back data'!$A$268:$AZ$268&lt;&gt;"",COLUMN('Back data'!$A$268:$AZ$268)))-E$6)/E32</f>
        <v>3.9154616240266969E-2</v>
      </c>
      <c r="F34" s="11" cm="1">
        <f t="array" ref="F34">+INDEX('Back data'!$A$268:$AZ$268,,MAX(IF('Back data'!$A$268:$AZ$268&lt;&gt;"",COLUMN('Back data'!$A$268:$AZ$268)))-F$6)/F32</f>
        <v>3.858766943594228E-2</v>
      </c>
      <c r="G34" s="11" cm="1">
        <f t="array" ref="G34">+INDEX('Back data'!$A$268:$AZ$268,,MAX(IF('Back data'!$A$268:$AZ$268&lt;&gt;"",COLUMN('Back data'!$A$268:$AZ$268)))-G$6)/G32</f>
        <v>4.8175814658438884E-2</v>
      </c>
      <c r="H34" s="11" cm="1">
        <f t="array" ref="H34">+INDEX('Back data'!$A$268:$AZ$268,,MAX(IF('Back data'!$A$268:$AZ$268&lt;&gt;"",COLUMN('Back data'!$A$268:$AZ$268)))-H$6)/H32</f>
        <v>4.4611635053512774E-2</v>
      </c>
      <c r="I34" s="11" cm="1">
        <f t="array" ref="I34">+INDEX('Back data'!$A$268:$AZ$268,,MAX(IF('Back data'!$A$268:$AZ$268&lt;&gt;"",COLUMN('Back data'!$A$268:$AZ$268)))-I$6)/I32</f>
        <v>5.052410901467505E-2</v>
      </c>
      <c r="J34" s="11" cm="1">
        <f t="array" ref="J34">+INDEX('Back data'!$A$268:$AZ$268,,MAX(IF('Back data'!$A$268:$AZ$268&lt;&gt;"",COLUMN('Back data'!$A$268:$AZ$268)))-J$6)/J32</f>
        <v>1.21E-2</v>
      </c>
      <c r="K34" s="11" cm="1">
        <f t="array" ref="K34">+INDEX('Back data'!$A$268:$AZ$268,,MAX(IF('Back data'!$A$268:$AZ$268&lt;&gt;"",COLUMN('Back data'!$A$268:$AZ$268)))-K$6)/K32</f>
        <v>2.23E-2</v>
      </c>
      <c r="L34" s="11" cm="1">
        <f t="array" ref="L34">+INDEX('Back data'!$A$268:$AZ$268,,MAX(IF('Back data'!$A$268:$AZ$268&lt;&gt;"",COLUMN('Back data'!$A$268:$AZ$268)))-L$6)/L32</f>
        <v>2.53E-2</v>
      </c>
      <c r="M34" s="11" cm="1">
        <f t="array" ref="M34">+INDEX('Back data'!$A$268:$AZ$268,,MAX(IF('Back data'!$A$268:$AZ$268&lt;&gt;"",COLUMN('Back data'!$A$268:$AZ$268)))-M$6)/M32</f>
        <v>2.5699999999999997E-2</v>
      </c>
      <c r="N34" s="11" cm="1">
        <f t="array" ref="N34">+INDEX('Back data'!$A$268:$AZ$268,,MAX(IF('Back data'!$A$268:$AZ$268&lt;&gt;"",COLUMN('Back data'!$A$268:$AZ$268)))-N$6)/N32</f>
        <v>3.3099999999999997E-2</v>
      </c>
      <c r="O34" s="11" cm="1">
        <f t="array" ref="O34">+INDEX('Back data'!$A$268:$AZ$268,,MAX(IF('Back data'!$A$268:$AZ$268&lt;&gt;"",COLUMN('Back data'!$A$268:$AZ$268)))-O$6)/O32</f>
        <v>3.8199999999999998E-2</v>
      </c>
      <c r="P34" s="11" cm="1">
        <f t="array" ref="P34">+INDEX('Back data'!$A$268:$AZ$268,,MAX(IF('Back data'!$A$268:$AZ$268&lt;&gt;"",COLUMN('Back data'!$A$268:$AZ$268)))-P$6)/P32</f>
        <v>3.8900000000000004E-2</v>
      </c>
      <c r="R34" s="56"/>
    </row>
    <row r="37" spans="1:18" x14ac:dyDescent="0.25">
      <c r="C37" s="8" t="s">
        <v>37</v>
      </c>
      <c r="D37" s="9" cm="1">
        <f t="array" ref="D37">INDEX('Back data'!$A$272:$AZ$272,,MAX(IF('Back data'!$A$272:$AZ$272&lt;&gt;"",COLUMN('Back data'!$A$272:$AZ$272)))-D$6)+INDEX('Back data'!$A$273:$AZ$273,,MAX(IF('Back data'!$A$273:$AZ$273&lt;&gt;"",COLUMN('Back data'!$A$273:$AZ$273)))-D$6)</f>
        <v>87.69</v>
      </c>
      <c r="E37" s="9" cm="1">
        <f t="array" ref="E37">INDEX('Back data'!$A$272:$AZ$272,,MAX(IF('Back data'!$A$272:$AZ$272&lt;&gt;"",COLUMN('Back data'!$A$272:$AZ$272)))-E$6)+INDEX('Back data'!$A$273:$AZ$273,,MAX(IF('Back data'!$A$273:$AZ$273&lt;&gt;"",COLUMN('Back data'!$A$273:$AZ$273)))-E$6)</f>
        <v>90.77</v>
      </c>
      <c r="F37" s="9" cm="1">
        <f t="array" ref="F37">INDEX('Back data'!$A$272:$AZ$272,,MAX(IF('Back data'!$A$272:$AZ$272&lt;&gt;"",COLUMN('Back data'!$A$272:$AZ$272)))-F$6)+INDEX('Back data'!$A$273:$AZ$273,,MAX(IF('Back data'!$A$273:$AZ$273&lt;&gt;"",COLUMN('Back data'!$A$273:$AZ$273)))-F$6)</f>
        <v>87.72</v>
      </c>
      <c r="G37" s="9" cm="1">
        <f t="array" ref="G37">INDEX('Back data'!$A$272:$AZ$272,,MAX(IF('Back data'!$A$272:$AZ$272&lt;&gt;"",COLUMN('Back data'!$A$272:$AZ$272)))-G$6)+INDEX('Back data'!$A$273:$AZ$273,,MAX(IF('Back data'!$A$273:$AZ$273&lt;&gt;"",COLUMN('Back data'!$A$273:$AZ$273)))-G$6)</f>
        <v>90.63000000000001</v>
      </c>
      <c r="H37" s="9" cm="1">
        <f t="array" ref="H37">INDEX('Back data'!$A$272:$AZ$272,,MAX(IF('Back data'!$A$272:$AZ$272&lt;&gt;"",COLUMN('Back data'!$A$272:$AZ$272)))-H$6)+INDEX('Back data'!$A$273:$AZ$273,,MAX(IF('Back data'!$A$273:$AZ$273&lt;&gt;"",COLUMN('Back data'!$A$273:$AZ$273)))-H$6)</f>
        <v>93.51</v>
      </c>
      <c r="I37" s="9" cm="1">
        <f t="array" ref="I37">INDEX('Back data'!$A$272:$AZ$272,,MAX(IF('Back data'!$A$272:$AZ$272&lt;&gt;"",COLUMN('Back data'!$A$272:$AZ$272)))-I$6)+INDEX('Back data'!$A$273:$AZ$273,,MAX(IF('Back data'!$A$273:$AZ$273&lt;&gt;"",COLUMN('Back data'!$A$273:$AZ$273)))-I$6)</f>
        <v>95.16</v>
      </c>
      <c r="J37" s="9" cm="1">
        <f t="array" ref="J37">INDEX('Back data'!$A$272:$AZ$272,,MAX(IF('Back data'!$A$272:$AZ$272&lt;&gt;"",COLUMN('Back data'!$A$272:$AZ$272)))-J$6)+INDEX('Back data'!$A$273:$AZ$273,,MAX(IF('Back data'!$A$273:$AZ$273&lt;&gt;"",COLUMN('Back data'!$A$273:$AZ$273)))-J$6)</f>
        <v>100</v>
      </c>
      <c r="K37" s="9" cm="1">
        <f t="array" ref="K37">INDEX('Back data'!$A$272:$AZ$272,,MAX(IF('Back data'!$A$272:$AZ$272&lt;&gt;"",COLUMN('Back data'!$A$272:$AZ$272)))-K$6)+INDEX('Back data'!$A$273:$AZ$273,,MAX(IF('Back data'!$A$273:$AZ$273&lt;&gt;"",COLUMN('Back data'!$A$273:$AZ$273)))-K$6)</f>
        <v>100</v>
      </c>
      <c r="L37" s="9" cm="1">
        <f t="array" ref="L37">INDEX('Back data'!$A$272:$AZ$272,,MAX(IF('Back data'!$A$272:$AZ$272&lt;&gt;"",COLUMN('Back data'!$A$272:$AZ$272)))-L$6)+INDEX('Back data'!$A$273:$AZ$273,,MAX(IF('Back data'!$A$273:$AZ$273&lt;&gt;"",COLUMN('Back data'!$A$273:$AZ$273)))-L$6)</f>
        <v>100</v>
      </c>
      <c r="M37" s="9" cm="1">
        <f t="array" ref="M37">INDEX('Back data'!$A$272:$AZ$272,,MAX(IF('Back data'!$A$272:$AZ$272&lt;&gt;"",COLUMN('Back data'!$A$272:$AZ$272)))-M$6)+INDEX('Back data'!$A$273:$AZ$273,,MAX(IF('Back data'!$A$273:$AZ$273&lt;&gt;"",COLUMN('Back data'!$A$273:$AZ$273)))-M$6)</f>
        <v>100</v>
      </c>
      <c r="N37" s="9" cm="1">
        <f t="array" ref="N37">INDEX('Back data'!$A$272:$AZ$272,,MAX(IF('Back data'!$A$272:$AZ$272&lt;&gt;"",COLUMN('Back data'!$A$272:$AZ$272)))-N$6)+INDEX('Back data'!$A$273:$AZ$273,,MAX(IF('Back data'!$A$273:$AZ$273&lt;&gt;"",COLUMN('Back data'!$A$273:$AZ$273)))-N$6)</f>
        <v>100</v>
      </c>
      <c r="O37" s="9" cm="1">
        <f t="array" ref="O37">INDEX('Back data'!$A$272:$AZ$272,,MAX(IF('Back data'!$A$272:$AZ$272&lt;&gt;"",COLUMN('Back data'!$A$272:$AZ$272)))-O$6)+INDEX('Back data'!$A$273:$AZ$273,,MAX(IF('Back data'!$A$273:$AZ$273&lt;&gt;"",COLUMN('Back data'!$A$273:$AZ$273)))-O$6)</f>
        <v>100</v>
      </c>
      <c r="P37" s="9" cm="1">
        <f t="array" ref="P37">INDEX('Back data'!$A$272:$AZ$272,,MAX(IF('Back data'!$A$272:$AZ$272&lt;&gt;"",COLUMN('Back data'!$A$272:$AZ$272)))-P$6)+INDEX('Back data'!$A$273:$AZ$273,,MAX(IF('Back data'!$A$273:$AZ$273&lt;&gt;"",COLUMN('Back data'!$A$273:$AZ$273)))-P$6)</f>
        <v>100</v>
      </c>
    </row>
    <row r="38" spans="1:18" x14ac:dyDescent="0.25">
      <c r="A38" s="24" t="s">
        <v>38</v>
      </c>
      <c r="B38" s="27" t="s">
        <v>36</v>
      </c>
      <c r="C38" s="10" t="s">
        <v>39</v>
      </c>
      <c r="D38" s="11" cm="1">
        <f t="array" ref="D38">INDEX('Back data'!$A$272:$AZ$272,,MAX(IF('Back data'!$A$272:$AZ$272&lt;&gt;"",COLUMN('Back data'!$A$272:$AZ$272)))-D$6)/D37</f>
        <v>0.95233207891435745</v>
      </c>
      <c r="E38" s="11" cm="1">
        <f t="array" ref="E38">INDEX('Back data'!$A$272:$AZ$272,,MAX(IF('Back data'!$A$272:$AZ$272&lt;&gt;"",COLUMN('Back data'!$A$272:$AZ$272)))-E$6)/E37</f>
        <v>0.89622121846425029</v>
      </c>
      <c r="F38" s="11" cm="1">
        <f t="array" ref="F38">INDEX('Back data'!$A$272:$AZ$272,,MAX(IF('Back data'!$A$272:$AZ$272&lt;&gt;"",COLUMN('Back data'!$A$272:$AZ$272)))-F$6)/F37</f>
        <v>0.92818057455540359</v>
      </c>
      <c r="G38" s="11" cm="1">
        <f t="array" ref="G38">INDEX('Back data'!$A$272:$AZ$272,,MAX(IF('Back data'!$A$272:$AZ$272&lt;&gt;"",COLUMN('Back data'!$A$272:$AZ$272)))-G$6)/G37</f>
        <v>0.94780977601235794</v>
      </c>
      <c r="H38" s="11" cm="1">
        <f t="array" ref="H38">INDEX('Back data'!$A$272:$AZ$272,,MAX(IF('Back data'!$A$272:$AZ$272&lt;&gt;"",COLUMN('Back data'!$A$272:$AZ$272)))-H$6)/H37</f>
        <v>0.88974441236231416</v>
      </c>
      <c r="I38" s="11" cm="1">
        <f t="array" ref="I38">INDEX('Back data'!$A$272:$AZ$272,,MAX(IF('Back data'!$A$272:$AZ$272&lt;&gt;"",COLUMN('Back data'!$A$272:$AZ$272)))-I$6)/I37</f>
        <v>0.94167717528373274</v>
      </c>
      <c r="J38" s="11" cm="1">
        <f t="array" ref="J38">INDEX('Back data'!$A$272:$AZ$272,,MAX(IF('Back data'!$A$272:$AZ$272&lt;&gt;"",COLUMN('Back data'!$A$272:$AZ$272)))-J$6)/J37</f>
        <v>0.98930000000000007</v>
      </c>
      <c r="K38" s="11" cm="1">
        <f t="array" ref="K38">INDEX('Back data'!$A$272:$AZ$272,,MAX(IF('Back data'!$A$272:$AZ$272&lt;&gt;"",COLUMN('Back data'!$A$272:$AZ$272)))-K$6)/K37</f>
        <v>0.87930000000000008</v>
      </c>
      <c r="L38" s="11" cm="1">
        <f t="array" ref="L38">INDEX('Back data'!$A$272:$AZ$272,,MAX(IF('Back data'!$A$272:$AZ$272&lt;&gt;"",COLUMN('Back data'!$A$272:$AZ$272)))-L$6)/L37</f>
        <v>0.92819999999999991</v>
      </c>
      <c r="M38" s="11" cm="1">
        <f t="array" ref="M38">INDEX('Back data'!$A$272:$AZ$272,,MAX(IF('Back data'!$A$272:$AZ$272&lt;&gt;"",COLUMN('Back data'!$A$272:$AZ$272)))-M$6)/M37</f>
        <v>0.79110000000000003</v>
      </c>
      <c r="N38" s="11" cm="1">
        <f t="array" ref="N38">INDEX('Back data'!$A$272:$AZ$272,,MAX(IF('Back data'!$A$272:$AZ$272&lt;&gt;"",COLUMN('Back data'!$A$272:$AZ$272)))-N$6)/N37</f>
        <v>0.79480000000000006</v>
      </c>
      <c r="O38" s="11" cm="1">
        <f t="array" ref="O38">INDEX('Back data'!$A$272:$AZ$272,,MAX(IF('Back data'!$A$272:$AZ$272&lt;&gt;"",COLUMN('Back data'!$A$272:$AZ$272)))-O$6)/O37</f>
        <v>0.7923</v>
      </c>
      <c r="P38" s="11" cm="1">
        <f t="array" ref="P38">INDEX('Back data'!$A$272:$AZ$272,,MAX(IF('Back data'!$A$272:$AZ$272&lt;&gt;"",COLUMN('Back data'!$A$272:$AZ$272)))-P$6)/P37</f>
        <v>0.80790000000000006</v>
      </c>
    </row>
    <row r="39" spans="1:18" x14ac:dyDescent="0.25">
      <c r="A39" s="24" t="s">
        <v>38</v>
      </c>
      <c r="B39" s="27" t="s">
        <v>36</v>
      </c>
      <c r="C39" s="10" t="s">
        <v>40</v>
      </c>
      <c r="D39" s="11" cm="1">
        <f t="array" ref="D39">+INDEX('Back data'!$A$273:$AZ$273,,MAX(IF('Back data'!$A$273:$AZ$273&lt;&gt;"",COLUMN('Back data'!$A$273:$AZ$273)))-D$6)/D37</f>
        <v>4.7667921085642599E-2</v>
      </c>
      <c r="E39" s="11" cm="1">
        <f t="array" ref="E39">+INDEX('Back data'!$A$273:$AZ$273,,MAX(IF('Back data'!$A$273:$AZ$273&lt;&gt;"",COLUMN('Back data'!$A$273:$AZ$273)))-E$6)/E37</f>
        <v>0.1037787815357497</v>
      </c>
      <c r="F39" s="11" cm="1">
        <f t="array" ref="F39">+INDEX('Back data'!$A$273:$AZ$273,,MAX(IF('Back data'!$A$273:$AZ$273&lt;&gt;"",COLUMN('Back data'!$A$273:$AZ$273)))-F$6)/F37</f>
        <v>7.1819425444596435E-2</v>
      </c>
      <c r="G39" s="11" cm="1">
        <f t="array" ref="G39">+INDEX('Back data'!$A$273:$AZ$273,,MAX(IF('Back data'!$A$273:$AZ$273&lt;&gt;"",COLUMN('Back data'!$A$273:$AZ$273)))-G$6)/G37</f>
        <v>5.2190223987642059E-2</v>
      </c>
      <c r="H39" s="11" cm="1">
        <f t="array" ref="H39">+INDEX('Back data'!$A$273:$AZ$273,,MAX(IF('Back data'!$A$273:$AZ$273&lt;&gt;"",COLUMN('Back data'!$A$273:$AZ$273)))-H$6)/H37</f>
        <v>0.11025558763768581</v>
      </c>
      <c r="I39" s="11" cm="1">
        <f t="array" ref="I39">+INDEX('Back data'!$A$273:$AZ$273,,MAX(IF('Back data'!$A$273:$AZ$273&lt;&gt;"",COLUMN('Back data'!$A$273:$AZ$273)))-I$6)/I37</f>
        <v>5.8322824716267339E-2</v>
      </c>
      <c r="J39" s="11" cm="1">
        <f t="array" ref="J39">+INDEX('Back data'!$A$273:$AZ$273,,MAX(IF('Back data'!$A$273:$AZ$273&lt;&gt;"",COLUMN('Back data'!$A$273:$AZ$273)))-J$6)/J37</f>
        <v>1.0700000000000001E-2</v>
      </c>
      <c r="K39" s="11" cm="1">
        <f t="array" ref="K39">+INDEX('Back data'!$A$273:$AZ$273,,MAX(IF('Back data'!$A$273:$AZ$273&lt;&gt;"",COLUMN('Back data'!$A$273:$AZ$273)))-K$6)/K37</f>
        <v>0.1207</v>
      </c>
      <c r="L39" s="11" cm="1">
        <f t="array" ref="L39">+INDEX('Back data'!$A$273:$AZ$273,,MAX(IF('Back data'!$A$273:$AZ$273&lt;&gt;"",COLUMN('Back data'!$A$273:$AZ$273)))-L$6)/L37</f>
        <v>7.1800000000000003E-2</v>
      </c>
      <c r="M39" s="11" cm="1">
        <f t="array" ref="M39">+INDEX('Back data'!$A$273:$AZ$273,,MAX(IF('Back data'!$A$273:$AZ$273&lt;&gt;"",COLUMN('Back data'!$A$273:$AZ$273)))-M$6)/M37</f>
        <v>0.2089</v>
      </c>
      <c r="N39" s="11" cm="1">
        <f t="array" ref="N39">+INDEX('Back data'!$A$273:$AZ$273,,MAX(IF('Back data'!$A$273:$AZ$273&lt;&gt;"",COLUMN('Back data'!$A$273:$AZ$273)))-N$6)/N37</f>
        <v>0.20519999999999999</v>
      </c>
      <c r="O39" s="11" cm="1">
        <f t="array" ref="O39">+INDEX('Back data'!$A$273:$AZ$273,,MAX(IF('Back data'!$A$273:$AZ$273&lt;&gt;"",COLUMN('Back data'!$A$273:$AZ$273)))-O$6)/O37</f>
        <v>0.2077</v>
      </c>
      <c r="P39" s="11" cm="1">
        <f t="array" ref="P39">+INDEX('Back data'!$A$273:$AZ$273,,MAX(IF('Back data'!$A$273:$AZ$273&lt;&gt;"",COLUMN('Back data'!$A$273:$AZ$273)))-P$6)/P37</f>
        <v>0.19210000000000002</v>
      </c>
      <c r="R39" s="56"/>
    </row>
    <row r="45" spans="1:18" x14ac:dyDescent="0.25">
      <c r="A45" s="6"/>
      <c r="B45" s="7"/>
      <c r="C45" s="8" t="s">
        <v>37</v>
      </c>
      <c r="D45" s="9" cm="1">
        <f t="array" ref="D45">INDEX('Back data'!$A$82:$AZ$82,,MAX(IF('Back data'!$A$82:$AZ$82&lt;&gt;"",COLUMN('Back data'!$A$82:$AZ$82)))-D$6)+INDEX('Back data'!$A$83:$AZ$83,,MAX(IF('Back data'!$A$83:$AZ$83&lt;&gt;"",COLUMN('Back data'!$A$83:$AZ$83)))-D$6)</f>
        <v>82.660000000000011</v>
      </c>
      <c r="E45" s="9" cm="1">
        <f t="array" ref="E45">INDEX('Back data'!$A$82:$AZ$82,,MAX(IF('Back data'!$A$82:$AZ$82&lt;&gt;"",COLUMN('Back data'!$A$82:$AZ$82)))-E$6)+INDEX('Back data'!$A$83:$AZ$83,,MAX(IF('Back data'!$A$83:$AZ$83&lt;&gt;"",COLUMN('Back data'!$A$83:$AZ$83)))-E$6)</f>
        <v>89.34</v>
      </c>
      <c r="F45" s="9" cm="1">
        <f t="array" ref="F45">INDEX('Back data'!$A$82:$AZ$82,,MAX(IF('Back data'!$A$82:$AZ$82&lt;&gt;"",COLUMN('Back data'!$A$82:$AZ$82)))-F$6)+INDEX('Back data'!$A$83:$AZ$83,,MAX(IF('Back data'!$A$83:$AZ$83&lt;&gt;"",COLUMN('Back data'!$A$83:$AZ$83)))-F$6)</f>
        <v>90.789999999999992</v>
      </c>
      <c r="G45" s="9" cm="1">
        <f t="array" ref="G45">INDEX('Back data'!$A$82:$AZ$82,,MAX(IF('Back data'!$A$82:$AZ$82&lt;&gt;"",COLUMN('Back data'!$A$82:$AZ$82)))-G$6)+INDEX('Back data'!$A$83:$AZ$83,,MAX(IF('Back data'!$A$83:$AZ$83&lt;&gt;"",COLUMN('Back data'!$A$83:$AZ$83)))-G$6)</f>
        <v>91.960000000000008</v>
      </c>
      <c r="H45" s="9" cm="1">
        <f t="array" ref="H45">INDEX('Back data'!$A$82:$AZ$82,,MAX(IF('Back data'!$A$82:$AZ$82&lt;&gt;"",COLUMN('Back data'!$A$82:$AZ$82)))-H$6)+INDEX('Back data'!$A$83:$AZ$83,,MAX(IF('Back data'!$A$83:$AZ$83&lt;&gt;"",COLUMN('Back data'!$A$83:$AZ$83)))-H$6)</f>
        <v>94.789999999999992</v>
      </c>
      <c r="I45" s="9" cm="1">
        <f t="array" ref="I45">INDEX('Back data'!$A$82:$AZ$82,,MAX(IF('Back data'!$A$82:$AZ$82&lt;&gt;"",COLUMN('Back data'!$A$82:$AZ$82)))-I$6)+INDEX('Back data'!$A$83:$AZ$83,,MAX(IF('Back data'!$A$83:$AZ$83&lt;&gt;"",COLUMN('Back data'!$A$83:$AZ$83)))-I$6)</f>
        <v>93.66</v>
      </c>
      <c r="J45" s="9" cm="1">
        <f t="array" ref="J45">INDEX('Back data'!$A$82:$AZ$82,,MAX(IF('Back data'!$A$82:$AZ$82&lt;&gt;"",COLUMN('Back data'!$A$82:$AZ$82)))-J$6)+INDEX('Back data'!$A$83:$AZ$83,,MAX(IF('Back data'!$A$83:$AZ$83&lt;&gt;"",COLUMN('Back data'!$A$83:$AZ$83)))-J$6)</f>
        <v>100</v>
      </c>
      <c r="K45" s="9" cm="1">
        <f t="array" ref="K45">INDEX('Back data'!$A$82:$AZ$82,,MAX(IF('Back data'!$A$82:$AZ$82&lt;&gt;"",COLUMN('Back data'!$A$82:$AZ$82)))-K$6)+INDEX('Back data'!$A$83:$AZ$83,,MAX(IF('Back data'!$A$83:$AZ$83&lt;&gt;"",COLUMN('Back data'!$A$83:$AZ$83)))-K$6)</f>
        <v>100</v>
      </c>
      <c r="L45" s="9" cm="1">
        <f t="array" ref="L45">INDEX('Back data'!$A$82:$AZ$82,,MAX(IF('Back data'!$A$82:$AZ$82&lt;&gt;"",COLUMN('Back data'!$A$82:$AZ$82)))-L$6)+INDEX('Back data'!$A$83:$AZ$83,,MAX(IF('Back data'!$A$83:$AZ$83&lt;&gt;"",COLUMN('Back data'!$A$83:$AZ$83)))-L$6)</f>
        <v>100</v>
      </c>
      <c r="M45" s="9" cm="1">
        <f t="array" ref="M45">INDEX('Back data'!$A$82:$AZ$82,,MAX(IF('Back data'!$A$82:$AZ$82&lt;&gt;"",COLUMN('Back data'!$A$82:$AZ$82)))-M$6)+INDEX('Back data'!$A$83:$AZ$83,,MAX(IF('Back data'!$A$83:$AZ$83&lt;&gt;"",COLUMN('Back data'!$A$83:$AZ$83)))-M$6)</f>
        <v>100</v>
      </c>
      <c r="N45" s="9" cm="1">
        <f t="array" ref="N45">INDEX('Back data'!$A$82:$AZ$82,,MAX(IF('Back data'!$A$82:$AZ$82&lt;&gt;"",COLUMN('Back data'!$A$82:$AZ$82)))-N$6)+INDEX('Back data'!$A$83:$AZ$83,,MAX(IF('Back data'!$A$83:$AZ$83&lt;&gt;"",COLUMN('Back data'!$A$83:$AZ$83)))-N$6)</f>
        <v>100</v>
      </c>
      <c r="O45" s="9" cm="1">
        <f t="array" ref="O45">INDEX('Back data'!$A$82:$AZ$82,,MAX(IF('Back data'!$A$82:$AZ$82&lt;&gt;"",COLUMN('Back data'!$A$82:$AZ$82)))-O$6)+INDEX('Back data'!$A$83:$AZ$83,,MAX(IF('Back data'!$A$83:$AZ$83&lt;&gt;"",COLUMN('Back data'!$A$83:$AZ$83)))-O$6)</f>
        <v>100</v>
      </c>
      <c r="P45" s="9" cm="1">
        <f t="array" ref="P45">INDEX('Back data'!$A$82:$AZ$82,,MAX(IF('Back data'!$A$82:$AZ$82&lt;&gt;"",COLUMN('Back data'!$A$82:$AZ$82)))-P$6)+INDEX('Back data'!$A$83:$AZ$83,,MAX(IF('Back data'!$A$83:$AZ$83&lt;&gt;"",COLUMN('Back data'!$A$83:$AZ$83)))-P$6)</f>
        <v>100</v>
      </c>
    </row>
    <row r="46" spans="1:18" x14ac:dyDescent="0.25">
      <c r="A46" s="33" t="s">
        <v>43</v>
      </c>
      <c r="B46" s="25" t="s">
        <v>44</v>
      </c>
      <c r="C46" s="10" t="s">
        <v>39</v>
      </c>
      <c r="D46" s="11" cm="1">
        <f t="array" ref="D46">INDEX('Back data'!$A$82:$AZ$82,,MAX(IF('Back data'!$A$82:$AZ$82&lt;&gt;"",COLUMN('Back data'!$A$82:$AZ$82)))-D$6)/D45</f>
        <v>0.92463101863053465</v>
      </c>
      <c r="E46" s="11" cm="1">
        <f t="array" ref="E46">INDEX('Back data'!$A$82:$AZ$82,,MAX(IF('Back data'!$A$82:$AZ$82&lt;&gt;"",COLUMN('Back data'!$A$82:$AZ$82)))-E$6)/E45</f>
        <v>0.9238862771434968</v>
      </c>
      <c r="F46" s="11" cm="1">
        <f t="array" ref="F46">INDEX('Back data'!$A$82:$AZ$82,,MAX(IF('Back data'!$A$82:$AZ$82&lt;&gt;"",COLUMN('Back data'!$A$82:$AZ$82)))-F$6)/F45</f>
        <v>0.9111135587619783</v>
      </c>
      <c r="G46" s="11" cm="1">
        <f t="array" ref="G46">INDEX('Back data'!$A$82:$AZ$82,,MAX(IF('Back data'!$A$82:$AZ$82&lt;&gt;"",COLUMN('Back data'!$A$82:$AZ$82)))-G$6)/G45</f>
        <v>0.90571987820791644</v>
      </c>
      <c r="H46" s="11" cm="1">
        <f t="array" ref="H46">INDEX('Back data'!$A$82:$AZ$82,,MAX(IF('Back data'!$A$82:$AZ$82&lt;&gt;"",COLUMN('Back data'!$A$82:$AZ$82)))-H$6)/H45</f>
        <v>0.89397615782255513</v>
      </c>
      <c r="I46" s="11" cm="1">
        <f t="array" ref="I46">INDEX('Back data'!$A$82:$AZ$82,,MAX(IF('Back data'!$A$82:$AZ$82&lt;&gt;"",COLUMN('Back data'!$A$82:$AZ$82)))-I$6)/I45</f>
        <v>0.90444159726670936</v>
      </c>
      <c r="J46" s="11" cm="1">
        <f t="array" ref="J46">INDEX('Back data'!$A$82:$AZ$82,,MAX(IF('Back data'!$A$82:$AZ$82&lt;&gt;"",COLUMN('Back data'!$A$82:$AZ$82)))-J$6)/J45</f>
        <v>0.92330000000000001</v>
      </c>
      <c r="K46" s="11" cm="1">
        <f t="array" ref="K46">INDEX('Back data'!$A$82:$AZ$82,,MAX(IF('Back data'!$A$82:$AZ$82&lt;&gt;"",COLUMN('Back data'!$A$82:$AZ$82)))-K$6)/K45</f>
        <v>0.90500000000000003</v>
      </c>
      <c r="L46" s="11" cm="1">
        <f t="array" ref="L46">INDEX('Back data'!$A$82:$AZ$82,,MAX(IF('Back data'!$A$82:$AZ$82&lt;&gt;"",COLUMN('Back data'!$A$82:$AZ$82)))-L$6)/L45</f>
        <v>0.82989999999999997</v>
      </c>
      <c r="M46" s="11" cm="1">
        <f t="array" ref="M46">INDEX('Back data'!$A$82:$AZ$82,,MAX(IF('Back data'!$A$82:$AZ$82&lt;&gt;"",COLUMN('Back data'!$A$82:$AZ$82)))-M$6)/M45</f>
        <v>0.88390000000000002</v>
      </c>
      <c r="N46" s="11" cm="1">
        <f t="array" ref="N46">INDEX('Back data'!$A$82:$AZ$82,,MAX(IF('Back data'!$A$82:$AZ$82&lt;&gt;"",COLUMN('Back data'!$A$82:$AZ$82)))-N$6)/N45</f>
        <v>0.88700000000000001</v>
      </c>
      <c r="O46" s="11" cm="1">
        <f t="array" ref="O46">INDEX('Back data'!$A$82:$AZ$82,,MAX(IF('Back data'!$A$82:$AZ$82&lt;&gt;"",COLUMN('Back data'!$A$82:$AZ$82)))-O$6)/O45</f>
        <v>0.81940000000000002</v>
      </c>
      <c r="P46" s="11" cm="1">
        <f t="array" ref="P46">INDEX('Back data'!$A$82:$AZ$82,,MAX(IF('Back data'!$A$82:$AZ$82&lt;&gt;"",COLUMN('Back data'!$A$82:$AZ$82)))-P$6)/P45</f>
        <v>0.81900000000000006</v>
      </c>
    </row>
    <row r="47" spans="1:18" x14ac:dyDescent="0.25">
      <c r="A47" s="33" t="s">
        <v>43</v>
      </c>
      <c r="B47" s="25" t="s">
        <v>45</v>
      </c>
      <c r="C47" s="10" t="s">
        <v>40</v>
      </c>
      <c r="D47" s="11" cm="1">
        <f t="array" ref="D47">INDEX('Back data'!$A$83:$AZ$83,,MAX(IF('Back data'!$A$83:$AZ$83&lt;&gt;"",COLUMN('Back data'!$A$83:$AZ$83)))-D$6)/D45</f>
        <v>7.5368981369465279E-2</v>
      </c>
      <c r="E47" s="11" cm="1">
        <f t="array" ref="E47">INDEX('Back data'!$A$83:$AZ$83,,MAX(IF('Back data'!$A$83:$AZ$83&lt;&gt;"",COLUMN('Back data'!$A$83:$AZ$83)))-E$6)/E45</f>
        <v>7.6113722856503238E-2</v>
      </c>
      <c r="F47" s="11" cm="1">
        <f t="array" ref="F47">INDEX('Back data'!$A$83:$AZ$83,,MAX(IF('Back data'!$A$83:$AZ$83&lt;&gt;"",COLUMN('Back data'!$A$83:$AZ$83)))-F$6)/F45</f>
        <v>8.8886441238021821E-2</v>
      </c>
      <c r="G47" s="11" cm="1">
        <f t="array" ref="G47">INDEX('Back data'!$A$83:$AZ$83,,MAX(IF('Back data'!$A$83:$AZ$83&lt;&gt;"",COLUMN('Back data'!$A$83:$AZ$83)))-G$6)/G45</f>
        <v>9.4280121792083504E-2</v>
      </c>
      <c r="H47" s="11" cm="1">
        <f t="array" ref="H47">INDEX('Back data'!$A$83:$AZ$83,,MAX(IF('Back data'!$A$83:$AZ$83&lt;&gt;"",COLUMN('Back data'!$A$83:$AZ$83)))-H$6)/H45</f>
        <v>0.1060238421774449</v>
      </c>
      <c r="I47" s="11" cm="1">
        <f t="array" ref="I47">INDEX('Back data'!$A$83:$AZ$83,,MAX(IF('Back data'!$A$83:$AZ$83&lt;&gt;"",COLUMN('Back data'!$A$83:$AZ$83)))-I$6)/I45</f>
        <v>9.5558402733290623E-2</v>
      </c>
      <c r="J47" s="11" cm="1">
        <f t="array" ref="J47">INDEX('Back data'!$A$83:$AZ$83,,MAX(IF('Back data'!$A$83:$AZ$83&lt;&gt;"",COLUMN('Back data'!$A$83:$AZ$83)))-J$6)/J45</f>
        <v>7.6700000000000004E-2</v>
      </c>
      <c r="K47" s="11" cm="1">
        <f t="array" ref="K47">INDEX('Back data'!$A$83:$AZ$83,,MAX(IF('Back data'!$A$83:$AZ$83&lt;&gt;"",COLUMN('Back data'!$A$83:$AZ$83)))-K$6)/K45</f>
        <v>9.5000000000000001E-2</v>
      </c>
      <c r="L47" s="11" cm="1">
        <f t="array" ref="L47">INDEX('Back data'!$A$83:$AZ$83,,MAX(IF('Back data'!$A$83:$AZ$83&lt;&gt;"",COLUMN('Back data'!$A$83:$AZ$83)))-L$6)/L45</f>
        <v>0.17010000000000003</v>
      </c>
      <c r="M47" s="11" cm="1">
        <f t="array" ref="M47">INDEX('Back data'!$A$83:$AZ$83,,MAX(IF('Back data'!$A$83:$AZ$83&lt;&gt;"",COLUMN('Back data'!$A$83:$AZ$83)))-M$6)/M45</f>
        <v>0.11609999999999999</v>
      </c>
      <c r="N47" s="11" cm="1">
        <f t="array" ref="N47">INDEX('Back data'!$A$83:$AZ$83,,MAX(IF('Back data'!$A$83:$AZ$83&lt;&gt;"",COLUMN('Back data'!$A$83:$AZ$83)))-N$6)/N45</f>
        <v>0.113</v>
      </c>
      <c r="O47" s="11" cm="1">
        <f t="array" ref="O47">INDEX('Back data'!$A$83:$AZ$83,,MAX(IF('Back data'!$A$83:$AZ$83&lt;&gt;"",COLUMN('Back data'!$A$83:$AZ$83)))-O$6)/O45</f>
        <v>0.18059999999999998</v>
      </c>
      <c r="P47" s="11" cm="1">
        <f t="array" ref="P47">INDEX('Back data'!$A$83:$AZ$83,,MAX(IF('Back data'!$A$83:$AZ$83&lt;&gt;"",COLUMN('Back data'!$A$83:$AZ$83)))-P$6)/P45</f>
        <v>0.18100000000000002</v>
      </c>
      <c r="R47" s="56"/>
    </row>
    <row r="48" spans="1:18" x14ac:dyDescent="0.25">
      <c r="B48" s="26"/>
    </row>
    <row r="49" spans="1:18" x14ac:dyDescent="0.25">
      <c r="B49" s="26"/>
    </row>
    <row r="50" spans="1:18" x14ac:dyDescent="0.25">
      <c r="B50" s="26"/>
      <c r="C50" s="8" t="s">
        <v>37</v>
      </c>
      <c r="D50" s="9" cm="1">
        <f t="array" ref="D50">INDEX('Back data'!$A$87:$AZ$87,,MAX(IF('Back data'!$A$87:$AZ$87&lt;&gt;"",COLUMN('Back data'!$A$87:$AZ$87)))-D$6)+INDEX('Back data'!$A$88:$AZ$88,,MAX(IF('Back data'!$A$88:$AZ$88&lt;&gt;"",COLUMN('Back data'!$A$88:$AZ$88)))-D$6)</f>
        <v>79.510000000000005</v>
      </c>
      <c r="E50" s="9" cm="1">
        <f t="array" ref="E50">INDEX('Back data'!$A$87:$AZ$87,,MAX(IF('Back data'!$A$87:$AZ$87&lt;&gt;"",COLUMN('Back data'!$A$87:$AZ$87)))-E$6)+INDEX('Back data'!$A$88:$AZ$88,,MAX(IF('Back data'!$A$88:$AZ$88&lt;&gt;"",COLUMN('Back data'!$A$88:$AZ$88)))-E$6)</f>
        <v>87.88</v>
      </c>
      <c r="F50" s="9" cm="1">
        <f t="array" ref="F50">INDEX('Back data'!$A$87:$AZ$87,,MAX(IF('Back data'!$A$87:$AZ$87&lt;&gt;"",COLUMN('Back data'!$A$87:$AZ$87)))-F$6)+INDEX('Back data'!$A$88:$AZ$88,,MAX(IF('Back data'!$A$88:$AZ$88&lt;&gt;"",COLUMN('Back data'!$A$88:$AZ$88)))-F$6)</f>
        <v>87.88</v>
      </c>
      <c r="G50" s="9" cm="1">
        <f t="array" ref="G50">INDEX('Back data'!$A$87:$AZ$87,,MAX(IF('Back data'!$A$87:$AZ$87&lt;&gt;"",COLUMN('Back data'!$A$87:$AZ$87)))-G$6)+INDEX('Back data'!$A$88:$AZ$88,,MAX(IF('Back data'!$A$88:$AZ$88&lt;&gt;"",COLUMN('Back data'!$A$88:$AZ$88)))-G$6)</f>
        <v>93.19</v>
      </c>
      <c r="H50" s="9" cm="1">
        <f t="array" ref="H50">INDEX('Back data'!$A$87:$AZ$87,,MAX(IF('Back data'!$A$87:$AZ$87&lt;&gt;"",COLUMN('Back data'!$A$87:$AZ$87)))-H$6)+INDEX('Back data'!$A$88:$AZ$88,,MAX(IF('Back data'!$A$88:$AZ$88&lt;&gt;"",COLUMN('Back data'!$A$88:$AZ$88)))-H$6)</f>
        <v>94.789999999999992</v>
      </c>
      <c r="I50" s="9" cm="1">
        <f t="array" ref="I50">INDEX('Back data'!$A$87:$AZ$87,,MAX(IF('Back data'!$A$87:$AZ$87&lt;&gt;"",COLUMN('Back data'!$A$87:$AZ$87)))-I$6)+INDEX('Back data'!$A$88:$AZ$88,,MAX(IF('Back data'!$A$88:$AZ$88&lt;&gt;"",COLUMN('Back data'!$A$88:$AZ$88)))-I$6)</f>
        <v>91.59</v>
      </c>
      <c r="J50" s="9" cm="1">
        <f t="array" ref="J50">INDEX('Back data'!$A$87:$AZ$87,,MAX(IF('Back data'!$A$87:$AZ$87&lt;&gt;"",COLUMN('Back data'!$A$87:$AZ$87)))-J$6)+INDEX('Back data'!$A$88:$AZ$88,,MAX(IF('Back data'!$A$88:$AZ$88&lt;&gt;"",COLUMN('Back data'!$A$88:$AZ$88)))-J$6)</f>
        <v>100</v>
      </c>
      <c r="K50" s="9" cm="1">
        <f t="array" ref="K50">INDEX('Back data'!$A$87:$AZ$87,,MAX(IF('Back data'!$A$87:$AZ$87&lt;&gt;"",COLUMN('Back data'!$A$87:$AZ$87)))-K$6)+INDEX('Back data'!$A$88:$AZ$88,,MAX(IF('Back data'!$A$88:$AZ$88&lt;&gt;"",COLUMN('Back data'!$A$88:$AZ$88)))-K$6)</f>
        <v>100</v>
      </c>
      <c r="L50" s="9" cm="1">
        <f t="array" ref="L50">INDEX('Back data'!$A$87:$AZ$87,,MAX(IF('Back data'!$A$87:$AZ$87&lt;&gt;"",COLUMN('Back data'!$A$87:$AZ$87)))-L$6)+INDEX('Back data'!$A$88:$AZ$88,,MAX(IF('Back data'!$A$88:$AZ$88&lt;&gt;"",COLUMN('Back data'!$A$88:$AZ$88)))-L$6)</f>
        <v>100</v>
      </c>
      <c r="M50" s="9" cm="1">
        <f t="array" ref="M50">INDEX('Back data'!$A$87:$AZ$87,,MAX(IF('Back data'!$A$87:$AZ$87&lt;&gt;"",COLUMN('Back data'!$A$87:$AZ$87)))-M$6)+INDEX('Back data'!$A$88:$AZ$88,,MAX(IF('Back data'!$A$88:$AZ$88&lt;&gt;"",COLUMN('Back data'!$A$88:$AZ$88)))-M$6)</f>
        <v>100</v>
      </c>
      <c r="N50" s="9" cm="1">
        <f t="array" ref="N50">INDEX('Back data'!$A$87:$AZ$87,,MAX(IF('Back data'!$A$87:$AZ$87&lt;&gt;"",COLUMN('Back data'!$A$87:$AZ$87)))-N$6)+INDEX('Back data'!$A$88:$AZ$88,,MAX(IF('Back data'!$A$88:$AZ$88&lt;&gt;"",COLUMN('Back data'!$A$88:$AZ$88)))-N$6)</f>
        <v>100</v>
      </c>
      <c r="O50" s="9" cm="1">
        <f t="array" ref="O50">INDEX('Back data'!$A$87:$AZ$87,,MAX(IF('Back data'!$A$87:$AZ$87&lt;&gt;"",COLUMN('Back data'!$A$87:$AZ$87)))-O$6)+INDEX('Back data'!$A$88:$AZ$88,,MAX(IF('Back data'!$A$88:$AZ$88&lt;&gt;"",COLUMN('Back data'!$A$88:$AZ$88)))-O$6)</f>
        <v>100</v>
      </c>
      <c r="P50" s="9" cm="1">
        <f t="array" ref="P50">INDEX('Back data'!$A$87:$AZ$87,,MAX(IF('Back data'!$A$87:$AZ$87&lt;&gt;"",COLUMN('Back data'!$A$87:$AZ$87)))-P$6)+INDEX('Back data'!$A$88:$AZ$88,,MAX(IF('Back data'!$A$88:$AZ$88&lt;&gt;"",COLUMN('Back data'!$A$88:$AZ$88)))-P$6)</f>
        <v>100</v>
      </c>
    </row>
    <row r="51" spans="1:18" x14ac:dyDescent="0.25">
      <c r="A51" s="33" t="s">
        <v>43</v>
      </c>
      <c r="B51" s="27" t="s">
        <v>41</v>
      </c>
      <c r="C51" s="10" t="s">
        <v>39</v>
      </c>
      <c r="D51" s="11" cm="1">
        <f t="array" ref="D51">INDEX('Back data'!$A$87:$AZ$87,,MAX(IF('Back data'!$A$87:$AZ$87&lt;&gt;"",COLUMN('Back data'!$A$87:$AZ$87)))-D$6)/D50</f>
        <v>0.81172179600050309</v>
      </c>
      <c r="E51" s="11" cm="1">
        <f t="array" ref="E51">INDEX('Back data'!$A$87:$AZ$87,,MAX(IF('Back data'!$A$87:$AZ$87&lt;&gt;"",COLUMN('Back data'!$A$87:$AZ$87)))-E$6)/E50</f>
        <v>0.78743741465634964</v>
      </c>
      <c r="F51" s="11" cm="1">
        <f t="array" ref="F51">INDEX('Back data'!$A$87:$AZ$87,,MAX(IF('Back data'!$A$87:$AZ$87&lt;&gt;"",COLUMN('Back data'!$A$87:$AZ$87)))-F$6)/F50</f>
        <v>0.74317250796540746</v>
      </c>
      <c r="G51" s="11" cm="1">
        <f t="array" ref="G51">INDEX('Back data'!$A$87:$AZ$87,,MAX(IF('Back data'!$A$87:$AZ$87&lt;&gt;"",COLUMN('Back data'!$A$87:$AZ$87)))-G$6)/G50</f>
        <v>0.7461100976499625</v>
      </c>
      <c r="H51" s="11" cm="1">
        <f t="array" ref="H51">INDEX('Back data'!$A$87:$AZ$87,,MAX(IF('Back data'!$A$87:$AZ$87&lt;&gt;"",COLUMN('Back data'!$A$87:$AZ$87)))-H$6)/H50</f>
        <v>0.70935752716531275</v>
      </c>
      <c r="I51" s="11" cm="1">
        <f t="array" ref="I51">INDEX('Back data'!$A$87:$AZ$87,,MAX(IF('Back data'!$A$87:$AZ$87&lt;&gt;"",COLUMN('Back data'!$A$87:$AZ$87)))-I$6)/I50</f>
        <v>0.77770498962768864</v>
      </c>
      <c r="J51" s="11" cm="1">
        <f t="array" ref="J51">INDEX('Back data'!$A$87:$AZ$87,,MAX(IF('Back data'!$A$87:$AZ$87&lt;&gt;"",COLUMN('Back data'!$A$87:$AZ$87)))-J$6)/J50</f>
        <v>0.72640000000000005</v>
      </c>
      <c r="K51" s="11" cm="1">
        <f t="array" ref="K51">INDEX('Back data'!$A$87:$AZ$87,,MAX(IF('Back data'!$A$87:$AZ$87&lt;&gt;"",COLUMN('Back data'!$A$87:$AZ$87)))-K$6)/K50</f>
        <v>0.75709999999999988</v>
      </c>
      <c r="L51" s="11" cm="1">
        <f t="array" ref="L51">INDEX('Back data'!$A$87:$AZ$87,,MAX(IF('Back data'!$A$87:$AZ$87&lt;&gt;"",COLUMN('Back data'!$A$87:$AZ$87)))-L$6)/L50</f>
        <v>0.60299999999999998</v>
      </c>
      <c r="M51" s="11" cm="1">
        <f t="array" ref="M51">INDEX('Back data'!$A$87:$AZ$87,,MAX(IF('Back data'!$A$87:$AZ$87&lt;&gt;"",COLUMN('Back data'!$A$87:$AZ$87)))-M$6)/M50</f>
        <v>0.74950000000000006</v>
      </c>
      <c r="N51" s="11" cm="1">
        <f t="array" ref="N51">INDEX('Back data'!$A$87:$AZ$87,,MAX(IF('Back data'!$A$87:$AZ$87&lt;&gt;"",COLUMN('Back data'!$A$87:$AZ$87)))-N$6)/N50</f>
        <v>0.70609999999999995</v>
      </c>
      <c r="O51" s="11" cm="1">
        <f t="array" ref="O51">INDEX('Back data'!$A$87:$AZ$87,,MAX(IF('Back data'!$A$87:$AZ$87&lt;&gt;"",COLUMN('Back data'!$A$87:$AZ$87)))-O$6)/O50</f>
        <v>0.5726</v>
      </c>
      <c r="P51" s="11" cm="1">
        <f t="array" ref="P51">INDEX('Back data'!$A$87:$AZ$87,,MAX(IF('Back data'!$A$87:$AZ$87&lt;&gt;"",COLUMN('Back data'!$A$87:$AZ$87)))-P$6)/P50</f>
        <v>0.57030000000000003</v>
      </c>
    </row>
    <row r="52" spans="1:18" x14ac:dyDescent="0.25">
      <c r="A52" s="33" t="s">
        <v>43</v>
      </c>
      <c r="B52" s="27" t="s">
        <v>41</v>
      </c>
      <c r="C52" s="10" t="s">
        <v>40</v>
      </c>
      <c r="D52" s="11" cm="1">
        <f t="array" ref="D52">INDEX('Back data'!$A$88:$AZ$88,,MAX(IF('Back data'!$A$88:$AZ$88&lt;&gt;"",COLUMN('Back data'!$A$88:$AZ$88)))-D$6)/D50</f>
        <v>0.18827820399949691</v>
      </c>
      <c r="E52" s="11" cm="1">
        <f t="array" ref="E52">INDEX('Back data'!$A$88:$AZ$88,,MAX(IF('Back data'!$A$88:$AZ$88&lt;&gt;"",COLUMN('Back data'!$A$88:$AZ$88)))-E$6)/E50</f>
        <v>0.21256258534365044</v>
      </c>
      <c r="F52" s="11" cm="1">
        <f t="array" ref="F52">INDEX('Back data'!$A$88:$AZ$88,,MAX(IF('Back data'!$A$88:$AZ$88&lt;&gt;"",COLUMN('Back data'!$A$88:$AZ$88)))-F$6)/F50</f>
        <v>0.25682749203459265</v>
      </c>
      <c r="G52" s="11" cm="1">
        <f t="array" ref="G52">INDEX('Back data'!$A$88:$AZ$88,,MAX(IF('Back data'!$A$88:$AZ$88&lt;&gt;"",COLUMN('Back data'!$A$88:$AZ$88)))-G$6)/G50</f>
        <v>0.25388990235003756</v>
      </c>
      <c r="H52" s="11" cm="1">
        <f t="array" ref="H52">INDEX('Back data'!$A$88:$AZ$88,,MAX(IF('Back data'!$A$88:$AZ$88&lt;&gt;"",COLUMN('Back data'!$A$88:$AZ$88)))-H$6)/H50</f>
        <v>0.29064247283468725</v>
      </c>
      <c r="I52" s="11" cm="1">
        <f t="array" ref="I52">INDEX('Back data'!$A$88:$AZ$88,,MAX(IF('Back data'!$A$88:$AZ$88&lt;&gt;"",COLUMN('Back data'!$A$88:$AZ$88)))-I$6)/I50</f>
        <v>0.22229501037231136</v>
      </c>
      <c r="J52" s="11" cm="1">
        <f t="array" ref="J52">INDEX('Back data'!$A$88:$AZ$88,,MAX(IF('Back data'!$A$88:$AZ$88&lt;&gt;"",COLUMN('Back data'!$A$88:$AZ$88)))-J$6)/J50</f>
        <v>0.27360000000000001</v>
      </c>
      <c r="K52" s="11" cm="1">
        <f t="array" ref="K52">INDEX('Back data'!$A$88:$AZ$88,,MAX(IF('Back data'!$A$88:$AZ$88&lt;&gt;"",COLUMN('Back data'!$A$88:$AZ$88)))-K$6)/K50</f>
        <v>0.2429</v>
      </c>
      <c r="L52" s="11" cm="1">
        <f t="array" ref="L52">INDEX('Back data'!$A$88:$AZ$88,,MAX(IF('Back data'!$A$88:$AZ$88&lt;&gt;"",COLUMN('Back data'!$A$88:$AZ$88)))-L$6)/L50</f>
        <v>0.39700000000000002</v>
      </c>
      <c r="M52" s="11" cm="1">
        <f t="array" ref="M52">INDEX('Back data'!$A$88:$AZ$88,,MAX(IF('Back data'!$A$88:$AZ$88&lt;&gt;"",COLUMN('Back data'!$A$88:$AZ$88)))-M$6)/M50</f>
        <v>0.2505</v>
      </c>
      <c r="N52" s="11" cm="1">
        <f t="array" ref="N52">INDEX('Back data'!$A$88:$AZ$88,,MAX(IF('Back data'!$A$88:$AZ$88&lt;&gt;"",COLUMN('Back data'!$A$88:$AZ$88)))-N$6)/N50</f>
        <v>0.29389999999999999</v>
      </c>
      <c r="O52" s="11" cm="1">
        <f t="array" ref="O52">INDEX('Back data'!$A$88:$AZ$88,,MAX(IF('Back data'!$A$88:$AZ$88&lt;&gt;"",COLUMN('Back data'!$A$88:$AZ$88)))-O$6)/O50</f>
        <v>0.4274</v>
      </c>
      <c r="P52" s="11" cm="1">
        <f t="array" ref="P52">INDEX('Back data'!$A$88:$AZ$88,,MAX(IF('Back data'!$A$88:$AZ$88&lt;&gt;"",COLUMN('Back data'!$A$88:$AZ$88)))-P$6)/P50</f>
        <v>0.42969999999999997</v>
      </c>
      <c r="R52" s="56"/>
    </row>
    <row r="54" spans="1:18" x14ac:dyDescent="0.25">
      <c r="C54" s="12"/>
    </row>
    <row r="55" spans="1:18" x14ac:dyDescent="0.25">
      <c r="C55" s="8" t="s">
        <v>37</v>
      </c>
      <c r="D55" s="9" cm="1">
        <f t="array" ref="D55">INDEX('Back data'!$A$92:$AZ$92,,MAX(IF('Back data'!$A$92:$AZ$92&lt;&gt;"",COLUMN('Back data'!$A$92:$AZ$92)))-D$6)+INDEX('Back data'!$A$93:$AZ$93,,MAX(IF('Back data'!$A$93:$AZ$93&lt;&gt;"",COLUMN('Back data'!$A$93:$AZ$93)))-D$6)</f>
        <v>84.09</v>
      </c>
      <c r="E55" s="9" cm="1">
        <f t="array" ref="E55">INDEX('Back data'!$A$92:$AZ$92,,MAX(IF('Back data'!$A$92:$AZ$92&lt;&gt;"",COLUMN('Back data'!$A$92:$AZ$92)))-E$6)+INDEX('Back data'!$A$93:$AZ$93,,MAX(IF('Back data'!$A$93:$AZ$93&lt;&gt;"",COLUMN('Back data'!$A$93:$AZ$93)))-E$6)</f>
        <v>90.11</v>
      </c>
      <c r="F55" s="9" cm="1">
        <f t="array" ref="F55">INDEX('Back data'!$A$92:$AZ$92,,MAX(IF('Back data'!$A$92:$AZ$92&lt;&gt;"",COLUMN('Back data'!$A$92:$AZ$92)))-F$6)+INDEX('Back data'!$A$93:$AZ$93,,MAX(IF('Back data'!$A$93:$AZ$93&lt;&gt;"",COLUMN('Back data'!$A$93:$AZ$93)))-F$6)</f>
        <v>91.97</v>
      </c>
      <c r="G55" s="9" cm="1">
        <f t="array" ref="G55">INDEX('Back data'!$A$92:$AZ$92,,MAX(IF('Back data'!$A$92:$AZ$92&lt;&gt;"",COLUMN('Back data'!$A$92:$AZ$92)))-G$6)+INDEX('Back data'!$A$93:$AZ$93,,MAX(IF('Back data'!$A$93:$AZ$93&lt;&gt;"",COLUMN('Back data'!$A$93:$AZ$93)))-G$6)</f>
        <v>91.56</v>
      </c>
      <c r="H55" s="9" cm="1">
        <f t="array" ref="H55">INDEX('Back data'!$A$92:$AZ$92,,MAX(IF('Back data'!$A$92:$AZ$92&lt;&gt;"",COLUMN('Back data'!$A$92:$AZ$92)))-H$6)+INDEX('Back data'!$A$93:$AZ$93,,MAX(IF('Back data'!$A$93:$AZ$93&lt;&gt;"",COLUMN('Back data'!$A$93:$AZ$93)))-H$6)</f>
        <v>94.67</v>
      </c>
      <c r="I55" s="9" cm="1">
        <f t="array" ref="I55">INDEX('Back data'!$A$92:$AZ$92,,MAX(IF('Back data'!$A$92:$AZ$92&lt;&gt;"",COLUMN('Back data'!$A$92:$AZ$92)))-I$6)+INDEX('Back data'!$A$93:$AZ$93,,MAX(IF('Back data'!$A$93:$AZ$93&lt;&gt;"",COLUMN('Back data'!$A$93:$AZ$93)))-I$6)</f>
        <v>95.44</v>
      </c>
      <c r="J55" s="9" cm="1">
        <f t="array" ref="J55">INDEX('Back data'!$A$92:$AZ$92,,MAX(IF('Back data'!$A$92:$AZ$92&lt;&gt;"",COLUMN('Back data'!$A$92:$AZ$92)))-J$6)+INDEX('Back data'!$A$93:$AZ$93,,MAX(IF('Back data'!$A$93:$AZ$93&lt;&gt;"",COLUMN('Back data'!$A$93:$AZ$93)))-J$6)</f>
        <v>100</v>
      </c>
      <c r="K55" s="9" cm="1">
        <f t="array" ref="K55">INDEX('Back data'!$A$92:$AZ$92,,MAX(IF('Back data'!$A$92:$AZ$92&lt;&gt;"",COLUMN('Back data'!$A$92:$AZ$92)))-K$6)+INDEX('Back data'!$A$93:$AZ$93,,MAX(IF('Back data'!$A$93:$AZ$93&lt;&gt;"",COLUMN('Back data'!$A$93:$AZ$93)))-K$6)</f>
        <v>100</v>
      </c>
      <c r="L55" s="9" cm="1">
        <f t="array" ref="L55">INDEX('Back data'!$A$92:$AZ$92,,MAX(IF('Back data'!$A$92:$AZ$92&lt;&gt;"",COLUMN('Back data'!$A$92:$AZ$92)))-L$6)+INDEX('Back data'!$A$93:$AZ$93,,MAX(IF('Back data'!$A$93:$AZ$93&lt;&gt;"",COLUMN('Back data'!$A$93:$AZ$93)))-L$6)</f>
        <v>100</v>
      </c>
      <c r="M55" s="9" cm="1">
        <f t="array" ref="M55">INDEX('Back data'!$A$92:$AZ$92,,MAX(IF('Back data'!$A$92:$AZ$92&lt;&gt;"",COLUMN('Back data'!$A$92:$AZ$92)))-M$6)+INDEX('Back data'!$A$93:$AZ$93,,MAX(IF('Back data'!$A$93:$AZ$93&lt;&gt;"",COLUMN('Back data'!$A$93:$AZ$93)))-M$6)</f>
        <v>100</v>
      </c>
      <c r="N55" s="9" cm="1">
        <f t="array" ref="N55">INDEX('Back data'!$A$92:$AZ$92,,MAX(IF('Back data'!$A$92:$AZ$92&lt;&gt;"",COLUMN('Back data'!$A$92:$AZ$92)))-N$6)+INDEX('Back data'!$A$93:$AZ$93,,MAX(IF('Back data'!$A$93:$AZ$93&lt;&gt;"",COLUMN('Back data'!$A$93:$AZ$93)))-N$6)</f>
        <v>100</v>
      </c>
      <c r="O55" s="9" cm="1">
        <f t="array" ref="O55">INDEX('Back data'!$A$92:$AZ$92,,MAX(IF('Back data'!$A$92:$AZ$92&lt;&gt;"",COLUMN('Back data'!$A$92:$AZ$92)))-O$6)+INDEX('Back data'!$A$93:$AZ$93,,MAX(IF('Back data'!$A$93:$AZ$93&lt;&gt;"",COLUMN('Back data'!$A$93:$AZ$93)))-O$6)</f>
        <v>100</v>
      </c>
      <c r="P55" s="9" cm="1">
        <f t="array" ref="P55">INDEX('Back data'!$A$92:$AZ$92,,MAX(IF('Back data'!$A$92:$AZ$92&lt;&gt;"",COLUMN('Back data'!$A$92:$AZ$92)))-P$6)+INDEX('Back data'!$A$93:$AZ$93,,MAX(IF('Back data'!$A$93:$AZ$93&lt;&gt;"",COLUMN('Back data'!$A$93:$AZ$93)))-P$6)</f>
        <v>100</v>
      </c>
    </row>
    <row r="56" spans="1:18" x14ac:dyDescent="0.25">
      <c r="A56" s="33" t="s">
        <v>43</v>
      </c>
      <c r="B56" s="27" t="s">
        <v>42</v>
      </c>
      <c r="C56" s="10" t="s">
        <v>39</v>
      </c>
      <c r="D56" s="11" cm="1">
        <f t="array" ref="D56">INDEX('Back data'!$A$92:$AZ$92,,MAX(IF('Back data'!$A$92:$AZ$92&lt;&gt;"",COLUMN('Back data'!$A$92:$AZ$92)))-D$6)/D55</f>
        <v>0.98882150077298137</v>
      </c>
      <c r="E56" s="11" cm="1">
        <f t="array" ref="E56">INDEX('Back data'!$A$92:$AZ$92,,MAX(IF('Back data'!$A$92:$AZ$92&lt;&gt;"",COLUMN('Back data'!$A$92:$AZ$92)))-E$6)/E55</f>
        <v>0.97680612584618798</v>
      </c>
      <c r="F56" s="11" cm="1">
        <f t="array" ref="F56">INDEX('Back data'!$A$92:$AZ$92,,MAX(IF('Back data'!$A$92:$AZ$92&lt;&gt;"",COLUMN('Back data'!$A$92:$AZ$92)))-F$6)/F55</f>
        <v>0.97129498749592258</v>
      </c>
      <c r="G56" s="11" cm="1">
        <f t="array" ref="G56">INDEX('Back data'!$A$92:$AZ$92,,MAX(IF('Back data'!$A$92:$AZ$92&lt;&gt;"",COLUMN('Back data'!$A$92:$AZ$92)))-G$6)/G55</f>
        <v>0.98143294014853644</v>
      </c>
      <c r="H56" s="11" cm="1">
        <f t="array" ref="H56">INDEX('Back data'!$A$92:$AZ$92,,MAX(IF('Back data'!$A$92:$AZ$92&lt;&gt;"",COLUMN('Back data'!$A$92:$AZ$92)))-H$6)/H55</f>
        <v>0.99207774374141755</v>
      </c>
      <c r="I56" s="11" cm="1">
        <f t="array" ref="I56">INDEX('Back data'!$A$92:$AZ$92,,MAX(IF('Back data'!$A$92:$AZ$92&lt;&gt;"",COLUMN('Back data'!$A$92:$AZ$92)))-I$6)/I55</f>
        <v>0.9717099748533109</v>
      </c>
      <c r="J56" s="11" cm="1">
        <f t="array" ref="J56">INDEX('Back data'!$A$92:$AZ$92,,MAX(IF('Back data'!$A$92:$AZ$92&lt;&gt;"",COLUMN('Back data'!$A$92:$AZ$92)))-J$6)/J55</f>
        <v>0.997</v>
      </c>
      <c r="K56" s="11" cm="1">
        <f t="array" ref="K56">INDEX('Back data'!$A$92:$AZ$92,,MAX(IF('Back data'!$A$92:$AZ$92&lt;&gt;"",COLUMN('Back data'!$A$92:$AZ$92)))-K$6)/K55</f>
        <v>0.98620000000000008</v>
      </c>
      <c r="L56" s="11" cm="1">
        <f t="array" ref="L56">INDEX('Back data'!$A$92:$AZ$92,,MAX(IF('Back data'!$A$92:$AZ$92&lt;&gt;"",COLUMN('Back data'!$A$92:$AZ$92)))-L$6)/L55</f>
        <v>0.99280000000000002</v>
      </c>
      <c r="M56" s="11" cm="1">
        <f t="array" ref="M56">INDEX('Back data'!$A$92:$AZ$92,,MAX(IF('Back data'!$A$92:$AZ$92&lt;&gt;"",COLUMN('Back data'!$A$92:$AZ$92)))-M$6)/M55</f>
        <v>0.98450000000000004</v>
      </c>
      <c r="N56" s="11" cm="1">
        <f t="array" ref="N56">INDEX('Back data'!$A$92:$AZ$92,,MAX(IF('Back data'!$A$92:$AZ$92&lt;&gt;"",COLUMN('Back data'!$A$92:$AZ$92)))-N$6)/N55</f>
        <v>0.97199999999999998</v>
      </c>
      <c r="O56" s="11" cm="1">
        <f t="array" ref="O56">INDEX('Back data'!$A$92:$AZ$92,,MAX(IF('Back data'!$A$92:$AZ$92&lt;&gt;"",COLUMN('Back data'!$A$92:$AZ$92)))-O$6)/O55</f>
        <v>0.96989999999999998</v>
      </c>
      <c r="P56" s="11" cm="1">
        <f t="array" ref="P56">INDEX('Back data'!$A$92:$AZ$92,,MAX(IF('Back data'!$A$92:$AZ$92&lt;&gt;"",COLUMN('Back data'!$A$92:$AZ$92)))-P$6)/P55</f>
        <v>0.96909999999999996</v>
      </c>
    </row>
    <row r="57" spans="1:18" x14ac:dyDescent="0.25">
      <c r="A57" s="33" t="s">
        <v>43</v>
      </c>
      <c r="B57" s="27" t="s">
        <v>42</v>
      </c>
      <c r="C57" s="28" t="s">
        <v>40</v>
      </c>
      <c r="D57" s="29" cm="1">
        <f t="array" ref="D57">INDEX('Back data'!$A$93:$AZ$93,,MAX(IF('Back data'!$A$93:$AZ$93&lt;&gt;"",COLUMN('Back data'!$A$93:$AZ$93)))-D$6)/D55</f>
        <v>1.1178499227018669E-2</v>
      </c>
      <c r="E57" s="29" cm="1">
        <f t="array" ref="E57">INDEX('Back data'!$A$93:$AZ$93,,MAX(IF('Back data'!$A$93:$AZ$93&lt;&gt;"",COLUMN('Back data'!$A$93:$AZ$93)))-E$6)/E55</f>
        <v>2.3193874153812005E-2</v>
      </c>
      <c r="F57" s="29" cm="1">
        <f t="array" ref="F57">INDEX('Back data'!$A$93:$AZ$93,,MAX(IF('Back data'!$A$93:$AZ$93&lt;&gt;"",COLUMN('Back data'!$A$93:$AZ$93)))-F$6)/F55</f>
        <v>2.8705012504077417E-2</v>
      </c>
      <c r="G57" s="29" cm="1">
        <f t="array" ref="G57">INDEX('Back data'!$A$93:$AZ$93,,MAX(IF('Back data'!$A$93:$AZ$93&lt;&gt;"",COLUMN('Back data'!$A$93:$AZ$93)))-G$6)/G55</f>
        <v>1.8567059851463522E-2</v>
      </c>
      <c r="H57" s="29" cm="1">
        <f t="array" ref="H57">INDEX('Back data'!$A$93:$AZ$93,,MAX(IF('Back data'!$A$93:$AZ$93&lt;&gt;"",COLUMN('Back data'!$A$93:$AZ$93)))-H$6)/H55</f>
        <v>7.9222562585824444E-3</v>
      </c>
      <c r="I57" s="29" cm="1">
        <f t="array" ref="I57">INDEX('Back data'!$A$93:$AZ$93,,MAX(IF('Back data'!$A$93:$AZ$93&lt;&gt;"",COLUMN('Back data'!$A$93:$AZ$93)))-I$6)/I55</f>
        <v>2.8290025146689022E-2</v>
      </c>
      <c r="J57" s="29" cm="1">
        <f t="array" ref="J57">INDEX('Back data'!$A$93:$AZ$93,,MAX(IF('Back data'!$A$93:$AZ$93&lt;&gt;"",COLUMN('Back data'!$A$93:$AZ$93)))-J$6)/J55</f>
        <v>3.0000000000000001E-3</v>
      </c>
      <c r="K57" s="29" cm="1">
        <f t="array" ref="K57">INDEX('Back data'!$A$93:$AZ$93,,MAX(IF('Back data'!$A$93:$AZ$93&lt;&gt;"",COLUMN('Back data'!$A$93:$AZ$93)))-K$6)/K55</f>
        <v>1.38E-2</v>
      </c>
      <c r="L57" s="29" cm="1">
        <f t="array" ref="L57">INDEX('Back data'!$A$93:$AZ$93,,MAX(IF('Back data'!$A$93:$AZ$93&lt;&gt;"",COLUMN('Back data'!$A$93:$AZ$93)))-L$6)/L55</f>
        <v>7.1999999999999998E-3</v>
      </c>
      <c r="M57" s="29" cm="1">
        <f t="array" ref="M57">INDEX('Back data'!$A$93:$AZ$93,,MAX(IF('Back data'!$A$93:$AZ$93&lt;&gt;"",COLUMN('Back data'!$A$93:$AZ$93)))-M$6)/M55</f>
        <v>1.55E-2</v>
      </c>
      <c r="N57" s="29" cm="1">
        <f t="array" ref="N57">INDEX('Back data'!$A$93:$AZ$93,,MAX(IF('Back data'!$A$93:$AZ$93&lt;&gt;"",COLUMN('Back data'!$A$93:$AZ$93)))-N$6)/N55</f>
        <v>2.7999999999999997E-2</v>
      </c>
      <c r="O57" s="29" cm="1">
        <f t="array" ref="O57">INDEX('Back data'!$A$93:$AZ$93,,MAX(IF('Back data'!$A$93:$AZ$93&lt;&gt;"",COLUMN('Back data'!$A$93:$AZ$93)))-O$6)/O55</f>
        <v>3.0099999999999998E-2</v>
      </c>
      <c r="P57" s="29" cm="1">
        <f t="array" ref="P57">INDEX('Back data'!$A$93:$AZ$93,,MAX(IF('Back data'!$A$93:$AZ$93&lt;&gt;"",COLUMN('Back data'!$A$93:$AZ$93)))-P$6)/P55</f>
        <v>3.0899999999999997E-2</v>
      </c>
      <c r="R57" s="56"/>
    </row>
    <row r="58" spans="1:18" x14ac:dyDescent="0.25">
      <c r="A58" s="30"/>
      <c r="B58" s="27"/>
      <c r="C58" s="31"/>
      <c r="D58" s="32"/>
      <c r="E58" s="32"/>
      <c r="F58" s="32"/>
      <c r="G58" s="32"/>
      <c r="H58" s="32"/>
      <c r="I58" s="32"/>
      <c r="J58" s="32"/>
      <c r="K58" s="32"/>
      <c r="L58" s="32"/>
      <c r="M58" s="32"/>
      <c r="N58" s="32"/>
      <c r="O58" s="32"/>
      <c r="P58" s="32"/>
    </row>
    <row r="59" spans="1:18" x14ac:dyDescent="0.25">
      <c r="A59" s="30"/>
      <c r="B59" s="27"/>
      <c r="C59" s="31"/>
      <c r="D59" s="32"/>
      <c r="E59" s="32"/>
      <c r="F59" s="32"/>
      <c r="G59" s="32"/>
      <c r="H59" s="32"/>
      <c r="I59" s="32"/>
      <c r="J59" s="32"/>
      <c r="K59" s="32"/>
      <c r="L59" s="32"/>
      <c r="M59" s="32"/>
      <c r="N59" s="32"/>
      <c r="O59" s="32"/>
      <c r="P59" s="32"/>
    </row>
    <row r="60" spans="1:18" x14ac:dyDescent="0.25">
      <c r="C60" s="8" t="s">
        <v>37</v>
      </c>
      <c r="D60" s="9" cm="1">
        <f t="array" ref="D60">INDEX('Back data'!$A$282:$AZ$282,,MAX(IF('Back data'!$A$282:$AZ$282&lt;&gt;"",COLUMN('Back data'!$A$282:$AZ$282)))-D$6)+INDEX('Back data'!$A$283:$AZ$283,,MAX(IF('Back data'!$A$283:$AZ$283&lt;&gt;"",COLUMN('Back data'!$A$283:$AZ$283)))-D$6)</f>
        <v>80.580000000000013</v>
      </c>
      <c r="E60" s="9" cm="1">
        <f t="array" ref="E60">INDEX('Back data'!$A$282:$AZ$282,,MAX(IF('Back data'!$A$282:$AZ$282&lt;&gt;"",COLUMN('Back data'!$A$282:$AZ$282)))-E$6)+INDEX('Back data'!$A$283:$AZ$283,,MAX(IF('Back data'!$A$283:$AZ$283&lt;&gt;"",COLUMN('Back data'!$A$283:$AZ$283)))-E$6)</f>
        <v>89.84</v>
      </c>
      <c r="F60" s="9" cm="1">
        <f t="array" ref="F60">INDEX('Back data'!$A$282:$AZ$282,,MAX(IF('Back data'!$A$282:$AZ$282&lt;&gt;"",COLUMN('Back data'!$A$282:$AZ$282)))-F$6)+INDEX('Back data'!$A$283:$AZ$283,,MAX(IF('Back data'!$A$283:$AZ$283&lt;&gt;"",COLUMN('Back data'!$A$283:$AZ$283)))-F$6)</f>
        <v>88.22999999999999</v>
      </c>
      <c r="G60" s="9" cm="1">
        <f t="array" ref="G60">INDEX('Back data'!$A$282:$AZ$282,,MAX(IF('Back data'!$A$282:$AZ$282&lt;&gt;"",COLUMN('Back data'!$A$282:$AZ$282)))-G$6)+INDEX('Back data'!$A$283:$AZ$283,,MAX(IF('Back data'!$A$283:$AZ$283&lt;&gt;"",COLUMN('Back data'!$A$283:$AZ$283)))-G$6)</f>
        <v>93.24</v>
      </c>
      <c r="H60" s="9" cm="1">
        <f t="array" ref="H60">INDEX('Back data'!$A$282:$AZ$282,,MAX(IF('Back data'!$A$282:$AZ$282&lt;&gt;"",COLUMN('Back data'!$A$282:$AZ$282)))-H$6)+INDEX('Back data'!$A$283:$AZ$283,,MAX(IF('Back data'!$A$283:$AZ$283&lt;&gt;"",COLUMN('Back data'!$A$283:$AZ$283)))-H$6)</f>
        <v>95.050000000000011</v>
      </c>
      <c r="I60" s="9" cm="1">
        <f t="array" ref="I60">INDEX('Back data'!$A$282:$AZ$282,,MAX(IF('Back data'!$A$282:$AZ$282&lt;&gt;"",COLUMN('Back data'!$A$282:$AZ$282)))-I$6)+INDEX('Back data'!$A$283:$AZ$283,,MAX(IF('Back data'!$A$283:$AZ$283&lt;&gt;"",COLUMN('Back data'!$A$283:$AZ$283)))-I$6)</f>
        <v>86.83</v>
      </c>
      <c r="J60" s="9" cm="1">
        <f t="array" ref="J60">INDEX('Back data'!$A$282:$AZ$282,,MAX(IF('Back data'!$A$282:$AZ$282&lt;&gt;"",COLUMN('Back data'!$A$282:$AZ$282)))-J$6)+INDEX('Back data'!$A$283:$AZ$283,,MAX(IF('Back data'!$A$283:$AZ$283&lt;&gt;"",COLUMN('Back data'!$A$283:$AZ$283)))-J$6)</f>
        <v>100</v>
      </c>
      <c r="K60" s="9" cm="1">
        <f t="array" ref="K60">INDEX('Back data'!$A$282:$AZ$282,,MAX(IF('Back data'!$A$282:$AZ$282&lt;&gt;"",COLUMN('Back data'!$A$282:$AZ$282)))-K$6)+INDEX('Back data'!$A$283:$AZ$283,,MAX(IF('Back data'!$A$283:$AZ$283&lt;&gt;"",COLUMN('Back data'!$A$283:$AZ$283)))-K$6)</f>
        <v>100</v>
      </c>
      <c r="L60" s="9" cm="1">
        <f t="array" ref="L60">INDEX('Back data'!$A$282:$AZ$282,,MAX(IF('Back data'!$A$282:$AZ$282&lt;&gt;"",COLUMN('Back data'!$A$282:$AZ$282)))-L$6)+INDEX('Back data'!$A$283:$AZ$283,,MAX(IF('Back data'!$A$283:$AZ$283&lt;&gt;"",COLUMN('Back data'!$A$283:$AZ$283)))-L$6)</f>
        <v>100</v>
      </c>
      <c r="M60" s="9" cm="1">
        <f t="array" ref="M60">INDEX('Back data'!$A$282:$AZ$282,,MAX(IF('Back data'!$A$282:$AZ$282&lt;&gt;"",COLUMN('Back data'!$A$282:$AZ$282)))-M$6)+INDEX('Back data'!$A$283:$AZ$283,,MAX(IF('Back data'!$A$283:$AZ$283&lt;&gt;"",COLUMN('Back data'!$A$283:$AZ$283)))-M$6)</f>
        <v>100</v>
      </c>
      <c r="N60" s="9" cm="1">
        <f t="array" ref="N60">INDEX('Back data'!$A$282:$AZ$282,,MAX(IF('Back data'!$A$282:$AZ$282&lt;&gt;"",COLUMN('Back data'!$A$282:$AZ$282)))-N$6)+INDEX('Back data'!$A$283:$AZ$283,,MAX(IF('Back data'!$A$283:$AZ$283&lt;&gt;"",COLUMN('Back data'!$A$283:$AZ$283)))-N$6)</f>
        <v>100</v>
      </c>
      <c r="O60" s="9" cm="1">
        <f t="array" ref="O60">INDEX('Back data'!$A$282:$AZ$282,,MAX(IF('Back data'!$A$282:$AZ$282&lt;&gt;"",COLUMN('Back data'!$A$282:$AZ$282)))-O$6)+INDEX('Back data'!$A$283:$AZ$283,,MAX(IF('Back data'!$A$283:$AZ$283&lt;&gt;"",COLUMN('Back data'!$A$283:$AZ$283)))-O$6)</f>
        <v>100</v>
      </c>
      <c r="P60" s="9" cm="1">
        <f t="array" ref="P60">INDEX('Back data'!$A$282:$AZ$282,,MAX(IF('Back data'!$A$282:$AZ$282&lt;&gt;"",COLUMN('Back data'!$A$282:$AZ$282)))-P$6)+INDEX('Back data'!$A$283:$AZ$283,,MAX(IF('Back data'!$A$283:$AZ$283&lt;&gt;"",COLUMN('Back data'!$A$283:$AZ$283)))-P$6)</f>
        <v>100</v>
      </c>
    </row>
    <row r="61" spans="1:18" x14ac:dyDescent="0.25">
      <c r="A61" s="33" t="s">
        <v>43</v>
      </c>
      <c r="B61" s="27" t="s">
        <v>27</v>
      </c>
      <c r="C61" s="10" t="s">
        <v>39</v>
      </c>
      <c r="D61" s="11" cm="1">
        <f t="array" ref="D61">INDEX('Back data'!$A$282:$AZ$282,,MAX(IF('Back data'!$A$282:$AZ$282&lt;&gt;"",COLUMN('Back data'!$A$282:$AZ$282)))-D$6)/D60</f>
        <v>0.83991064780342517</v>
      </c>
      <c r="E61" s="11" cm="1">
        <f t="array" ref="E61">INDEX('Back data'!$A$282:$AZ$282,,MAX(IF('Back data'!$A$282:$AZ$282&lt;&gt;"",COLUMN('Back data'!$A$282:$AZ$282)))-E$6)/E60</f>
        <v>0.87689225289403383</v>
      </c>
      <c r="F61" s="11" cm="1">
        <f t="array" ref="F61">INDEX('Back data'!$A$282:$AZ$282,,MAX(IF('Back data'!$A$282:$AZ$282&lt;&gt;"",COLUMN('Back data'!$A$282:$AZ$282)))-F$6)/F60</f>
        <v>0.80142808568514112</v>
      </c>
      <c r="G61" s="11" cm="1">
        <f t="array" ref="G61">INDEX('Back data'!$A$282:$AZ$282,,MAX(IF('Back data'!$A$282:$AZ$282&lt;&gt;"",COLUMN('Back data'!$A$282:$AZ$282)))-G$6)/G60</f>
        <v>0.79536679536679533</v>
      </c>
      <c r="H61" s="11" cm="1">
        <f t="array" ref="H61">INDEX('Back data'!$A$282:$AZ$282,,MAX(IF('Back data'!$A$282:$AZ$282&lt;&gt;"",COLUMN('Back data'!$A$282:$AZ$282)))-H$6)/H60</f>
        <v>0.76433456075749606</v>
      </c>
      <c r="I61" s="11" cm="1">
        <f t="array" ref="I61">INDEX('Back data'!$A$282:$AZ$282,,MAX(IF('Back data'!$A$282:$AZ$282&lt;&gt;"",COLUMN('Back data'!$A$282:$AZ$282)))-I$6)/I60</f>
        <v>0.82436945756075086</v>
      </c>
      <c r="J61" s="11" cm="1">
        <f t="array" ref="J61">INDEX('Back data'!$A$282:$AZ$282,,MAX(IF('Back data'!$A$282:$AZ$282&lt;&gt;"",COLUMN('Back data'!$A$282:$AZ$282)))-J$6)/J60</f>
        <v>0.75159999999999993</v>
      </c>
      <c r="K61" s="11" cm="1">
        <f t="array" ref="K61">INDEX('Back data'!$A$282:$AZ$282,,MAX(IF('Back data'!$A$282:$AZ$282&lt;&gt;"",COLUMN('Back data'!$A$282:$AZ$282)))-K$6)/K60</f>
        <v>0.71829999999999994</v>
      </c>
      <c r="L61" s="11" cm="1">
        <f t="array" ref="L61">INDEX('Back data'!$A$282:$AZ$282,,MAX(IF('Back data'!$A$282:$AZ$282&lt;&gt;"",COLUMN('Back data'!$A$282:$AZ$282)))-L$6)/L60</f>
        <v>0.54620000000000002</v>
      </c>
      <c r="M61" s="11" cm="1">
        <f t="array" ref="M61">INDEX('Back data'!$A$282:$AZ$282,,MAX(IF('Back data'!$A$282:$AZ$282&lt;&gt;"",COLUMN('Back data'!$A$282:$AZ$282)))-M$6)/M60</f>
        <v>0.69450000000000001</v>
      </c>
      <c r="N61" s="11" cm="1">
        <f t="array" ref="N61">INDEX('Back data'!$A$282:$AZ$282,,MAX(IF('Back data'!$A$282:$AZ$282&lt;&gt;"",COLUMN('Back data'!$A$282:$AZ$282)))-N$6)/N60</f>
        <v>0.69319999999999993</v>
      </c>
      <c r="O61" s="11" cm="1">
        <f t="array" ref="O61">INDEX('Back data'!$A$282:$AZ$282,,MAX(IF('Back data'!$A$282:$AZ$282&lt;&gt;"",COLUMN('Back data'!$A$282:$AZ$282)))-O$6)/O60</f>
        <v>0.55610000000000004</v>
      </c>
      <c r="P61" s="11" cm="1">
        <f t="array" ref="P61">INDEX('Back data'!$A$282:$AZ$282,,MAX(IF('Back data'!$A$282:$AZ$282&lt;&gt;"",COLUMN('Back data'!$A$282:$AZ$282)))-P$6)/P60</f>
        <v>0.46360000000000001</v>
      </c>
    </row>
    <row r="62" spans="1:18" x14ac:dyDescent="0.25">
      <c r="A62" s="33" t="s">
        <v>43</v>
      </c>
      <c r="B62" s="27" t="s">
        <v>27</v>
      </c>
      <c r="C62" s="10" t="s">
        <v>40</v>
      </c>
      <c r="D62" s="11" cm="1">
        <f t="array" ref="D62">+INDEX('Back data'!$A$283:$AZ$283,,MAX(IF('Back data'!$A$283:$AZ$283&lt;&gt;"",COLUMN('Back data'!$A$283:$AZ$283)))-D$6)/D60</f>
        <v>0.1600893521965748</v>
      </c>
      <c r="E62" s="11" cm="1">
        <f t="array" ref="E62">+INDEX('Back data'!$A$283:$AZ$283,,MAX(IF('Back data'!$A$283:$AZ$283&lt;&gt;"",COLUMN('Back data'!$A$283:$AZ$283)))-E$6)/E60</f>
        <v>0.12310774710596616</v>
      </c>
      <c r="F62" s="11" cm="1">
        <f t="array" ref="F62">+INDEX('Back data'!$A$283:$AZ$283,,MAX(IF('Back data'!$A$283:$AZ$283&lt;&gt;"",COLUMN('Back data'!$A$283:$AZ$283)))-F$6)/F60</f>
        <v>0.1985719143148589</v>
      </c>
      <c r="G62" s="11" cm="1">
        <f t="array" ref="G62">+INDEX('Back data'!$A$283:$AZ$283,,MAX(IF('Back data'!$A$283:$AZ$283&lt;&gt;"",COLUMN('Back data'!$A$283:$AZ$283)))-G$6)/G60</f>
        <v>0.20463320463320461</v>
      </c>
      <c r="H62" s="11" cm="1">
        <f t="array" ref="H62">+INDEX('Back data'!$A$283:$AZ$283,,MAX(IF('Back data'!$A$283:$AZ$283&lt;&gt;"",COLUMN('Back data'!$A$283:$AZ$283)))-H$6)/H60</f>
        <v>0.23566543924250391</v>
      </c>
      <c r="I62" s="11" cm="1">
        <f t="array" ref="I62">+INDEX('Back data'!$A$283:$AZ$283,,MAX(IF('Back data'!$A$283:$AZ$283&lt;&gt;"",COLUMN('Back data'!$A$283:$AZ$283)))-I$6)/I60</f>
        <v>0.17563054243924911</v>
      </c>
      <c r="J62" s="11" cm="1">
        <f t="array" ref="J62">+INDEX('Back data'!$A$283:$AZ$283,,MAX(IF('Back data'!$A$283:$AZ$283&lt;&gt;"",COLUMN('Back data'!$A$283:$AZ$283)))-J$6)/J60</f>
        <v>0.24840000000000001</v>
      </c>
      <c r="K62" s="11" cm="1">
        <f t="array" ref="K62">+INDEX('Back data'!$A$283:$AZ$283,,MAX(IF('Back data'!$A$283:$AZ$283&lt;&gt;"",COLUMN('Back data'!$A$283:$AZ$283)))-K$6)/K60</f>
        <v>0.28170000000000001</v>
      </c>
      <c r="L62" s="11" cm="1">
        <f t="array" ref="L62">+INDEX('Back data'!$A$283:$AZ$283,,MAX(IF('Back data'!$A$283:$AZ$283&lt;&gt;"",COLUMN('Back data'!$A$283:$AZ$283)))-L$6)/L60</f>
        <v>0.45380000000000004</v>
      </c>
      <c r="M62" s="11" cm="1">
        <f t="array" ref="M62">+INDEX('Back data'!$A$283:$AZ$283,,MAX(IF('Back data'!$A$283:$AZ$283&lt;&gt;"",COLUMN('Back data'!$A$283:$AZ$283)))-M$6)/M60</f>
        <v>0.30549999999999999</v>
      </c>
      <c r="N62" s="11" cm="1">
        <f t="array" ref="N62">+INDEX('Back data'!$A$283:$AZ$283,,MAX(IF('Back data'!$A$283:$AZ$283&lt;&gt;"",COLUMN('Back data'!$A$283:$AZ$283)))-N$6)/N60</f>
        <v>0.30680000000000002</v>
      </c>
      <c r="O62" s="11" cm="1">
        <f t="array" ref="O62">+INDEX('Back data'!$A$283:$AZ$283,,MAX(IF('Back data'!$A$283:$AZ$283&lt;&gt;"",COLUMN('Back data'!$A$283:$AZ$283)))-O$6)/O60</f>
        <v>0.44390000000000002</v>
      </c>
      <c r="P62" s="11" cm="1">
        <f t="array" ref="P62">+INDEX('Back data'!$A$283:$AZ$283,,MAX(IF('Back data'!$A$283:$AZ$283&lt;&gt;"",COLUMN('Back data'!$A$283:$AZ$283)))-P$6)/P60</f>
        <v>0.53639999999999999</v>
      </c>
      <c r="R62" s="56"/>
    </row>
    <row r="63" spans="1:18" x14ac:dyDescent="0.25">
      <c r="A63" s="30"/>
      <c r="B63" s="27"/>
      <c r="C63" s="31"/>
      <c r="D63" s="32"/>
      <c r="E63" s="32"/>
      <c r="F63" s="32"/>
      <c r="G63" s="32"/>
      <c r="H63" s="32"/>
      <c r="I63" s="32"/>
      <c r="J63" s="32"/>
      <c r="K63" s="32"/>
      <c r="L63" s="32"/>
      <c r="M63" s="32"/>
      <c r="N63" s="32"/>
      <c r="O63" s="32"/>
      <c r="P63" s="32"/>
      <c r="R63" s="56"/>
    </row>
    <row r="64" spans="1:18" x14ac:dyDescent="0.25">
      <c r="A64" s="30"/>
      <c r="B64" s="27"/>
      <c r="C64" s="31"/>
      <c r="D64" s="32"/>
      <c r="E64" s="32"/>
      <c r="F64" s="32"/>
      <c r="G64" s="32"/>
      <c r="H64" s="32"/>
      <c r="I64" s="32"/>
      <c r="J64" s="32"/>
      <c r="K64" s="32"/>
      <c r="L64" s="32"/>
      <c r="M64" s="32"/>
      <c r="N64" s="32"/>
      <c r="O64" s="32"/>
      <c r="P64" s="32"/>
      <c r="R64" s="56"/>
    </row>
    <row r="65" spans="1:18" x14ac:dyDescent="0.25">
      <c r="A65" s="30"/>
      <c r="B65" s="27"/>
      <c r="C65" s="8" t="s">
        <v>37</v>
      </c>
      <c r="D65" s="9"/>
      <c r="E65" s="9"/>
      <c r="F65" s="9"/>
      <c r="G65" s="9"/>
      <c r="H65" s="9"/>
      <c r="I65" s="9"/>
      <c r="J65" s="9"/>
      <c r="K65" s="9"/>
      <c r="L65" s="9"/>
      <c r="M65" s="9"/>
      <c r="N65" s="9"/>
      <c r="O65" s="9" cm="1">
        <f t="array" ref="O65">INDEX('Back data'!$A$287:$AZ$287,,MAX(IF('Back data'!$A$287:$AZ$287&lt;&gt;"",COLUMN('Back data'!$A$287:$AZ$287)))-O$6)+INDEX('Back data'!$A$288:$AZ$288,,MAX(IF('Back data'!$A$288:$AZ$288&lt;&gt;"",COLUMN('Back data'!$A$288:$AZ$288)))-O$6)</f>
        <v>100</v>
      </c>
      <c r="P65" s="9" cm="1">
        <f t="array" ref="P65">INDEX('Back data'!$A$287:$AZ$287,,MAX(IF('Back data'!$A$287:$AZ$287&lt;&gt;"",COLUMN('Back data'!$A$287:$AZ$287)))-P$6)+INDEX('Back data'!$A$288:$AZ$288,,MAX(IF('Back data'!$A$288:$AZ$288&lt;&gt;"",COLUMN('Back data'!$A$288:$AZ$288)))-P$6)</f>
        <v>100</v>
      </c>
      <c r="R65" s="56"/>
    </row>
    <row r="66" spans="1:18" x14ac:dyDescent="0.25">
      <c r="A66" s="33" t="s">
        <v>43</v>
      </c>
      <c r="B66" s="27" t="s">
        <v>31</v>
      </c>
      <c r="C66" s="10" t="s">
        <v>39</v>
      </c>
      <c r="D66" s="11"/>
      <c r="E66" s="11"/>
      <c r="F66" s="11"/>
      <c r="G66" s="11"/>
      <c r="H66" s="11"/>
      <c r="I66" s="11"/>
      <c r="J66" s="11"/>
      <c r="K66" s="11"/>
      <c r="L66" s="11"/>
      <c r="M66" s="11"/>
      <c r="N66" s="11"/>
      <c r="O66" s="11" cm="1">
        <f t="array" ref="O66">INDEX('Back data'!$A$287:$AZ$287,,MAX(IF('Back data'!$A$287:$AZ$287&lt;&gt;"",COLUMN('Back data'!$A$287:$AZ$287)))-O$6)/O65</f>
        <v>0.90810000000000002</v>
      </c>
      <c r="P66" s="11" cm="1">
        <f t="array" ref="P66">INDEX('Back data'!$A$287:$AZ$287,,MAX(IF('Back data'!$A$287:$AZ$287&lt;&gt;"",COLUMN('Back data'!$A$287:$AZ$287)))-P$6)/P65</f>
        <v>0.93610000000000004</v>
      </c>
      <c r="R66" s="56"/>
    </row>
    <row r="67" spans="1:18" x14ac:dyDescent="0.25">
      <c r="A67" s="33" t="s">
        <v>43</v>
      </c>
      <c r="B67" s="27" t="s">
        <v>31</v>
      </c>
      <c r="C67" s="10" t="s">
        <v>40</v>
      </c>
      <c r="D67" s="11"/>
      <c r="E67" s="11"/>
      <c r="F67" s="11"/>
      <c r="G67" s="11"/>
      <c r="H67" s="11"/>
      <c r="I67" s="11"/>
      <c r="J67" s="11"/>
      <c r="K67" s="11"/>
      <c r="L67" s="11"/>
      <c r="M67" s="11"/>
      <c r="N67" s="11"/>
      <c r="O67" s="11" cm="1">
        <f t="array" ref="O67">+INDEX('Back data'!$A$288:$AZ$288,,MAX(IF('Back data'!$A$288:$AZ$288&lt;&gt;"",COLUMN('Back data'!$A$288:$AZ$288)))-O$6)/O65</f>
        <v>9.1899999999999996E-2</v>
      </c>
      <c r="P67" s="11" cm="1">
        <f t="array" ref="P67">+INDEX('Back data'!$A$288:$AZ$288,,MAX(IF('Back data'!$A$288:$AZ$288&lt;&gt;"",COLUMN('Back data'!$A$288:$AZ$288)))-P$6)/P65</f>
        <v>6.3899999999999998E-2</v>
      </c>
      <c r="R67" s="56"/>
    </row>
    <row r="70" spans="1:18" x14ac:dyDescent="0.25">
      <c r="C70" s="8" t="s">
        <v>37</v>
      </c>
      <c r="D70" s="9" cm="1">
        <f t="array" ref="D70">INDEX('Back data'!$A$292:$AZ$292,,MAX(IF('Back data'!$A$292:$AZ$292&lt;&gt;"",COLUMN('Back data'!$A$292:$AZ$292)))-D$6)+INDEX('Back data'!$A$293:$AZ$293,,MAX(IF('Back data'!$A$293:$AZ$293&lt;&gt;"",COLUMN('Back data'!$A$293:$AZ$293)))-D$6)</f>
        <v>82.2</v>
      </c>
      <c r="E70" s="9" cm="1">
        <f t="array" ref="E70">INDEX('Back data'!$A$292:$AZ$292,,MAX(IF('Back data'!$A$292:$AZ$292&lt;&gt;"",COLUMN('Back data'!$A$292:$AZ$292)))-E$6)+INDEX('Back data'!$A$293:$AZ$293,,MAX(IF('Back data'!$A$293:$AZ$293&lt;&gt;"",COLUMN('Back data'!$A$293:$AZ$293)))-E$6)</f>
        <v>88.25</v>
      </c>
      <c r="F70" s="9" cm="1">
        <f t="array" ref="F70">INDEX('Back data'!$A$292:$AZ$292,,MAX(IF('Back data'!$A$292:$AZ$292&lt;&gt;"",COLUMN('Back data'!$A$292:$AZ$292)))-F$6)+INDEX('Back data'!$A$293:$AZ$293,,MAX(IF('Back data'!$A$293:$AZ$293&lt;&gt;"",COLUMN('Back data'!$A$293:$AZ$293)))-F$6)</f>
        <v>91.580000000000013</v>
      </c>
      <c r="G70" s="9" cm="1">
        <f t="array" ref="G70">INDEX('Back data'!$A$292:$AZ$292,,MAX(IF('Back data'!$A$292:$AZ$292&lt;&gt;"",COLUMN('Back data'!$A$292:$AZ$292)))-G$6)+INDEX('Back data'!$A$293:$AZ$293,,MAX(IF('Back data'!$A$293:$AZ$293&lt;&gt;"",COLUMN('Back data'!$A$293:$AZ$293)))-G$6)</f>
        <v>91.25</v>
      </c>
      <c r="H70" s="9" cm="1">
        <f t="array" ref="H70">INDEX('Back data'!$A$292:$AZ$292,,MAX(IF('Back data'!$A$292:$AZ$292&lt;&gt;"",COLUMN('Back data'!$A$292:$AZ$292)))-H$6)+INDEX('Back data'!$A$293:$AZ$293,,MAX(IF('Back data'!$A$293:$AZ$293&lt;&gt;"",COLUMN('Back data'!$A$293:$AZ$293)))-H$6)</f>
        <v>94.1</v>
      </c>
      <c r="I70" s="9" cm="1">
        <f t="array" ref="I70">INDEX('Back data'!$A$292:$AZ$292,,MAX(IF('Back data'!$A$292:$AZ$292&lt;&gt;"",COLUMN('Back data'!$A$292:$AZ$292)))-I$6)+INDEX('Back data'!$A$293:$AZ$293,,MAX(IF('Back data'!$A$293:$AZ$293&lt;&gt;"",COLUMN('Back data'!$A$293:$AZ$293)))-I$6)</f>
        <v>95.910000000000011</v>
      </c>
      <c r="J70" s="9" cm="1">
        <f t="array" ref="J70">INDEX('Back data'!$A$292:$AZ$292,,MAX(IF('Back data'!$A$292:$AZ$292&lt;&gt;"",COLUMN('Back data'!$A$292:$AZ$292)))-J$6)+INDEX('Back data'!$A$293:$AZ$293,,MAX(IF('Back data'!$A$293:$AZ$293&lt;&gt;"",COLUMN('Back data'!$A$293:$AZ$293)))-J$6)</f>
        <v>100</v>
      </c>
      <c r="K70" s="9" cm="1">
        <f t="array" ref="K70">INDEX('Back data'!$A$292:$AZ$292,,MAX(IF('Back data'!$A$292:$AZ$292&lt;&gt;"",COLUMN('Back data'!$A$292:$AZ$292)))-K$6)+INDEX('Back data'!$A$293:$AZ$293,,MAX(IF('Back data'!$A$293:$AZ$293&lt;&gt;"",COLUMN('Back data'!$A$293:$AZ$293)))-K$6)</f>
        <v>100</v>
      </c>
      <c r="L70" s="9" cm="1">
        <f t="array" ref="L70">INDEX('Back data'!$A$292:$AZ$292,,MAX(IF('Back data'!$A$292:$AZ$292&lt;&gt;"",COLUMN('Back data'!$A$292:$AZ$292)))-L$6)+INDEX('Back data'!$A$293:$AZ$293,,MAX(IF('Back data'!$A$293:$AZ$293&lt;&gt;"",COLUMN('Back data'!$A$293:$AZ$293)))-L$6)</f>
        <v>100</v>
      </c>
      <c r="M70" s="9" cm="1">
        <f t="array" ref="M70">INDEX('Back data'!$A$292:$AZ$292,,MAX(IF('Back data'!$A$292:$AZ$292&lt;&gt;"",COLUMN('Back data'!$A$292:$AZ$292)))-M$6)+INDEX('Back data'!$A$293:$AZ$293,,MAX(IF('Back data'!$A$293:$AZ$293&lt;&gt;"",COLUMN('Back data'!$A$293:$AZ$293)))-M$6)</f>
        <v>100</v>
      </c>
      <c r="N70" s="9" cm="1">
        <f t="array" ref="N70">INDEX('Back data'!$A$292:$AZ$292,,MAX(IF('Back data'!$A$292:$AZ$292&lt;&gt;"",COLUMN('Back data'!$A$292:$AZ$292)))-N$6)+INDEX('Back data'!$A$293:$AZ$293,,MAX(IF('Back data'!$A$293:$AZ$293&lt;&gt;"",COLUMN('Back data'!$A$293:$AZ$293)))-N$6)</f>
        <v>100</v>
      </c>
      <c r="O70" s="9" cm="1">
        <f t="array" ref="O70">INDEX('Back data'!$A$292:$AZ$292,,MAX(IF('Back data'!$A$292:$AZ$292&lt;&gt;"",COLUMN('Back data'!$A$292:$AZ$292)))-O$6)+INDEX('Back data'!$A$293:$AZ$293,,MAX(IF('Back data'!$A$293:$AZ$293&lt;&gt;"",COLUMN('Back data'!$A$293:$AZ$293)))-O$6)</f>
        <v>100</v>
      </c>
      <c r="P70" s="9" cm="1">
        <f t="array" ref="P70">INDEX('Back data'!$A$292:$AZ$292,,MAX(IF('Back data'!$A$292:$AZ$292&lt;&gt;"",COLUMN('Back data'!$A$292:$AZ$292)))-P$6)+INDEX('Back data'!$A$293:$AZ$293,,MAX(IF('Back data'!$A$293:$AZ$293&lt;&gt;"",COLUMN('Back data'!$A$293:$AZ$293)))-P$6)</f>
        <v>100</v>
      </c>
    </row>
    <row r="71" spans="1:18" x14ac:dyDescent="0.25">
      <c r="A71" s="33" t="s">
        <v>43</v>
      </c>
      <c r="B71" s="27" t="s">
        <v>32</v>
      </c>
      <c r="C71" s="10" t="s">
        <v>39</v>
      </c>
      <c r="D71" s="11" cm="1">
        <f t="array" ref="D71">INDEX('Back data'!$A$292:$AZ$292,,MAX(IF('Back data'!$A$292:$AZ$292&lt;&gt;"",COLUMN('Back data'!$A$292:$AZ$292)))-D$6)/D70</f>
        <v>0.95340632603406328</v>
      </c>
      <c r="E71" s="11" cm="1">
        <f t="array" ref="E71">INDEX('Back data'!$A$292:$AZ$292,,MAX(IF('Back data'!$A$292:$AZ$292&lt;&gt;"",COLUMN('Back data'!$A$292:$AZ$292)))-E$6)/E70</f>
        <v>0.94413597733711041</v>
      </c>
      <c r="F71" s="11" cm="1">
        <f t="array" ref="F71">INDEX('Back data'!$A$292:$AZ$292,,MAX(IF('Back data'!$A$292:$AZ$292&lt;&gt;"",COLUMN('Back data'!$A$292:$AZ$292)))-F$6)/F70</f>
        <v>0.9461672854335007</v>
      </c>
      <c r="G71" s="11" cm="1">
        <f t="array" ref="G71">INDEX('Back data'!$A$292:$AZ$292,,MAX(IF('Back data'!$A$292:$AZ$292&lt;&gt;"",COLUMN('Back data'!$A$292:$AZ$292)))-G$6)/G70</f>
        <v>0.94465753424657539</v>
      </c>
      <c r="H71" s="11" cm="1">
        <f t="array" ref="H71">INDEX('Back data'!$A$292:$AZ$292,,MAX(IF('Back data'!$A$292:$AZ$292&lt;&gt;"",COLUMN('Back data'!$A$292:$AZ$292)))-H$6)/H70</f>
        <v>0.93591923485653561</v>
      </c>
      <c r="I71" s="11" cm="1">
        <f t="array" ref="I71">INDEX('Back data'!$A$292:$AZ$292,,MAX(IF('Back data'!$A$292:$AZ$292&lt;&gt;"",COLUMN('Back data'!$A$292:$AZ$292)))-I$6)/I70</f>
        <v>0.93473047648837448</v>
      </c>
      <c r="J71" s="11" cm="1">
        <f t="array" ref="J71">INDEX('Back data'!$A$292:$AZ$292,,MAX(IF('Back data'!$A$292:$AZ$292&lt;&gt;"",COLUMN('Back data'!$A$292:$AZ$292)))-J$6)/J70</f>
        <v>0.97959999999999992</v>
      </c>
      <c r="K71" s="11" cm="1">
        <f t="array" ref="K71">INDEX('Back data'!$A$292:$AZ$292,,MAX(IF('Back data'!$A$292:$AZ$292&lt;&gt;"",COLUMN('Back data'!$A$292:$AZ$292)))-K$6)/K70</f>
        <v>0.96900000000000008</v>
      </c>
      <c r="L71" s="11" cm="1">
        <f t="array" ref="L71">INDEX('Back data'!$A$292:$AZ$292,,MAX(IF('Back data'!$A$292:$AZ$292&lt;&gt;"",COLUMN('Back data'!$A$292:$AZ$292)))-L$6)/L70</f>
        <v>0.95400000000000007</v>
      </c>
      <c r="M71" s="11" cm="1">
        <f t="array" ref="M71">INDEX('Back data'!$A$292:$AZ$292,,MAX(IF('Back data'!$A$292:$AZ$292&lt;&gt;"",COLUMN('Back data'!$A$292:$AZ$292)))-M$6)/M70</f>
        <v>0.9617</v>
      </c>
      <c r="N71" s="11" cm="1">
        <f t="array" ref="N71">INDEX('Back data'!$A$292:$AZ$292,,MAX(IF('Back data'!$A$292:$AZ$292&lt;&gt;"",COLUMN('Back data'!$A$292:$AZ$292)))-N$6)/N70</f>
        <v>0.9534999999999999</v>
      </c>
      <c r="O71" s="11" cm="1">
        <f t="array" ref="O71">INDEX('Back data'!$A$292:$AZ$292,,MAX(IF('Back data'!$A$292:$AZ$292&lt;&gt;"",COLUMN('Back data'!$A$292:$AZ$292)))-O$6)/O70</f>
        <v>0.94499999999999995</v>
      </c>
      <c r="P71" s="11" cm="1">
        <f t="array" ref="P71">INDEX('Back data'!$A$292:$AZ$292,,MAX(IF('Back data'!$A$292:$AZ$292&lt;&gt;"",COLUMN('Back data'!$A$292:$AZ$292)))-P$6)/P70</f>
        <v>0.93680000000000008</v>
      </c>
    </row>
    <row r="72" spans="1:18" x14ac:dyDescent="0.25">
      <c r="A72" s="33" t="s">
        <v>43</v>
      </c>
      <c r="B72" s="27" t="s">
        <v>32</v>
      </c>
      <c r="C72" s="10" t="s">
        <v>40</v>
      </c>
      <c r="D72" s="11" cm="1">
        <f t="array" ref="D72">INDEX('Back data'!$A$293:$AZ$293,,MAX(IF('Back data'!$A$293:$AZ$293&lt;&gt;"",COLUMN('Back data'!$A$293:$AZ$293)))-D$6)/D70</f>
        <v>4.6593673965936735E-2</v>
      </c>
      <c r="E72" s="11" cm="1">
        <f t="array" ref="E72">INDEX('Back data'!$A$293:$AZ$293,,MAX(IF('Back data'!$A$293:$AZ$293&lt;&gt;"",COLUMN('Back data'!$A$293:$AZ$293)))-E$6)/E70</f>
        <v>5.5864022662889513E-2</v>
      </c>
      <c r="F72" s="11" cm="1">
        <f t="array" ref="F72">INDEX('Back data'!$A$293:$AZ$293,,MAX(IF('Back data'!$A$293:$AZ$293&lt;&gt;"",COLUMN('Back data'!$A$293:$AZ$293)))-F$6)/F70</f>
        <v>5.3832714566499226E-2</v>
      </c>
      <c r="G72" s="11" cm="1">
        <f t="array" ref="G72">INDEX('Back data'!$A$293:$AZ$293,,MAX(IF('Back data'!$A$293:$AZ$293&lt;&gt;"",COLUMN('Back data'!$A$293:$AZ$293)))-G$6)/G70</f>
        <v>5.5342465753424656E-2</v>
      </c>
      <c r="H72" s="11" cm="1">
        <f t="array" ref="H72">INDEX('Back data'!$A$293:$AZ$293,,MAX(IF('Back data'!$A$293:$AZ$293&lt;&gt;"",COLUMN('Back data'!$A$293:$AZ$293)))-H$6)/H70</f>
        <v>6.4080765143464405E-2</v>
      </c>
      <c r="I72" s="11" cm="1">
        <f t="array" ref="I72">INDEX('Back data'!$A$293:$AZ$293,,MAX(IF('Back data'!$A$293:$AZ$293&lt;&gt;"",COLUMN('Back data'!$A$293:$AZ$293)))-I$6)/I70</f>
        <v>6.5269523511625474E-2</v>
      </c>
      <c r="J72" s="11" cm="1">
        <f t="array" ref="J72">INDEX('Back data'!$A$293:$AZ$293,,MAX(IF('Back data'!$A$293:$AZ$293&lt;&gt;"",COLUMN('Back data'!$A$293:$AZ$293)))-J$6)/J70</f>
        <v>2.0400000000000001E-2</v>
      </c>
      <c r="K72" s="11" cm="1">
        <f t="array" ref="K72">INDEX('Back data'!$A$293:$AZ$293,,MAX(IF('Back data'!$A$293:$AZ$293&lt;&gt;"",COLUMN('Back data'!$A$293:$AZ$293)))-K$6)/K70</f>
        <v>3.1E-2</v>
      </c>
      <c r="L72" s="11" cm="1">
        <f t="array" ref="L72">INDEX('Back data'!$A$293:$AZ$293,,MAX(IF('Back data'!$A$293:$AZ$293&lt;&gt;"",COLUMN('Back data'!$A$293:$AZ$293)))-L$6)/L70</f>
        <v>4.5999999999999999E-2</v>
      </c>
      <c r="M72" s="11" cm="1">
        <f t="array" ref="M72">INDEX('Back data'!$A$293:$AZ$293,,MAX(IF('Back data'!$A$293:$AZ$293&lt;&gt;"",COLUMN('Back data'!$A$293:$AZ$293)))-M$6)/M70</f>
        <v>3.8300000000000001E-2</v>
      </c>
      <c r="N72" s="11" cm="1">
        <f t="array" ref="N72">INDEX('Back data'!$A$293:$AZ$293,,MAX(IF('Back data'!$A$293:$AZ$293&lt;&gt;"",COLUMN('Back data'!$A$293:$AZ$293)))-N$6)/N70</f>
        <v>4.6500000000000007E-2</v>
      </c>
      <c r="O72" s="11" cm="1">
        <f t="array" ref="O72">INDEX('Back data'!$A$293:$AZ$293,,MAX(IF('Back data'!$A$293:$AZ$293&lt;&gt;"",COLUMN('Back data'!$A$293:$AZ$293)))-O$6)/O70</f>
        <v>5.5E-2</v>
      </c>
      <c r="P72" s="11" cm="1">
        <f t="array" ref="P72">INDEX('Back data'!$A$293:$AZ$293,,MAX(IF('Back data'!$A$293:$AZ$293&lt;&gt;"",COLUMN('Back data'!$A$293:$AZ$293)))-P$6)/P70</f>
        <v>6.3200000000000006E-2</v>
      </c>
      <c r="R72" s="56"/>
    </row>
    <row r="75" spans="1:18" x14ac:dyDescent="0.25">
      <c r="C75" s="8" t="s">
        <v>37</v>
      </c>
      <c r="D75" s="9" cm="1">
        <f t="array" ref="D75">INDEX('Back data'!$A$297:$AZ$297,,MAX(IF('Back data'!$A$297:$AZ$297&lt;&gt;"",COLUMN('Back data'!$A$297:$AZ$297)))-D$6)+INDEX('Back data'!$A$298:$AZ$298,,MAX(IF('Back data'!$A$298:$AZ$298&lt;&gt;"",COLUMN('Back data'!$A$298:$AZ$298)))-D$6)</f>
        <v>88.02</v>
      </c>
      <c r="E75" s="9" cm="1">
        <f t="array" ref="E75">INDEX('Back data'!$A$297:$AZ$297,,MAX(IF('Back data'!$A$297:$AZ$297&lt;&gt;"",COLUMN('Back data'!$A$297:$AZ$297)))-E$6)+INDEX('Back data'!$A$298:$AZ$298,,MAX(IF('Back data'!$A$298:$AZ$298&lt;&gt;"",COLUMN('Back data'!$A$298:$AZ$298)))-E$6)</f>
        <v>93.61</v>
      </c>
      <c r="F75" s="9" cm="1">
        <f t="array" ref="F75">INDEX('Back data'!$A$297:$AZ$297,,MAX(IF('Back data'!$A$297:$AZ$297&lt;&gt;"",COLUMN('Back data'!$A$297:$AZ$297)))-F$6)+INDEX('Back data'!$A$298:$AZ$298,,MAX(IF('Back data'!$A$298:$AZ$298&lt;&gt;"",COLUMN('Back data'!$A$298:$AZ$298)))-F$6)</f>
        <v>91.169999999999987</v>
      </c>
      <c r="G75" s="9" cm="1">
        <f t="array" ref="G75">INDEX('Back data'!$A$297:$AZ$297,,MAX(IF('Back data'!$A$297:$AZ$297&lt;&gt;"",COLUMN('Back data'!$A$297:$AZ$297)))-G$6)+INDEX('Back data'!$A$298:$AZ$298,,MAX(IF('Back data'!$A$298:$AZ$298&lt;&gt;"",COLUMN('Back data'!$A$298:$AZ$298)))-G$6)</f>
        <v>92.55</v>
      </c>
      <c r="H75" s="9" cm="1">
        <f t="array" ref="H75">INDEX('Back data'!$A$297:$AZ$297,,MAX(IF('Back data'!$A$297:$AZ$297&lt;&gt;"",COLUMN('Back data'!$A$297:$AZ$297)))-H$6)+INDEX('Back data'!$A$298:$AZ$298,,MAX(IF('Back data'!$A$298:$AZ$298&lt;&gt;"",COLUMN('Back data'!$A$298:$AZ$298)))-H$6)</f>
        <v>97.64</v>
      </c>
      <c r="I75" s="9" cm="1">
        <f t="array" ref="I75">INDEX('Back data'!$A$297:$AZ$297,,MAX(IF('Back data'!$A$297:$AZ$297&lt;&gt;"",COLUMN('Back data'!$A$297:$AZ$297)))-I$6)+INDEX('Back data'!$A$298:$AZ$298,,MAX(IF('Back data'!$A$298:$AZ$298&lt;&gt;"",COLUMN('Back data'!$A$298:$AZ$298)))-I$6)</f>
        <v>96.43</v>
      </c>
      <c r="J75" s="9" cm="1">
        <f t="array" ref="J75">INDEX('Back data'!$A$297:$AZ$297,,MAX(IF('Back data'!$A$297:$AZ$297&lt;&gt;"",COLUMN('Back data'!$A$297:$AZ$297)))-J$6)+INDEX('Back data'!$A$298:$AZ$298,,MAX(IF('Back data'!$A$298:$AZ$298&lt;&gt;"",COLUMN('Back data'!$A$298:$AZ$298)))-J$6)</f>
        <v>100</v>
      </c>
      <c r="K75" s="9" cm="1">
        <f t="array" ref="K75">INDEX('Back data'!$A$297:$AZ$297,,MAX(IF('Back data'!$A$297:$AZ$297&lt;&gt;"",COLUMN('Back data'!$A$297:$AZ$297)))-K$6)+INDEX('Back data'!$A$298:$AZ$298,,MAX(IF('Back data'!$A$298:$AZ$298&lt;&gt;"",COLUMN('Back data'!$A$298:$AZ$298)))-K$6)</f>
        <v>100</v>
      </c>
      <c r="L75" s="9" cm="1">
        <f t="array" ref="L75">INDEX('Back data'!$A$297:$AZ$297,,MAX(IF('Back data'!$A$297:$AZ$297&lt;&gt;"",COLUMN('Back data'!$A$297:$AZ$297)))-L$6)+INDEX('Back data'!$A$298:$AZ$298,,MAX(IF('Back data'!$A$298:$AZ$298&lt;&gt;"",COLUMN('Back data'!$A$298:$AZ$298)))-L$6)</f>
        <v>100</v>
      </c>
      <c r="M75" s="9" cm="1">
        <f t="array" ref="M75">INDEX('Back data'!$A$297:$AZ$297,,MAX(IF('Back data'!$A$297:$AZ$297&lt;&gt;"",COLUMN('Back data'!$A$297:$AZ$297)))-M$6)+INDEX('Back data'!$A$298:$AZ$298,,MAX(IF('Back data'!$A$298:$AZ$298&lt;&gt;"",COLUMN('Back data'!$A$298:$AZ$298)))-M$6)</f>
        <v>100</v>
      </c>
      <c r="N75" s="9" cm="1">
        <f t="array" ref="N75">INDEX('Back data'!$A$297:$AZ$297,,MAX(IF('Back data'!$A$297:$AZ$297&lt;&gt;"",COLUMN('Back data'!$A$297:$AZ$297)))-N$6)+INDEX('Back data'!$A$298:$AZ$298,,MAX(IF('Back data'!$A$298:$AZ$298&lt;&gt;"",COLUMN('Back data'!$A$298:$AZ$298)))-N$6)</f>
        <v>100</v>
      </c>
      <c r="O75" s="9" cm="1">
        <f t="array" ref="O75">INDEX('Back data'!$A$297:$AZ$297,,MAX(IF('Back data'!$A$297:$AZ$297&lt;&gt;"",COLUMN('Back data'!$A$297:$AZ$297)))-O$6)+INDEX('Back data'!$A$298:$AZ$298,,MAX(IF('Back data'!$A$298:$AZ$298&lt;&gt;"",COLUMN('Back data'!$A$298:$AZ$298)))-O$6)</f>
        <v>100</v>
      </c>
      <c r="P75" s="9" cm="1">
        <f t="array" ref="P75">INDEX('Back data'!$A$297:$AZ$297,,MAX(IF('Back data'!$A$297:$AZ$297&lt;&gt;"",COLUMN('Back data'!$A$297:$AZ$297)))-P$6)+INDEX('Back data'!$A$298:$AZ$298,,MAX(IF('Back data'!$A$298:$AZ$298&lt;&gt;"",COLUMN('Back data'!$A$298:$AZ$298)))-P$6)</f>
        <v>100</v>
      </c>
    </row>
    <row r="76" spans="1:18" x14ac:dyDescent="0.25">
      <c r="A76" s="33" t="s">
        <v>43</v>
      </c>
      <c r="B76" s="27" t="s">
        <v>36</v>
      </c>
      <c r="C76" s="10" t="s">
        <v>39</v>
      </c>
      <c r="D76" s="11" cm="1">
        <f t="array" ref="D76">INDEX('Back data'!$A$297:$AZ$297,,MAX(IF('Back data'!$A$297:$AZ$297&lt;&gt;"",COLUMN('Back data'!$A$297:$AZ$297)))-D$6)/D75</f>
        <v>0.96478073165189737</v>
      </c>
      <c r="E76" s="11" cm="1">
        <f t="array" ref="E76">INDEX('Back data'!$A$297:$AZ$297,,MAX(IF('Back data'!$A$297:$AZ$297&lt;&gt;"",COLUMN('Back data'!$A$297:$AZ$297)))-E$6)/E75</f>
        <v>0.91272299967952142</v>
      </c>
      <c r="F76" s="11" cm="1">
        <f t="array" ref="F76">INDEX('Back data'!$A$297:$AZ$297,,MAX(IF('Back data'!$A$297:$AZ$297&lt;&gt;"",COLUMN('Back data'!$A$297:$AZ$297)))-F$6)/F75</f>
        <v>0.918174838214325</v>
      </c>
      <c r="G76" s="11" cm="1">
        <f t="array" ref="G76">INDEX('Back data'!$A$297:$AZ$297,,MAX(IF('Back data'!$A$297:$AZ$297&lt;&gt;"",COLUMN('Back data'!$A$297:$AZ$297)))-G$6)/G75</f>
        <v>0.96412749864937874</v>
      </c>
      <c r="H76" s="11" cm="1">
        <f t="array" ref="H76">INDEX('Back data'!$A$297:$AZ$297,,MAX(IF('Back data'!$A$297:$AZ$297&lt;&gt;"",COLUMN('Back data'!$A$297:$AZ$297)))-H$6)/H75</f>
        <v>0.94653830397378125</v>
      </c>
      <c r="I76" s="11" cm="1">
        <f t="array" ref="I76">INDEX('Back data'!$A$297:$AZ$297,,MAX(IF('Back data'!$A$297:$AZ$297&lt;&gt;"",COLUMN('Back data'!$A$297:$AZ$297)))-I$6)/I75</f>
        <v>0.90334958000622201</v>
      </c>
      <c r="J76" s="11" cm="1">
        <f t="array" ref="J76">INDEX('Back data'!$A$297:$AZ$297,,MAX(IF('Back data'!$A$297:$AZ$297&lt;&gt;"",COLUMN('Back data'!$A$297:$AZ$297)))-J$6)/J75</f>
        <v>1</v>
      </c>
      <c r="K76" s="11" cm="1">
        <f t="array" ref="K76">INDEX('Back data'!$A$297:$AZ$297,,MAX(IF('Back data'!$A$297:$AZ$297&lt;&gt;"",COLUMN('Back data'!$A$297:$AZ$297)))-K$6)/K75</f>
        <v>0.98519999999999996</v>
      </c>
      <c r="L76" s="11" cm="1">
        <f t="array" ref="L76">INDEX('Back data'!$A$297:$AZ$297,,MAX(IF('Back data'!$A$297:$AZ$297&lt;&gt;"",COLUMN('Back data'!$A$297:$AZ$297)))-L$6)/L75</f>
        <v>0.94209999999999994</v>
      </c>
      <c r="M76" s="11" cm="1">
        <f t="array" ref="M76">INDEX('Back data'!$A$297:$AZ$297,,MAX(IF('Back data'!$A$297:$AZ$297&lt;&gt;"",COLUMN('Back data'!$A$297:$AZ$297)))-M$6)/M75</f>
        <v>0.96299999999999997</v>
      </c>
      <c r="N76" s="11" cm="1">
        <f t="array" ref="N76">INDEX('Back data'!$A$297:$AZ$297,,MAX(IF('Back data'!$A$297:$AZ$297&lt;&gt;"",COLUMN('Back data'!$A$297:$AZ$297)))-N$6)/N75</f>
        <v>0.87390000000000001</v>
      </c>
      <c r="O76" s="11" cm="1">
        <f t="array" ref="O76">INDEX('Back data'!$A$297:$AZ$297,,MAX(IF('Back data'!$A$297:$AZ$297&lt;&gt;"",COLUMN('Back data'!$A$297:$AZ$297)))-O$6)/O75</f>
        <v>0.77139999999999997</v>
      </c>
      <c r="P76" s="11" cm="1">
        <f t="array" ref="P76">INDEX('Back data'!$A$297:$AZ$297,,MAX(IF('Back data'!$A$297:$AZ$297&lt;&gt;"",COLUMN('Back data'!$A$297:$AZ$297)))-P$6)/P75</f>
        <v>0.93340000000000001</v>
      </c>
    </row>
    <row r="77" spans="1:18" x14ac:dyDescent="0.25">
      <c r="A77" s="33" t="s">
        <v>43</v>
      </c>
      <c r="B77" s="27" t="s">
        <v>36</v>
      </c>
      <c r="C77" s="10" t="s">
        <v>40</v>
      </c>
      <c r="D77" s="11" cm="1">
        <f t="array" ref="D77">+INDEX('Back data'!$A$298:$AZ$298,,MAX(IF('Back data'!$A$298:$AZ$298&lt;&gt;"",COLUMN('Back data'!$A$298:$AZ$298)))-D$6)/D75</f>
        <v>3.5219268348102704E-2</v>
      </c>
      <c r="E77" s="11" cm="1">
        <f t="array" ref="E77">+INDEX('Back data'!$A$298:$AZ$298,,MAX(IF('Back data'!$A$298:$AZ$298&lt;&gt;"",COLUMN('Back data'!$A$298:$AZ$298)))-E$6)/E75</f>
        <v>8.7277000320478582E-2</v>
      </c>
      <c r="F77" s="11" cm="1">
        <f t="array" ref="F77">+INDEX('Back data'!$A$298:$AZ$298,,MAX(IF('Back data'!$A$298:$AZ$298&lt;&gt;"",COLUMN('Back data'!$A$298:$AZ$298)))-F$6)/F75</f>
        <v>8.182516178567513E-2</v>
      </c>
      <c r="G77" s="11" cm="1">
        <f t="array" ref="G77">+INDEX('Back data'!$A$298:$AZ$298,,MAX(IF('Back data'!$A$298:$AZ$298&lt;&gt;"",COLUMN('Back data'!$A$298:$AZ$298)))-G$6)/G75</f>
        <v>3.5872501350621283E-2</v>
      </c>
      <c r="H77" s="11" cm="1">
        <f t="array" ref="H77">+INDEX('Back data'!$A$298:$AZ$298,,MAX(IF('Back data'!$A$298:$AZ$298&lt;&gt;"",COLUMN('Back data'!$A$298:$AZ$298)))-H$6)/H75</f>
        <v>5.3461696026218759E-2</v>
      </c>
      <c r="I77" s="11" cm="1">
        <f t="array" ref="I77">+INDEX('Back data'!$A$298:$AZ$298,,MAX(IF('Back data'!$A$298:$AZ$298&lt;&gt;"",COLUMN('Back data'!$A$298:$AZ$298)))-I$6)/I75</f>
        <v>9.6650419993777867E-2</v>
      </c>
      <c r="J77" s="11" cm="1">
        <f t="array" ref="J77">+INDEX('Back data'!$A$298:$AZ$298,,MAX(IF('Back data'!$A$298:$AZ$298&lt;&gt;"",COLUMN('Back data'!$A$298:$AZ$298)))-J$6)/J75</f>
        <v>0</v>
      </c>
      <c r="K77" s="11" cm="1">
        <f t="array" ref="K77">+INDEX('Back data'!$A$298:$AZ$298,,MAX(IF('Back data'!$A$298:$AZ$298&lt;&gt;"",COLUMN('Back data'!$A$298:$AZ$298)))-K$6)/K75</f>
        <v>1.4800000000000001E-2</v>
      </c>
      <c r="L77" s="11" cm="1">
        <f t="array" ref="L77">+INDEX('Back data'!$A$298:$AZ$298,,MAX(IF('Back data'!$A$298:$AZ$298&lt;&gt;"",COLUMN('Back data'!$A$298:$AZ$298)))-L$6)/L75</f>
        <v>5.79E-2</v>
      </c>
      <c r="M77" s="11" cm="1">
        <f t="array" ref="M77">+INDEX('Back data'!$A$298:$AZ$298,,MAX(IF('Back data'!$A$298:$AZ$298&lt;&gt;"",COLUMN('Back data'!$A$298:$AZ$298)))-M$6)/M75</f>
        <v>3.7000000000000005E-2</v>
      </c>
      <c r="N77" s="11" cm="1">
        <f t="array" ref="N77">+INDEX('Back data'!$A$298:$AZ$298,,MAX(IF('Back data'!$A$298:$AZ$298&lt;&gt;"",COLUMN('Back data'!$A$298:$AZ$298)))-N$6)/N75</f>
        <v>0.12609999999999999</v>
      </c>
      <c r="O77" s="11" cm="1">
        <f t="array" ref="O77">+INDEX('Back data'!$A$298:$AZ$298,,MAX(IF('Back data'!$A$298:$AZ$298&lt;&gt;"",COLUMN('Back data'!$A$298:$AZ$298)))-O$6)/O75</f>
        <v>0.2286</v>
      </c>
      <c r="P77" s="11" cm="1">
        <f t="array" ref="P77">+INDEX('Back data'!$A$298:$AZ$298,,MAX(IF('Back data'!$A$298:$AZ$298&lt;&gt;"",COLUMN('Back data'!$A$298:$AZ$298)))-P$6)/P75</f>
        <v>6.6600000000000006E-2</v>
      </c>
      <c r="R77" s="56"/>
    </row>
    <row r="78" spans="1:18" x14ac:dyDescent="0.25">
      <c r="A78" s="30"/>
      <c r="B78" s="27"/>
      <c r="C78" s="31"/>
      <c r="D78" s="32"/>
      <c r="E78" s="32"/>
      <c r="F78" s="32"/>
      <c r="G78" s="32"/>
      <c r="H78" s="32"/>
      <c r="I78" s="32"/>
      <c r="J78" s="32"/>
      <c r="K78" s="32"/>
      <c r="L78" s="32"/>
      <c r="M78" s="32"/>
      <c r="N78" s="32"/>
      <c r="O78" s="32"/>
      <c r="P78" s="32"/>
    </row>
    <row r="79" spans="1:18" x14ac:dyDescent="0.25">
      <c r="A79" s="30"/>
      <c r="B79" s="27"/>
      <c r="C79" s="31"/>
      <c r="D79" s="32"/>
      <c r="E79" s="32"/>
      <c r="F79" s="32"/>
      <c r="G79" s="32"/>
      <c r="H79" s="32"/>
      <c r="I79" s="32"/>
      <c r="J79" s="32"/>
      <c r="K79" s="32"/>
      <c r="L79" s="32"/>
      <c r="M79" s="32"/>
      <c r="N79" s="32"/>
      <c r="O79" s="32"/>
      <c r="P79" s="32"/>
    </row>
    <row r="80" spans="1:18" x14ac:dyDescent="0.25">
      <c r="A80" s="30"/>
      <c r="B80" s="27"/>
      <c r="C80" s="31"/>
      <c r="D80" s="32"/>
      <c r="E80" s="32"/>
      <c r="F80" s="32"/>
      <c r="G80" s="32"/>
      <c r="H80" s="32"/>
      <c r="I80" s="32"/>
      <c r="J80" s="32"/>
      <c r="K80" s="32"/>
      <c r="L80" s="32"/>
      <c r="M80" s="32"/>
      <c r="N80" s="32"/>
      <c r="O80" s="32"/>
      <c r="P80" s="32"/>
    </row>
    <row r="81" spans="1:18" x14ac:dyDescent="0.25">
      <c r="A81" s="30"/>
      <c r="B81" s="27"/>
      <c r="C81" s="31"/>
      <c r="D81" s="32"/>
      <c r="E81" s="32"/>
      <c r="F81" s="32"/>
      <c r="G81" s="32"/>
      <c r="H81" s="32"/>
      <c r="I81" s="32"/>
      <c r="J81" s="32"/>
      <c r="K81" s="32"/>
      <c r="L81" s="32"/>
      <c r="M81" s="32"/>
      <c r="N81" s="32"/>
      <c r="O81" s="32"/>
      <c r="P81" s="32"/>
    </row>
    <row r="82" spans="1:18" x14ac:dyDescent="0.25">
      <c r="A82" s="30"/>
      <c r="B82" s="27"/>
      <c r="C82" s="31"/>
      <c r="D82" s="32"/>
      <c r="E82" s="32"/>
      <c r="F82" s="32"/>
      <c r="G82" s="32"/>
      <c r="H82" s="32"/>
      <c r="I82" s="32"/>
      <c r="J82" s="32"/>
      <c r="K82" s="32"/>
      <c r="L82" s="32"/>
      <c r="M82" s="32"/>
      <c r="N82" s="32"/>
      <c r="O82" s="32"/>
      <c r="P82" s="32"/>
    </row>
    <row r="83" spans="1:18" x14ac:dyDescent="0.25">
      <c r="A83" s="6"/>
      <c r="B83" s="7"/>
      <c r="C83" s="8" t="s">
        <v>37</v>
      </c>
      <c r="D83" s="9" cm="1">
        <f t="array" ref="D83">INDEX('Back data'!$A$157:$AZ$157,,MAX(IF('Back data'!$A$157:$AZ$157&lt;&gt;"",COLUMN('Back data'!$A$157:$AZ$157)))-D$6)+INDEX('Back data'!$A$158:$AZ$158,,MAX(IF('Back data'!$A$158:$AZ$158&lt;&gt;"",COLUMN('Back data'!$A$158:$AZ$158)))-D$6)</f>
        <v>87.57</v>
      </c>
      <c r="E83" s="9" cm="1">
        <f t="array" ref="E83">INDEX('Back data'!$A$157:$AZ$157,,MAX(IF('Back data'!$A$157:$AZ$157&lt;&gt;"",COLUMN('Back data'!$A$157:$AZ$157)))-E$6)+INDEX('Back data'!$A$158:$AZ$158,,MAX(IF('Back data'!$A$158:$AZ$158&lt;&gt;"",COLUMN('Back data'!$A$158:$AZ$158)))-E$6)</f>
        <v>90.600000000000009</v>
      </c>
      <c r="F83" s="9" cm="1">
        <f t="array" ref="F83">INDEX('Back data'!$A$157:$AZ$157,,MAX(IF('Back data'!$A$157:$AZ$157&lt;&gt;"",COLUMN('Back data'!$A$157:$AZ$157)))-F$6)+INDEX('Back data'!$A$158:$AZ$158,,MAX(IF('Back data'!$A$158:$AZ$158&lt;&gt;"",COLUMN('Back data'!$A$158:$AZ$158)))-F$6)</f>
        <v>90.55</v>
      </c>
      <c r="G83" s="9" cm="1">
        <f t="array" ref="G83">INDEX('Back data'!$A$157:$AZ$157,,MAX(IF('Back data'!$A$157:$AZ$157&lt;&gt;"",COLUMN('Back data'!$A$157:$AZ$157)))-G$6)+INDEX('Back data'!$A$158:$AZ$158,,MAX(IF('Back data'!$A$158:$AZ$158&lt;&gt;"",COLUMN('Back data'!$A$158:$AZ$158)))-G$6)</f>
        <v>91.23</v>
      </c>
      <c r="H83" s="9" cm="1">
        <f t="array" ref="H83">INDEX('Back data'!$A$157:$AZ$157,,MAX(IF('Back data'!$A$157:$AZ$157&lt;&gt;"",COLUMN('Back data'!$A$157:$AZ$157)))-H$6)+INDEX('Back data'!$A$158:$AZ$158,,MAX(IF('Back data'!$A$158:$AZ$158&lt;&gt;"",COLUMN('Back data'!$A$158:$AZ$158)))-H$6)</f>
        <v>93.59</v>
      </c>
      <c r="I83" s="9" cm="1">
        <f t="array" ref="I83">INDEX('Back data'!$A$157:$AZ$157,,MAX(IF('Back data'!$A$157:$AZ$157&lt;&gt;"",COLUMN('Back data'!$A$157:$AZ$157)))-I$6)+INDEX('Back data'!$A$158:$AZ$158,,MAX(IF('Back data'!$A$158:$AZ$158&lt;&gt;"",COLUMN('Back data'!$A$158:$AZ$158)))-I$6)</f>
        <v>93.600000000000009</v>
      </c>
      <c r="J83" s="9" cm="1">
        <f t="array" ref="J83">INDEX('Back data'!$A$157:$AZ$157,,MAX(IF('Back data'!$A$157:$AZ$157&lt;&gt;"",COLUMN('Back data'!$A$157:$AZ$157)))-J$6)+INDEX('Back data'!$A$158:$AZ$158,,MAX(IF('Back data'!$A$158:$AZ$158&lt;&gt;"",COLUMN('Back data'!$A$158:$AZ$158)))-J$6)</f>
        <v>100</v>
      </c>
      <c r="K83" s="9" cm="1">
        <f t="array" ref="K83">INDEX('Back data'!$A$157:$AZ$157,,MAX(IF('Back data'!$A$157:$AZ$157&lt;&gt;"",COLUMN('Back data'!$A$157:$AZ$157)))-K$6)+INDEX('Back data'!$A$158:$AZ$158,,MAX(IF('Back data'!$A$158:$AZ$158&lt;&gt;"",COLUMN('Back data'!$A$158:$AZ$158)))-K$6)</f>
        <v>100</v>
      </c>
      <c r="L83" s="9" cm="1">
        <f t="array" ref="L83">INDEX('Back data'!$A$157:$AZ$157,,MAX(IF('Back data'!$A$157:$AZ$157&lt;&gt;"",COLUMN('Back data'!$A$157:$AZ$157)))-L$6)+INDEX('Back data'!$A$158:$AZ$158,,MAX(IF('Back data'!$A$158:$AZ$158&lt;&gt;"",COLUMN('Back data'!$A$158:$AZ$158)))-L$6)</f>
        <v>100</v>
      </c>
      <c r="M83" s="9" cm="1">
        <f t="array" ref="M83">INDEX('Back data'!$A$157:$AZ$157,,MAX(IF('Back data'!$A$157:$AZ$157&lt;&gt;"",COLUMN('Back data'!$A$157:$AZ$157)))-M$6)+INDEX('Back data'!$A$158:$AZ$158,,MAX(IF('Back data'!$A$158:$AZ$158&lt;&gt;"",COLUMN('Back data'!$A$158:$AZ$158)))-M$6)</f>
        <v>100</v>
      </c>
      <c r="N83" s="9" cm="1">
        <f t="array" ref="N83">INDEX('Back data'!$A$157:$AZ$157,,MAX(IF('Back data'!$A$157:$AZ$157&lt;&gt;"",COLUMN('Back data'!$A$157:$AZ$157)))-N$6)+INDEX('Back data'!$A$158:$AZ$158,,MAX(IF('Back data'!$A$158:$AZ$158&lt;&gt;"",COLUMN('Back data'!$A$158:$AZ$158)))-N$6)</f>
        <v>100</v>
      </c>
      <c r="O83" s="9" cm="1">
        <f t="array" ref="O83">INDEX('Back data'!$A$157:$AZ$157,,MAX(IF('Back data'!$A$157:$AZ$157&lt;&gt;"",COLUMN('Back data'!$A$157:$AZ$157)))-O$6)+INDEX('Back data'!$A$158:$AZ$158,,MAX(IF('Back data'!$A$158:$AZ$158&lt;&gt;"",COLUMN('Back data'!$A$158:$AZ$158)))-O$6)</f>
        <v>100</v>
      </c>
      <c r="P83" s="9" cm="1">
        <f t="array" ref="P83">INDEX('Back data'!$A$157:$AZ$157,,MAX(IF('Back data'!$A$157:$AZ$157&lt;&gt;"",COLUMN('Back data'!$A$157:$AZ$157)))-P$6)+INDEX('Back data'!$A$158:$AZ$158,,MAX(IF('Back data'!$A$158:$AZ$158&lt;&gt;"",COLUMN('Back data'!$A$158:$AZ$158)))-P$6)</f>
        <v>100</v>
      </c>
    </row>
    <row r="84" spans="1:18" x14ac:dyDescent="0.25">
      <c r="A84" s="35" t="s">
        <v>46</v>
      </c>
      <c r="B84" s="36" t="s">
        <v>44</v>
      </c>
      <c r="C84" s="10" t="s">
        <v>39</v>
      </c>
      <c r="D84" s="11" cm="1">
        <f t="array" ref="D84">INDEX('Back data'!$A$157:$AZ$157,,MAX(IF('Back data'!$A$157:$AZ$157&lt;&gt;"",COLUMN('Back data'!$A$157:$AZ$157)))-D$6)/D83</f>
        <v>0.90613223706748891</v>
      </c>
      <c r="E84" s="11" cm="1">
        <f t="array" ref="E84">INDEX('Back data'!$A$157:$AZ$157,,MAX(IF('Back data'!$A$157:$AZ$157&lt;&gt;"",COLUMN('Back data'!$A$157:$AZ$157)))-E$6)/E83</f>
        <v>0.92637969094922734</v>
      </c>
      <c r="F84" s="11" cm="1">
        <f t="array" ref="F84">INDEX('Back data'!$A$157:$AZ$157,,MAX(IF('Back data'!$A$157:$AZ$157&lt;&gt;"",COLUMN('Back data'!$A$157:$AZ$157)))-F$6)/F83</f>
        <v>0.91960242959690774</v>
      </c>
      <c r="G84" s="11" cm="1">
        <f t="array" ref="G84">INDEX('Back data'!$A$157:$AZ$157,,MAX(IF('Back data'!$A$157:$AZ$157&lt;&gt;"",COLUMN('Back data'!$A$157:$AZ$157)))-G$6)/G83</f>
        <v>0.90288282363257699</v>
      </c>
      <c r="H84" s="11" cm="1">
        <f t="array" ref="H84">INDEX('Back data'!$A$157:$AZ$157,,MAX(IF('Back data'!$A$157:$AZ$157&lt;&gt;"",COLUMN('Back data'!$A$157:$AZ$157)))-H$6)/H83</f>
        <v>0.90907148199593968</v>
      </c>
      <c r="I84" s="11" cm="1">
        <f t="array" ref="I84">INDEX('Back data'!$A$157:$AZ$157,,MAX(IF('Back data'!$A$157:$AZ$157&lt;&gt;"",COLUMN('Back data'!$A$157:$AZ$157)))-I$6)/I83</f>
        <v>0.90373931623931625</v>
      </c>
      <c r="J84" s="11" cm="1">
        <f t="array" ref="J84">INDEX('Back data'!$A$157:$AZ$157,,MAX(IF('Back data'!$A$157:$AZ$157&lt;&gt;"",COLUMN('Back data'!$A$157:$AZ$157)))-J$6)/J83</f>
        <v>0.90720000000000001</v>
      </c>
      <c r="K84" s="11" cm="1">
        <f t="array" ref="K84">INDEX('Back data'!$A$157:$AZ$157,,MAX(IF('Back data'!$A$157:$AZ$157&lt;&gt;"",COLUMN('Back data'!$A$157:$AZ$157)))-K$6)/K83</f>
        <v>0.91159999999999997</v>
      </c>
      <c r="L84" s="11" cm="1">
        <f t="array" ref="L84">INDEX('Back data'!$A$157:$AZ$157,,MAX(IF('Back data'!$A$157:$AZ$157&lt;&gt;"",COLUMN('Back data'!$A$157:$AZ$157)))-L$6)/L83</f>
        <v>0.86510000000000009</v>
      </c>
      <c r="M84" s="11" cm="1">
        <f t="array" ref="M84">INDEX('Back data'!$A$157:$AZ$157,,MAX(IF('Back data'!$A$157:$AZ$157&lt;&gt;"",COLUMN('Back data'!$A$157:$AZ$157)))-M$6)/M83</f>
        <v>0.85819999999999996</v>
      </c>
      <c r="N84" s="11" cm="1">
        <f t="array" ref="N84">INDEX('Back data'!$A$157:$AZ$157,,MAX(IF('Back data'!$A$157:$AZ$157&lt;&gt;"",COLUMN('Back data'!$A$157:$AZ$157)))-N$6)/N83</f>
        <v>0.84689999999999999</v>
      </c>
      <c r="O84" s="11" cm="1">
        <f t="array" ref="O84">INDEX('Back data'!$A$157:$AZ$157,,MAX(IF('Back data'!$A$157:$AZ$157&lt;&gt;"",COLUMN('Back data'!$A$157:$AZ$157)))-O$6)/O83</f>
        <v>0.84970000000000001</v>
      </c>
      <c r="P84" s="11" cm="1">
        <f t="array" ref="P84">INDEX('Back data'!$A$157:$AZ$157,,MAX(IF('Back data'!$A$157:$AZ$157&lt;&gt;"",COLUMN('Back data'!$A$157:$AZ$157)))-P$6)/P83</f>
        <v>0.85530000000000006</v>
      </c>
    </row>
    <row r="85" spans="1:18" x14ac:dyDescent="0.25">
      <c r="A85" s="35" t="s">
        <v>46</v>
      </c>
      <c r="B85" s="36" t="s">
        <v>45</v>
      </c>
      <c r="C85" s="10" t="s">
        <v>40</v>
      </c>
      <c r="D85" s="11" cm="1">
        <f t="array" ref="D85">INDEX('Back data'!$A$158:$AZ$158,,MAX(IF('Back data'!$A$158:$AZ$158&lt;&gt;"",COLUMN('Back data'!$A$158:$AZ$158)))-D$6)/D83</f>
        <v>9.3867762932511145E-2</v>
      </c>
      <c r="E85" s="11" cm="1">
        <f t="array" ref="E85">INDEX('Back data'!$A$158:$AZ$158,,MAX(IF('Back data'!$A$158:$AZ$158&lt;&gt;"",COLUMN('Back data'!$A$158:$AZ$158)))-E$6)/E83</f>
        <v>7.3620309050772617E-2</v>
      </c>
      <c r="F85" s="11" cm="1">
        <f t="array" ref="F85">INDEX('Back data'!$A$158:$AZ$158,,MAX(IF('Back data'!$A$158:$AZ$158&lt;&gt;"",COLUMN('Back data'!$A$158:$AZ$158)))-F$6)/F83</f>
        <v>8.0397570403092214E-2</v>
      </c>
      <c r="G85" s="11" cm="1">
        <f t="array" ref="G85">INDEX('Back data'!$A$158:$AZ$158,,MAX(IF('Back data'!$A$158:$AZ$158&lt;&gt;"",COLUMN('Back data'!$A$158:$AZ$158)))-G$6)/G83</f>
        <v>9.711717636742298E-2</v>
      </c>
      <c r="H85" s="11" cm="1">
        <f t="array" ref="H85">INDEX('Back data'!$A$158:$AZ$158,,MAX(IF('Back data'!$A$158:$AZ$158&lt;&gt;"",COLUMN('Back data'!$A$158:$AZ$158)))-H$6)/H83</f>
        <v>9.0928518004060252E-2</v>
      </c>
      <c r="I85" s="11" cm="1">
        <f t="array" ref="I85">INDEX('Back data'!$A$158:$AZ$158,,MAX(IF('Back data'!$A$158:$AZ$158&lt;&gt;"",COLUMN('Back data'!$A$158:$AZ$158)))-I$6)/I83</f>
        <v>9.6260683760683752E-2</v>
      </c>
      <c r="J85" s="11" cm="1">
        <f t="array" ref="J85">INDEX('Back data'!$A$158:$AZ$158,,MAX(IF('Back data'!$A$158:$AZ$158&lt;&gt;"",COLUMN('Back data'!$A$158:$AZ$158)))-J$6)/J83</f>
        <v>9.2799999999999994E-2</v>
      </c>
      <c r="K85" s="11" cm="1">
        <f t="array" ref="K85">INDEX('Back data'!$A$158:$AZ$158,,MAX(IF('Back data'!$A$158:$AZ$158&lt;&gt;"",COLUMN('Back data'!$A$158:$AZ$158)))-K$6)/K83</f>
        <v>8.8399999999999992E-2</v>
      </c>
      <c r="L85" s="11" cm="1">
        <f t="array" ref="L85">INDEX('Back data'!$A$158:$AZ$158,,MAX(IF('Back data'!$A$158:$AZ$158&lt;&gt;"",COLUMN('Back data'!$A$158:$AZ$158)))-L$6)/L83</f>
        <v>0.13489999999999999</v>
      </c>
      <c r="M85" s="11" cm="1">
        <f t="array" ref="M85">INDEX('Back data'!$A$158:$AZ$158,,MAX(IF('Back data'!$A$158:$AZ$158&lt;&gt;"",COLUMN('Back data'!$A$158:$AZ$158)))-M$6)/M83</f>
        <v>0.14180000000000001</v>
      </c>
      <c r="N85" s="11" cm="1">
        <f t="array" ref="N85">INDEX('Back data'!$A$158:$AZ$158,,MAX(IF('Back data'!$A$158:$AZ$158&lt;&gt;"",COLUMN('Back data'!$A$158:$AZ$158)))-N$6)/N83</f>
        <v>0.15310000000000001</v>
      </c>
      <c r="O85" s="11" cm="1">
        <f t="array" ref="O85">INDEX('Back data'!$A$158:$AZ$158,,MAX(IF('Back data'!$A$158:$AZ$158&lt;&gt;"",COLUMN('Back data'!$A$158:$AZ$158)))-O$6)/O83</f>
        <v>0.15029999999999999</v>
      </c>
      <c r="P85" s="11" cm="1">
        <f t="array" ref="P85">INDEX('Back data'!$A$158:$AZ$158,,MAX(IF('Back data'!$A$158:$AZ$158&lt;&gt;"",COLUMN('Back data'!$A$158:$AZ$158)))-P$6)/P83</f>
        <v>0.1447</v>
      </c>
      <c r="R85" s="56"/>
    </row>
    <row r="86" spans="1:18" x14ac:dyDescent="0.25">
      <c r="B86" s="26"/>
    </row>
    <row r="87" spans="1:18" x14ac:dyDescent="0.25">
      <c r="B87" s="26"/>
    </row>
    <row r="88" spans="1:18" x14ac:dyDescent="0.25">
      <c r="B88" s="26"/>
      <c r="C88" s="8" t="s">
        <v>37</v>
      </c>
      <c r="D88" s="9" cm="1">
        <f t="array" ref="D88">INDEX('Back data'!$A$162:$AZ$162,,MAX(IF('Back data'!$A$162:$AZ$162&lt;&gt;"",COLUMN('Back data'!$A$162:$AZ$162)))-D$6)+INDEX('Back data'!$A$163:$AZ$163,,MAX(IF('Back data'!$A$163:$AZ$163&lt;&gt;"",COLUMN('Back data'!$A$163:$AZ$163)))-D$6)</f>
        <v>83.77000000000001</v>
      </c>
      <c r="E88" s="9" cm="1">
        <f t="array" ref="E88">INDEX('Back data'!$A$162:$AZ$162,,MAX(IF('Back data'!$A$162:$AZ$162&lt;&gt;"",COLUMN('Back data'!$A$162:$AZ$162)))-E$6)+INDEX('Back data'!$A$163:$AZ$163,,MAX(IF('Back data'!$A$163:$AZ$163&lt;&gt;"",COLUMN('Back data'!$A$163:$AZ$163)))-E$6)</f>
        <v>88.81</v>
      </c>
      <c r="F88" s="9" cm="1">
        <f t="array" ref="F88">INDEX('Back data'!$A$162:$AZ$162,,MAX(IF('Back data'!$A$162:$AZ$162&lt;&gt;"",COLUMN('Back data'!$A$162:$AZ$162)))-F$6)+INDEX('Back data'!$A$163:$AZ$163,,MAX(IF('Back data'!$A$163:$AZ$163&lt;&gt;"",COLUMN('Back data'!$A$163:$AZ$163)))-F$6)</f>
        <v>90.82</v>
      </c>
      <c r="G88" s="9" cm="1">
        <f t="array" ref="G88">INDEX('Back data'!$A$162:$AZ$162,,MAX(IF('Back data'!$A$162:$AZ$162&lt;&gt;"",COLUMN('Back data'!$A$162:$AZ$162)))-G$6)+INDEX('Back data'!$A$163:$AZ$163,,MAX(IF('Back data'!$A$163:$AZ$163&lt;&gt;"",COLUMN('Back data'!$A$163:$AZ$163)))-G$6)</f>
        <v>87.95</v>
      </c>
      <c r="H88" s="9" cm="1">
        <f t="array" ref="H88">INDEX('Back data'!$A$162:$AZ$162,,MAX(IF('Back data'!$A$162:$AZ$162&lt;&gt;"",COLUMN('Back data'!$A$162:$AZ$162)))-H$6)+INDEX('Back data'!$A$163:$AZ$163,,MAX(IF('Back data'!$A$163:$AZ$163&lt;&gt;"",COLUMN('Back data'!$A$163:$AZ$163)))-H$6)</f>
        <v>91.81</v>
      </c>
      <c r="I88" s="9" cm="1">
        <f t="array" ref="I88">INDEX('Back data'!$A$162:$AZ$162,,MAX(IF('Back data'!$A$162:$AZ$162&lt;&gt;"",COLUMN('Back data'!$A$162:$AZ$162)))-I$6)+INDEX('Back data'!$A$163:$AZ$163,,MAX(IF('Back data'!$A$163:$AZ$163&lt;&gt;"",COLUMN('Back data'!$A$163:$AZ$163)))-I$6)</f>
        <v>91.05</v>
      </c>
      <c r="J88" s="9" cm="1">
        <f t="array" ref="J88">INDEX('Back data'!$A$162:$AZ$162,,MAX(IF('Back data'!$A$162:$AZ$162&lt;&gt;"",COLUMN('Back data'!$A$162:$AZ$162)))-J$6)+INDEX('Back data'!$A$163:$AZ$163,,MAX(IF('Back data'!$A$163:$AZ$163&lt;&gt;"",COLUMN('Back data'!$A$163:$AZ$163)))-J$6)</f>
        <v>100</v>
      </c>
      <c r="K88" s="9" cm="1">
        <f t="array" ref="K88">INDEX('Back data'!$A$162:$AZ$162,,MAX(IF('Back data'!$A$162:$AZ$162&lt;&gt;"",COLUMN('Back data'!$A$162:$AZ$162)))-K$6)+INDEX('Back data'!$A$163:$AZ$163,,MAX(IF('Back data'!$A$163:$AZ$163&lt;&gt;"",COLUMN('Back data'!$A$163:$AZ$163)))-K$6)</f>
        <v>100</v>
      </c>
      <c r="L88" s="9" cm="1">
        <f t="array" ref="L88">INDEX('Back data'!$A$162:$AZ$162,,MAX(IF('Back data'!$A$162:$AZ$162&lt;&gt;"",COLUMN('Back data'!$A$162:$AZ$162)))-L$6)+INDEX('Back data'!$A$163:$AZ$163,,MAX(IF('Back data'!$A$163:$AZ$163&lt;&gt;"",COLUMN('Back data'!$A$163:$AZ$163)))-L$6)</f>
        <v>100</v>
      </c>
      <c r="M88" s="9" cm="1">
        <f t="array" ref="M88">INDEX('Back data'!$A$162:$AZ$162,,MAX(IF('Back data'!$A$162:$AZ$162&lt;&gt;"",COLUMN('Back data'!$A$162:$AZ$162)))-M$6)+INDEX('Back data'!$A$163:$AZ$163,,MAX(IF('Back data'!$A$163:$AZ$163&lt;&gt;"",COLUMN('Back data'!$A$163:$AZ$163)))-M$6)</f>
        <v>100</v>
      </c>
      <c r="N88" s="9" cm="1">
        <f t="array" ref="N88">INDEX('Back data'!$A$162:$AZ$162,,MAX(IF('Back data'!$A$162:$AZ$162&lt;&gt;"",COLUMN('Back data'!$A$162:$AZ$162)))-N$6)+INDEX('Back data'!$A$163:$AZ$163,,MAX(IF('Back data'!$A$163:$AZ$163&lt;&gt;"",COLUMN('Back data'!$A$163:$AZ$163)))-N$6)</f>
        <v>100</v>
      </c>
      <c r="O88" s="9" cm="1">
        <f t="array" ref="O88">INDEX('Back data'!$A$162:$AZ$162,,MAX(IF('Back data'!$A$162:$AZ$162&lt;&gt;"",COLUMN('Back data'!$A$162:$AZ$162)))-O$6)+INDEX('Back data'!$A$163:$AZ$163,,MAX(IF('Back data'!$A$163:$AZ$163&lt;&gt;"",COLUMN('Back data'!$A$163:$AZ$163)))-O$6)</f>
        <v>100</v>
      </c>
      <c r="P88" s="9" cm="1">
        <f t="array" ref="P88">INDEX('Back data'!$A$162:$AZ$162,,MAX(IF('Back data'!$A$162:$AZ$162&lt;&gt;"",COLUMN('Back data'!$A$162:$AZ$162)))-P$6)+INDEX('Back data'!$A$163:$AZ$163,,MAX(IF('Back data'!$A$163:$AZ$163&lt;&gt;"",COLUMN('Back data'!$A$163:$AZ$163)))-P$6)</f>
        <v>100</v>
      </c>
    </row>
    <row r="89" spans="1:18" x14ac:dyDescent="0.25">
      <c r="A89" s="35" t="s">
        <v>46</v>
      </c>
      <c r="B89" s="37" t="s">
        <v>41</v>
      </c>
      <c r="C89" s="10" t="s">
        <v>39</v>
      </c>
      <c r="D89" s="11" cm="1">
        <f t="array" ref="D89">INDEX('Back data'!$A$162:$AZ$162,,MAX(IF('Back data'!$A$162:$AZ$162&lt;&gt;"",COLUMN('Back data'!$A$162:$AZ$162)))-D$6)/D88</f>
        <v>0.76304166169273002</v>
      </c>
      <c r="E89" s="11" cm="1">
        <f t="array" ref="E89">INDEX('Back data'!$A$162:$AZ$162,,MAX(IF('Back data'!$A$162:$AZ$162&lt;&gt;"",COLUMN('Back data'!$A$162:$AZ$162)))-E$6)/E88</f>
        <v>0.81646211012273395</v>
      </c>
      <c r="F89" s="11" cm="1">
        <f t="array" ref="F89">INDEX('Back data'!$A$162:$AZ$162,,MAX(IF('Back data'!$A$162:$AZ$162&lt;&gt;"",COLUMN('Back data'!$A$162:$AZ$162)))-F$6)/F88</f>
        <v>0.81072451001981949</v>
      </c>
      <c r="G89" s="11" cm="1">
        <f t="array" ref="G89">INDEX('Back data'!$A$162:$AZ$162,,MAX(IF('Back data'!$A$162:$AZ$162&lt;&gt;"",COLUMN('Back data'!$A$162:$AZ$162)))-G$6)/G88</f>
        <v>0.76384309266628769</v>
      </c>
      <c r="H89" s="11" cm="1">
        <f t="array" ref="H89">INDEX('Back data'!$A$162:$AZ$162,,MAX(IF('Back data'!$A$162:$AZ$162&lt;&gt;"",COLUMN('Back data'!$A$162:$AZ$162)))-H$6)/H88</f>
        <v>0.78531750353991936</v>
      </c>
      <c r="I89" s="11" cm="1">
        <f t="array" ref="I89">INDEX('Back data'!$A$162:$AZ$162,,MAX(IF('Back data'!$A$162:$AZ$162&lt;&gt;"",COLUMN('Back data'!$A$162:$AZ$162)))-I$6)/I88</f>
        <v>0.78550247116968697</v>
      </c>
      <c r="J89" s="11" cm="1">
        <f t="array" ref="J89">INDEX('Back data'!$A$162:$AZ$162,,MAX(IF('Back data'!$A$162:$AZ$162&lt;&gt;"",COLUMN('Back data'!$A$162:$AZ$162)))-J$6)/J88</f>
        <v>0.65910000000000002</v>
      </c>
      <c r="K89" s="11" cm="1">
        <f t="array" ref="K89">INDEX('Back data'!$A$162:$AZ$162,,MAX(IF('Back data'!$A$162:$AZ$162&lt;&gt;"",COLUMN('Back data'!$A$162:$AZ$162)))-K$6)/K88</f>
        <v>0.72120000000000006</v>
      </c>
      <c r="L89" s="11" cm="1">
        <f t="array" ref="L89">INDEX('Back data'!$A$162:$AZ$162,,MAX(IF('Back data'!$A$162:$AZ$162&lt;&gt;"",COLUMN('Back data'!$A$162:$AZ$162)))-L$6)/L88</f>
        <v>0.6581999999999999</v>
      </c>
      <c r="M89" s="11" cm="1">
        <f t="array" ref="M89">INDEX('Back data'!$A$162:$AZ$162,,MAX(IF('Back data'!$A$162:$AZ$162&lt;&gt;"",COLUMN('Back data'!$A$162:$AZ$162)))-M$6)/M88</f>
        <v>0.67280000000000006</v>
      </c>
      <c r="N89" s="11" cm="1">
        <f t="array" ref="N89">INDEX('Back data'!$A$162:$AZ$162,,MAX(IF('Back data'!$A$162:$AZ$162&lt;&gt;"",COLUMN('Back data'!$A$162:$AZ$162)))-N$6)/N88</f>
        <v>0.57630000000000003</v>
      </c>
      <c r="O89" s="11" cm="1">
        <f t="array" ref="O89">INDEX('Back data'!$A$162:$AZ$162,,MAX(IF('Back data'!$A$162:$AZ$162&lt;&gt;"",COLUMN('Back data'!$A$162:$AZ$162)))-O$6)/O88</f>
        <v>0.64569999999999994</v>
      </c>
      <c r="P89" s="11" cm="1">
        <f t="array" ref="P89">INDEX('Back data'!$A$162:$AZ$162,,MAX(IF('Back data'!$A$162:$AZ$162&lt;&gt;"",COLUMN('Back data'!$A$162:$AZ$162)))-P$6)/P88</f>
        <v>0.64379999999999993</v>
      </c>
    </row>
    <row r="90" spans="1:18" x14ac:dyDescent="0.25">
      <c r="A90" s="35" t="s">
        <v>46</v>
      </c>
      <c r="B90" s="37" t="s">
        <v>41</v>
      </c>
      <c r="C90" s="10" t="s">
        <v>40</v>
      </c>
      <c r="D90" s="11" cm="1">
        <f t="array" ref="D90">INDEX('Back data'!$A$163:$AZ$163,,MAX(IF('Back data'!$A$163:$AZ$163&lt;&gt;"",COLUMN('Back data'!$A$163:$AZ$163)))-D$6)/D88</f>
        <v>0.23695833830726989</v>
      </c>
      <c r="E90" s="11" cm="1">
        <f t="array" ref="E90">INDEX('Back data'!$A$163:$AZ$163,,MAX(IF('Back data'!$A$163:$AZ$163&lt;&gt;"",COLUMN('Back data'!$A$163:$AZ$163)))-E$6)/E88</f>
        <v>0.18353788987726607</v>
      </c>
      <c r="F90" s="11" cm="1">
        <f t="array" ref="F90">INDEX('Back data'!$A$163:$AZ$163,,MAX(IF('Back data'!$A$163:$AZ$163&lt;&gt;"",COLUMN('Back data'!$A$163:$AZ$163)))-F$6)/F88</f>
        <v>0.18927548998018059</v>
      </c>
      <c r="G90" s="11" cm="1">
        <f t="array" ref="G90">INDEX('Back data'!$A$163:$AZ$163,,MAX(IF('Back data'!$A$163:$AZ$163&lt;&gt;"",COLUMN('Back data'!$A$163:$AZ$163)))-G$6)/G88</f>
        <v>0.23615690733371233</v>
      </c>
      <c r="H90" s="11" cm="1">
        <f t="array" ref="H90">INDEX('Back data'!$A$163:$AZ$163,,MAX(IF('Back data'!$A$163:$AZ$163&lt;&gt;"",COLUMN('Back data'!$A$163:$AZ$163)))-H$6)/H88</f>
        <v>0.21468249646008061</v>
      </c>
      <c r="I90" s="11" cm="1">
        <f t="array" ref="I90">INDEX('Back data'!$A$163:$AZ$163,,MAX(IF('Back data'!$A$163:$AZ$163&lt;&gt;"",COLUMN('Back data'!$A$163:$AZ$163)))-I$6)/I88</f>
        <v>0.21449752883031303</v>
      </c>
      <c r="J90" s="11" cm="1">
        <f t="array" ref="J90">INDEX('Back data'!$A$163:$AZ$163,,MAX(IF('Back data'!$A$163:$AZ$163&lt;&gt;"",COLUMN('Back data'!$A$163:$AZ$163)))-J$6)/J88</f>
        <v>0.34090000000000004</v>
      </c>
      <c r="K90" s="11" cm="1">
        <f t="array" ref="K90">INDEX('Back data'!$A$163:$AZ$163,,MAX(IF('Back data'!$A$163:$AZ$163&lt;&gt;"",COLUMN('Back data'!$A$163:$AZ$163)))-K$6)/K88</f>
        <v>0.27879999999999999</v>
      </c>
      <c r="L90" s="11" cm="1">
        <f t="array" ref="L90">INDEX('Back data'!$A$163:$AZ$163,,MAX(IF('Back data'!$A$163:$AZ$163&lt;&gt;"",COLUMN('Back data'!$A$163:$AZ$163)))-L$6)/L88</f>
        <v>0.34179999999999999</v>
      </c>
      <c r="M90" s="11" cm="1">
        <f t="array" ref="M90">INDEX('Back data'!$A$163:$AZ$163,,MAX(IF('Back data'!$A$163:$AZ$163&lt;&gt;"",COLUMN('Back data'!$A$163:$AZ$163)))-M$6)/M88</f>
        <v>0.32719999999999999</v>
      </c>
      <c r="N90" s="11" cm="1">
        <f t="array" ref="N90">INDEX('Back data'!$A$163:$AZ$163,,MAX(IF('Back data'!$A$163:$AZ$163&lt;&gt;"",COLUMN('Back data'!$A$163:$AZ$163)))-N$6)/N88</f>
        <v>0.42369999999999997</v>
      </c>
      <c r="O90" s="11" cm="1">
        <f t="array" ref="O90">INDEX('Back data'!$A$163:$AZ$163,,MAX(IF('Back data'!$A$163:$AZ$163&lt;&gt;"",COLUMN('Back data'!$A$163:$AZ$163)))-O$6)/O88</f>
        <v>0.3543</v>
      </c>
      <c r="P90" s="11" cm="1">
        <f t="array" ref="P90">INDEX('Back data'!$A$163:$AZ$163,,MAX(IF('Back data'!$A$163:$AZ$163&lt;&gt;"",COLUMN('Back data'!$A$163:$AZ$163)))-P$6)/P88</f>
        <v>0.35619999999999996</v>
      </c>
      <c r="R90" s="56"/>
    </row>
    <row r="92" spans="1:18" x14ac:dyDescent="0.25">
      <c r="C92" s="12"/>
    </row>
    <row r="93" spans="1:18" x14ac:dyDescent="0.25">
      <c r="C93" s="8" t="s">
        <v>37</v>
      </c>
      <c r="D93" s="9" cm="1">
        <f t="array" ref="D93">INDEX('Back data'!$A$167:$AZ$167,,MAX(IF('Back data'!$A$167:$AZ$167&lt;&gt;"",COLUMN('Back data'!$A$167:$AZ$167)))-D$6)+INDEX('Back data'!$A$168:$AZ$168,,MAX(IF('Back data'!$A$168:$AZ$168&lt;&gt;"",COLUMN('Back data'!$A$168:$AZ$168)))-D$6)</f>
        <v>88.72999999999999</v>
      </c>
      <c r="E93" s="9" cm="1">
        <f t="array" ref="E93">INDEX('Back data'!$A$167:$AZ$167,,MAX(IF('Back data'!$A$167:$AZ$167&lt;&gt;"",COLUMN('Back data'!$A$167:$AZ$167)))-E$6)+INDEX('Back data'!$A$168:$AZ$168,,MAX(IF('Back data'!$A$168:$AZ$168&lt;&gt;"",COLUMN('Back data'!$A$168:$AZ$168)))-E$6)</f>
        <v>90.08</v>
      </c>
      <c r="F93" s="9" cm="1">
        <f t="array" ref="F93">INDEX('Back data'!$A$167:$AZ$167,,MAX(IF('Back data'!$A$167:$AZ$167&lt;&gt;"",COLUMN('Back data'!$A$167:$AZ$167)))-F$6)+INDEX('Back data'!$A$168:$AZ$168,,MAX(IF('Back data'!$A$168:$AZ$168&lt;&gt;"",COLUMN('Back data'!$A$168:$AZ$168)))-F$6)</f>
        <v>89.399999999999991</v>
      </c>
      <c r="G93" s="9" cm="1">
        <f t="array" ref="G93">INDEX('Back data'!$A$167:$AZ$167,,MAX(IF('Back data'!$A$167:$AZ$167&lt;&gt;"",COLUMN('Back data'!$A$167:$AZ$167)))-G$6)+INDEX('Back data'!$A$168:$AZ$168,,MAX(IF('Back data'!$A$168:$AZ$168&lt;&gt;"",COLUMN('Back data'!$A$168:$AZ$168)))-G$6)</f>
        <v>92.47</v>
      </c>
      <c r="H93" s="9" cm="1">
        <f t="array" ref="H93">INDEX('Back data'!$A$167:$AZ$167,,MAX(IF('Back data'!$A$167:$AZ$167&lt;&gt;"",COLUMN('Back data'!$A$167:$AZ$167)))-H$6)+INDEX('Back data'!$A$168:$AZ$168,,MAX(IF('Back data'!$A$168:$AZ$168&lt;&gt;"",COLUMN('Back data'!$A$168:$AZ$168)))-H$6)</f>
        <v>94.13</v>
      </c>
      <c r="I93" s="9" cm="1">
        <f t="array" ref="I93">INDEX('Back data'!$A$167:$AZ$167,,MAX(IF('Back data'!$A$167:$AZ$167&lt;&gt;"",COLUMN('Back data'!$A$167:$AZ$167)))-I$6)+INDEX('Back data'!$A$168:$AZ$168,,MAX(IF('Back data'!$A$168:$AZ$168&lt;&gt;"",COLUMN('Back data'!$A$168:$AZ$168)))-I$6)</f>
        <v>95.19</v>
      </c>
      <c r="J93" s="9" cm="1">
        <f t="array" ref="J93">INDEX('Back data'!$A$167:$AZ$167,,MAX(IF('Back data'!$A$167:$AZ$167&lt;&gt;"",COLUMN('Back data'!$A$167:$AZ$167)))-J$6)+INDEX('Back data'!$A$168:$AZ$168,,MAX(IF('Back data'!$A$168:$AZ$168&lt;&gt;"",COLUMN('Back data'!$A$168:$AZ$168)))-J$6)</f>
        <v>100</v>
      </c>
      <c r="K93" s="9" cm="1">
        <f t="array" ref="K93">INDEX('Back data'!$A$167:$AZ$167,,MAX(IF('Back data'!$A$167:$AZ$167&lt;&gt;"",COLUMN('Back data'!$A$167:$AZ$167)))-K$6)+INDEX('Back data'!$A$168:$AZ$168,,MAX(IF('Back data'!$A$168:$AZ$168&lt;&gt;"",COLUMN('Back data'!$A$168:$AZ$168)))-K$6)</f>
        <v>100</v>
      </c>
      <c r="L93" s="9" cm="1">
        <f t="array" ref="L93">INDEX('Back data'!$A$167:$AZ$167,,MAX(IF('Back data'!$A$167:$AZ$167&lt;&gt;"",COLUMN('Back data'!$A$167:$AZ$167)))-L$6)+INDEX('Back data'!$A$168:$AZ$168,,MAX(IF('Back data'!$A$168:$AZ$168&lt;&gt;"",COLUMN('Back data'!$A$168:$AZ$168)))-L$6)</f>
        <v>100</v>
      </c>
      <c r="M93" s="9" cm="1">
        <f t="array" ref="M93">INDEX('Back data'!$A$167:$AZ$167,,MAX(IF('Back data'!$A$167:$AZ$167&lt;&gt;"",COLUMN('Back data'!$A$167:$AZ$167)))-M$6)+INDEX('Back data'!$A$168:$AZ$168,,MAX(IF('Back data'!$A$168:$AZ$168&lt;&gt;"",COLUMN('Back data'!$A$168:$AZ$168)))-M$6)</f>
        <v>100</v>
      </c>
      <c r="N93" s="9" cm="1">
        <f t="array" ref="N93">INDEX('Back data'!$A$167:$AZ$167,,MAX(IF('Back data'!$A$167:$AZ$167&lt;&gt;"",COLUMN('Back data'!$A$167:$AZ$167)))-N$6)+INDEX('Back data'!$A$168:$AZ$168,,MAX(IF('Back data'!$A$168:$AZ$168&lt;&gt;"",COLUMN('Back data'!$A$168:$AZ$168)))-N$6)</f>
        <v>100</v>
      </c>
      <c r="O93" s="9" cm="1">
        <f t="array" ref="O93">INDEX('Back data'!$A$167:$AZ$167,,MAX(IF('Back data'!$A$167:$AZ$167&lt;&gt;"",COLUMN('Back data'!$A$167:$AZ$167)))-O$6)+INDEX('Back data'!$A$168:$AZ$168,,MAX(IF('Back data'!$A$168:$AZ$168&lt;&gt;"",COLUMN('Back data'!$A$168:$AZ$168)))-O$6)</f>
        <v>100</v>
      </c>
      <c r="P93" s="9" cm="1">
        <f t="array" ref="P93">INDEX('Back data'!$A$167:$AZ$167,,MAX(IF('Back data'!$A$167:$AZ$167&lt;&gt;"",COLUMN('Back data'!$A$167:$AZ$167)))-P$6)+INDEX('Back data'!$A$168:$AZ$168,,MAX(IF('Back data'!$A$168:$AZ$168&lt;&gt;"",COLUMN('Back data'!$A$168:$AZ$168)))-P$6)</f>
        <v>100</v>
      </c>
    </row>
    <row r="94" spans="1:18" x14ac:dyDescent="0.25">
      <c r="A94" s="35" t="s">
        <v>46</v>
      </c>
      <c r="B94" s="37" t="s">
        <v>42</v>
      </c>
      <c r="C94" s="10" t="s">
        <v>39</v>
      </c>
      <c r="D94" s="11" cm="1">
        <f t="array" ref="D94">INDEX('Back data'!$A$167:$AZ$167,,MAX(IF('Back data'!$A$167:$AZ$167&lt;&gt;"",COLUMN('Back data'!$A$167:$AZ$167)))-D$6)/D93</f>
        <v>0.96506254930688606</v>
      </c>
      <c r="E94" s="11" cm="1">
        <f t="array" ref="E94">INDEX('Back data'!$A$167:$AZ$167,,MAX(IF('Back data'!$A$167:$AZ$167&lt;&gt;"",COLUMN('Back data'!$A$167:$AZ$167)))-E$6)/E93</f>
        <v>0.98001776198934287</v>
      </c>
      <c r="F94" s="11" cm="1">
        <f t="array" ref="F94">INDEX('Back data'!$A$167:$AZ$167,,MAX(IF('Back data'!$A$167:$AZ$167&lt;&gt;"",COLUMN('Back data'!$A$167:$AZ$167)))-F$6)/F93</f>
        <v>0.96498881431767347</v>
      </c>
      <c r="G94" s="11" cm="1">
        <f t="array" ref="G94">INDEX('Back data'!$A$167:$AZ$167,,MAX(IF('Back data'!$A$167:$AZ$167&lt;&gt;"",COLUMN('Back data'!$A$167:$AZ$167)))-G$6)/G93</f>
        <v>0.9697199091597275</v>
      </c>
      <c r="H94" s="11" cm="1">
        <f t="array" ref="H94">INDEX('Back data'!$A$167:$AZ$167,,MAX(IF('Back data'!$A$167:$AZ$167&lt;&gt;"",COLUMN('Back data'!$A$167:$AZ$167)))-H$6)/H93</f>
        <v>0.98034632954424739</v>
      </c>
      <c r="I94" s="11" cm="1">
        <f t="array" ref="I94">INDEX('Back data'!$A$167:$AZ$167,,MAX(IF('Back data'!$A$167:$AZ$167&lt;&gt;"",COLUMN('Back data'!$A$167:$AZ$167)))-I$6)/I93</f>
        <v>0.96596281121966598</v>
      </c>
      <c r="J94" s="11" cm="1">
        <f t="array" ref="J94">INDEX('Back data'!$A$167:$AZ$167,,MAX(IF('Back data'!$A$167:$AZ$167&lt;&gt;"",COLUMN('Back data'!$A$167:$AZ$167)))-J$6)/J93</f>
        <v>1</v>
      </c>
      <c r="K94" s="11" cm="1">
        <f t="array" ref="K94">INDEX('Back data'!$A$167:$AZ$167,,MAX(IF('Back data'!$A$167:$AZ$167&lt;&gt;"",COLUMN('Back data'!$A$167:$AZ$167)))-K$6)/K93</f>
        <v>1</v>
      </c>
      <c r="L94" s="11" cm="1">
        <f t="array" ref="L94">INDEX('Back data'!$A$167:$AZ$167,,MAX(IF('Back data'!$A$167:$AZ$167&lt;&gt;"",COLUMN('Back data'!$A$167:$AZ$167)))-L$6)/L93</f>
        <v>0.99750000000000005</v>
      </c>
      <c r="M94" s="11" cm="1">
        <f t="array" ref="M94">INDEX('Back data'!$A$167:$AZ$167,,MAX(IF('Back data'!$A$167:$AZ$167&lt;&gt;"",COLUMN('Back data'!$A$167:$AZ$167)))-M$6)/M93</f>
        <v>0.97389999999999999</v>
      </c>
      <c r="N94" s="11" cm="1">
        <f t="array" ref="N94">INDEX('Back data'!$A$167:$AZ$167,,MAX(IF('Back data'!$A$167:$AZ$167&lt;&gt;"",COLUMN('Back data'!$A$167:$AZ$167)))-N$6)/N93</f>
        <v>0.98909999999999998</v>
      </c>
      <c r="O94" s="11" cm="1">
        <f t="array" ref="O94">INDEX('Back data'!$A$167:$AZ$167,,MAX(IF('Back data'!$A$167:$AZ$167&lt;&gt;"",COLUMN('Back data'!$A$167:$AZ$167)))-O$6)/O93</f>
        <v>0.98919999999999997</v>
      </c>
      <c r="P94" s="11" cm="1">
        <f t="array" ref="P94">INDEX('Back data'!$A$167:$AZ$167,,MAX(IF('Back data'!$A$167:$AZ$167&lt;&gt;"",COLUMN('Back data'!$A$167:$AZ$167)))-P$6)/P93</f>
        <v>0.98030000000000006</v>
      </c>
    </row>
    <row r="95" spans="1:18" x14ac:dyDescent="0.25">
      <c r="A95" s="35" t="s">
        <v>46</v>
      </c>
      <c r="B95" s="37" t="s">
        <v>42</v>
      </c>
      <c r="C95" s="28" t="s">
        <v>40</v>
      </c>
      <c r="D95" s="29" cm="1">
        <f t="array" ref="D95">+INDEX('Back data'!$A$168:$AZ$168,,MAX(IF('Back data'!$A$168:$AZ$168&lt;&gt;"",COLUMN('Back data'!$A$168:$AZ$168)))-D$6)/D93</f>
        <v>3.4937450693113943E-2</v>
      </c>
      <c r="E95" s="29" cm="1">
        <f t="array" ref="E95">+INDEX('Back data'!$A$168:$AZ$168,,MAX(IF('Back data'!$A$168:$AZ$168&lt;&gt;"",COLUMN('Back data'!$A$168:$AZ$168)))-E$6)/E93</f>
        <v>1.9982238010657193E-2</v>
      </c>
      <c r="F95" s="29" cm="1">
        <f t="array" ref="F95">+INDEX('Back data'!$A$168:$AZ$168,,MAX(IF('Back data'!$A$168:$AZ$168&lt;&gt;"",COLUMN('Back data'!$A$168:$AZ$168)))-F$6)/F93</f>
        <v>3.5011185682326626E-2</v>
      </c>
      <c r="G95" s="29" cm="1">
        <f t="array" ref="G95">+INDEX('Back data'!$A$168:$AZ$168,,MAX(IF('Back data'!$A$168:$AZ$168&lt;&gt;"",COLUMN('Back data'!$A$168:$AZ$168)))-G$6)/G93</f>
        <v>3.0280090840272521E-2</v>
      </c>
      <c r="H95" s="29" cm="1">
        <f t="array" ref="H95">+INDEX('Back data'!$A$168:$AZ$168,,MAX(IF('Back data'!$A$168:$AZ$168&lt;&gt;"",COLUMN('Back data'!$A$168:$AZ$168)))-H$6)/H93</f>
        <v>1.9653670455752684E-2</v>
      </c>
      <c r="I95" s="29" cm="1">
        <f t="array" ref="I95">+INDEX('Back data'!$A$168:$AZ$168,,MAX(IF('Back data'!$A$168:$AZ$168&lt;&gt;"",COLUMN('Back data'!$A$168:$AZ$168)))-I$6)/I93</f>
        <v>3.4037188780334071E-2</v>
      </c>
      <c r="J95" s="29" cm="1">
        <f t="array" ref="J95">+INDEX('Back data'!$A$168:$AZ$168,,MAX(IF('Back data'!$A$168:$AZ$168&lt;&gt;"",COLUMN('Back data'!$A$168:$AZ$168)))-J$6)/J93</f>
        <v>0</v>
      </c>
      <c r="K95" s="29" cm="1">
        <f t="array" ref="K95">+INDEX('Back data'!$A$168:$AZ$168,,MAX(IF('Back data'!$A$168:$AZ$168&lt;&gt;"",COLUMN('Back data'!$A$168:$AZ$168)))-K$6)/K93</f>
        <v>0</v>
      </c>
      <c r="L95" s="29" cm="1">
        <f t="array" ref="L95">+INDEX('Back data'!$A$168:$AZ$168,,MAX(IF('Back data'!$A$168:$AZ$168&lt;&gt;"",COLUMN('Back data'!$A$168:$AZ$168)))-L$6)/L93</f>
        <v>2.5000000000000001E-3</v>
      </c>
      <c r="M95" s="29" cm="1">
        <f t="array" ref="M95">+INDEX('Back data'!$A$168:$AZ$168,,MAX(IF('Back data'!$A$168:$AZ$168&lt;&gt;"",COLUMN('Back data'!$A$168:$AZ$168)))-M$6)/M93</f>
        <v>2.6099999999999998E-2</v>
      </c>
      <c r="N95" s="29" cm="1">
        <f t="array" ref="N95">+INDEX('Back data'!$A$168:$AZ$168,,MAX(IF('Back data'!$A$168:$AZ$168&lt;&gt;"",COLUMN('Back data'!$A$168:$AZ$168)))-N$6)/N93</f>
        <v>1.09E-2</v>
      </c>
      <c r="O95" s="29" cm="1">
        <f t="array" ref="O95">+INDEX('Back data'!$A$168:$AZ$168,,MAX(IF('Back data'!$A$168:$AZ$168&lt;&gt;"",COLUMN('Back data'!$A$168:$AZ$168)))-O$6)/O93</f>
        <v>1.0800000000000001E-2</v>
      </c>
      <c r="P95" s="29" cm="1">
        <f t="array" ref="P95">+INDEX('Back data'!$A$168:$AZ$168,,MAX(IF('Back data'!$A$168:$AZ$168&lt;&gt;"",COLUMN('Back data'!$A$168:$AZ$168)))-P$6)/P93</f>
        <v>1.9699999999999999E-2</v>
      </c>
      <c r="R95" s="56"/>
    </row>
    <row r="96" spans="1:18" x14ac:dyDescent="0.25">
      <c r="A96" s="30"/>
      <c r="B96" s="27"/>
      <c r="C96" s="31"/>
      <c r="D96" s="32"/>
      <c r="E96" s="32"/>
      <c r="F96" s="32"/>
      <c r="G96" s="32"/>
      <c r="H96" s="32"/>
      <c r="I96" s="32"/>
      <c r="J96" s="32"/>
      <c r="K96" s="32"/>
      <c r="L96" s="32"/>
      <c r="M96" s="32"/>
      <c r="N96" s="32"/>
      <c r="O96" s="32"/>
      <c r="P96" s="32"/>
    </row>
    <row r="97" spans="1:18" x14ac:dyDescent="0.25">
      <c r="C97" s="8" t="s">
        <v>37</v>
      </c>
      <c r="D97" s="9" cm="1">
        <f t="array" ref="D97">INDEX('Back data'!$A$357:$AZ$357,,MAX(IF('Back data'!$A$357:$AZ$357&lt;&gt;"",COLUMN('Back data'!$A$357:$AZ$357)))-D$6)+INDEX('Back data'!$A$358:$AZ$358,,MAX(IF('Back data'!$A$358:$AZ$358&lt;&gt;"",COLUMN('Back data'!$A$358:$AZ$358)))-D$6)</f>
        <v>83.32</v>
      </c>
      <c r="E97" s="9" cm="1">
        <f t="array" ref="E97">INDEX('Back data'!$A$357:$AZ$357,,MAX(IF('Back data'!$A$357:$AZ$357&lt;&gt;"",COLUMN('Back data'!$A$357:$AZ$357)))-E$6)+INDEX('Back data'!$A$358:$AZ$358,,MAX(IF('Back data'!$A$358:$AZ$358&lt;&gt;"",COLUMN('Back data'!$A$358:$AZ$358)))-E$6)</f>
        <v>87.09</v>
      </c>
      <c r="F97" s="9" cm="1">
        <f t="array" ref="F97">INDEX('Back data'!$A$357:$AZ$357,,MAX(IF('Back data'!$A$357:$AZ$357&lt;&gt;"",COLUMN('Back data'!$A$357:$AZ$357)))-F$6)+INDEX('Back data'!$A$358:$AZ$358,,MAX(IF('Back data'!$A$358:$AZ$358&lt;&gt;"",COLUMN('Back data'!$A$358:$AZ$358)))-F$6)</f>
        <v>91.24</v>
      </c>
      <c r="G97" s="9" cm="1">
        <f t="array" ref="G97">INDEX('Back data'!$A$357:$AZ$357,,MAX(IF('Back data'!$A$357:$AZ$357&lt;&gt;"",COLUMN('Back data'!$A$357:$AZ$357)))-G$6)+INDEX('Back data'!$A$358:$AZ$358,,MAX(IF('Back data'!$A$358:$AZ$358&lt;&gt;"",COLUMN('Back data'!$A$358:$AZ$358)))-G$6)</f>
        <v>91.44</v>
      </c>
      <c r="H97" s="9" cm="1">
        <f t="array" ref="H97">INDEX('Back data'!$A$357:$AZ$357,,MAX(IF('Back data'!$A$357:$AZ$357&lt;&gt;"",COLUMN('Back data'!$A$357:$AZ$357)))-H$6)+INDEX('Back data'!$A$358:$AZ$358,,MAX(IF('Back data'!$A$358:$AZ$358&lt;&gt;"",COLUMN('Back data'!$A$358:$AZ$358)))-H$6)</f>
        <v>91.14</v>
      </c>
      <c r="I97" s="9" cm="1">
        <f t="array" ref="I97">INDEX('Back data'!$A$357:$AZ$357,,MAX(IF('Back data'!$A$357:$AZ$357&lt;&gt;"",COLUMN('Back data'!$A$357:$AZ$357)))-I$6)+INDEX('Back data'!$A$358:$AZ$358,,MAX(IF('Back data'!$A$358:$AZ$358&lt;&gt;"",COLUMN('Back data'!$A$358:$AZ$358)))-I$6)</f>
        <v>91.72999999999999</v>
      </c>
      <c r="J97" s="9" cm="1">
        <f t="array" ref="J97">INDEX('Back data'!$A$357:$AZ$357,,MAX(IF('Back data'!$A$357:$AZ$357&lt;&gt;"",COLUMN('Back data'!$A$357:$AZ$357)))-J$6)+INDEX('Back data'!$A$358:$AZ$358,,MAX(IF('Back data'!$A$358:$AZ$358&lt;&gt;"",COLUMN('Back data'!$A$358:$AZ$358)))-J$6)</f>
        <v>100</v>
      </c>
      <c r="K97" s="9" cm="1">
        <f t="array" ref="K97">INDEX('Back data'!$A$357:$AZ$357,,MAX(IF('Back data'!$A$357:$AZ$357&lt;&gt;"",COLUMN('Back data'!$A$357:$AZ$357)))-K$6)+INDEX('Back data'!$A$358:$AZ$358,,MAX(IF('Back data'!$A$358:$AZ$358&lt;&gt;"",COLUMN('Back data'!$A$358:$AZ$358)))-K$6)</f>
        <v>100</v>
      </c>
      <c r="L97" s="9" cm="1">
        <f t="array" ref="L97">INDEX('Back data'!$A$357:$AZ$357,,MAX(IF('Back data'!$A$357:$AZ$357&lt;&gt;"",COLUMN('Back data'!$A$357:$AZ$357)))-L$6)+INDEX('Back data'!$A$358:$AZ$358,,MAX(IF('Back data'!$A$358:$AZ$358&lt;&gt;"",COLUMN('Back data'!$A$358:$AZ$358)))-L$6)</f>
        <v>100</v>
      </c>
      <c r="M97" s="9" cm="1">
        <f t="array" ref="M97">INDEX('Back data'!$A$357:$AZ$357,,MAX(IF('Back data'!$A$357:$AZ$357&lt;&gt;"",COLUMN('Back data'!$A$357:$AZ$357)))-M$6)+INDEX('Back data'!$A$358:$AZ$358,,MAX(IF('Back data'!$A$358:$AZ$358&lt;&gt;"",COLUMN('Back data'!$A$358:$AZ$358)))-M$6)</f>
        <v>100</v>
      </c>
      <c r="N97" s="9" cm="1">
        <f t="array" ref="N97">INDEX('Back data'!$A$357:$AZ$357,,MAX(IF('Back data'!$A$357:$AZ$357&lt;&gt;"",COLUMN('Back data'!$A$357:$AZ$357)))-N$6)+INDEX('Back data'!$A$358:$AZ$358,,MAX(IF('Back data'!$A$358:$AZ$358&lt;&gt;"",COLUMN('Back data'!$A$358:$AZ$358)))-N$6)</f>
        <v>100</v>
      </c>
      <c r="O97" s="9" cm="1">
        <f t="array" ref="O97">INDEX('Back data'!$A$357:$AZ$357,,MAX(IF('Back data'!$A$357:$AZ$357&lt;&gt;"",COLUMN('Back data'!$A$357:$AZ$357)))-O$6)+INDEX('Back data'!$A$358:$AZ$358,,MAX(IF('Back data'!$A$358:$AZ$358&lt;&gt;"",COLUMN('Back data'!$A$358:$AZ$358)))-O$6)</f>
        <v>100</v>
      </c>
      <c r="P97" s="9" cm="1">
        <f t="array" ref="P97">INDEX('Back data'!$A$357:$AZ$357,,MAX(IF('Back data'!$A$357:$AZ$357&lt;&gt;"",COLUMN('Back data'!$A$357:$AZ$357)))-P$6)+INDEX('Back data'!$A$358:$AZ$358,,MAX(IF('Back data'!$A$358:$AZ$358&lt;&gt;"",COLUMN('Back data'!$A$358:$AZ$358)))-P$6)</f>
        <v>100</v>
      </c>
    </row>
    <row r="98" spans="1:18" x14ac:dyDescent="0.25">
      <c r="A98" s="35" t="s">
        <v>46</v>
      </c>
      <c r="B98" s="37" t="s">
        <v>27</v>
      </c>
      <c r="C98" s="10" t="s">
        <v>39</v>
      </c>
      <c r="D98" s="11" cm="1">
        <f t="array" ref="D98">INDEX('Back data'!$A$357:$AZ$357,,MAX(IF('Back data'!$A$357:$AZ$357&lt;&gt;"",COLUMN('Back data'!$A$357:$AZ$357)))-D$6)/D97</f>
        <v>0.81265002400384057</v>
      </c>
      <c r="E98" s="11" cm="1">
        <f t="array" ref="E98">INDEX('Back data'!$A$357:$AZ$357,,MAX(IF('Back data'!$A$357:$AZ$357&lt;&gt;"",COLUMN('Back data'!$A$357:$AZ$357)))-E$6)/E97</f>
        <v>0.84912159834653811</v>
      </c>
      <c r="F98" s="11" cm="1">
        <f t="array" ref="F98">INDEX('Back data'!$A$357:$AZ$357,,MAX(IF('Back data'!$A$357:$AZ$357&lt;&gt;"",COLUMN('Back data'!$A$357:$AZ$357)))-F$6)/F97</f>
        <v>0.85938185006576062</v>
      </c>
      <c r="G98" s="11" cm="1">
        <f t="array" ref="G98">INDEX('Back data'!$A$357:$AZ$357,,MAX(IF('Back data'!$A$357:$AZ$357&lt;&gt;"",COLUMN('Back data'!$A$357:$AZ$357)))-G$6)/G97</f>
        <v>0.82469378827646544</v>
      </c>
      <c r="H98" s="11" cm="1">
        <f t="array" ref="H98">INDEX('Back data'!$A$357:$AZ$357,,MAX(IF('Back data'!$A$357:$AZ$357&lt;&gt;"",COLUMN('Back data'!$A$357:$AZ$357)))-H$6)/H97</f>
        <v>0.83816107087996494</v>
      </c>
      <c r="I98" s="11" cm="1">
        <f t="array" ref="I98">INDEX('Back data'!$A$357:$AZ$357,,MAX(IF('Back data'!$A$357:$AZ$357&lt;&gt;"",COLUMN('Back data'!$A$357:$AZ$357)))-I$6)/I97</f>
        <v>0.85086667393437265</v>
      </c>
      <c r="J98" s="11" cm="1">
        <f t="array" ref="J98">INDEX('Back data'!$A$357:$AZ$357,,MAX(IF('Back data'!$A$357:$AZ$357&lt;&gt;"",COLUMN('Back data'!$A$357:$AZ$357)))-J$6)/J97</f>
        <v>0.6653</v>
      </c>
      <c r="K98" s="11" cm="1">
        <f t="array" ref="K98">INDEX('Back data'!$A$357:$AZ$357,,MAX(IF('Back data'!$A$357:$AZ$357&lt;&gt;"",COLUMN('Back data'!$A$357:$AZ$357)))-K$6)/K97</f>
        <v>0.7390000000000001</v>
      </c>
      <c r="L98" s="11" cm="1">
        <f t="array" ref="L98">INDEX('Back data'!$A$357:$AZ$357,,MAX(IF('Back data'!$A$357:$AZ$357&lt;&gt;"",COLUMN('Back data'!$A$357:$AZ$357)))-L$6)/L97</f>
        <v>0.59989999999999999</v>
      </c>
      <c r="M98" s="11" cm="1">
        <f t="array" ref="M98">INDEX('Back data'!$A$357:$AZ$357,,MAX(IF('Back data'!$A$357:$AZ$357&lt;&gt;"",COLUMN('Back data'!$A$357:$AZ$357)))-M$6)/M97</f>
        <v>0.61970000000000003</v>
      </c>
      <c r="N98" s="11" cm="1">
        <f t="array" ref="N98">INDEX('Back data'!$A$357:$AZ$357,,MAX(IF('Back data'!$A$357:$AZ$357&lt;&gt;"",COLUMN('Back data'!$A$357:$AZ$357)))-N$6)/N97</f>
        <v>0.60530000000000006</v>
      </c>
      <c r="O98" s="11" cm="1">
        <f t="array" ref="O98">INDEX('Back data'!$A$357:$AZ$357,,MAX(IF('Back data'!$A$357:$AZ$357&lt;&gt;"",COLUMN('Back data'!$A$357:$AZ$357)))-O$6)/O97</f>
        <v>0.66459999999999997</v>
      </c>
      <c r="P98" s="11" cm="1">
        <f t="array" ref="P98">INDEX('Back data'!$A$357:$AZ$357,,MAX(IF('Back data'!$A$357:$AZ$357&lt;&gt;"",COLUMN('Back data'!$A$357:$AZ$357)))-P$6)/P97</f>
        <v>0.504</v>
      </c>
    </row>
    <row r="99" spans="1:18" x14ac:dyDescent="0.25">
      <c r="A99" s="35" t="s">
        <v>46</v>
      </c>
      <c r="B99" s="37" t="s">
        <v>27</v>
      </c>
      <c r="C99" s="10" t="s">
        <v>40</v>
      </c>
      <c r="D99" s="11" cm="1">
        <f t="array" ref="D99">+INDEX('Back data'!$A$358:$AZ$358,,MAX(IF('Back data'!$A$358:$AZ$358&lt;&gt;"",COLUMN('Back data'!$A$358:$AZ$358)))-D$6)/D97</f>
        <v>0.18734997599615941</v>
      </c>
      <c r="E99" s="11" cm="1">
        <f t="array" ref="E99">+INDEX('Back data'!$A$358:$AZ$358,,MAX(IF('Back data'!$A$358:$AZ$358&lt;&gt;"",COLUMN('Back data'!$A$358:$AZ$358)))-E$6)/E97</f>
        <v>0.15087840165346195</v>
      </c>
      <c r="F99" s="11" cm="1">
        <f t="array" ref="F99">+INDEX('Back data'!$A$358:$AZ$358,,MAX(IF('Back data'!$A$358:$AZ$358&lt;&gt;"",COLUMN('Back data'!$A$358:$AZ$358)))-F$6)/F97</f>
        <v>0.14061814993423938</v>
      </c>
      <c r="G99" s="11" cm="1">
        <f t="array" ref="G99">+INDEX('Back data'!$A$358:$AZ$358,,MAX(IF('Back data'!$A$358:$AZ$358&lt;&gt;"",COLUMN('Back data'!$A$358:$AZ$358)))-G$6)/G97</f>
        <v>0.17530621172353458</v>
      </c>
      <c r="H99" s="11" cm="1">
        <f t="array" ref="H99">+INDEX('Back data'!$A$358:$AZ$358,,MAX(IF('Back data'!$A$358:$AZ$358&lt;&gt;"",COLUMN('Back data'!$A$358:$AZ$358)))-H$6)/H97</f>
        <v>0.16183892912003511</v>
      </c>
      <c r="I99" s="11" cm="1">
        <f t="array" ref="I99">+INDEX('Back data'!$A$358:$AZ$358,,MAX(IF('Back data'!$A$358:$AZ$358&lt;&gt;"",COLUMN('Back data'!$A$358:$AZ$358)))-I$6)/I97</f>
        <v>0.1491333260656274</v>
      </c>
      <c r="J99" s="11" cm="1">
        <f t="array" ref="J99">+INDEX('Back data'!$A$358:$AZ$358,,MAX(IF('Back data'!$A$358:$AZ$358&lt;&gt;"",COLUMN('Back data'!$A$358:$AZ$358)))-J$6)/J97</f>
        <v>0.3347</v>
      </c>
      <c r="K99" s="11" cm="1">
        <f t="array" ref="K99">+INDEX('Back data'!$A$358:$AZ$358,,MAX(IF('Back data'!$A$358:$AZ$358&lt;&gt;"",COLUMN('Back data'!$A$358:$AZ$358)))-K$6)/K97</f>
        <v>0.26100000000000001</v>
      </c>
      <c r="L99" s="11" cm="1">
        <f t="array" ref="L99">+INDEX('Back data'!$A$358:$AZ$358,,MAX(IF('Back data'!$A$358:$AZ$358&lt;&gt;"",COLUMN('Back data'!$A$358:$AZ$358)))-L$6)/L97</f>
        <v>0.40009999999999996</v>
      </c>
      <c r="M99" s="11" cm="1">
        <f t="array" ref="M99">+INDEX('Back data'!$A$358:$AZ$358,,MAX(IF('Back data'!$A$358:$AZ$358&lt;&gt;"",COLUMN('Back data'!$A$358:$AZ$358)))-M$6)/M97</f>
        <v>0.38030000000000003</v>
      </c>
      <c r="N99" s="11" cm="1">
        <f t="array" ref="N99">+INDEX('Back data'!$A$358:$AZ$358,,MAX(IF('Back data'!$A$358:$AZ$358&lt;&gt;"",COLUMN('Back data'!$A$358:$AZ$358)))-N$6)/N97</f>
        <v>0.3947</v>
      </c>
      <c r="O99" s="11" cm="1">
        <f t="array" ref="O99">+INDEX('Back data'!$A$358:$AZ$358,,MAX(IF('Back data'!$A$358:$AZ$358&lt;&gt;"",COLUMN('Back data'!$A$358:$AZ$358)))-O$6)/O97</f>
        <v>0.33539999999999998</v>
      </c>
      <c r="P99" s="11" cm="1">
        <f t="array" ref="P99">+INDEX('Back data'!$A$358:$AZ$358,,MAX(IF('Back data'!$A$358:$AZ$358&lt;&gt;"",COLUMN('Back data'!$A$358:$AZ$358)))-P$6)/P97</f>
        <v>0.496</v>
      </c>
      <c r="R99" s="56"/>
    </row>
    <row r="100" spans="1:18" x14ac:dyDescent="0.25">
      <c r="A100" s="30"/>
      <c r="B100" s="37"/>
      <c r="C100" s="31"/>
      <c r="D100" s="32"/>
      <c r="E100" s="32"/>
      <c r="F100" s="32"/>
      <c r="G100" s="32"/>
      <c r="H100" s="32"/>
      <c r="I100" s="32"/>
      <c r="J100" s="32"/>
      <c r="K100" s="32"/>
      <c r="L100" s="32"/>
      <c r="M100" s="32"/>
      <c r="N100" s="32"/>
      <c r="O100" s="32"/>
      <c r="P100" s="32"/>
      <c r="R100" s="56"/>
    </row>
    <row r="101" spans="1:18" x14ac:dyDescent="0.25">
      <c r="A101" s="30"/>
      <c r="B101" s="37"/>
      <c r="C101" s="31"/>
      <c r="D101" s="32"/>
      <c r="E101" s="32"/>
      <c r="F101" s="32"/>
      <c r="G101" s="32"/>
      <c r="H101" s="32"/>
      <c r="I101" s="32"/>
      <c r="J101" s="32"/>
      <c r="K101" s="32"/>
      <c r="L101" s="32"/>
      <c r="M101" s="32"/>
      <c r="N101" s="32"/>
      <c r="O101" s="32"/>
      <c r="P101" s="32"/>
      <c r="R101" s="56"/>
    </row>
    <row r="102" spans="1:18" x14ac:dyDescent="0.25">
      <c r="A102" s="30"/>
      <c r="B102" s="37"/>
      <c r="C102" s="8" t="s">
        <v>37</v>
      </c>
      <c r="D102" s="9"/>
      <c r="E102" s="9"/>
      <c r="F102" s="9"/>
      <c r="G102" s="9"/>
      <c r="H102" s="9"/>
      <c r="I102" s="9"/>
      <c r="J102" s="9"/>
      <c r="K102" s="9"/>
      <c r="L102" s="9"/>
      <c r="M102" s="9"/>
      <c r="N102" s="9"/>
      <c r="O102" s="9" cm="1">
        <f t="array" ref="O102">INDEX('Back data'!$A$362:$AZ$362,,MAX(IF('Back data'!$A$362:$AZ$362&lt;&gt;"",COLUMN('Back data'!$A$362:$AZ$362)))-O$6)+INDEX('Back data'!$A$363:$AZ$363,,MAX(IF('Back data'!$A$363:$AZ$363&lt;&gt;"",COLUMN('Back data'!$A$363:$AZ$363)))-O$6)</f>
        <v>100</v>
      </c>
      <c r="P102" s="9" cm="1">
        <f t="array" ref="P102">INDEX('Back data'!$A$362:$AZ$362,,MAX(IF('Back data'!$A$362:$AZ$362&lt;&gt;"",COLUMN('Back data'!$A$362:$AZ$362)))-P$6)+INDEX('Back data'!$A$363:$AZ$363,,MAX(IF('Back data'!$A$363:$AZ$363&lt;&gt;"",COLUMN('Back data'!$A$363:$AZ$363)))-P$6)</f>
        <v>100</v>
      </c>
      <c r="R102" s="56"/>
    </row>
    <row r="103" spans="1:18" x14ac:dyDescent="0.25">
      <c r="A103" s="35" t="s">
        <v>46</v>
      </c>
      <c r="B103" s="37" t="s">
        <v>31</v>
      </c>
      <c r="C103" s="10" t="s">
        <v>39</v>
      </c>
      <c r="D103" s="11"/>
      <c r="E103" s="11"/>
      <c r="F103" s="11"/>
      <c r="G103" s="11"/>
      <c r="H103" s="11"/>
      <c r="I103" s="11"/>
      <c r="J103" s="11"/>
      <c r="K103" s="11"/>
      <c r="L103" s="11"/>
      <c r="M103" s="11"/>
      <c r="N103" s="11"/>
      <c r="O103" s="11" cm="1">
        <f t="array" ref="O103">INDEX('Back data'!$A$362:$AZ$362,,MAX(IF('Back data'!$A$362:$AZ$362&lt;&gt;"",COLUMN('Back data'!$A$362:$AZ$362)))-O$6)/O102</f>
        <v>0.91220000000000001</v>
      </c>
      <c r="P103" s="11" cm="1">
        <f t="array" ref="P103">INDEX('Back data'!$A$362:$AZ$362,,MAX(IF('Back data'!$A$362:$AZ$362&lt;&gt;"",COLUMN('Back data'!$A$362:$AZ$362)))-P$6)/P102</f>
        <v>0.95829999999999993</v>
      </c>
      <c r="R103" s="56"/>
    </row>
    <row r="104" spans="1:18" x14ac:dyDescent="0.25">
      <c r="A104" s="35" t="s">
        <v>46</v>
      </c>
      <c r="B104" s="37" t="s">
        <v>31</v>
      </c>
      <c r="C104" s="10" t="s">
        <v>40</v>
      </c>
      <c r="D104" s="11"/>
      <c r="E104" s="11"/>
      <c r="F104" s="11"/>
      <c r="G104" s="11"/>
      <c r="H104" s="11"/>
      <c r="I104" s="11"/>
      <c r="J104" s="11"/>
      <c r="K104" s="11"/>
      <c r="L104" s="11"/>
      <c r="M104" s="11"/>
      <c r="N104" s="11"/>
      <c r="O104" s="11" cm="1">
        <f t="array" ref="O104">+INDEX('Back data'!$A$363:$AZ$363,,MAX(IF('Back data'!$A$363:$AZ$363&lt;&gt;"",COLUMN('Back data'!$A$363:$AZ$363)))-O$6)/O102</f>
        <v>8.7799999999999989E-2</v>
      </c>
      <c r="P104" s="11" cm="1">
        <f t="array" ref="P104">+INDEX('Back data'!$A$363:$AZ$363,,MAX(IF('Back data'!$A$363:$AZ$363&lt;&gt;"",COLUMN('Back data'!$A$363:$AZ$363)))-P$6)/P102</f>
        <v>4.1700000000000001E-2</v>
      </c>
      <c r="R104" s="56"/>
    </row>
    <row r="107" spans="1:18" x14ac:dyDescent="0.25">
      <c r="C107" s="8" t="s">
        <v>37</v>
      </c>
      <c r="D107" s="9" cm="1">
        <f t="array" ref="D107">INDEX('Back data'!$A$367:$AZ$367,,MAX(IF('Back data'!$A$367:$AZ$367&lt;&gt;"",COLUMN('Back data'!$A$367:$AZ$367)))-D$6)+INDEX('Back data'!$A$368:$AZ$368,,MAX(IF('Back data'!$A$368:$AZ$368&lt;&gt;"",COLUMN('Back data'!$A$368:$AZ$368)))-D$6)</f>
        <v>89.1</v>
      </c>
      <c r="E107" s="9" cm="1">
        <f t="array" ref="E107">INDEX('Back data'!$A$367:$AZ$367,,MAX(IF('Back data'!$A$367:$AZ$367&lt;&gt;"",COLUMN('Back data'!$A$367:$AZ$367)))-E$6)+INDEX('Back data'!$A$368:$AZ$368,,MAX(IF('Back data'!$A$368:$AZ$368&lt;&gt;"",COLUMN('Back data'!$A$368:$AZ$368)))-E$6)</f>
        <v>91.28</v>
      </c>
      <c r="F107" s="9" cm="1">
        <f t="array" ref="F107">INDEX('Back data'!$A$367:$AZ$367,,MAX(IF('Back data'!$A$367:$AZ$367&lt;&gt;"",COLUMN('Back data'!$A$367:$AZ$367)))-F$6)+INDEX('Back data'!$A$368:$AZ$368,,MAX(IF('Back data'!$A$368:$AZ$368&lt;&gt;"",COLUMN('Back data'!$A$368:$AZ$368)))-F$6)</f>
        <v>91.2</v>
      </c>
      <c r="G107" s="9" cm="1">
        <f t="array" ref="G107">INDEX('Back data'!$A$367:$AZ$367,,MAX(IF('Back data'!$A$367:$AZ$367&lt;&gt;"",COLUMN('Back data'!$A$367:$AZ$367)))-G$6)+INDEX('Back data'!$A$368:$AZ$368,,MAX(IF('Back data'!$A$368:$AZ$368&lt;&gt;"",COLUMN('Back data'!$A$368:$AZ$368)))-G$6)</f>
        <v>91.83</v>
      </c>
      <c r="H107" s="9" cm="1">
        <f t="array" ref="H107">INDEX('Back data'!$A$367:$AZ$367,,MAX(IF('Back data'!$A$367:$AZ$367&lt;&gt;"",COLUMN('Back data'!$A$367:$AZ$367)))-H$6)+INDEX('Back data'!$A$368:$AZ$368,,MAX(IF('Back data'!$A$368:$AZ$368&lt;&gt;"",COLUMN('Back data'!$A$368:$AZ$368)))-H$6)</f>
        <v>94.33</v>
      </c>
      <c r="I107" s="9" cm="1">
        <f t="array" ref="I107">INDEX('Back data'!$A$367:$AZ$367,,MAX(IF('Back data'!$A$367:$AZ$367&lt;&gt;"",COLUMN('Back data'!$A$367:$AZ$367)))-I$6)+INDEX('Back data'!$A$368:$AZ$368,,MAX(IF('Back data'!$A$368:$AZ$368&lt;&gt;"",COLUMN('Back data'!$A$368:$AZ$368)))-I$6)</f>
        <v>93.899999999999991</v>
      </c>
      <c r="J107" s="9" cm="1">
        <f t="array" ref="J107">INDEX('Back data'!$A$367:$AZ$367,,MAX(IF('Back data'!$A$367:$AZ$367&lt;&gt;"",COLUMN('Back data'!$A$367:$AZ$367)))-J$6)+INDEX('Back data'!$A$368:$AZ$368,,MAX(IF('Back data'!$A$368:$AZ$368&lt;&gt;"",COLUMN('Back data'!$A$368:$AZ$368)))-J$6)</f>
        <v>100</v>
      </c>
      <c r="K107" s="9" cm="1">
        <f t="array" ref="K107">INDEX('Back data'!$A$367:$AZ$367,,MAX(IF('Back data'!$A$367:$AZ$367&lt;&gt;"",COLUMN('Back data'!$A$367:$AZ$367)))-K$6)+INDEX('Back data'!$A$368:$AZ$368,,MAX(IF('Back data'!$A$368:$AZ$368&lt;&gt;"",COLUMN('Back data'!$A$368:$AZ$368)))-K$6)</f>
        <v>100</v>
      </c>
      <c r="L107" s="9" cm="1">
        <f t="array" ref="L107">INDEX('Back data'!$A$367:$AZ$367,,MAX(IF('Back data'!$A$367:$AZ$367&lt;&gt;"",COLUMN('Back data'!$A$367:$AZ$367)))-L$6)+INDEX('Back data'!$A$368:$AZ$368,,MAX(IF('Back data'!$A$368:$AZ$368&lt;&gt;"",COLUMN('Back data'!$A$368:$AZ$368)))-L$6)</f>
        <v>100</v>
      </c>
      <c r="M107" s="9" cm="1">
        <f t="array" ref="M107">INDEX('Back data'!$A$367:$AZ$367,,MAX(IF('Back data'!$A$367:$AZ$367&lt;&gt;"",COLUMN('Back data'!$A$367:$AZ$367)))-M$6)+INDEX('Back data'!$A$368:$AZ$368,,MAX(IF('Back data'!$A$368:$AZ$368&lt;&gt;"",COLUMN('Back data'!$A$368:$AZ$368)))-M$6)</f>
        <v>100</v>
      </c>
      <c r="N107" s="9" cm="1">
        <f t="array" ref="N107">INDEX('Back data'!$A$367:$AZ$367,,MAX(IF('Back data'!$A$367:$AZ$367&lt;&gt;"",COLUMN('Back data'!$A$367:$AZ$367)))-N$6)+INDEX('Back data'!$A$368:$AZ$368,,MAX(IF('Back data'!$A$368:$AZ$368&lt;&gt;"",COLUMN('Back data'!$A$368:$AZ$368)))-N$6)</f>
        <v>100</v>
      </c>
      <c r="O107" s="9" cm="1">
        <f t="array" ref="O107">INDEX('Back data'!$A$367:$AZ$367,,MAX(IF('Back data'!$A$367:$AZ$367&lt;&gt;"",COLUMN('Back data'!$A$367:$AZ$367)))-O$6)+INDEX('Back data'!$A$368:$AZ$368,,MAX(IF('Back data'!$A$368:$AZ$368&lt;&gt;"",COLUMN('Back data'!$A$368:$AZ$368)))-O$6)</f>
        <v>100</v>
      </c>
      <c r="P107" s="9" cm="1">
        <f t="array" ref="P107">INDEX('Back data'!$A$367:$AZ$367,,MAX(IF('Back data'!$A$367:$AZ$367&lt;&gt;"",COLUMN('Back data'!$A$367:$AZ$367)))-P$6)+INDEX('Back data'!$A$368:$AZ$368,,MAX(IF('Back data'!$A$368:$AZ$368&lt;&gt;"",COLUMN('Back data'!$A$368:$AZ$368)))-P$6)</f>
        <v>100</v>
      </c>
    </row>
    <row r="108" spans="1:18" x14ac:dyDescent="0.25">
      <c r="A108" s="35" t="s">
        <v>46</v>
      </c>
      <c r="B108" s="37" t="s">
        <v>32</v>
      </c>
      <c r="C108" s="10" t="s">
        <v>39</v>
      </c>
      <c r="D108" s="11">
        <f t="array" ref="D108">INDEX('Back data'!$A$367:$AZ$367,,MAX(IF('Back data'!$A$367:$AZ$367&lt;&gt;"",COLUMN('Back data'!$A$367:$AZ$367)))-D$6)/D107</f>
        <v>0.94332210998877664</v>
      </c>
      <c r="E108" s="11">
        <f t="array" ref="E108">INDEX('Back data'!$A$367:$AZ$367,,MAX(IF('Back data'!$A$367:$AZ$367&lt;&gt;"",COLUMN('Back data'!$A$367:$AZ$367)))-E$6)/E107</f>
        <v>0.9464285714285714</v>
      </c>
      <c r="F108" s="11">
        <f t="array" ref="F108">INDEX('Back data'!$A$367:$AZ$367,,MAX(IF('Back data'!$A$367:$AZ$367&lt;&gt;"",COLUMN('Back data'!$A$367:$AZ$367)))-F$6)/F107</f>
        <v>0.94276315789473686</v>
      </c>
      <c r="G108" s="11">
        <f t="array" ref="G108">INDEX('Back data'!$A$367:$AZ$367,,MAX(IF('Back data'!$A$367:$AZ$367&lt;&gt;"",COLUMN('Back data'!$A$367:$AZ$367)))-G$6)/G107</f>
        <v>0.92344549711423285</v>
      </c>
      <c r="H108" s="11">
        <f t="array" ref="H108">INDEX('Back data'!$A$367:$AZ$367,,MAX(IF('Back data'!$A$367:$AZ$367&lt;&gt;"",COLUMN('Back data'!$A$367:$AZ$367)))-H$6)/H107</f>
        <v>0.93808968514788504</v>
      </c>
      <c r="I108" s="11">
        <f t="array" ref="I108">INDEX('Back data'!$A$367:$AZ$367,,MAX(IF('Back data'!$A$367:$AZ$367&lt;&gt;"",COLUMN('Back data'!$A$367:$AZ$367)))-I$6)/I107</f>
        <v>0.91693290734824284</v>
      </c>
      <c r="J108" s="11">
        <f t="array" ref="J108">INDEX('Back data'!$A$367:$AZ$367,,MAX(IF('Back data'!$A$367:$AZ$367&lt;&gt;"",COLUMN('Back data'!$A$367:$AZ$367)))-J$6)/J107</f>
        <v>0.98499999999999999</v>
      </c>
      <c r="K108" s="11">
        <f t="array" ref="K108">INDEX('Back data'!$A$367:$AZ$367,,MAX(IF('Back data'!$A$367:$AZ$367&lt;&gt;"",COLUMN('Back data'!$A$367:$AZ$367)))-K$6)/K107</f>
        <v>0.95799999999999996</v>
      </c>
      <c r="L108" s="11">
        <f t="array" ref="L108">INDEX('Back data'!$A$367:$AZ$367,,MAX(IF('Back data'!$A$367:$AZ$367&lt;&gt;"",COLUMN('Back data'!$A$367:$AZ$367)))-L$6)/L107</f>
        <v>0.96920000000000006</v>
      </c>
      <c r="M108" s="11">
        <f t="array" ref="M108">INDEX('Back data'!$A$367:$AZ$367,,MAX(IF('Back data'!$A$367:$AZ$367&lt;&gt;"",COLUMN('Back data'!$A$367:$AZ$367)))-M$6)/M107</f>
        <v>0.95480000000000009</v>
      </c>
      <c r="N108" s="11">
        <f t="array" ref="N108">INDEX('Back data'!$A$367:$AZ$367,,MAX(IF('Back data'!$A$367:$AZ$367&lt;&gt;"",COLUMN('Back data'!$A$367:$AZ$367)))-N$6)/N107</f>
        <v>0.95499999999999996</v>
      </c>
      <c r="O108" s="11">
        <f t="array" ref="O108">INDEX('Back data'!$A$367:$AZ$367,,MAX(IF('Back data'!$A$367:$AZ$367&lt;&gt;"",COLUMN('Back data'!$A$367:$AZ$367)))-O$6)/O107</f>
        <v>0.9376000000000001</v>
      </c>
      <c r="P108" s="11" cm="1">
        <f t="array" ref="P108">INDEX('Back data'!$A$367:$AZ$367,,MAX(IF('Back data'!$A$367:$AZ$367&lt;&gt;"",COLUMN('Back data'!$A$367:$AZ$367)))-P$6)/P107</f>
        <v>0.95010000000000006</v>
      </c>
    </row>
    <row r="109" spans="1:18" x14ac:dyDescent="0.25">
      <c r="A109" s="35" t="s">
        <v>46</v>
      </c>
      <c r="B109" s="37" t="s">
        <v>32</v>
      </c>
      <c r="C109" s="10" t="s">
        <v>40</v>
      </c>
      <c r="D109" s="11">
        <f t="array" ref="D109">+INDEX('Back data'!$A$368:$AZ$368,,MAX(IF('Back data'!$A$368:$AZ$368&lt;&gt;"",COLUMN('Back data'!$A$368:$AZ$368)))-D$6)/D107</f>
        <v>5.6677890011223343E-2</v>
      </c>
      <c r="E109" s="11">
        <f t="array" ref="E109">+INDEX('Back data'!$A$368:$AZ$368,,MAX(IF('Back data'!$A$368:$AZ$368&lt;&gt;"",COLUMN('Back data'!$A$368:$AZ$368)))-E$6)/E107</f>
        <v>5.3571428571428568E-2</v>
      </c>
      <c r="F109" s="11">
        <f t="array" ref="F109">+INDEX('Back data'!$A$368:$AZ$368,,MAX(IF('Back data'!$A$368:$AZ$368&lt;&gt;"",COLUMN('Back data'!$A$368:$AZ$368)))-F$6)/F107</f>
        <v>5.7236842105263155E-2</v>
      </c>
      <c r="G109" s="11">
        <f t="array" ref="G109">+INDEX('Back data'!$A$368:$AZ$368,,MAX(IF('Back data'!$A$368:$AZ$368&lt;&gt;"",COLUMN('Back data'!$A$368:$AZ$368)))-G$6)/G107</f>
        <v>7.6554502885767178E-2</v>
      </c>
      <c r="H109" s="11">
        <f t="array" ref="H109">+INDEX('Back data'!$A$368:$AZ$368,,MAX(IF('Back data'!$A$368:$AZ$368&lt;&gt;"",COLUMN('Back data'!$A$368:$AZ$368)))-H$6)/H107</f>
        <v>6.1910314852114914E-2</v>
      </c>
      <c r="I109" s="11">
        <f t="array" ref="I109">+INDEX('Back data'!$A$368:$AZ$368,,MAX(IF('Back data'!$A$368:$AZ$368&lt;&gt;"",COLUMN('Back data'!$A$368:$AZ$368)))-I$6)/I107</f>
        <v>8.3067092651757199E-2</v>
      </c>
      <c r="J109" s="11">
        <f t="array" ref="J109">+INDEX('Back data'!$A$368:$AZ$368,,MAX(IF('Back data'!$A$368:$AZ$368&lt;&gt;"",COLUMN('Back data'!$A$368:$AZ$368)))-J$6)/J107</f>
        <v>1.4999999999999999E-2</v>
      </c>
      <c r="K109" s="11">
        <f t="array" ref="K109">+INDEX('Back data'!$A$368:$AZ$368,,MAX(IF('Back data'!$A$368:$AZ$368&lt;&gt;"",COLUMN('Back data'!$A$368:$AZ$368)))-K$6)/K107</f>
        <v>4.2000000000000003E-2</v>
      </c>
      <c r="L109" s="11">
        <f t="array" ref="L109">+INDEX('Back data'!$A$368:$AZ$368,,MAX(IF('Back data'!$A$368:$AZ$368&lt;&gt;"",COLUMN('Back data'!$A$368:$AZ$368)))-L$6)/L107</f>
        <v>3.0800000000000001E-2</v>
      </c>
      <c r="M109" s="11">
        <f t="array" ref="M109">+INDEX('Back data'!$A$368:$AZ$368,,MAX(IF('Back data'!$A$368:$AZ$368&lt;&gt;"",COLUMN('Back data'!$A$368:$AZ$368)))-M$6)/M107</f>
        <v>4.5199999999999997E-2</v>
      </c>
      <c r="N109" s="11">
        <f t="array" ref="N109">+INDEX('Back data'!$A$368:$AZ$368,,MAX(IF('Back data'!$A$368:$AZ$368&lt;&gt;"",COLUMN('Back data'!$A$368:$AZ$368)))-N$6)/N107</f>
        <v>4.4999999999999998E-2</v>
      </c>
      <c r="O109" s="11">
        <f t="array" ref="O109">+INDEX('Back data'!$A$368:$AZ$368,,MAX(IF('Back data'!$A$368:$AZ$368&lt;&gt;"",COLUMN('Back data'!$A$368:$AZ$368)))-O$6)/O107</f>
        <v>6.2400000000000004E-2</v>
      </c>
      <c r="P109" s="11">
        <f t="array" ref="P109">+INDEX('Back data'!$A$368:$AZ$368,,MAX(IF('Back data'!$A$368:$AZ$368&lt;&gt;"",COLUMN('Back data'!$A$368:$AZ$368)))-P$6)/P107</f>
        <v>4.99E-2</v>
      </c>
      <c r="R109" s="56"/>
    </row>
    <row r="112" spans="1:18" x14ac:dyDescent="0.25">
      <c r="C112" s="8" t="s">
        <v>37</v>
      </c>
      <c r="D112" s="9">
        <f t="array" ref="D112">INDEX('Back data'!$A$372:$AZ$372,,MAX(IF('Back data'!$A$372:$AZ$372&lt;&gt;"",COLUMN('Back data'!$A$372:$AZ$372)))-D$6)+INDEX('Back data'!$A$373:$AZ$373,,MAX(IF('Back data'!$A$373:$AZ$373&lt;&gt;"",COLUMN('Back data'!$A$373:$AZ$373)))-D$6)</f>
        <v>87.85</v>
      </c>
      <c r="E112" s="9">
        <f t="array" ref="E112">INDEX('Back data'!$A$372:$AZ$372,,MAX(IF('Back data'!$A$372:$AZ$372&lt;&gt;"",COLUMN('Back data'!$A$372:$AZ$372)))-E$6)+INDEX('Back data'!$A$373:$AZ$373,,MAX(IF('Back data'!$A$373:$AZ$373&lt;&gt;"",COLUMN('Back data'!$A$373:$AZ$373)))-E$6)</f>
        <v>93.61</v>
      </c>
      <c r="F112" s="9">
        <f t="array" ref="F112">INDEX('Back data'!$A$372:$AZ$372,,MAX(IF('Back data'!$A$372:$AZ$372&lt;&gt;"",COLUMN('Back data'!$A$372:$AZ$372)))-F$6)+INDEX('Back data'!$A$373:$AZ$373,,MAX(IF('Back data'!$A$373:$AZ$373&lt;&gt;"",COLUMN('Back data'!$A$373:$AZ$373)))-F$6)</f>
        <v>87.839999999999989</v>
      </c>
      <c r="G112" s="9">
        <f t="array" ref="G112">INDEX('Back data'!$A$372:$AZ$372,,MAX(IF('Back data'!$A$372:$AZ$372&lt;&gt;"",COLUMN('Back data'!$A$372:$AZ$372)))-G$6)+INDEX('Back data'!$A$373:$AZ$373,,MAX(IF('Back data'!$A$373:$AZ$373&lt;&gt;"",COLUMN('Back data'!$A$373:$AZ$373)))-G$6)</f>
        <v>87.33</v>
      </c>
      <c r="H112" s="9">
        <f t="array" ref="H112">INDEX('Back data'!$A$372:$AZ$372,,MAX(IF('Back data'!$A$372:$AZ$372&lt;&gt;"",COLUMN('Back data'!$A$372:$AZ$372)))-H$6)+INDEX('Back data'!$A$373:$AZ$373,,MAX(IF('Back data'!$A$373:$AZ$373&lt;&gt;"",COLUMN('Back data'!$A$373:$AZ$373)))-H$6)</f>
        <v>94.56</v>
      </c>
      <c r="I112" s="9">
        <f t="array" ref="I112">INDEX('Back data'!$A$372:$AZ$372,,MAX(IF('Back data'!$A$372:$AZ$372&lt;&gt;"",COLUMN('Back data'!$A$372:$AZ$372)))-I$6)+INDEX('Back data'!$A$373:$AZ$373,,MAX(IF('Back data'!$A$373:$AZ$373&lt;&gt;"",COLUMN('Back data'!$A$373:$AZ$373)))-I$6)</f>
        <v>95.160000000000011</v>
      </c>
      <c r="J112" s="9">
        <f t="array" ref="J112">INDEX('Back data'!$A$372:$AZ$372,,MAX(IF('Back data'!$A$372:$AZ$372&lt;&gt;"",COLUMN('Back data'!$A$372:$AZ$372)))-J$6)+INDEX('Back data'!$A$373:$AZ$373,,MAX(IF('Back data'!$A$373:$AZ$373&lt;&gt;"",COLUMN('Back data'!$A$373:$AZ$373)))-J$6)</f>
        <v>100</v>
      </c>
      <c r="K112" s="9">
        <f t="array" ref="K112">INDEX('Back data'!$A$372:$AZ$372,,MAX(IF('Back data'!$A$372:$AZ$372&lt;&gt;"",COLUMN('Back data'!$A$372:$AZ$372)))-K$6)+INDEX('Back data'!$A$373:$AZ$373,,MAX(IF('Back data'!$A$373:$AZ$373&lt;&gt;"",COLUMN('Back data'!$A$373:$AZ$373)))-K$6)</f>
        <v>100</v>
      </c>
      <c r="L112" s="9">
        <f t="array" ref="L112">INDEX('Back data'!$A$372:$AZ$372,,MAX(IF('Back data'!$A$372:$AZ$372&lt;&gt;"",COLUMN('Back data'!$A$372:$AZ$372)))-L$6)+INDEX('Back data'!$A$373:$AZ$373,,MAX(IF('Back data'!$A$373:$AZ$373&lt;&gt;"",COLUMN('Back data'!$A$373:$AZ$373)))-L$6)</f>
        <v>100</v>
      </c>
      <c r="M112" s="9">
        <f t="array" ref="M112">INDEX('Back data'!$A$372:$AZ$372,,MAX(IF('Back data'!$A$372:$AZ$372&lt;&gt;"",COLUMN('Back data'!$A$372:$AZ$372)))-M$6)+INDEX('Back data'!$A$373:$AZ$373,,MAX(IF('Back data'!$A$373:$AZ$373&lt;&gt;"",COLUMN('Back data'!$A$373:$AZ$373)))-M$6)</f>
        <v>100</v>
      </c>
      <c r="N112" s="9">
        <f t="array" ref="N112">INDEX('Back data'!$A$372:$AZ$372,,MAX(IF('Back data'!$A$372:$AZ$372&lt;&gt;"",COLUMN('Back data'!$A$372:$AZ$372)))-N$6)+INDEX('Back data'!$A$373:$AZ$373,,MAX(IF('Back data'!$A$373:$AZ$373&lt;&gt;"",COLUMN('Back data'!$A$373:$AZ$373)))-N$6)</f>
        <v>100</v>
      </c>
      <c r="O112" s="9">
        <f t="array" ref="O112">INDEX('Back data'!$A$372:$AZ$372,,MAX(IF('Back data'!$A$372:$AZ$372&lt;&gt;"",COLUMN('Back data'!$A$372:$AZ$372)))-O$6)+INDEX('Back data'!$A$373:$AZ$373,,MAX(IF('Back data'!$A$373:$AZ$373&lt;&gt;"",COLUMN('Back data'!$A$373:$AZ$373)))-O$6)</f>
        <v>100</v>
      </c>
      <c r="P112" s="9">
        <f t="array" ref="P112">INDEX('Back data'!$A$372:$AZ$372,,MAX(IF('Back data'!$A$372:$AZ$372&lt;&gt;"",COLUMN('Back data'!$A$372:$AZ$372)))-P$6)+INDEX('Back data'!$A$373:$AZ$373,,MAX(IF('Back data'!$A$373:$AZ$373&lt;&gt;"",COLUMN('Back data'!$A$373:$AZ$373)))-P$6)</f>
        <v>100</v>
      </c>
    </row>
    <row r="113" spans="1:18" x14ac:dyDescent="0.25">
      <c r="A113" s="35" t="s">
        <v>46</v>
      </c>
      <c r="B113" s="37" t="s">
        <v>36</v>
      </c>
      <c r="C113" s="10" t="s">
        <v>39</v>
      </c>
      <c r="D113" s="11">
        <f t="array" ref="D113">INDEX('Back data'!$A$372:$AZ$372,,MAX(IF('Back data'!$A$372:$AZ$372&lt;&gt;"",COLUMN('Back data'!$A$372:$AZ$372)))-D$6)/D112</f>
        <v>0.88298235628912913</v>
      </c>
      <c r="E113" s="11">
        <f t="array" ref="E113">INDEX('Back data'!$A$372:$AZ$372,,MAX(IF('Back data'!$A$372:$AZ$372&lt;&gt;"",COLUMN('Back data'!$A$372:$AZ$372)))-E$6)/E112</f>
        <v>0.9578036534558273</v>
      </c>
      <c r="F113" s="11">
        <f t="array" ref="F113">INDEX('Back data'!$A$372:$AZ$372,,MAX(IF('Back data'!$A$372:$AZ$372&lt;&gt;"",COLUMN('Back data'!$A$372:$AZ$372)))-F$6)/F112</f>
        <v>0.91917122040072863</v>
      </c>
      <c r="G113" s="11">
        <f t="array" ref="G113">INDEX('Back data'!$A$372:$AZ$372,,MAX(IF('Back data'!$A$372:$AZ$372&lt;&gt;"",COLUMN('Back data'!$A$372:$AZ$372)))-G$6)/G112</f>
        <v>0.92900492385205535</v>
      </c>
      <c r="H113" s="11">
        <f t="array" ref="H113">INDEX('Back data'!$A$372:$AZ$372,,MAX(IF('Back data'!$A$372:$AZ$372&lt;&gt;"",COLUMN('Back data'!$A$372:$AZ$372)))-H$6)/H112</f>
        <v>0.89530456852791873</v>
      </c>
      <c r="I113" s="11">
        <f t="array" ref="I113">INDEX('Back data'!$A$372:$AZ$372,,MAX(IF('Back data'!$A$372:$AZ$372&lt;&gt;"",COLUMN('Back data'!$A$372:$AZ$372)))-I$6)/I112</f>
        <v>0.92223623371164354</v>
      </c>
      <c r="J113" s="11">
        <f t="array" ref="J113">INDEX('Back data'!$A$372:$AZ$372,,MAX(IF('Back data'!$A$372:$AZ$372&lt;&gt;"",COLUMN('Back data'!$A$372:$AZ$372)))-J$6)/J112</f>
        <v>0.97860000000000003</v>
      </c>
      <c r="K113" s="11">
        <f t="array" ref="K113">INDEX('Back data'!$A$372:$AZ$372,,MAX(IF('Back data'!$A$372:$AZ$372&lt;&gt;"",COLUMN('Back data'!$A$372:$AZ$372)))-K$6)/K112</f>
        <v>0.9819</v>
      </c>
      <c r="L113" s="11">
        <f t="array" ref="L113">INDEX('Back data'!$A$372:$AZ$372,,MAX(IF('Back data'!$A$372:$AZ$372&lt;&gt;"",COLUMN('Back data'!$A$372:$AZ$372)))-L$6)/L112</f>
        <v>0.92659999999999998</v>
      </c>
      <c r="M113" s="11">
        <f t="array" ref="M113">INDEX('Back data'!$A$372:$AZ$372,,MAX(IF('Back data'!$A$372:$AZ$372&lt;&gt;"",COLUMN('Back data'!$A$372:$AZ$372)))-M$6)/M112</f>
        <v>0.87950000000000006</v>
      </c>
      <c r="N113" s="11">
        <f t="array" ref="N113">INDEX('Back data'!$A$372:$AZ$372,,MAX(IF('Back data'!$A$372:$AZ$372&lt;&gt;"",COLUMN('Back data'!$A$372:$AZ$372)))-N$6)/N112</f>
        <v>0.78650000000000009</v>
      </c>
      <c r="O113" s="11">
        <f t="array" ref="O113">INDEX('Back data'!$A$372:$AZ$372,,MAX(IF('Back data'!$A$372:$AZ$372&lt;&gt;"",COLUMN('Back data'!$A$372:$AZ$372)))-O$6)/O112</f>
        <v>0.8024</v>
      </c>
      <c r="P113" s="11">
        <f t="array" ref="P113">INDEX('Back data'!$A$372:$AZ$372,,MAX(IF('Back data'!$A$372:$AZ$372&lt;&gt;"",COLUMN('Back data'!$A$372:$AZ$372)))-P$6)/P112</f>
        <v>0.99390000000000001</v>
      </c>
    </row>
    <row r="114" spans="1:18" x14ac:dyDescent="0.25">
      <c r="A114" s="35" t="s">
        <v>46</v>
      </c>
      <c r="B114" s="37" t="s">
        <v>36</v>
      </c>
      <c r="C114" s="10" t="s">
        <v>40</v>
      </c>
      <c r="D114" s="11">
        <f t="array" ref="D114">INDEX('Back data'!$A$373:$AZ$373,,MAX(IF('Back data'!$A$373:$AZ$373&lt;&gt;"",COLUMN('Back data'!$A$373:$AZ$373)))-D$6)/D112</f>
        <v>0.1170176437108708</v>
      </c>
      <c r="E114" s="11">
        <f t="array" ref="E114">INDEX('Back data'!$A$373:$AZ$373,,MAX(IF('Back data'!$A$373:$AZ$373&lt;&gt;"",COLUMN('Back data'!$A$373:$AZ$373)))-E$6)/E112</f>
        <v>4.2196346544172633E-2</v>
      </c>
      <c r="F114" s="11">
        <f t="array" ref="F114">INDEX('Back data'!$A$373:$AZ$373,,MAX(IF('Back data'!$A$373:$AZ$373&lt;&gt;"",COLUMN('Back data'!$A$373:$AZ$373)))-F$6)/F112</f>
        <v>8.0828779599271414E-2</v>
      </c>
      <c r="G114" s="11">
        <f t="array" ref="G114">INDEX('Back data'!$A$373:$AZ$373,,MAX(IF('Back data'!$A$373:$AZ$373&lt;&gt;"",COLUMN('Back data'!$A$373:$AZ$373)))-G$6)/G112</f>
        <v>7.0995076147944577E-2</v>
      </c>
      <c r="H114" s="11">
        <f t="array" ref="H114">INDEX('Back data'!$A$373:$AZ$373,,MAX(IF('Back data'!$A$373:$AZ$373&lt;&gt;"",COLUMN('Back data'!$A$373:$AZ$373)))-H$6)/H112</f>
        <v>0.10469543147208121</v>
      </c>
      <c r="I114" s="11">
        <f t="array" ref="I114">INDEX('Back data'!$A$373:$AZ$373,,MAX(IF('Back data'!$A$373:$AZ$373&lt;&gt;"",COLUMN('Back data'!$A$373:$AZ$373)))-I$6)/I112</f>
        <v>7.7763766288356448E-2</v>
      </c>
      <c r="J114" s="11">
        <f t="array" ref="J114">INDEX('Back data'!$A$373:$AZ$373,,MAX(IF('Back data'!$A$373:$AZ$373&lt;&gt;"",COLUMN('Back data'!$A$373:$AZ$373)))-J$6)/J112</f>
        <v>2.1400000000000002E-2</v>
      </c>
      <c r="K114" s="11">
        <f t="array" ref="K114">INDEX('Back data'!$A$373:$AZ$373,,MAX(IF('Back data'!$A$373:$AZ$373&lt;&gt;"",COLUMN('Back data'!$A$373:$AZ$373)))-K$6)/K112</f>
        <v>1.8100000000000002E-2</v>
      </c>
      <c r="L114" s="11">
        <f t="array" ref="L114">INDEX('Back data'!$A$373:$AZ$373,,MAX(IF('Back data'!$A$373:$AZ$373&lt;&gt;"",COLUMN('Back data'!$A$373:$AZ$373)))-L$6)/L112</f>
        <v>7.3399999999999993E-2</v>
      </c>
      <c r="M114" s="11">
        <f t="array" ref="M114">INDEX('Back data'!$A$373:$AZ$373,,MAX(IF('Back data'!$A$373:$AZ$373&lt;&gt;"",COLUMN('Back data'!$A$373:$AZ$373)))-M$6)/M112</f>
        <v>0.12050000000000001</v>
      </c>
      <c r="N114" s="11">
        <f t="array" ref="N114">INDEX('Back data'!$A$373:$AZ$373,,MAX(IF('Back data'!$A$373:$AZ$373&lt;&gt;"",COLUMN('Back data'!$A$373:$AZ$373)))-N$6)/N112</f>
        <v>0.21350000000000002</v>
      </c>
      <c r="O114" s="11">
        <f t="array" ref="O114">INDEX('Back data'!$A$373:$AZ$373,,MAX(IF('Back data'!$A$373:$AZ$373&lt;&gt;"",COLUMN('Back data'!$A$373:$AZ$373)))-O$6)/O112</f>
        <v>0.19760000000000003</v>
      </c>
      <c r="P114" s="11">
        <f t="array" ref="P114">INDEX('Back data'!$A$373:$AZ$373,,MAX(IF('Back data'!$A$373:$AZ$373&lt;&gt;"",COLUMN('Back data'!$A$373:$AZ$373)))-P$6)/P112</f>
        <v>6.0999999999999995E-3</v>
      </c>
      <c r="R114" s="56"/>
    </row>
    <row r="115" spans="1:18" x14ac:dyDescent="0.25">
      <c r="A115" s="30"/>
      <c r="B115" s="27"/>
      <c r="C115" s="31"/>
      <c r="D115" s="32"/>
      <c r="E115" s="32"/>
      <c r="F115" s="32"/>
      <c r="G115" s="32"/>
      <c r="H115" s="32"/>
      <c r="I115" s="32"/>
      <c r="J115" s="32"/>
      <c r="K115" s="32"/>
      <c r="L115" s="32"/>
      <c r="M115" s="32"/>
      <c r="N115" s="32"/>
      <c r="O115" s="32"/>
      <c r="P115" s="32"/>
    </row>
    <row r="116" spans="1:18" x14ac:dyDescent="0.25">
      <c r="A116" s="30"/>
      <c r="B116" s="27"/>
      <c r="C116" s="31"/>
      <c r="D116" s="32"/>
      <c r="E116" s="32"/>
      <c r="F116" s="32"/>
      <c r="G116" s="32"/>
      <c r="H116" s="32"/>
      <c r="I116" s="32"/>
      <c r="J116" s="32"/>
      <c r="K116" s="32"/>
      <c r="L116" s="32"/>
      <c r="M116" s="32"/>
      <c r="N116" s="32"/>
      <c r="O116" s="32"/>
      <c r="P116" s="32"/>
    </row>
    <row r="117" spans="1:18" x14ac:dyDescent="0.25">
      <c r="A117" s="30"/>
      <c r="B117" s="27"/>
      <c r="C117" s="31"/>
      <c r="D117" s="32"/>
      <c r="E117" s="32"/>
      <c r="F117" s="32"/>
      <c r="G117" s="32"/>
      <c r="H117" s="32"/>
      <c r="I117" s="32"/>
      <c r="J117" s="32"/>
      <c r="K117" s="32"/>
      <c r="L117" s="32"/>
      <c r="M117" s="32"/>
      <c r="N117" s="32"/>
      <c r="O117" s="32"/>
      <c r="P117" s="32"/>
    </row>
    <row r="118" spans="1:18" x14ac:dyDescent="0.25">
      <c r="A118" s="30"/>
      <c r="B118" s="27"/>
      <c r="C118" s="31"/>
      <c r="D118" s="32"/>
      <c r="E118" s="32"/>
      <c r="F118" s="32"/>
      <c r="G118" s="32"/>
      <c r="H118" s="32"/>
      <c r="I118" s="32"/>
      <c r="J118" s="32"/>
      <c r="K118" s="32"/>
      <c r="L118" s="32"/>
      <c r="M118" s="32"/>
      <c r="N118" s="32"/>
      <c r="O118" s="32"/>
      <c r="P118" s="32"/>
    </row>
    <row r="119" spans="1:18" x14ac:dyDescent="0.25">
      <c r="A119" s="6"/>
      <c r="B119" s="7"/>
      <c r="C119" s="8" t="s">
        <v>37</v>
      </c>
      <c r="D119" s="9">
        <f t="array" ref="D119">INDEX('Back data'!$A$132:$AZ$132,,MAX(IF('Back data'!$A$132:$AZ$132&lt;&gt;"",COLUMN('Back data'!$A$132:$AZ$132)))-D$6)+INDEX('Back data'!$A$133:$AZ$133,,MAX(IF('Back data'!$A$133:$AZ$133&lt;&gt;"",COLUMN('Back data'!$A$133:$AZ$133)))-D$6)</f>
        <v>81.38</v>
      </c>
      <c r="E119" s="9">
        <f t="array" ref="E119">INDEX('Back data'!$A$132:$AZ$132,,MAX(IF('Back data'!$A$132:$AZ$132&lt;&gt;"",COLUMN('Back data'!$A$132:$AZ$132)))-E$6)+INDEX('Back data'!$A$133:$AZ$133,,MAX(IF('Back data'!$A$133:$AZ$133&lt;&gt;"",COLUMN('Back data'!$A$133:$AZ$133)))-E$6)</f>
        <v>90.2</v>
      </c>
      <c r="F119" s="9">
        <f t="array" ref="F119">INDEX('Back data'!$A$132:$AZ$132,,MAX(IF('Back data'!$A$132:$AZ$132&lt;&gt;"",COLUMN('Back data'!$A$132:$AZ$132)))-F$6)+INDEX('Back data'!$A$133:$AZ$133,,MAX(IF('Back data'!$A$133:$AZ$133&lt;&gt;"",COLUMN('Back data'!$A$133:$AZ$133)))-F$6)</f>
        <v>89.84</v>
      </c>
      <c r="G119" s="9">
        <f t="array" ref="G119">INDEX('Back data'!$A$132:$AZ$132,,MAX(IF('Back data'!$A$132:$AZ$132&lt;&gt;"",COLUMN('Back data'!$A$132:$AZ$132)))-G$6)+INDEX('Back data'!$A$133:$AZ$133,,MAX(IF('Back data'!$A$133:$AZ$133&lt;&gt;"",COLUMN('Back data'!$A$133:$AZ$133)))-G$6)</f>
        <v>92.36999999999999</v>
      </c>
      <c r="H119" s="9">
        <f t="array" ref="H119">INDEX('Back data'!$A$132:$AZ$132,,MAX(IF('Back data'!$A$132:$AZ$132&lt;&gt;"",COLUMN('Back data'!$A$132:$AZ$132)))-H$6)+INDEX('Back data'!$A$133:$AZ$133,,MAX(IF('Back data'!$A$133:$AZ$133&lt;&gt;"",COLUMN('Back data'!$A$133:$AZ$133)))-H$6)</f>
        <v>95.25</v>
      </c>
      <c r="I119" s="9">
        <f t="array" ref="I119">INDEX('Back data'!$A$132:$AZ$132,,MAX(IF('Back data'!$A$132:$AZ$132&lt;&gt;"",COLUMN('Back data'!$A$132:$AZ$132)))-I$6)+INDEX('Back data'!$A$133:$AZ$133,,MAX(IF('Back data'!$A$133:$AZ$133&lt;&gt;"",COLUMN('Back data'!$A$133:$AZ$133)))-I$6)</f>
        <v>92.91</v>
      </c>
      <c r="J119" s="9">
        <f t="array" ref="J119">INDEX('Back data'!$A$132:$AZ$132,,MAX(IF('Back data'!$A$132:$AZ$132&lt;&gt;"",COLUMN('Back data'!$A$132:$AZ$132)))-J$6)+INDEX('Back data'!$A$133:$AZ$133,,MAX(IF('Back data'!$A$133:$AZ$133&lt;&gt;"",COLUMN('Back data'!$A$133:$AZ$133)))-J$6)</f>
        <v>100</v>
      </c>
      <c r="K119" s="9">
        <f t="array" ref="K119">INDEX('Back data'!$A$132:$AZ$132,,MAX(IF('Back data'!$A$132:$AZ$132&lt;&gt;"",COLUMN('Back data'!$A$132:$AZ$132)))-K$6)+INDEX('Back data'!$A$133:$AZ$133,,MAX(IF('Back data'!$A$133:$AZ$133&lt;&gt;"",COLUMN('Back data'!$A$133:$AZ$133)))-K$6)</f>
        <v>100</v>
      </c>
      <c r="L119" s="9">
        <f t="array" ref="L119">INDEX('Back data'!$A$132:$AZ$132,,MAX(IF('Back data'!$A$132:$AZ$132&lt;&gt;"",COLUMN('Back data'!$A$132:$AZ$132)))-L$6)+INDEX('Back data'!$A$133:$AZ$133,,MAX(IF('Back data'!$A$133:$AZ$133&lt;&gt;"",COLUMN('Back data'!$A$133:$AZ$133)))-L$6)</f>
        <v>100</v>
      </c>
      <c r="M119" s="9">
        <f t="array" ref="M119">INDEX('Back data'!$A$132:$AZ$132,,MAX(IF('Back data'!$A$132:$AZ$132&lt;&gt;"",COLUMN('Back data'!$A$132:$AZ$132)))-M$6)+INDEX('Back data'!$A$133:$AZ$133,,MAX(IF('Back data'!$A$133:$AZ$133&lt;&gt;"",COLUMN('Back data'!$A$133:$AZ$133)))-M$6)</f>
        <v>100</v>
      </c>
      <c r="N119" s="9">
        <f t="array" ref="N119">INDEX('Back data'!$A$132:$AZ$132,,MAX(IF('Back data'!$A$132:$AZ$132&lt;&gt;"",COLUMN('Back data'!$A$132:$AZ$132)))-N$6)+INDEX('Back data'!$A$133:$AZ$133,,MAX(IF('Back data'!$A$133:$AZ$133&lt;&gt;"",COLUMN('Back data'!$A$133:$AZ$133)))-N$6)</f>
        <v>100</v>
      </c>
      <c r="O119" s="9">
        <f t="array" ref="O119">INDEX('Back data'!$A$132:$AZ$132,,MAX(IF('Back data'!$A$132:$AZ$132&lt;&gt;"",COLUMN('Back data'!$A$132:$AZ$132)))-O$6)+INDEX('Back data'!$A$133:$AZ$133,,MAX(IF('Back data'!$A$133:$AZ$133&lt;&gt;"",COLUMN('Back data'!$A$133:$AZ$133)))-O$6)</f>
        <v>100</v>
      </c>
      <c r="P119" s="9">
        <f t="array" ref="P119">INDEX('Back data'!$A$132:$AZ$132,,MAX(IF('Back data'!$A$132:$AZ$132&lt;&gt;"",COLUMN('Back data'!$A$132:$AZ$132)))-P$6)+INDEX('Back data'!$A$133:$AZ$133,,MAX(IF('Back data'!$A$133:$AZ$133&lt;&gt;"",COLUMN('Back data'!$A$133:$AZ$133)))-P$6)</f>
        <v>100</v>
      </c>
    </row>
    <row r="120" spans="1:18" x14ac:dyDescent="0.25">
      <c r="A120" s="34" t="s">
        <v>47</v>
      </c>
      <c r="B120" s="42" t="s">
        <v>44</v>
      </c>
      <c r="C120" s="10" t="s">
        <v>39</v>
      </c>
      <c r="D120" s="11">
        <f t="array" ref="D120">INDEX('Back data'!$A$132:$AZ$132,,MAX(IF('Back data'!$A$132:$AZ$132&lt;&gt;"",COLUMN('Back data'!$A$132:$AZ$132)))-D$6)/D119</f>
        <v>0.91803883017940524</v>
      </c>
      <c r="E120" s="11">
        <f t="array" ref="E120">INDEX('Back data'!$A$132:$AZ$132,,MAX(IF('Back data'!$A$132:$AZ$132&lt;&gt;"",COLUMN('Back data'!$A$132:$AZ$132)))-E$6)/E119</f>
        <v>0.91274944567627492</v>
      </c>
      <c r="F120" s="11">
        <f t="array" ref="F120">INDEX('Back data'!$A$132:$AZ$132,,MAX(IF('Back data'!$A$132:$AZ$132&lt;&gt;"",COLUMN('Back data'!$A$132:$AZ$132)))-F$6)/F119</f>
        <v>0.90126892252894031</v>
      </c>
      <c r="G120" s="11">
        <f t="array" ref="G120">INDEX('Back data'!$A$132:$AZ$132,,MAX(IF('Back data'!$A$132:$AZ$132&lt;&gt;"",COLUMN('Back data'!$A$132:$AZ$132)))-G$6)/G119</f>
        <v>0.90148316552993402</v>
      </c>
      <c r="H120" s="11">
        <f t="array" ref="H120">INDEX('Back data'!$A$132:$AZ$132,,MAX(IF('Back data'!$A$132:$AZ$132&lt;&gt;"",COLUMN('Back data'!$A$132:$AZ$132)))-H$6)/H119</f>
        <v>0.87999999999999989</v>
      </c>
      <c r="I120" s="11">
        <f t="array" ref="I120">INDEX('Back data'!$A$132:$AZ$132,,MAX(IF('Back data'!$A$132:$AZ$132&lt;&gt;"",COLUMN('Back data'!$A$132:$AZ$132)))-I$6)/I119</f>
        <v>0.88494241739317625</v>
      </c>
      <c r="J120" s="11">
        <f t="array" ref="J120">INDEX('Back data'!$A$132:$AZ$132,,MAX(IF('Back data'!$A$132:$AZ$132&lt;&gt;"",COLUMN('Back data'!$A$132:$AZ$132)))-J$6)/J119</f>
        <v>0.91810000000000003</v>
      </c>
      <c r="K120" s="11">
        <f t="array" ref="K120">INDEX('Back data'!$A$132:$AZ$132,,MAX(IF('Back data'!$A$132:$AZ$132&lt;&gt;"",COLUMN('Back data'!$A$132:$AZ$132)))-K$6)/K119</f>
        <v>0.9</v>
      </c>
      <c r="L120" s="11">
        <f t="array" ref="L120">INDEX('Back data'!$A$132:$AZ$132,,MAX(IF('Back data'!$A$132:$AZ$132&lt;&gt;"",COLUMN('Back data'!$A$132:$AZ$132)))-L$6)/L119</f>
        <v>0.80819999999999992</v>
      </c>
      <c r="M120" s="11">
        <f t="array" ref="M120">INDEX('Back data'!$A$132:$AZ$132,,MAX(IF('Back data'!$A$132:$AZ$132&lt;&gt;"",COLUMN('Back data'!$A$132:$AZ$132)))-M$6)/M119</f>
        <v>0.86730000000000007</v>
      </c>
      <c r="N120" s="11">
        <f t="array" ref="N120">INDEX('Back data'!$A$132:$AZ$132,,MAX(IF('Back data'!$A$132:$AZ$132&lt;&gt;"",COLUMN('Back data'!$A$132:$AZ$132)))-N$6)/N119</f>
        <v>0.86430000000000007</v>
      </c>
      <c r="O120" s="11">
        <f t="array" ref="O120">INDEX('Back data'!$A$132:$AZ$132,,MAX(IF('Back data'!$A$132:$AZ$132&lt;&gt;"",COLUMN('Back data'!$A$132:$AZ$132)))-O$6)/O119</f>
        <v>0.79159999999999997</v>
      </c>
      <c r="P120" s="11">
        <f t="array" ref="P120">INDEX('Back data'!$A$132:$AZ$132,,MAX(IF('Back data'!$A$132:$AZ$132&lt;&gt;"",COLUMN('Back data'!$A$132:$AZ$132)))-P$6)/P119</f>
        <v>0.7923</v>
      </c>
    </row>
    <row r="121" spans="1:18" x14ac:dyDescent="0.25">
      <c r="A121" s="34" t="s">
        <v>47</v>
      </c>
      <c r="B121" s="42" t="s">
        <v>45</v>
      </c>
      <c r="C121" s="10" t="s">
        <v>40</v>
      </c>
      <c r="D121" s="11">
        <f t="array" ref="D121">+INDEX('Back data'!$A$133:$AZ$133,,MAX(IF('Back data'!$A$133:$AZ$133&lt;&gt;"",COLUMN('Back data'!$A$133:$AZ$133)))-D$6)/D119</f>
        <v>8.1961169820594745E-2</v>
      </c>
      <c r="E121" s="11">
        <f t="array" ref="E121">+INDEX('Back data'!$A$133:$AZ$133,,MAX(IF('Back data'!$A$133:$AZ$133&lt;&gt;"",COLUMN('Back data'!$A$133:$AZ$133)))-E$6)/E119</f>
        <v>8.7250554323725055E-2</v>
      </c>
      <c r="F121" s="11">
        <f t="array" ref="F121">+INDEX('Back data'!$A$133:$AZ$133,,MAX(IF('Back data'!$A$133:$AZ$133&lt;&gt;"",COLUMN('Back data'!$A$133:$AZ$133)))-F$6)/F119</f>
        <v>9.873107747105965E-2</v>
      </c>
      <c r="G121" s="11">
        <f t="array" ref="G121">+INDEX('Back data'!$A$133:$AZ$133,,MAX(IF('Back data'!$A$133:$AZ$133&lt;&gt;"",COLUMN('Back data'!$A$133:$AZ$133)))-G$6)/G119</f>
        <v>9.8516834470066039E-2</v>
      </c>
      <c r="H121" s="11">
        <f t="array" ref="H121">+INDEX('Back data'!$A$133:$AZ$133,,MAX(IF('Back data'!$A$133:$AZ$133&lt;&gt;"",COLUMN('Back data'!$A$133:$AZ$133)))-H$6)/H119</f>
        <v>0.12</v>
      </c>
      <c r="I121" s="11">
        <f t="array" ref="I121">+INDEX('Back data'!$A$133:$AZ$133,,MAX(IF('Back data'!$A$133:$AZ$133&lt;&gt;"",COLUMN('Back data'!$A$133:$AZ$133)))-I$6)/I119</f>
        <v>0.11505758260682381</v>
      </c>
      <c r="J121" s="11">
        <f t="array" ref="J121">+INDEX('Back data'!$A$133:$AZ$133,,MAX(IF('Back data'!$A$133:$AZ$133&lt;&gt;"",COLUMN('Back data'!$A$133:$AZ$133)))-J$6)/J119</f>
        <v>8.1900000000000001E-2</v>
      </c>
      <c r="K121" s="11">
        <f t="array" ref="K121">+INDEX('Back data'!$A$133:$AZ$133,,MAX(IF('Back data'!$A$133:$AZ$133&lt;&gt;"",COLUMN('Back data'!$A$133:$AZ$133)))-K$6)/K119</f>
        <v>0.1</v>
      </c>
      <c r="L121" s="11">
        <f t="array" ref="L121">+INDEX('Back data'!$A$133:$AZ$133,,MAX(IF('Back data'!$A$133:$AZ$133&lt;&gt;"",COLUMN('Back data'!$A$133:$AZ$133)))-L$6)/L119</f>
        <v>0.1918</v>
      </c>
      <c r="M121" s="11">
        <f t="array" ref="M121">+INDEX('Back data'!$A$133:$AZ$133,,MAX(IF('Back data'!$A$133:$AZ$133&lt;&gt;"",COLUMN('Back data'!$A$133:$AZ$133)))-M$6)/M119</f>
        <v>0.13269999999999998</v>
      </c>
      <c r="N121" s="11">
        <f t="array" ref="N121">+INDEX('Back data'!$A$133:$AZ$133,,MAX(IF('Back data'!$A$133:$AZ$133&lt;&gt;"",COLUMN('Back data'!$A$133:$AZ$133)))-N$6)/N119</f>
        <v>0.13570000000000002</v>
      </c>
      <c r="O121" s="11">
        <f t="array" ref="O121">+INDEX('Back data'!$A$133:$AZ$133,,MAX(IF('Back data'!$A$133:$AZ$133&lt;&gt;"",COLUMN('Back data'!$A$133:$AZ$133)))-O$6)/O119</f>
        <v>0.2084</v>
      </c>
      <c r="P121" s="11">
        <f t="array" ref="P121">+INDEX('Back data'!$A$133:$AZ$133,,MAX(IF('Back data'!$A$133:$AZ$133&lt;&gt;"",COLUMN('Back data'!$A$133:$AZ$133)))-P$6)/P119</f>
        <v>0.2077</v>
      </c>
      <c r="R121" s="56"/>
    </row>
    <row r="122" spans="1:18" x14ac:dyDescent="0.25">
      <c r="B122" s="43"/>
    </row>
    <row r="123" spans="1:18" x14ac:dyDescent="0.25">
      <c r="B123" s="43"/>
    </row>
    <row r="124" spans="1:18" x14ac:dyDescent="0.25">
      <c r="B124" s="43"/>
      <c r="C124" s="8" t="s">
        <v>37</v>
      </c>
      <c r="D124" s="9">
        <f t="array" ref="D124">INDEX('Back data'!$A$137:$AZ$137,,MAX(IF('Back data'!$A$137:$AZ$137&lt;&gt;"",COLUMN('Back data'!$A$137:$AZ$137)))-D$6)+INDEX('Back data'!$A$138:$AZ$138,,MAX(IF('Back data'!$A$138:$AZ$138&lt;&gt;"",COLUMN('Back data'!$A$138:$AZ$138)))-D$6)</f>
        <v>79.64</v>
      </c>
      <c r="E124" s="9">
        <f t="array" ref="E124">INDEX('Back data'!$A$137:$AZ$137,,MAX(IF('Back data'!$A$137:$AZ$137&lt;&gt;"",COLUMN('Back data'!$A$137:$AZ$137)))-E$6)+INDEX('Back data'!$A$138:$AZ$138,,MAX(IF('Back data'!$A$138:$AZ$138&lt;&gt;"",COLUMN('Back data'!$A$138:$AZ$138)))-E$6)</f>
        <v>87.01</v>
      </c>
      <c r="F124" s="9">
        <f t="array" ref="F124">INDEX('Back data'!$A$137:$AZ$137,,MAX(IF('Back data'!$A$137:$AZ$137&lt;&gt;"",COLUMN('Back data'!$A$137:$AZ$137)))-F$6)+INDEX('Back data'!$A$138:$AZ$138,,MAX(IF('Back data'!$A$138:$AZ$138&lt;&gt;"",COLUMN('Back data'!$A$138:$AZ$138)))-F$6)</f>
        <v>87.22</v>
      </c>
      <c r="G124" s="9">
        <f t="array" ref="G124">INDEX('Back data'!$A$137:$AZ$137,,MAX(IF('Back data'!$A$137:$AZ$137&lt;&gt;"",COLUMN('Back data'!$A$137:$AZ$137)))-G$6)+INDEX('Back data'!$A$138:$AZ$138,,MAX(IF('Back data'!$A$138:$AZ$138&lt;&gt;"",COLUMN('Back data'!$A$138:$AZ$138)))-G$6)</f>
        <v>93.03</v>
      </c>
      <c r="H124" s="9">
        <f t="array" ref="H124">INDEX('Back data'!$A$137:$AZ$137,,MAX(IF('Back data'!$A$137:$AZ$137&lt;&gt;"",COLUMN('Back data'!$A$137:$AZ$137)))-H$6)+INDEX('Back data'!$A$138:$AZ$138,,MAX(IF('Back data'!$A$138:$AZ$138&lt;&gt;"",COLUMN('Back data'!$A$138:$AZ$138)))-H$6)</f>
        <v>95.33</v>
      </c>
      <c r="I124" s="9">
        <f t="array" ref="I124">INDEX('Back data'!$A$137:$AZ$137,,MAX(IF('Back data'!$A$137:$AZ$137&lt;&gt;"",COLUMN('Back data'!$A$137:$AZ$137)))-I$6)+INDEX('Back data'!$A$138:$AZ$138,,MAX(IF('Back data'!$A$138:$AZ$138&lt;&gt;"",COLUMN('Back data'!$A$138:$AZ$138)))-I$6)</f>
        <v>90.77</v>
      </c>
      <c r="J124" s="9">
        <f t="array" ref="J124">INDEX('Back data'!$A$137:$AZ$137,,MAX(IF('Back data'!$A$137:$AZ$137&lt;&gt;"",COLUMN('Back data'!$A$137:$AZ$137)))-J$6)+INDEX('Back data'!$A$138:$AZ$138,,MAX(IF('Back data'!$A$138:$AZ$138&lt;&gt;"",COLUMN('Back data'!$A$138:$AZ$138)))-J$6)</f>
        <v>100</v>
      </c>
      <c r="K124" s="9">
        <f t="array" ref="K124">INDEX('Back data'!$A$137:$AZ$137,,MAX(IF('Back data'!$A$137:$AZ$137&lt;&gt;"",COLUMN('Back data'!$A$137:$AZ$137)))-K$6)+INDEX('Back data'!$A$138:$AZ$138,,MAX(IF('Back data'!$A$138:$AZ$138&lt;&gt;"",COLUMN('Back data'!$A$138:$AZ$138)))-K$6)</f>
        <v>100</v>
      </c>
      <c r="L124" s="9">
        <f t="array" ref="L124">INDEX('Back data'!$A$137:$AZ$137,,MAX(IF('Back data'!$A$137:$AZ$137&lt;&gt;"",COLUMN('Back data'!$A$137:$AZ$137)))-L$6)+INDEX('Back data'!$A$138:$AZ$138,,MAX(IF('Back data'!$A$138:$AZ$138&lt;&gt;"",COLUMN('Back data'!$A$138:$AZ$138)))-L$6)</f>
        <v>100</v>
      </c>
      <c r="M124" s="9">
        <f t="array" ref="M124">INDEX('Back data'!$A$137:$AZ$137,,MAX(IF('Back data'!$A$137:$AZ$137&lt;&gt;"",COLUMN('Back data'!$A$137:$AZ$137)))-M$6)+INDEX('Back data'!$A$138:$AZ$138,,MAX(IF('Back data'!$A$138:$AZ$138&lt;&gt;"",COLUMN('Back data'!$A$138:$AZ$138)))-M$6)</f>
        <v>100</v>
      </c>
      <c r="N124" s="9">
        <f t="array" ref="N124">INDEX('Back data'!$A$137:$AZ$137,,MAX(IF('Back data'!$A$137:$AZ$137&lt;&gt;"",COLUMN('Back data'!$A$137:$AZ$137)))-N$6)+INDEX('Back data'!$A$138:$AZ$138,,MAX(IF('Back data'!$A$138:$AZ$138&lt;&gt;"",COLUMN('Back data'!$A$138:$AZ$138)))-N$6)</f>
        <v>100</v>
      </c>
      <c r="O124" s="9">
        <f t="array" ref="O124">INDEX('Back data'!$A$137:$AZ$137,,MAX(IF('Back data'!$A$137:$AZ$137&lt;&gt;"",COLUMN('Back data'!$A$137:$AZ$137)))-O$6)+INDEX('Back data'!$A$138:$AZ$138,,MAX(IF('Back data'!$A$138:$AZ$138&lt;&gt;"",COLUMN('Back data'!$A$138:$AZ$138)))-O$6)</f>
        <v>100</v>
      </c>
      <c r="P124" s="9">
        <f t="array" ref="P124">INDEX('Back data'!$A$137:$AZ$137,,MAX(IF('Back data'!$A$137:$AZ$137&lt;&gt;"",COLUMN('Back data'!$A$137:$AZ$137)))-P$6)+INDEX('Back data'!$A$138:$AZ$138,,MAX(IF('Back data'!$A$138:$AZ$138&lt;&gt;"",COLUMN('Back data'!$A$138:$AZ$138)))-P$6)</f>
        <v>100</v>
      </c>
    </row>
    <row r="125" spans="1:18" x14ac:dyDescent="0.25">
      <c r="A125" s="34" t="s">
        <v>47</v>
      </c>
      <c r="B125" s="44" t="s">
        <v>41</v>
      </c>
      <c r="C125" s="10" t="s">
        <v>39</v>
      </c>
      <c r="D125" s="11">
        <f t="array" ref="D125">INDEX('Back data'!$A$137:$AZ$137,,MAX(IF('Back data'!$A$137:$AZ$137&lt;&gt;"",COLUMN('Back data'!$A$137:$AZ$137)))-D$6)/D124</f>
        <v>0.81554495228528379</v>
      </c>
      <c r="E125" s="11">
        <f t="array" ref="E125">INDEX('Back data'!$A$137:$AZ$137,,MAX(IF('Back data'!$A$137:$AZ$137&lt;&gt;"",COLUMN('Back data'!$A$137:$AZ$137)))-E$6)/E124</f>
        <v>0.78002528445006325</v>
      </c>
      <c r="F125" s="11">
        <f t="array" ref="F125">INDEX('Back data'!$A$137:$AZ$137,,MAX(IF('Back data'!$A$137:$AZ$137&lt;&gt;"",COLUMN('Back data'!$A$137:$AZ$137)))-F$6)/F124</f>
        <v>0.7247191011235955</v>
      </c>
      <c r="G125" s="11">
        <f t="array" ref="G125">INDEX('Back data'!$A$137:$AZ$137,,MAX(IF('Back data'!$A$137:$AZ$137&lt;&gt;"",COLUMN('Back data'!$A$137:$AZ$137)))-G$6)/G124</f>
        <v>0.7526604321186714</v>
      </c>
      <c r="H125" s="11">
        <f t="array" ref="H125">INDEX('Back data'!$A$137:$AZ$137,,MAX(IF('Back data'!$A$137:$AZ$137&lt;&gt;"",COLUMN('Back data'!$A$137:$AZ$137)))-H$6)/H124</f>
        <v>0.69673764816951644</v>
      </c>
      <c r="I125" s="11">
        <f t="array" ref="I125">INDEX('Back data'!$A$137:$AZ$137,,MAX(IF('Back data'!$A$137:$AZ$137&lt;&gt;"",COLUMN('Back data'!$A$137:$AZ$137)))-I$6)/I124</f>
        <v>0.76776467996033937</v>
      </c>
      <c r="J125" s="11">
        <f t="array" ref="J125">INDEX('Back data'!$A$137:$AZ$137,,MAX(IF('Back data'!$A$137:$AZ$137&lt;&gt;"",COLUMN('Back data'!$A$137:$AZ$137)))-J$6)/J124</f>
        <v>0.74040000000000006</v>
      </c>
      <c r="K125" s="11">
        <f t="array" ref="K125">INDEX('Back data'!$A$137:$AZ$137,,MAX(IF('Back data'!$A$137:$AZ$137&lt;&gt;"",COLUMN('Back data'!$A$137:$AZ$137)))-K$6)/K124</f>
        <v>0.78500000000000003</v>
      </c>
      <c r="L125" s="11">
        <f t="array" ref="L125">INDEX('Back data'!$A$137:$AZ$137,,MAX(IF('Back data'!$A$137:$AZ$137&lt;&gt;"",COLUMN('Back data'!$A$137:$AZ$137)))-L$6)/L124</f>
        <v>0.60640000000000005</v>
      </c>
      <c r="M125" s="11">
        <f t="array" ref="M125">INDEX('Back data'!$A$137:$AZ$137,,MAX(IF('Back data'!$A$137:$AZ$137&lt;&gt;"",COLUMN('Back data'!$A$137:$AZ$137)))-M$6)/M124</f>
        <v>0.75540000000000007</v>
      </c>
      <c r="N125" s="11">
        <f t="array" ref="N125">INDEX('Back data'!$A$137:$AZ$137,,MAX(IF('Back data'!$A$137:$AZ$137&lt;&gt;"",COLUMN('Back data'!$A$137:$AZ$137)))-N$6)/N124</f>
        <v>0.69720000000000004</v>
      </c>
      <c r="O125" s="11">
        <f t="array" ref="O125">INDEX('Back data'!$A$137:$AZ$137,,MAX(IF('Back data'!$A$137:$AZ$137&lt;&gt;"",COLUMN('Back data'!$A$137:$AZ$137)))-O$6)/O124</f>
        <v>0.54349999999999998</v>
      </c>
      <c r="P125" s="11">
        <f t="array" ref="P125">INDEX('Back data'!$A$137:$AZ$137,,MAX(IF('Back data'!$A$137:$AZ$137&lt;&gt;"",COLUMN('Back data'!$A$137:$AZ$137)))-P$6)/P124</f>
        <v>0.54320000000000002</v>
      </c>
    </row>
    <row r="126" spans="1:18" x14ac:dyDescent="0.25">
      <c r="A126" s="34" t="s">
        <v>47</v>
      </c>
      <c r="B126" s="44" t="s">
        <v>41</v>
      </c>
      <c r="C126" s="10" t="s">
        <v>40</v>
      </c>
      <c r="D126" s="11">
        <f t="array" ref="D126">+INDEX('Back data'!$A$138:$AZ$138,,MAX(IF('Back data'!$A$138:$AZ$138&lt;&gt;"",COLUMN('Back data'!$A$138:$AZ$138)))-D$6)/D124</f>
        <v>0.18445504771471621</v>
      </c>
      <c r="E126" s="11">
        <f t="array" ref="E126">+INDEX('Back data'!$A$138:$AZ$138,,MAX(IF('Back data'!$A$138:$AZ$138&lt;&gt;"",COLUMN('Back data'!$A$138:$AZ$138)))-E$6)/E124</f>
        <v>0.21997471554993678</v>
      </c>
      <c r="F126" s="11">
        <f t="array" ref="F126">+INDEX('Back data'!$A$138:$AZ$138,,MAX(IF('Back data'!$A$138:$AZ$138&lt;&gt;"",COLUMN('Back data'!$A$138:$AZ$138)))-F$6)/F124</f>
        <v>0.2752808988764045</v>
      </c>
      <c r="G126" s="11">
        <f t="array" ref="G126">+INDEX('Back data'!$A$138:$AZ$138,,MAX(IF('Back data'!$A$138:$AZ$138&lt;&gt;"",COLUMN('Back data'!$A$138:$AZ$138)))-G$6)/G124</f>
        <v>0.2473395678813286</v>
      </c>
      <c r="H126" s="11">
        <f t="array" ref="H126">+INDEX('Back data'!$A$138:$AZ$138,,MAX(IF('Back data'!$A$138:$AZ$138&lt;&gt;"",COLUMN('Back data'!$A$138:$AZ$138)))-H$6)/H124</f>
        <v>0.30326235183048361</v>
      </c>
      <c r="I126" s="11">
        <f t="array" ref="I126">+INDEX('Back data'!$A$138:$AZ$138,,MAX(IF('Back data'!$A$138:$AZ$138&lt;&gt;"",COLUMN('Back data'!$A$138:$AZ$138)))-I$6)/I124</f>
        <v>0.23223532003966066</v>
      </c>
      <c r="J126" s="11">
        <f t="array" ref="J126">+INDEX('Back data'!$A$138:$AZ$138,,MAX(IF('Back data'!$A$138:$AZ$138&lt;&gt;"",COLUMN('Back data'!$A$138:$AZ$138)))-J$6)/J124</f>
        <v>0.2596</v>
      </c>
      <c r="K126" s="11">
        <f t="array" ref="K126">+INDEX('Back data'!$A$138:$AZ$138,,MAX(IF('Back data'!$A$138:$AZ$138&lt;&gt;"",COLUMN('Back data'!$A$138:$AZ$138)))-K$6)/K124</f>
        <v>0.215</v>
      </c>
      <c r="L126" s="11">
        <f t="array" ref="L126">+INDEX('Back data'!$A$138:$AZ$138,,MAX(IF('Back data'!$A$138:$AZ$138&lt;&gt;"",COLUMN('Back data'!$A$138:$AZ$138)))-L$6)/L124</f>
        <v>0.39360000000000001</v>
      </c>
      <c r="M126" s="11">
        <f t="array" ref="M126">+INDEX('Back data'!$A$138:$AZ$138,,MAX(IF('Back data'!$A$138:$AZ$138&lt;&gt;"",COLUMN('Back data'!$A$138:$AZ$138)))-M$6)/M124</f>
        <v>0.24460000000000001</v>
      </c>
      <c r="N126" s="11">
        <f t="array" ref="N126">+INDEX('Back data'!$A$138:$AZ$138,,MAX(IF('Back data'!$A$138:$AZ$138&lt;&gt;"",COLUMN('Back data'!$A$138:$AZ$138)))-N$6)/N124</f>
        <v>0.30280000000000001</v>
      </c>
      <c r="O126" s="11">
        <f t="array" ref="O126">+INDEX('Back data'!$A$138:$AZ$138,,MAX(IF('Back data'!$A$138:$AZ$138&lt;&gt;"",COLUMN('Back data'!$A$138:$AZ$138)))-O$6)/O124</f>
        <v>0.45649999999999996</v>
      </c>
      <c r="P126" s="11">
        <f t="array" ref="P126">+INDEX('Back data'!$A$138:$AZ$138,,MAX(IF('Back data'!$A$138:$AZ$138&lt;&gt;"",COLUMN('Back data'!$A$138:$AZ$138)))-P$6)/P124</f>
        <v>0.45679999999999998</v>
      </c>
      <c r="R126" s="56"/>
    </row>
    <row r="127" spans="1:18" x14ac:dyDescent="0.25">
      <c r="B127" s="43"/>
    </row>
    <row r="128" spans="1:18" x14ac:dyDescent="0.25">
      <c r="B128" s="43"/>
    </row>
    <row r="129" spans="1:18" x14ac:dyDescent="0.25">
      <c r="B129" s="43"/>
      <c r="C129" s="8" t="s">
        <v>37</v>
      </c>
      <c r="D129" s="9">
        <f t="array" ref="D129">INDEX('Back data'!$A$142:$AZ$142,,MAX(IF('Back data'!$A$142:$AZ$142&lt;&gt;"",COLUMN('Back data'!$A$142:$AZ$142)))-D$6)+INDEX('Back data'!$A$143:$AZ$143,,MAX(IF('Back data'!$A$143:$AZ$143&lt;&gt;"",COLUMN('Back data'!$A$143:$AZ$143)))-D$6)</f>
        <v>82.26</v>
      </c>
      <c r="E129" s="9">
        <f t="array" ref="E129">INDEX('Back data'!$A$142:$AZ$142,,MAX(IF('Back data'!$A$142:$AZ$142&lt;&gt;"",COLUMN('Back data'!$A$142:$AZ$142)))-E$6)+INDEX('Back data'!$A$143:$AZ$143,,MAX(IF('Back data'!$A$143:$AZ$143&lt;&gt;"",COLUMN('Back data'!$A$143:$AZ$143)))-E$6)</f>
        <v>91.6</v>
      </c>
      <c r="F129" s="9">
        <f t="array" ref="F129">INDEX('Back data'!$A$142:$AZ$142,,MAX(IF('Back data'!$A$142:$AZ$142&lt;&gt;"",COLUMN('Back data'!$A$142:$AZ$142)))-F$6)+INDEX('Back data'!$A$143:$AZ$143,,MAX(IF('Back data'!$A$143:$AZ$143&lt;&gt;"",COLUMN('Back data'!$A$143:$AZ$143)))-F$6)</f>
        <v>90.87</v>
      </c>
      <c r="G129" s="9">
        <f t="array" ref="G129">INDEX('Back data'!$A$142:$AZ$142,,MAX(IF('Back data'!$A$142:$AZ$142&lt;&gt;"",COLUMN('Back data'!$A$142:$AZ$142)))-G$6)+INDEX('Back data'!$A$143:$AZ$143,,MAX(IF('Back data'!$A$143:$AZ$143&lt;&gt;"",COLUMN('Back data'!$A$143:$AZ$143)))-G$6)</f>
        <v>92.69</v>
      </c>
      <c r="H129" s="9">
        <f t="array" ref="H129">INDEX('Back data'!$A$142:$AZ$142,,MAX(IF('Back data'!$A$142:$AZ$142&lt;&gt;"",COLUMN('Back data'!$A$142:$AZ$142)))-H$6)+INDEX('Back data'!$A$143:$AZ$143,,MAX(IF('Back data'!$A$143:$AZ$143&lt;&gt;"",COLUMN('Back data'!$A$143:$AZ$143)))-H$6)</f>
        <v>95.01</v>
      </c>
      <c r="I129" s="9">
        <f t="array" ref="I129">INDEX('Back data'!$A$142:$AZ$142,,MAX(IF('Back data'!$A$142:$AZ$142&lt;&gt;"",COLUMN('Back data'!$A$142:$AZ$142)))-I$6)+INDEX('Back data'!$A$143:$AZ$143,,MAX(IF('Back data'!$A$143:$AZ$143&lt;&gt;"",COLUMN('Back data'!$A$143:$AZ$143)))-I$6)</f>
        <v>94.95</v>
      </c>
      <c r="J129" s="9">
        <f t="array" ref="J129">INDEX('Back data'!$A$142:$AZ$142,,MAX(IF('Back data'!$A$142:$AZ$142&lt;&gt;"",COLUMN('Back data'!$A$142:$AZ$142)))-J$6)+INDEX('Back data'!$A$143:$AZ$143,,MAX(IF('Back data'!$A$143:$AZ$143&lt;&gt;"",COLUMN('Back data'!$A$143:$AZ$143)))-J$6)</f>
        <v>100</v>
      </c>
      <c r="K129" s="9">
        <f t="array" ref="K129">INDEX('Back data'!$A$142:$AZ$142,,MAX(IF('Back data'!$A$142:$AZ$142&lt;&gt;"",COLUMN('Back data'!$A$142:$AZ$142)))-K$6)+INDEX('Back data'!$A$143:$AZ$143,,MAX(IF('Back data'!$A$143:$AZ$143&lt;&gt;"",COLUMN('Back data'!$A$143:$AZ$143)))-K$6)</f>
        <v>100</v>
      </c>
      <c r="L129" s="9">
        <f t="array" ref="L129">INDEX('Back data'!$A$142:$AZ$142,,MAX(IF('Back data'!$A$142:$AZ$142&lt;&gt;"",COLUMN('Back data'!$A$142:$AZ$142)))-L$6)+INDEX('Back data'!$A$143:$AZ$143,,MAX(IF('Back data'!$A$143:$AZ$143&lt;&gt;"",COLUMN('Back data'!$A$143:$AZ$143)))-L$6)</f>
        <v>100</v>
      </c>
      <c r="M129" s="9">
        <f t="array" ref="M129">INDEX('Back data'!$A$142:$AZ$142,,MAX(IF('Back data'!$A$142:$AZ$142&lt;&gt;"",COLUMN('Back data'!$A$142:$AZ$142)))-M$6)+INDEX('Back data'!$A$143:$AZ$143,,MAX(IF('Back data'!$A$143:$AZ$143&lt;&gt;"",COLUMN('Back data'!$A$143:$AZ$143)))-M$6)</f>
        <v>100</v>
      </c>
      <c r="N129" s="9">
        <f t="array" ref="N129">INDEX('Back data'!$A$142:$AZ$142,,MAX(IF('Back data'!$A$142:$AZ$142&lt;&gt;"",COLUMN('Back data'!$A$142:$AZ$142)))-N$6)+INDEX('Back data'!$A$143:$AZ$143,,MAX(IF('Back data'!$A$143:$AZ$143&lt;&gt;"",COLUMN('Back data'!$A$143:$AZ$143)))-N$6)</f>
        <v>100</v>
      </c>
      <c r="O129" s="9">
        <f t="array" ref="O129">INDEX('Back data'!$A$142:$AZ$142,,MAX(IF('Back data'!$A$142:$AZ$142&lt;&gt;"",COLUMN('Back data'!$A$142:$AZ$142)))-O$6)+INDEX('Back data'!$A$143:$AZ$143,,MAX(IF('Back data'!$A$143:$AZ$143&lt;&gt;"",COLUMN('Back data'!$A$143:$AZ$143)))-O$6)</f>
        <v>100</v>
      </c>
      <c r="P129" s="9">
        <f t="array" ref="P129">INDEX('Back data'!$A$142:$AZ$142,,MAX(IF('Back data'!$A$142:$AZ$142&lt;&gt;"",COLUMN('Back data'!$A$142:$AZ$142)))-P$6)+INDEX('Back data'!$A$143:$AZ$143,,MAX(IF('Back data'!$A$143:$AZ$143&lt;&gt;"",COLUMN('Back data'!$A$143:$AZ$143)))-P$6)</f>
        <v>100</v>
      </c>
    </row>
    <row r="130" spans="1:18" x14ac:dyDescent="0.25">
      <c r="A130" s="34" t="s">
        <v>47</v>
      </c>
      <c r="B130" s="44" t="s">
        <v>42</v>
      </c>
      <c r="C130" s="10" t="s">
        <v>39</v>
      </c>
      <c r="D130" s="11">
        <f t="array" ref="D130">INDEX('Back data'!$A$142:$AZ$142,,MAX(IF('Back data'!$A$142:$AZ$142&lt;&gt;"",COLUMN('Back data'!$A$142:$AZ$142)))-D$6)/D129</f>
        <v>0.99173352783856061</v>
      </c>
      <c r="E130" s="11">
        <f t="array" ref="E130">INDEX('Back data'!$A$142:$AZ$142,,MAX(IF('Back data'!$A$142:$AZ$142&lt;&gt;"",COLUMN('Back data'!$A$142:$AZ$142)))-E$6)/E129</f>
        <v>0.97401746724890836</v>
      </c>
      <c r="F130" s="11">
        <f t="array" ref="F130">INDEX('Back data'!$A$142:$AZ$142,,MAX(IF('Back data'!$A$142:$AZ$142&lt;&gt;"",COLUMN('Back data'!$A$142:$AZ$142)))-F$6)/F129</f>
        <v>0.97556949488279965</v>
      </c>
      <c r="G130" s="11">
        <f t="array" ref="G130">INDEX('Back data'!$A$142:$AZ$142,,MAX(IF('Back data'!$A$142:$AZ$142&lt;&gt;"",COLUMN('Back data'!$A$142:$AZ$142)))-G$6)/G129</f>
        <v>0.98662207357859533</v>
      </c>
      <c r="H130" s="11">
        <f t="array" ref="H130">INDEX('Back data'!$A$142:$AZ$142,,MAX(IF('Back data'!$A$142:$AZ$142&lt;&gt;"",COLUMN('Back data'!$A$142:$AZ$142)))-H$6)/H129</f>
        <v>0.99052731291442997</v>
      </c>
      <c r="I130" s="11">
        <f t="array" ref="I130">INDEX('Back data'!$A$142:$AZ$142,,MAX(IF('Back data'!$A$142:$AZ$142&lt;&gt;"",COLUMN('Back data'!$A$142:$AZ$142)))-I$6)/I129</f>
        <v>0.96408636124275937</v>
      </c>
      <c r="J130" s="11">
        <f t="array" ref="J130">INDEX('Back data'!$A$142:$AZ$142,,MAX(IF('Back data'!$A$142:$AZ$142&lt;&gt;"",COLUMN('Back data'!$A$142:$AZ$142)))-J$6)/J129</f>
        <v>0.99580000000000002</v>
      </c>
      <c r="K130" s="11">
        <f t="array" ref="K130">INDEX('Back data'!$A$142:$AZ$142,,MAX(IF('Back data'!$A$142:$AZ$142&lt;&gt;"",COLUMN('Back data'!$A$142:$AZ$142)))-K$6)/K129</f>
        <v>0.97819999999999996</v>
      </c>
      <c r="L130" s="11">
        <f t="array" ref="L130">INDEX('Back data'!$A$142:$AZ$142,,MAX(IF('Back data'!$A$142:$AZ$142&lt;&gt;"",COLUMN('Back data'!$A$142:$AZ$142)))-L$6)/L129</f>
        <v>0.9889</v>
      </c>
      <c r="M130" s="11">
        <f t="array" ref="M130">INDEX('Back data'!$A$142:$AZ$142,,MAX(IF('Back data'!$A$142:$AZ$142&lt;&gt;"",COLUMN('Back data'!$A$142:$AZ$142)))-M$6)/M129</f>
        <v>0.97680000000000011</v>
      </c>
      <c r="N130" s="11">
        <f t="array" ref="N130">INDEX('Back data'!$A$142:$AZ$142,,MAX(IF('Back data'!$A$142:$AZ$142&lt;&gt;"",COLUMN('Back data'!$A$142:$AZ$142)))-N$6)/N129</f>
        <v>0.95669999999999999</v>
      </c>
      <c r="O130" s="11">
        <f t="array" ref="O130">INDEX('Back data'!$A$142:$AZ$142,,MAX(IF('Back data'!$A$142:$AZ$142&lt;&gt;"",COLUMN('Back data'!$A$142:$AZ$142)))-O$6)/O129</f>
        <v>0.95909999999999995</v>
      </c>
      <c r="P130" s="11">
        <f t="array" ref="P130">INDEX('Back data'!$A$142:$AZ$142,,MAX(IF('Back data'!$A$142:$AZ$142&lt;&gt;"",COLUMN('Back data'!$A$142:$AZ$142)))-P$6)/P129</f>
        <v>0.96409999999999996</v>
      </c>
    </row>
    <row r="131" spans="1:18" x14ac:dyDescent="0.25">
      <c r="A131" s="34" t="s">
        <v>47</v>
      </c>
      <c r="B131" s="44" t="s">
        <v>42</v>
      </c>
      <c r="C131" s="28" t="s">
        <v>40</v>
      </c>
      <c r="D131" s="29">
        <f t="array" ref="D131">+INDEX('Back data'!$A$143:$AZ$143,,MAX(IF('Back data'!$A$143:$AZ$143&lt;&gt;"",COLUMN('Back data'!$A$143:$AZ$143)))-D$6)/D129</f>
        <v>8.266472161439338E-3</v>
      </c>
      <c r="E131" s="29">
        <f t="array" ref="E131">+INDEX('Back data'!$A$143:$AZ$143,,MAX(IF('Back data'!$A$143:$AZ$143&lt;&gt;"",COLUMN('Back data'!$A$143:$AZ$143)))-E$6)/E129</f>
        <v>2.5982532751091702E-2</v>
      </c>
      <c r="F131" s="29">
        <f t="array" ref="F131">+INDEX('Back data'!$A$143:$AZ$143,,MAX(IF('Back data'!$A$143:$AZ$143&lt;&gt;"",COLUMN('Back data'!$A$143:$AZ$143)))-F$6)/F129</f>
        <v>2.4430505117200397E-2</v>
      </c>
      <c r="G131" s="29">
        <f t="array" ref="G131">+INDEX('Back data'!$A$143:$AZ$143,,MAX(IF('Back data'!$A$143:$AZ$143&lt;&gt;"",COLUMN('Back data'!$A$143:$AZ$143)))-G$6)/G129</f>
        <v>1.3377926421404682E-2</v>
      </c>
      <c r="H131" s="29">
        <f t="array" ref="H131">+INDEX('Back data'!$A$143:$AZ$143,,MAX(IF('Back data'!$A$143:$AZ$143&lt;&gt;"",COLUMN('Back data'!$A$143:$AZ$143)))-H$6)/H129</f>
        <v>9.4726870855699405E-3</v>
      </c>
      <c r="I131" s="29">
        <f t="array" ref="I131">+INDEX('Back data'!$A$143:$AZ$143,,MAX(IF('Back data'!$A$143:$AZ$143&lt;&gt;"",COLUMN('Back data'!$A$143:$AZ$143)))-I$6)/I129</f>
        <v>3.5913638757240657E-2</v>
      </c>
      <c r="J131" s="29">
        <f t="array" ref="J131">+INDEX('Back data'!$A$143:$AZ$143,,MAX(IF('Back data'!$A$143:$AZ$143&lt;&gt;"",COLUMN('Back data'!$A$143:$AZ$143)))-J$6)/J129</f>
        <v>4.1999999999999997E-3</v>
      </c>
      <c r="K131" s="29">
        <f t="array" ref="K131">+INDEX('Back data'!$A$143:$AZ$143,,MAX(IF('Back data'!$A$143:$AZ$143&lt;&gt;"",COLUMN('Back data'!$A$143:$AZ$143)))-K$6)/K129</f>
        <v>2.18E-2</v>
      </c>
      <c r="L131" s="29">
        <f t="array" ref="L131">+INDEX('Back data'!$A$143:$AZ$143,,MAX(IF('Back data'!$A$143:$AZ$143&lt;&gt;"",COLUMN('Back data'!$A$143:$AZ$143)))-L$6)/L129</f>
        <v>1.11E-2</v>
      </c>
      <c r="M131" s="29">
        <f t="array" ref="M131">+INDEX('Back data'!$A$143:$AZ$143,,MAX(IF('Back data'!$A$143:$AZ$143&lt;&gt;"",COLUMN('Back data'!$A$143:$AZ$143)))-M$6)/M129</f>
        <v>2.3199999999999998E-2</v>
      </c>
      <c r="N131" s="29">
        <f t="array" ref="N131">+INDEX('Back data'!$A$143:$AZ$143,,MAX(IF('Back data'!$A$143:$AZ$143&lt;&gt;"",COLUMN('Back data'!$A$143:$AZ$143)))-N$6)/N129</f>
        <v>4.3299999999999998E-2</v>
      </c>
      <c r="O131" s="29">
        <f t="array" ref="O131">+INDEX('Back data'!$A$143:$AZ$143,,MAX(IF('Back data'!$A$143:$AZ$143&lt;&gt;"",COLUMN('Back data'!$A$143:$AZ$143)))-O$6)/O129</f>
        <v>4.0899999999999999E-2</v>
      </c>
      <c r="P131" s="29">
        <f t="array" ref="P131">+INDEX('Back data'!$A$143:$AZ$143,,MAX(IF('Back data'!$A$143:$AZ$143&lt;&gt;"",COLUMN('Back data'!$A$143:$AZ$143)))-P$6)/P129</f>
        <v>3.5900000000000001E-2</v>
      </c>
      <c r="R131" s="56"/>
    </row>
    <row r="132" spans="1:18" x14ac:dyDescent="0.25">
      <c r="A132" s="30"/>
      <c r="B132" s="44"/>
      <c r="C132" s="31"/>
      <c r="D132" s="32"/>
      <c r="E132" s="32"/>
      <c r="F132" s="32"/>
      <c r="G132" s="32"/>
      <c r="H132" s="32"/>
      <c r="I132" s="32"/>
      <c r="J132" s="32"/>
      <c r="K132" s="32"/>
      <c r="L132" s="32"/>
      <c r="M132" s="32"/>
      <c r="N132" s="32"/>
      <c r="O132" s="32"/>
      <c r="P132" s="32"/>
    </row>
    <row r="133" spans="1:18" x14ac:dyDescent="0.25">
      <c r="A133" s="30"/>
      <c r="B133" s="44"/>
      <c r="C133" s="31"/>
      <c r="D133" s="32"/>
      <c r="E133" s="32"/>
      <c r="F133" s="32"/>
      <c r="G133" s="32"/>
      <c r="H133" s="32"/>
      <c r="I133" s="32"/>
      <c r="J133" s="32"/>
      <c r="K133" s="32"/>
      <c r="L133" s="32"/>
      <c r="M133" s="32"/>
      <c r="N133" s="32"/>
      <c r="O133" s="32"/>
      <c r="P133" s="32"/>
    </row>
    <row r="134" spans="1:18" x14ac:dyDescent="0.25">
      <c r="B134" s="43"/>
      <c r="C134" s="8" t="s">
        <v>37</v>
      </c>
      <c r="D134" s="9">
        <f t="array" ref="D134">INDEX('Back data'!$A$332:$AZ$332,,MAX(IF('Back data'!$A$332:$AZ$332&lt;&gt;"",COLUMN('Back data'!$A$332:$AZ$332)))-D$6)+INDEX('Back data'!$A$333:$AZ$333,,MAX(IF('Back data'!$A$333:$AZ$333&lt;&gt;"",COLUMN('Back data'!$A$333:$AZ$333)))-D$6)</f>
        <v>80.81</v>
      </c>
      <c r="E134" s="9">
        <f t="array" ref="E134">INDEX('Back data'!$A$332:$AZ$332,,MAX(IF('Back data'!$A$332:$AZ$332&lt;&gt;"",COLUMN('Back data'!$A$332:$AZ$332)))-E$6)+INDEX('Back data'!$A$333:$AZ$333,,MAX(IF('Back data'!$A$333:$AZ$333&lt;&gt;"",COLUMN('Back data'!$A$333:$AZ$333)))-E$6)</f>
        <v>90.8</v>
      </c>
      <c r="F134" s="9">
        <f t="array" ref="F134">INDEX('Back data'!$A$332:$AZ$332,,MAX(IF('Back data'!$A$332:$AZ$332&lt;&gt;"",COLUMN('Back data'!$A$332:$AZ$332)))-F$6)+INDEX('Back data'!$A$333:$AZ$333,,MAX(IF('Back data'!$A$333:$AZ$333&lt;&gt;"",COLUMN('Back data'!$A$333:$AZ$333)))-F$6)</f>
        <v>89.539999999999992</v>
      </c>
      <c r="G134" s="9">
        <f t="array" ref="G134">INDEX('Back data'!$A$332:$AZ$332,,MAX(IF('Back data'!$A$332:$AZ$332&lt;&gt;"",COLUMN('Back data'!$A$332:$AZ$332)))-G$6)+INDEX('Back data'!$A$333:$AZ$333,,MAX(IF('Back data'!$A$333:$AZ$333&lt;&gt;"",COLUMN('Back data'!$A$333:$AZ$333)))-G$6)</f>
        <v>93.38</v>
      </c>
      <c r="H134" s="9">
        <f t="array" ref="H134">INDEX('Back data'!$A$332:$AZ$332,,MAX(IF('Back data'!$A$332:$AZ$332&lt;&gt;"",COLUMN('Back data'!$A$332:$AZ$332)))-H$6)+INDEX('Back data'!$A$333:$AZ$333,,MAX(IF('Back data'!$A$333:$AZ$333&lt;&gt;"",COLUMN('Back data'!$A$333:$AZ$333)))-H$6)</f>
        <v>95.45</v>
      </c>
      <c r="I134" s="9">
        <f t="array" ref="I134">INDEX('Back data'!$A$332:$AZ$332,,MAX(IF('Back data'!$A$332:$AZ$332&lt;&gt;"",COLUMN('Back data'!$A$332:$AZ$332)))-I$6)+INDEX('Back data'!$A$333:$AZ$333,,MAX(IF('Back data'!$A$333:$AZ$333&lt;&gt;"",COLUMN('Back data'!$A$333:$AZ$333)))-I$6)</f>
        <v>85.73</v>
      </c>
      <c r="J134" s="9">
        <f t="array" ref="J134">INDEX('Back data'!$A$332:$AZ$332,,MAX(IF('Back data'!$A$332:$AZ$332&lt;&gt;"",COLUMN('Back data'!$A$332:$AZ$332)))-J$6)+INDEX('Back data'!$A$333:$AZ$333,,MAX(IF('Back data'!$A$333:$AZ$333&lt;&gt;"",COLUMN('Back data'!$A$333:$AZ$333)))-J$6)</f>
        <v>100</v>
      </c>
      <c r="K134" s="9">
        <f t="array" ref="K134">INDEX('Back data'!$A$332:$AZ$332,,MAX(IF('Back data'!$A$332:$AZ$332&lt;&gt;"",COLUMN('Back data'!$A$332:$AZ$332)))-K$6)+INDEX('Back data'!$A$333:$AZ$333,,MAX(IF('Back data'!$A$333:$AZ$333&lt;&gt;"",COLUMN('Back data'!$A$333:$AZ$333)))-K$6)</f>
        <v>100</v>
      </c>
      <c r="L134" s="9">
        <f t="array" ref="L134">INDEX('Back data'!$A$332:$AZ$332,,MAX(IF('Back data'!$A$332:$AZ$332&lt;&gt;"",COLUMN('Back data'!$A$332:$AZ$332)))-L$6)+INDEX('Back data'!$A$333:$AZ$333,,MAX(IF('Back data'!$A$333:$AZ$333&lt;&gt;"",COLUMN('Back data'!$A$333:$AZ$333)))-L$6)</f>
        <v>100</v>
      </c>
      <c r="M134" s="9">
        <f t="array" ref="M134">INDEX('Back data'!$A$332:$AZ$332,,MAX(IF('Back data'!$A$332:$AZ$332&lt;&gt;"",COLUMN('Back data'!$A$332:$AZ$332)))-M$6)+INDEX('Back data'!$A$333:$AZ$333,,MAX(IF('Back data'!$A$333:$AZ$333&lt;&gt;"",COLUMN('Back data'!$A$333:$AZ$333)))-M$6)</f>
        <v>100</v>
      </c>
      <c r="N134" s="9">
        <f t="array" ref="N134">INDEX('Back data'!$A$332:$AZ$332,,MAX(IF('Back data'!$A$332:$AZ$332&lt;&gt;"",COLUMN('Back data'!$A$332:$AZ$332)))-N$6)+INDEX('Back data'!$A$333:$AZ$333,,MAX(IF('Back data'!$A$333:$AZ$333&lt;&gt;"",COLUMN('Back data'!$A$333:$AZ$333)))-N$6)</f>
        <v>100</v>
      </c>
      <c r="O134" s="9">
        <f t="array" ref="O134">INDEX('Back data'!$A$332:$AZ$332,,MAX(IF('Back data'!$A$332:$AZ$332&lt;&gt;"",COLUMN('Back data'!$A$332:$AZ$332)))-O$6)+INDEX('Back data'!$A$333:$AZ$333,,MAX(IF('Back data'!$A$333:$AZ$333&lt;&gt;"",COLUMN('Back data'!$A$333:$AZ$333)))-O$6)</f>
        <v>100</v>
      </c>
      <c r="P134" s="9">
        <f t="array" ref="P134">INDEX('Back data'!$A$332:$AZ$332,,MAX(IF('Back data'!$A$332:$AZ$332&lt;&gt;"",COLUMN('Back data'!$A$332:$AZ$332)))-P$6)+INDEX('Back data'!$A$333:$AZ$333,,MAX(IF('Back data'!$A$333:$AZ$333&lt;&gt;"",COLUMN('Back data'!$A$333:$AZ$333)))-P$6)</f>
        <v>100</v>
      </c>
    </row>
    <row r="135" spans="1:18" x14ac:dyDescent="0.25">
      <c r="A135" s="34" t="s">
        <v>47</v>
      </c>
      <c r="B135" s="44" t="s">
        <v>27</v>
      </c>
      <c r="C135" s="10" t="s">
        <v>39</v>
      </c>
      <c r="D135" s="11">
        <f t="array" ref="D135">INDEX('Back data'!$A$332:$AZ$332,,MAX(IF('Back data'!$A$332:$AZ$332&lt;&gt;"",COLUMN('Back data'!$A$332:$AZ$332)))-D$6)/D134</f>
        <v>0.8341789382502165</v>
      </c>
      <c r="E135" s="11">
        <f t="array" ref="E135">INDEX('Back data'!$A$332:$AZ$332,,MAX(IF('Back data'!$A$332:$AZ$332&lt;&gt;"",COLUMN('Back data'!$A$332:$AZ$332)))-E$6)/E134</f>
        <v>0.88006607929515412</v>
      </c>
      <c r="F135" s="11">
        <f t="array" ref="F135">INDEX('Back data'!$A$332:$AZ$332,,MAX(IF('Back data'!$A$332:$AZ$332&lt;&gt;"",COLUMN('Back data'!$A$332:$AZ$332)))-F$6)/F134</f>
        <v>0.79785570694661612</v>
      </c>
      <c r="G135" s="11">
        <f t="array" ref="G135">INDEX('Back data'!$A$332:$AZ$332,,MAX(IF('Back data'!$A$332:$AZ$332&lt;&gt;"",COLUMN('Back data'!$A$332:$AZ$332)))-G$6)/G134</f>
        <v>0.7931034482758621</v>
      </c>
      <c r="H135" s="11">
        <f t="array" ref="H135">INDEX('Back data'!$A$332:$AZ$332,,MAX(IF('Back data'!$A$332:$AZ$332&lt;&gt;"",COLUMN('Back data'!$A$332:$AZ$332)))-H$6)/H134</f>
        <v>0.77276060764798327</v>
      </c>
      <c r="I135" s="11">
        <f t="array" ref="I135">INDEX('Back data'!$A$332:$AZ$332,,MAX(IF('Back data'!$A$332:$AZ$332&lt;&gt;"",COLUMN('Back data'!$A$332:$AZ$332)))-I$6)/I134</f>
        <v>0.8078852210428088</v>
      </c>
      <c r="J135" s="11">
        <f t="array" ref="J135">INDEX('Back data'!$A$332:$AZ$332,,MAX(IF('Back data'!$A$332:$AZ$332&lt;&gt;"",COLUMN('Back data'!$A$332:$AZ$332)))-J$6)/J134</f>
        <v>0.75739999999999996</v>
      </c>
      <c r="K135" s="11">
        <f t="array" ref="K135">INDEX('Back data'!$A$332:$AZ$332,,MAX(IF('Back data'!$A$332:$AZ$332&lt;&gt;"",COLUMN('Back data'!$A$332:$AZ$332)))-K$6)/K134</f>
        <v>0.73760000000000003</v>
      </c>
      <c r="L135" s="11">
        <f t="array" ref="L135">INDEX('Back data'!$A$332:$AZ$332,,MAX(IF('Back data'!$A$332:$AZ$332&lt;&gt;"",COLUMN('Back data'!$A$332:$AZ$332)))-L$6)/L134</f>
        <v>0.55090000000000006</v>
      </c>
      <c r="M135" s="11">
        <f t="array" ref="M135">INDEX('Back data'!$A$332:$AZ$332,,MAX(IF('Back data'!$A$332:$AZ$332&lt;&gt;"",COLUMN('Back data'!$A$332:$AZ$332)))-M$6)/M134</f>
        <v>0.69120000000000004</v>
      </c>
      <c r="N135" s="11">
        <f t="array" ref="N135">INDEX('Back data'!$A$332:$AZ$332,,MAX(IF('Back data'!$A$332:$AZ$332&lt;&gt;"",COLUMN('Back data'!$A$332:$AZ$332)))-N$6)/N134</f>
        <v>0.67890000000000006</v>
      </c>
      <c r="O135" s="11">
        <f t="array" ref="O135">INDEX('Back data'!$A$332:$AZ$332,,MAX(IF('Back data'!$A$332:$AZ$332&lt;&gt;"",COLUMN('Back data'!$A$332:$AZ$332)))-O$6)/O134</f>
        <v>0.55700000000000005</v>
      </c>
      <c r="P135" s="11">
        <f t="array" ref="P135">INDEX('Back data'!$A$332:$AZ$332,,MAX(IF('Back data'!$A$332:$AZ$332&lt;&gt;"",COLUMN('Back data'!$A$332:$AZ$332)))-P$6)/P134</f>
        <v>0.46820000000000001</v>
      </c>
    </row>
    <row r="136" spans="1:18" x14ac:dyDescent="0.25">
      <c r="A136" s="34" t="s">
        <v>47</v>
      </c>
      <c r="B136" s="44" t="s">
        <v>27</v>
      </c>
      <c r="C136" s="10" t="s">
        <v>40</v>
      </c>
      <c r="D136" s="11">
        <f t="array" ref="D136">+INDEX('Back data'!$A$333:$AZ$333,,MAX(IF('Back data'!$A$333:$AZ$333&lt;&gt;"",COLUMN('Back data'!$A$333:$AZ$333)))-D$6)/D134</f>
        <v>0.16582106174978345</v>
      </c>
      <c r="E136" s="11">
        <f t="array" ref="E136">+INDEX('Back data'!$A$333:$AZ$333,,MAX(IF('Back data'!$A$333:$AZ$333&lt;&gt;"",COLUMN('Back data'!$A$333:$AZ$333)))-E$6)/E134</f>
        <v>0.11993392070484582</v>
      </c>
      <c r="F136" s="11">
        <f t="array" ref="F136">+INDEX('Back data'!$A$333:$AZ$333,,MAX(IF('Back data'!$A$333:$AZ$333&lt;&gt;"",COLUMN('Back data'!$A$333:$AZ$333)))-F$6)/F134</f>
        <v>0.20214429305338399</v>
      </c>
      <c r="G136" s="11">
        <f t="array" ref="G136">+INDEX('Back data'!$A$333:$AZ$333,,MAX(IF('Back data'!$A$333:$AZ$333&lt;&gt;"",COLUMN('Back data'!$A$333:$AZ$333)))-G$6)/G134</f>
        <v>0.20689655172413796</v>
      </c>
      <c r="H136" s="11">
        <f t="array" ref="H136">+INDEX('Back data'!$A$333:$AZ$333,,MAX(IF('Back data'!$A$333:$AZ$333&lt;&gt;"",COLUMN('Back data'!$A$333:$AZ$333)))-H$6)/H134</f>
        <v>0.22723939235201676</v>
      </c>
      <c r="I136" s="11">
        <f t="array" ref="I136">+INDEX('Back data'!$A$333:$AZ$333,,MAX(IF('Back data'!$A$333:$AZ$333&lt;&gt;"",COLUMN('Back data'!$A$333:$AZ$333)))-I$6)/I134</f>
        <v>0.19211477895719115</v>
      </c>
      <c r="J136" s="11">
        <f t="array" ref="J136">+INDEX('Back data'!$A$333:$AZ$333,,MAX(IF('Back data'!$A$333:$AZ$333&lt;&gt;"",COLUMN('Back data'!$A$333:$AZ$333)))-J$6)/J134</f>
        <v>0.24260000000000001</v>
      </c>
      <c r="K136" s="11">
        <f t="array" ref="K136">+INDEX('Back data'!$A$333:$AZ$333,,MAX(IF('Back data'!$A$333:$AZ$333&lt;&gt;"",COLUMN('Back data'!$A$333:$AZ$333)))-K$6)/K134</f>
        <v>0.26239999999999997</v>
      </c>
      <c r="L136" s="11">
        <f t="array" ref="L136">+INDEX('Back data'!$A$333:$AZ$333,,MAX(IF('Back data'!$A$333:$AZ$333&lt;&gt;"",COLUMN('Back data'!$A$333:$AZ$333)))-L$6)/L134</f>
        <v>0.44909999999999994</v>
      </c>
      <c r="M136" s="11">
        <f t="array" ref="M136">+INDEX('Back data'!$A$333:$AZ$333,,MAX(IF('Back data'!$A$333:$AZ$333&lt;&gt;"",COLUMN('Back data'!$A$333:$AZ$333)))-M$6)/M134</f>
        <v>0.30879999999999996</v>
      </c>
      <c r="N136" s="11">
        <f t="array" ref="N136">+INDEX('Back data'!$A$333:$AZ$333,,MAX(IF('Back data'!$A$333:$AZ$333&lt;&gt;"",COLUMN('Back data'!$A$333:$AZ$333)))-N$6)/N134</f>
        <v>0.3211</v>
      </c>
      <c r="O136" s="11">
        <f t="array" ref="O136">+INDEX('Back data'!$A$333:$AZ$333,,MAX(IF('Back data'!$A$333:$AZ$333&lt;&gt;"",COLUMN('Back data'!$A$333:$AZ$333)))-O$6)/O134</f>
        <v>0.44299999999999995</v>
      </c>
      <c r="P136" s="11">
        <f t="array" ref="P136">+INDEX('Back data'!$A$333:$AZ$333,,MAX(IF('Back data'!$A$333:$AZ$333&lt;&gt;"",COLUMN('Back data'!$A$333:$AZ$333)))-P$6)/P134</f>
        <v>0.53180000000000005</v>
      </c>
      <c r="R136" s="56"/>
    </row>
    <row r="137" spans="1:18" x14ac:dyDescent="0.25">
      <c r="A137" s="30"/>
      <c r="B137" s="44"/>
      <c r="C137" s="31"/>
      <c r="D137" s="32"/>
      <c r="E137" s="32"/>
      <c r="F137" s="32"/>
      <c r="G137" s="32"/>
      <c r="H137" s="32"/>
      <c r="I137" s="32"/>
      <c r="J137" s="32"/>
      <c r="K137" s="32"/>
      <c r="L137" s="32"/>
      <c r="M137" s="32"/>
      <c r="N137" s="32"/>
      <c r="O137" s="32"/>
      <c r="P137" s="32"/>
      <c r="R137" s="56"/>
    </row>
    <row r="138" spans="1:18" x14ac:dyDescent="0.25">
      <c r="A138" s="30"/>
      <c r="B138" s="44"/>
      <c r="C138" s="31"/>
      <c r="D138" s="32"/>
      <c r="E138" s="32"/>
      <c r="F138" s="32"/>
      <c r="G138" s="32"/>
      <c r="H138" s="32"/>
      <c r="I138" s="32"/>
      <c r="J138" s="32"/>
      <c r="K138" s="32"/>
      <c r="L138" s="32"/>
      <c r="M138" s="32"/>
      <c r="N138" s="32"/>
      <c r="O138" s="32"/>
      <c r="P138" s="32"/>
      <c r="R138" s="56"/>
    </row>
    <row r="139" spans="1:18" x14ac:dyDescent="0.25">
      <c r="A139" s="30"/>
      <c r="B139" s="44"/>
      <c r="C139" s="8" t="s">
        <v>37</v>
      </c>
      <c r="D139" s="9"/>
      <c r="E139" s="9"/>
      <c r="F139" s="9"/>
      <c r="G139" s="9"/>
      <c r="H139" s="9"/>
      <c r="I139" s="9"/>
      <c r="J139" s="9"/>
      <c r="K139" s="9"/>
      <c r="L139" s="9"/>
      <c r="M139" s="9"/>
      <c r="N139" s="9"/>
      <c r="O139" s="9" cm="1">
        <f t="array" ref="O139">INDEX('Back data'!$A$337:$AZ$337,,MAX(IF('Back data'!$A$337:$AZ$337&lt;&gt;"",COLUMN('Back data'!$A$337:$AZ$337)))-O$6)+INDEX('Back data'!$A$338:$AZ$338,,MAX(IF('Back data'!$A$338:$AZ$338&lt;&gt;"",COLUMN('Back data'!$A$338:$AZ$338)))-O$6)</f>
        <v>100</v>
      </c>
      <c r="P139" s="9" cm="1">
        <f t="array" ref="P139">INDEX('Back data'!$A$337:$AZ$337,,MAX(IF('Back data'!$A$337:$AZ$337&lt;&gt;"",COLUMN('Back data'!$A$337:$AZ$337)))-P$6)+INDEX('Back data'!$A$338:$AZ$338,,MAX(IF('Back data'!$A$338:$AZ$338&lt;&gt;"",COLUMN('Back data'!$A$338:$AZ$338)))-P$6)</f>
        <v>100</v>
      </c>
      <c r="R139" s="56"/>
    </row>
    <row r="140" spans="1:18" x14ac:dyDescent="0.25">
      <c r="A140" s="34" t="s">
        <v>47</v>
      </c>
      <c r="B140" s="44" t="s">
        <v>31</v>
      </c>
      <c r="C140" s="10" t="s">
        <v>39</v>
      </c>
      <c r="D140" s="11"/>
      <c r="E140" s="11"/>
      <c r="F140" s="11"/>
      <c r="G140" s="11"/>
      <c r="H140" s="11"/>
      <c r="I140" s="11"/>
      <c r="J140" s="11"/>
      <c r="K140" s="11"/>
      <c r="L140" s="11"/>
      <c r="M140" s="11"/>
      <c r="N140" s="11"/>
      <c r="O140" s="11" cm="1">
        <f t="array" ref="O140">INDEX('Back data'!$A$337:$AZ$337,,MAX(IF('Back data'!$A$337:$AZ$337&lt;&gt;"",COLUMN('Back data'!$A$337:$AZ$337)))-O$6)/O139</f>
        <v>0.88329999999999997</v>
      </c>
      <c r="P140" s="11" cm="1">
        <f t="array" ref="P140">INDEX('Back data'!$A$337:$AZ$337,,MAX(IF('Back data'!$A$337:$AZ$337&lt;&gt;"",COLUMN('Back data'!$A$337:$AZ$337)))-P$6)/P139</f>
        <v>0.92549999999999999</v>
      </c>
      <c r="R140" s="56"/>
    </row>
    <row r="141" spans="1:18" x14ac:dyDescent="0.25">
      <c r="A141" s="34" t="s">
        <v>47</v>
      </c>
      <c r="B141" s="44" t="s">
        <v>31</v>
      </c>
      <c r="C141" s="10" t="s">
        <v>40</v>
      </c>
      <c r="D141" s="11"/>
      <c r="E141" s="11"/>
      <c r="F141" s="11"/>
      <c r="G141" s="11"/>
      <c r="H141" s="11"/>
      <c r="I141" s="11"/>
      <c r="J141" s="11"/>
      <c r="K141" s="11"/>
      <c r="L141" s="11"/>
      <c r="M141" s="11"/>
      <c r="N141" s="11"/>
      <c r="O141" s="11" cm="1">
        <f t="array" ref="O141">+INDEX('Back data'!$A$338:$AZ$338,,MAX(IF('Back data'!$A$338:$AZ$338&lt;&gt;"",COLUMN('Back data'!$A$338:$AZ$338)))-O$6)/O139</f>
        <v>0.1167</v>
      </c>
      <c r="P141" s="11" cm="1">
        <f t="array" ref="P141">+INDEX('Back data'!$A$338:$AZ$338,,MAX(IF('Back data'!$A$338:$AZ$338&lt;&gt;"",COLUMN('Back data'!$A$338:$AZ$338)))-P$6)/P139</f>
        <v>7.4499999999999997E-2</v>
      </c>
      <c r="R141" s="56"/>
    </row>
    <row r="142" spans="1:18" x14ac:dyDescent="0.25">
      <c r="B142" s="41"/>
    </row>
    <row r="143" spans="1:18" x14ac:dyDescent="0.25">
      <c r="B143" s="41"/>
    </row>
    <row r="144" spans="1:18" x14ac:dyDescent="0.25">
      <c r="B144" s="41"/>
      <c r="C144" s="8" t="s">
        <v>37</v>
      </c>
      <c r="D144" s="9">
        <f t="array" ref="D144">INDEX('Back data'!$A$342:$AZ$342,,MAX(IF('Back data'!$A$342:$AZ$342&lt;&gt;"",COLUMN('Back data'!$A$342:$AZ$342)))-D$6)+INDEX('Back data'!$A$343:$AZ$343,,MAX(IF('Back data'!$A$343:$AZ$343&lt;&gt;"",COLUMN('Back data'!$A$343:$AZ$343)))-D$6)</f>
        <v>80.48</v>
      </c>
      <c r="E144" s="9">
        <f t="array" ref="E144">INDEX('Back data'!$A$342:$AZ$342,,MAX(IF('Back data'!$A$342:$AZ$342&lt;&gt;"",COLUMN('Back data'!$A$342:$AZ$342)))-E$6)+INDEX('Back data'!$A$343:$AZ$343,,MAX(IF('Back data'!$A$343:$AZ$343&lt;&gt;"",COLUMN('Back data'!$A$343:$AZ$343)))-E$6)</f>
        <v>88.7</v>
      </c>
      <c r="F144" s="9">
        <f t="array" ref="F144">INDEX('Back data'!$A$342:$AZ$342,,MAX(IF('Back data'!$A$342:$AZ$342&lt;&gt;"",COLUMN('Back data'!$A$342:$AZ$342)))-F$6)+INDEX('Back data'!$A$343:$AZ$343,,MAX(IF('Back data'!$A$343:$AZ$343&lt;&gt;"",COLUMN('Back data'!$A$343:$AZ$343)))-F$6)</f>
        <v>89.99</v>
      </c>
      <c r="G144" s="9">
        <f t="array" ref="G144">INDEX('Back data'!$A$342:$AZ$342,,MAX(IF('Back data'!$A$342:$AZ$342&lt;&gt;"",COLUMN('Back data'!$A$342:$AZ$342)))-G$6)+INDEX('Back data'!$A$343:$AZ$343,,MAX(IF('Back data'!$A$343:$AZ$343&lt;&gt;"",COLUMN('Back data'!$A$343:$AZ$343)))-G$6)</f>
        <v>91.17</v>
      </c>
      <c r="H144" s="9">
        <f t="array" ref="H144">INDEX('Back data'!$A$342:$AZ$342,,MAX(IF('Back data'!$A$342:$AZ$342&lt;&gt;"",COLUMN('Back data'!$A$342:$AZ$342)))-H$6)+INDEX('Back data'!$A$343:$AZ$343,,MAX(IF('Back data'!$A$343:$AZ$343&lt;&gt;"",COLUMN('Back data'!$A$343:$AZ$343)))-H$6)</f>
        <v>94.57</v>
      </c>
      <c r="I144" s="9">
        <f t="array" ref="I144">INDEX('Back data'!$A$342:$AZ$342,,MAX(IF('Back data'!$A$342:$AZ$342&lt;&gt;"",COLUMN('Back data'!$A$342:$AZ$342)))-I$6)+INDEX('Back data'!$A$343:$AZ$343,,MAX(IF('Back data'!$A$343:$AZ$343&lt;&gt;"",COLUMN('Back data'!$A$343:$AZ$343)))-I$6)</f>
        <v>96.05</v>
      </c>
      <c r="J144" s="9">
        <f t="array" ref="J144">INDEX('Back data'!$A$342:$AZ$342,,MAX(IF('Back data'!$A$342:$AZ$342&lt;&gt;"",COLUMN('Back data'!$A$342:$AZ$342)))-J$6)+INDEX('Back data'!$A$343:$AZ$343,,MAX(IF('Back data'!$A$343:$AZ$343&lt;&gt;"",COLUMN('Back data'!$A$343:$AZ$343)))-J$6)</f>
        <v>100</v>
      </c>
      <c r="K144" s="9">
        <f t="array" ref="K144">INDEX('Back data'!$A$342:$AZ$342,,MAX(IF('Back data'!$A$342:$AZ$342&lt;&gt;"",COLUMN('Back data'!$A$342:$AZ$342)))-K$6)+INDEX('Back data'!$A$343:$AZ$343,,MAX(IF('Back data'!$A$343:$AZ$343&lt;&gt;"",COLUMN('Back data'!$A$343:$AZ$343)))-K$6)</f>
        <v>100</v>
      </c>
      <c r="L144" s="9">
        <f t="array" ref="L144">INDEX('Back data'!$A$342:$AZ$342,,MAX(IF('Back data'!$A$342:$AZ$342&lt;&gt;"",COLUMN('Back data'!$A$342:$AZ$342)))-L$6)+INDEX('Back data'!$A$343:$AZ$343,,MAX(IF('Back data'!$A$343:$AZ$343&lt;&gt;"",COLUMN('Back data'!$A$343:$AZ$343)))-L$6)</f>
        <v>100</v>
      </c>
      <c r="M144" s="9">
        <f t="array" ref="M144">INDEX('Back data'!$A$342:$AZ$342,,MAX(IF('Back data'!$A$342:$AZ$342&lt;&gt;"",COLUMN('Back data'!$A$342:$AZ$342)))-M$6)+INDEX('Back data'!$A$343:$AZ$343,,MAX(IF('Back data'!$A$343:$AZ$343&lt;&gt;"",COLUMN('Back data'!$A$343:$AZ$343)))-M$6)</f>
        <v>100</v>
      </c>
      <c r="N144" s="9">
        <f t="array" ref="N144">INDEX('Back data'!$A$342:$AZ$342,,MAX(IF('Back data'!$A$342:$AZ$342&lt;&gt;"",COLUMN('Back data'!$A$342:$AZ$342)))-N$6)+INDEX('Back data'!$A$343:$AZ$343,,MAX(IF('Back data'!$A$343:$AZ$343&lt;&gt;"",COLUMN('Back data'!$A$343:$AZ$343)))-N$6)</f>
        <v>100</v>
      </c>
      <c r="O144" s="9">
        <f t="array" ref="O144">INDEX('Back data'!$A$342:$AZ$342,,MAX(IF('Back data'!$A$342:$AZ$342&lt;&gt;"",COLUMN('Back data'!$A$342:$AZ$342)))-O$6)+INDEX('Back data'!$A$343:$AZ$343,,MAX(IF('Back data'!$A$343:$AZ$343&lt;&gt;"",COLUMN('Back data'!$A$343:$AZ$343)))-O$6)</f>
        <v>100</v>
      </c>
      <c r="P144" s="9">
        <f t="array" ref="P144">INDEX('Back data'!$A$342:$AZ$342,,MAX(IF('Back data'!$A$342:$AZ$342&lt;&gt;"",COLUMN('Back data'!$A$342:$AZ$342)))-P$6)+INDEX('Back data'!$A$343:$AZ$343,,MAX(IF('Back data'!$A$343:$AZ$343&lt;&gt;"",COLUMN('Back data'!$A$343:$AZ$343)))-P$6)</f>
        <v>100</v>
      </c>
    </row>
    <row r="145" spans="1:18" x14ac:dyDescent="0.25">
      <c r="A145" s="34" t="s">
        <v>47</v>
      </c>
      <c r="B145" s="44" t="s">
        <v>32</v>
      </c>
      <c r="C145" s="10" t="s">
        <v>39</v>
      </c>
      <c r="D145" s="11">
        <f t="array" ref="D145">INDEX('Back data'!$A$342:$AZ$342,,MAX(IF('Back data'!$A$342:$AZ$342&lt;&gt;"",COLUMN('Back data'!$A$342:$AZ$342)))-D$6)/D144</f>
        <v>0.95104373757455274</v>
      </c>
      <c r="E145" s="11">
        <f t="array" ref="E145">INDEX('Back data'!$A$342:$AZ$342,,MAX(IF('Back data'!$A$342:$AZ$342&lt;&gt;"",COLUMN('Back data'!$A$342:$AZ$342)))-E$6)/E144</f>
        <v>0.93291995490417134</v>
      </c>
      <c r="F145" s="11">
        <f t="array" ref="F145">INDEX('Back data'!$A$342:$AZ$342,,MAX(IF('Back data'!$A$342:$AZ$342&lt;&gt;"",COLUMN('Back data'!$A$342:$AZ$342)))-F$6)/F144</f>
        <v>0.93621513501500175</v>
      </c>
      <c r="G145" s="11">
        <f t="array" ref="G145">INDEX('Back data'!$A$342:$AZ$342,,MAX(IF('Back data'!$A$342:$AZ$342&lt;&gt;"",COLUMN('Back data'!$A$342:$AZ$342)))-G$6)/G144</f>
        <v>0.93901502687287486</v>
      </c>
      <c r="H145" s="11">
        <f t="array" ref="H145">INDEX('Back data'!$A$342:$AZ$342,,MAX(IF('Back data'!$A$342:$AZ$342&lt;&gt;"",COLUMN('Back data'!$A$342:$AZ$342)))-H$6)/H144</f>
        <v>0.92661520566775935</v>
      </c>
      <c r="I145" s="11">
        <f t="array" ref="I145">INDEX('Back data'!$A$342:$AZ$342,,MAX(IF('Back data'!$A$342:$AZ$342&lt;&gt;"",COLUMN('Back data'!$A$342:$AZ$342)))-I$6)/I144</f>
        <v>0.91837584591358667</v>
      </c>
      <c r="J145" s="11">
        <f t="array" ref="J145">INDEX('Back data'!$A$342:$AZ$342,,MAX(IF('Back data'!$A$342:$AZ$342&lt;&gt;"",COLUMN('Back data'!$A$342:$AZ$342)))-J$6)/J144</f>
        <v>0.97519999999999996</v>
      </c>
      <c r="K145" s="11">
        <f t="array" ref="K145">INDEX('Back data'!$A$342:$AZ$342,,MAX(IF('Back data'!$A$342:$AZ$342&lt;&gt;"",COLUMN('Back data'!$A$342:$AZ$342)))-K$6)/K144</f>
        <v>0.96569999999999989</v>
      </c>
      <c r="L145" s="11">
        <f t="array" ref="L145">INDEX('Back data'!$A$342:$AZ$342,,MAX(IF('Back data'!$A$342:$AZ$342&lt;&gt;"",COLUMN('Back data'!$A$342:$AZ$342)))-L$6)/L144</f>
        <v>0.93889999999999996</v>
      </c>
      <c r="M145" s="11">
        <f t="array" ref="M145">INDEX('Back data'!$A$342:$AZ$342,,MAX(IF('Back data'!$A$342:$AZ$342&lt;&gt;"",COLUMN('Back data'!$A$342:$AZ$342)))-M$6)/M144</f>
        <v>0.95709999999999995</v>
      </c>
      <c r="N145" s="11">
        <f t="array" ref="N145">INDEX('Back data'!$A$342:$AZ$342,,MAX(IF('Back data'!$A$342:$AZ$342&lt;&gt;"",COLUMN('Back data'!$A$342:$AZ$342)))-N$6)/N144</f>
        <v>0.94609999999999994</v>
      </c>
      <c r="O145" s="11">
        <f t="array" ref="O145">INDEX('Back data'!$A$342:$AZ$342,,MAX(IF('Back data'!$A$342:$AZ$342&lt;&gt;"",COLUMN('Back data'!$A$342:$AZ$342)))-O$6)/O144</f>
        <v>0.9325</v>
      </c>
      <c r="P145" s="11">
        <f t="array" ref="P145">INDEX('Back data'!$A$342:$AZ$342,,MAX(IF('Back data'!$A$342:$AZ$342&lt;&gt;"",COLUMN('Back data'!$A$342:$AZ$342)))-P$6)/P144</f>
        <v>0.92569999999999997</v>
      </c>
    </row>
    <row r="146" spans="1:18" x14ac:dyDescent="0.25">
      <c r="A146" s="34" t="s">
        <v>47</v>
      </c>
      <c r="B146" s="44" t="s">
        <v>32</v>
      </c>
      <c r="C146" s="10" t="s">
        <v>40</v>
      </c>
      <c r="D146" s="11">
        <f t="array" ref="D146">+INDEX('Back data'!$A$343:$AZ$343,,MAX(IF('Back data'!$A$343:$AZ$343&lt;&gt;"",COLUMN('Back data'!$A$343:$AZ$343)))-D$6)/D144</f>
        <v>4.895626242544731E-2</v>
      </c>
      <c r="E146" s="11">
        <f t="array" ref="E146">+INDEX('Back data'!$A$343:$AZ$343,,MAX(IF('Back data'!$A$343:$AZ$343&lt;&gt;"",COLUMN('Back data'!$A$343:$AZ$343)))-E$6)/E144</f>
        <v>6.7080045095828641E-2</v>
      </c>
      <c r="F146" s="11">
        <f t="array" ref="F146">+INDEX('Back data'!$A$343:$AZ$343,,MAX(IF('Back data'!$A$343:$AZ$343&lt;&gt;"",COLUMN('Back data'!$A$343:$AZ$343)))-F$6)/F144</f>
        <v>6.3784864984998343E-2</v>
      </c>
      <c r="G146" s="11">
        <f t="array" ref="G146">+INDEX('Back data'!$A$343:$AZ$343,,MAX(IF('Back data'!$A$343:$AZ$343&lt;&gt;"",COLUMN('Back data'!$A$343:$AZ$343)))-G$6)/G144</f>
        <v>6.0984973127125149E-2</v>
      </c>
      <c r="H146" s="11">
        <f t="array" ref="H146">+INDEX('Back data'!$A$343:$AZ$343,,MAX(IF('Back data'!$A$343:$AZ$343&lt;&gt;"",COLUMN('Back data'!$A$343:$AZ$343)))-H$6)/H144</f>
        <v>7.3384794332240683E-2</v>
      </c>
      <c r="I146" s="11">
        <f t="array" ref="I146">+INDEX('Back data'!$A$343:$AZ$343,,MAX(IF('Back data'!$A$343:$AZ$343&lt;&gt;"",COLUMN('Back data'!$A$343:$AZ$343)))-I$6)/I144</f>
        <v>8.1624154086413325E-2</v>
      </c>
      <c r="J146" s="11">
        <f t="array" ref="J146">+INDEX('Back data'!$A$343:$AZ$343,,MAX(IF('Back data'!$A$343:$AZ$343&lt;&gt;"",COLUMN('Back data'!$A$343:$AZ$343)))-J$6)/J144</f>
        <v>2.4799999999999999E-2</v>
      </c>
      <c r="K146" s="11">
        <f t="array" ref="K146">+INDEX('Back data'!$A$343:$AZ$343,,MAX(IF('Back data'!$A$343:$AZ$343&lt;&gt;"",COLUMN('Back data'!$A$343:$AZ$343)))-K$6)/K144</f>
        <v>3.4300000000000004E-2</v>
      </c>
      <c r="L146" s="11">
        <f t="array" ref="L146">+INDEX('Back data'!$A$343:$AZ$343,,MAX(IF('Back data'!$A$343:$AZ$343&lt;&gt;"",COLUMN('Back data'!$A$343:$AZ$343)))-L$6)/L144</f>
        <v>6.1100000000000002E-2</v>
      </c>
      <c r="M146" s="11">
        <f t="array" ref="M146">+INDEX('Back data'!$A$343:$AZ$343,,MAX(IF('Back data'!$A$343:$AZ$343&lt;&gt;"",COLUMN('Back data'!$A$343:$AZ$343)))-M$6)/M144</f>
        <v>4.2900000000000001E-2</v>
      </c>
      <c r="N146" s="11">
        <f t="array" ref="N146">+INDEX('Back data'!$A$343:$AZ$343,,MAX(IF('Back data'!$A$343:$AZ$343&lt;&gt;"",COLUMN('Back data'!$A$343:$AZ$343)))-N$6)/N144</f>
        <v>5.3899999999999997E-2</v>
      </c>
      <c r="O146" s="11">
        <f t="array" ref="O146">+INDEX('Back data'!$A$343:$AZ$343,,MAX(IF('Back data'!$A$343:$AZ$343&lt;&gt;"",COLUMN('Back data'!$A$343:$AZ$343)))-O$6)/O144</f>
        <v>6.7500000000000004E-2</v>
      </c>
      <c r="P146" s="11">
        <f t="array" ref="P146">+INDEX('Back data'!$A$343:$AZ$343,,MAX(IF('Back data'!$A$343:$AZ$343&lt;&gt;"",COLUMN('Back data'!$A$343:$AZ$343)))-P$6)/P144</f>
        <v>7.4299999999999991E-2</v>
      </c>
      <c r="R146" s="56"/>
    </row>
    <row r="147" spans="1:18" x14ac:dyDescent="0.25">
      <c r="B147" s="41"/>
    </row>
    <row r="148" spans="1:18" x14ac:dyDescent="0.25">
      <c r="B148" s="41"/>
    </row>
    <row r="149" spans="1:18" x14ac:dyDescent="0.25">
      <c r="B149" s="41"/>
      <c r="C149" s="8" t="s">
        <v>37</v>
      </c>
      <c r="D149" s="9">
        <f t="array" ref="D149">INDEX('Back data'!$A$347:$AZ$347,,MAX(IF('Back data'!$A$347:$AZ$347&lt;&gt;"",COLUMN('Back data'!$A$347:$AZ$347)))-D$6)+INDEX('Back data'!$A$348:$AZ$348,,MAX(IF('Back data'!$A$348:$AZ$348&lt;&gt;"",COLUMN('Back data'!$A$348:$AZ$348)))-D$6)</f>
        <v>86.72</v>
      </c>
      <c r="E149" s="9">
        <f t="array" ref="E149">INDEX('Back data'!$A$347:$AZ$347,,MAX(IF('Back data'!$A$347:$AZ$347&lt;&gt;"",COLUMN('Back data'!$A$347:$AZ$347)))-E$6)+INDEX('Back data'!$A$348:$AZ$348,,MAX(IF('Back data'!$A$348:$AZ$348&lt;&gt;"",COLUMN('Back data'!$A$348:$AZ$348)))-E$6)</f>
        <v>96.72</v>
      </c>
      <c r="F149" s="9">
        <f t="array" ref="F149">INDEX('Back data'!$A$347:$AZ$347,,MAX(IF('Back data'!$A$347:$AZ$347&lt;&gt;"",COLUMN('Back data'!$A$347:$AZ$347)))-F$6)+INDEX('Back data'!$A$348:$AZ$348,,MAX(IF('Back data'!$A$348:$AZ$348&lt;&gt;"",COLUMN('Back data'!$A$348:$AZ$348)))-F$6)</f>
        <v>89.68</v>
      </c>
      <c r="G149" s="9">
        <f t="array" ref="G149">INDEX('Back data'!$A$347:$AZ$347,,MAX(IF('Back data'!$A$347:$AZ$347&lt;&gt;"",COLUMN('Back data'!$A$347:$AZ$347)))-G$6)+INDEX('Back data'!$A$348:$AZ$348,,MAX(IF('Back data'!$A$348:$AZ$348&lt;&gt;"",COLUMN('Back data'!$A$348:$AZ$348)))-G$6)</f>
        <v>95.789999999999992</v>
      </c>
      <c r="H149" s="9">
        <f t="array" ref="H149">INDEX('Back data'!$A$347:$AZ$347,,MAX(IF('Back data'!$A$347:$AZ$347&lt;&gt;"",COLUMN('Back data'!$A$347:$AZ$347)))-H$6)+INDEX('Back data'!$A$348:$AZ$348,,MAX(IF('Back data'!$A$348:$AZ$348&lt;&gt;"",COLUMN('Back data'!$A$348:$AZ$348)))-H$6)</f>
        <v>98.59</v>
      </c>
      <c r="I149" s="9">
        <f t="array" ref="I149">INDEX('Back data'!$A$347:$AZ$347,,MAX(IF('Back data'!$A$347:$AZ$347&lt;&gt;"",COLUMN('Back data'!$A$347:$AZ$347)))-I$6)+INDEX('Back data'!$A$348:$AZ$348,,MAX(IF('Back data'!$A$348:$AZ$348&lt;&gt;"",COLUMN('Back data'!$A$348:$AZ$348)))-I$6)</f>
        <v>94.44</v>
      </c>
      <c r="J149" s="9">
        <f t="array" ref="J149">INDEX('Back data'!$A$347:$AZ$347,,MAX(IF('Back data'!$A$347:$AZ$347&lt;&gt;"",COLUMN('Back data'!$A$347:$AZ$347)))-J$6)+INDEX('Back data'!$A$348:$AZ$348,,MAX(IF('Back data'!$A$348:$AZ$348&lt;&gt;"",COLUMN('Back data'!$A$348:$AZ$348)))-J$6)</f>
        <v>100</v>
      </c>
      <c r="K149" s="9">
        <f t="array" ref="K149">INDEX('Back data'!$A$347:$AZ$347,,MAX(IF('Back data'!$A$347:$AZ$347&lt;&gt;"",COLUMN('Back data'!$A$347:$AZ$347)))-K$6)+INDEX('Back data'!$A$348:$AZ$348,,MAX(IF('Back data'!$A$348:$AZ$348&lt;&gt;"",COLUMN('Back data'!$A$348:$AZ$348)))-K$6)</f>
        <v>100</v>
      </c>
      <c r="L149" s="9">
        <f t="array" ref="L149">INDEX('Back data'!$A$347:$AZ$347,,MAX(IF('Back data'!$A$347:$AZ$347&lt;&gt;"",COLUMN('Back data'!$A$347:$AZ$347)))-L$6)+INDEX('Back data'!$A$348:$AZ$348,,MAX(IF('Back data'!$A$348:$AZ$348&lt;&gt;"",COLUMN('Back data'!$A$348:$AZ$348)))-L$6)</f>
        <v>100</v>
      </c>
      <c r="M149" s="9">
        <f t="array" ref="M149">INDEX('Back data'!$A$347:$AZ$347,,MAX(IF('Back data'!$A$347:$AZ$347&lt;&gt;"",COLUMN('Back data'!$A$347:$AZ$347)))-M$6)+INDEX('Back data'!$A$348:$AZ$348,,MAX(IF('Back data'!$A$348:$AZ$348&lt;&gt;"",COLUMN('Back data'!$A$348:$AZ$348)))-M$6)</f>
        <v>100</v>
      </c>
      <c r="N149" s="9">
        <f t="array" ref="N149">INDEX('Back data'!$A$347:$AZ$347,,MAX(IF('Back data'!$A$347:$AZ$347&lt;&gt;"",COLUMN('Back data'!$A$347:$AZ$347)))-N$6)+INDEX('Back data'!$A$348:$AZ$348,,MAX(IF('Back data'!$A$348:$AZ$348&lt;&gt;"",COLUMN('Back data'!$A$348:$AZ$348)))-N$6)</f>
        <v>100</v>
      </c>
      <c r="O149" s="9">
        <f t="array" ref="O149">INDEX('Back data'!$A$347:$AZ$347,,MAX(IF('Back data'!$A$347:$AZ$347&lt;&gt;"",COLUMN('Back data'!$A$347:$AZ$347)))-O$6)+INDEX('Back data'!$A$348:$AZ$348,,MAX(IF('Back data'!$A$348:$AZ$348&lt;&gt;"",COLUMN('Back data'!$A$348:$AZ$348)))-O$6)</f>
        <v>100</v>
      </c>
      <c r="P149" s="9">
        <f t="array" ref="P149">INDEX('Back data'!$A$347:$AZ$347,,MAX(IF('Back data'!$A$347:$AZ$347&lt;&gt;"",COLUMN('Back data'!$A$347:$AZ$347)))-P$6)+INDEX('Back data'!$A$348:$AZ$348,,MAX(IF('Back data'!$A$348:$AZ$348&lt;&gt;"",COLUMN('Back data'!$A$348:$AZ$348)))-P$6)</f>
        <v>100</v>
      </c>
    </row>
    <row r="150" spans="1:18" x14ac:dyDescent="0.25">
      <c r="A150" s="34" t="s">
        <v>47</v>
      </c>
      <c r="B150" s="44" t="s">
        <v>36</v>
      </c>
      <c r="C150" s="10" t="s">
        <v>39</v>
      </c>
      <c r="D150" s="11">
        <f t="array" ref="D150">INDEX('Back data'!$A$347:$AZ$347,,MAX(IF('Back data'!$A$347:$AZ$347&lt;&gt;"",COLUMN('Back data'!$A$347:$AZ$347)))-D$6)/D149</f>
        <v>0.96944188191881908</v>
      </c>
      <c r="E150" s="11">
        <f t="array" ref="E150">INDEX('Back data'!$A$347:$AZ$347,,MAX(IF('Back data'!$A$347:$AZ$347&lt;&gt;"",COLUMN('Back data'!$A$347:$AZ$347)))-E$6)/E149</f>
        <v>0.88699338296112495</v>
      </c>
      <c r="F150" s="11">
        <f t="array" ref="F150">INDEX('Back data'!$A$347:$AZ$347,,MAX(IF('Back data'!$A$347:$AZ$347&lt;&gt;"",COLUMN('Back data'!$A$347:$AZ$347)))-F$6)/F149</f>
        <v>0.93554861730597683</v>
      </c>
      <c r="G150" s="11">
        <f t="array" ref="G150">INDEX('Back data'!$A$347:$AZ$347,,MAX(IF('Back data'!$A$347:$AZ$347&lt;&gt;"",COLUMN('Back data'!$A$347:$AZ$347)))-G$6)/G149</f>
        <v>0.97745067334794866</v>
      </c>
      <c r="H150" s="11">
        <f t="array" ref="H150">INDEX('Back data'!$A$347:$AZ$347,,MAX(IF('Back data'!$A$347:$AZ$347&lt;&gt;"",COLUMN('Back data'!$A$347:$AZ$347)))-H$6)/H149</f>
        <v>0.90932143219393446</v>
      </c>
      <c r="I150" s="11">
        <f t="array" ref="I150">INDEX('Back data'!$A$347:$AZ$347,,MAX(IF('Back data'!$A$347:$AZ$347&lt;&gt;"",COLUMN('Back data'!$A$347:$AZ$347)))-I$6)/I149</f>
        <v>0.88119440914866587</v>
      </c>
      <c r="J150" s="11">
        <f t="array" ref="J150">INDEX('Back data'!$A$347:$AZ$347,,MAX(IF('Back data'!$A$347:$AZ$347&lt;&gt;"",COLUMN('Back data'!$A$347:$AZ$347)))-J$6)/J149</f>
        <v>1</v>
      </c>
      <c r="K150" s="11">
        <f t="array" ref="K150">INDEX('Back data'!$A$347:$AZ$347,,MAX(IF('Back data'!$A$347:$AZ$347&lt;&gt;"",COLUMN('Back data'!$A$347:$AZ$347)))-K$6)/K149</f>
        <v>0.97730000000000006</v>
      </c>
      <c r="L150" s="11">
        <f t="array" ref="L150">INDEX('Back data'!$A$347:$AZ$347,,MAX(IF('Back data'!$A$347:$AZ$347&lt;&gt;"",COLUMN('Back data'!$A$347:$AZ$347)))-L$6)/L149</f>
        <v>0.99470000000000003</v>
      </c>
      <c r="M150" s="11">
        <f t="array" ref="M150">INDEX('Back data'!$A$347:$AZ$347,,MAX(IF('Back data'!$A$347:$AZ$347&lt;&gt;"",COLUMN('Back data'!$A$347:$AZ$347)))-M$6)/M149</f>
        <v>0.96360000000000001</v>
      </c>
      <c r="N150" s="11">
        <f t="array" ref="N150">INDEX('Back data'!$A$347:$AZ$347,,MAX(IF('Back data'!$A$347:$AZ$347&lt;&gt;"",COLUMN('Back data'!$A$347:$AZ$347)))-N$6)/N149</f>
        <v>0.81310000000000004</v>
      </c>
      <c r="O150" s="11">
        <f t="array" ref="O150">INDEX('Back data'!$A$347:$AZ$347,,MAX(IF('Back data'!$A$347:$AZ$347&lt;&gt;"",COLUMN('Back data'!$A$347:$AZ$347)))-O$6)/O149</f>
        <v>0.70499999999999996</v>
      </c>
      <c r="P150" s="11">
        <f t="array" ref="P150">INDEX('Back data'!$A$347:$AZ$347,,MAX(IF('Back data'!$A$347:$AZ$347&lt;&gt;"",COLUMN('Back data'!$A$347:$AZ$347)))-P$6)/P149</f>
        <v>0.92480000000000007</v>
      </c>
    </row>
    <row r="151" spans="1:18" x14ac:dyDescent="0.25">
      <c r="A151" s="34" t="s">
        <v>47</v>
      </c>
      <c r="B151" s="44" t="s">
        <v>36</v>
      </c>
      <c r="C151" s="10" t="s">
        <v>40</v>
      </c>
      <c r="D151" s="11">
        <f t="array" ref="D151">+INDEX('Back data'!$A$348:$AZ$348,,MAX(IF('Back data'!$A$348:$AZ$348&lt;&gt;"",COLUMN('Back data'!$A$348:$AZ$348)))-D$6)/D149</f>
        <v>3.0558118081180811E-2</v>
      </c>
      <c r="E151" s="11">
        <f t="array" ref="E151">+INDEX('Back data'!$A$348:$AZ$348,,MAX(IF('Back data'!$A$348:$AZ$348&lt;&gt;"",COLUMN('Back data'!$A$348:$AZ$348)))-E$6)/E149</f>
        <v>0.1130066170388751</v>
      </c>
      <c r="F151" s="11">
        <f t="array" ref="F151">+INDEX('Back data'!$A$348:$AZ$348,,MAX(IF('Back data'!$A$348:$AZ$348&lt;&gt;"",COLUMN('Back data'!$A$348:$AZ$348)))-F$6)/F149</f>
        <v>6.4451382694023188E-2</v>
      </c>
      <c r="G151" s="11">
        <f t="array" ref="G151">+INDEX('Back data'!$A$348:$AZ$348,,MAX(IF('Back data'!$A$348:$AZ$348&lt;&gt;"",COLUMN('Back data'!$A$348:$AZ$348)))-G$6)/G149</f>
        <v>2.2549326652051366E-2</v>
      </c>
      <c r="H151" s="11">
        <f t="array" ref="H151">+INDEX('Back data'!$A$348:$AZ$348,,MAX(IF('Back data'!$A$348:$AZ$348&lt;&gt;"",COLUMN('Back data'!$A$348:$AZ$348)))-H$6)/H149</f>
        <v>9.0678567806065521E-2</v>
      </c>
      <c r="I151" s="11">
        <f t="array" ref="I151">+INDEX('Back data'!$A$348:$AZ$348,,MAX(IF('Back data'!$A$348:$AZ$348&lt;&gt;"",COLUMN('Back data'!$A$348:$AZ$348)))-I$6)/I149</f>
        <v>0.11880559085133419</v>
      </c>
      <c r="J151" s="11">
        <f t="array" ref="J151">+INDEX('Back data'!$A$348:$AZ$348,,MAX(IF('Back data'!$A$348:$AZ$348&lt;&gt;"",COLUMN('Back data'!$A$348:$AZ$348)))-J$6)/J149</f>
        <v>0</v>
      </c>
      <c r="K151" s="11">
        <f t="array" ref="K151">+INDEX('Back data'!$A$348:$AZ$348,,MAX(IF('Back data'!$A$348:$AZ$348&lt;&gt;"",COLUMN('Back data'!$A$348:$AZ$348)))-K$6)/K149</f>
        <v>2.2700000000000001E-2</v>
      </c>
      <c r="L151" s="11">
        <f t="array" ref="L151">+INDEX('Back data'!$A$348:$AZ$348,,MAX(IF('Back data'!$A$348:$AZ$348&lt;&gt;"",COLUMN('Back data'!$A$348:$AZ$348)))-L$6)/L149</f>
        <v>5.3E-3</v>
      </c>
      <c r="M151" s="11">
        <f t="array" ref="M151">+INDEX('Back data'!$A$348:$AZ$348,,MAX(IF('Back data'!$A$348:$AZ$348&lt;&gt;"",COLUMN('Back data'!$A$348:$AZ$348)))-M$6)/M149</f>
        <v>3.6400000000000002E-2</v>
      </c>
      <c r="N151" s="11">
        <f t="array" ref="N151">+INDEX('Back data'!$A$348:$AZ$348,,MAX(IF('Back data'!$A$348:$AZ$348&lt;&gt;"",COLUMN('Back data'!$A$348:$AZ$348)))-N$6)/N149</f>
        <v>0.18690000000000001</v>
      </c>
      <c r="O151" s="11">
        <f t="array" ref="O151">+INDEX('Back data'!$A$348:$AZ$348,,MAX(IF('Back data'!$A$348:$AZ$348&lt;&gt;"",COLUMN('Back data'!$A$348:$AZ$348)))-O$6)/O149</f>
        <v>0.29499999999999998</v>
      </c>
      <c r="P151" s="11">
        <f t="array" ref="P151">+INDEX('Back data'!$A$348:$AZ$348,,MAX(IF('Back data'!$A$348:$AZ$348&lt;&gt;"",COLUMN('Back data'!$A$348:$AZ$348)))-P$6)/P149</f>
        <v>7.5199999999999989E-2</v>
      </c>
      <c r="R151" s="56"/>
    </row>
    <row r="152" spans="1:18" x14ac:dyDescent="0.25">
      <c r="A152" s="30"/>
      <c r="B152" s="27"/>
      <c r="C152" s="31"/>
      <c r="D152" s="32"/>
      <c r="E152" s="32"/>
      <c r="F152" s="32"/>
      <c r="G152" s="32"/>
      <c r="H152" s="32"/>
      <c r="I152" s="32"/>
      <c r="J152" s="32"/>
      <c r="K152" s="32"/>
      <c r="L152" s="32"/>
      <c r="M152" s="32"/>
      <c r="N152" s="32"/>
      <c r="O152" s="32"/>
      <c r="P152" s="32"/>
    </row>
    <row r="153" spans="1:18" x14ac:dyDescent="0.25">
      <c r="A153" s="30"/>
      <c r="B153" s="27"/>
      <c r="C153" s="31"/>
      <c r="D153" s="32"/>
      <c r="E153" s="32"/>
      <c r="F153" s="32"/>
      <c r="G153" s="32"/>
      <c r="H153" s="32"/>
      <c r="I153" s="32"/>
      <c r="J153" s="32"/>
      <c r="K153" s="32"/>
      <c r="L153" s="32"/>
      <c r="M153" s="32"/>
      <c r="N153" s="32"/>
      <c r="O153" s="32"/>
      <c r="P153" s="32"/>
    </row>
    <row r="154" spans="1:18" x14ac:dyDescent="0.25">
      <c r="A154" s="30"/>
      <c r="B154" s="27"/>
      <c r="C154" s="31"/>
      <c r="D154" s="32"/>
      <c r="E154" s="32"/>
      <c r="F154" s="32"/>
      <c r="G154" s="32"/>
      <c r="H154" s="32"/>
      <c r="I154" s="32"/>
      <c r="J154" s="32"/>
      <c r="K154" s="32"/>
      <c r="L154" s="32"/>
      <c r="M154" s="32"/>
      <c r="N154" s="32"/>
      <c r="O154" s="32"/>
      <c r="P154" s="32"/>
    </row>
    <row r="155" spans="1:18" x14ac:dyDescent="0.25">
      <c r="A155" s="30"/>
      <c r="B155" s="27"/>
      <c r="C155" s="31"/>
      <c r="D155" s="32"/>
      <c r="E155" s="32"/>
      <c r="F155" s="32"/>
      <c r="G155" s="32"/>
      <c r="H155" s="32"/>
      <c r="I155" s="32"/>
      <c r="J155" s="32"/>
      <c r="K155" s="32"/>
      <c r="L155" s="32"/>
      <c r="M155" s="32"/>
      <c r="N155" s="32"/>
      <c r="O155" s="32"/>
      <c r="P155" s="32"/>
    </row>
    <row r="156" spans="1:18" x14ac:dyDescent="0.25">
      <c r="A156" s="6"/>
      <c r="B156" s="7"/>
      <c r="C156" s="8" t="s">
        <v>37</v>
      </c>
      <c r="D156" s="9">
        <f t="array" ref="D156">INDEX('Back data'!$A$107:$AZ$107,,MAX(IF('Back data'!$A$107:$AZ$107&lt;&gt;"",COLUMN('Back data'!$A$107:$AZ$107)))-D$6)+INDEX('Back data'!$A$108:$AZ$108,,MAX(IF('Back data'!$A$108:$AZ$108&lt;&gt;"",COLUMN('Back data'!$A$108:$AZ$108)))-D$6)</f>
        <v>86.360000000000014</v>
      </c>
      <c r="E156" s="9">
        <f t="array" ref="E156">INDEX('Back data'!$A$107:$AZ$107,,MAX(IF('Back data'!$A$107:$AZ$107&lt;&gt;"",COLUMN('Back data'!$A$107:$AZ$107)))-E$6)+INDEX('Back data'!$A$108:$AZ$108,,MAX(IF('Back data'!$A$108:$AZ$108&lt;&gt;"",COLUMN('Back data'!$A$108:$AZ$108)))-E$6)</f>
        <v>86.4</v>
      </c>
      <c r="F156" s="9">
        <f t="array" ref="F156">INDEX('Back data'!$A$107:$AZ$107,,MAX(IF('Back data'!$A$107:$AZ$107&lt;&gt;"",COLUMN('Back data'!$A$107:$AZ$107)))-F$6)+INDEX('Back data'!$A$108:$AZ$108,,MAX(IF('Back data'!$A$108:$AZ$108&lt;&gt;"",COLUMN('Back data'!$A$108:$AZ$108)))-F$6)</f>
        <v>93.56</v>
      </c>
      <c r="G156" s="9">
        <f t="array" ref="G156">INDEX('Back data'!$A$107:$AZ$107,,MAX(IF('Back data'!$A$107:$AZ$107&lt;&gt;"",COLUMN('Back data'!$A$107:$AZ$107)))-G$6)+INDEX('Back data'!$A$108:$AZ$108,,MAX(IF('Back data'!$A$108:$AZ$108&lt;&gt;"",COLUMN('Back data'!$A$108:$AZ$108)))-G$6)</f>
        <v>90.789999999999992</v>
      </c>
      <c r="H156" s="9">
        <f t="array" ref="H156">INDEX('Back data'!$A$107:$AZ$107,,MAX(IF('Back data'!$A$107:$AZ$107&lt;&gt;"",COLUMN('Back data'!$A$107:$AZ$107)))-H$6)+INDEX('Back data'!$A$108:$AZ$108,,MAX(IF('Back data'!$A$108:$AZ$108&lt;&gt;"",COLUMN('Back data'!$A$108:$AZ$108)))-H$6)</f>
        <v>93.67</v>
      </c>
      <c r="I156" s="9">
        <f t="array" ref="I156">INDEX('Back data'!$A$107:$AZ$107,,MAX(IF('Back data'!$A$107:$AZ$107&lt;&gt;"",COLUMN('Back data'!$A$107:$AZ$107)))-I$6)+INDEX('Back data'!$A$108:$AZ$108,,MAX(IF('Back data'!$A$108:$AZ$108&lt;&gt;"",COLUMN('Back data'!$A$108:$AZ$108)))-I$6)</f>
        <v>95.839999999999989</v>
      </c>
      <c r="J156" s="9">
        <f t="array" ref="J156">INDEX('Back data'!$A$107:$AZ$107,,MAX(IF('Back data'!$A$107:$AZ$107&lt;&gt;"",COLUMN('Back data'!$A$107:$AZ$107)))-J$6)+INDEX('Back data'!$A$108:$AZ$108,,MAX(IF('Back data'!$A$108:$AZ$108&lt;&gt;"",COLUMN('Back data'!$A$108:$AZ$108)))-J$6)</f>
        <v>100</v>
      </c>
      <c r="K156" s="9">
        <f t="array" ref="K156">INDEX('Back data'!$A$107:$AZ$107,,MAX(IF('Back data'!$A$107:$AZ$107&lt;&gt;"",COLUMN('Back data'!$A$107:$AZ$107)))-K$6)+INDEX('Back data'!$A$108:$AZ$108,,MAX(IF('Back data'!$A$108:$AZ$108&lt;&gt;"",COLUMN('Back data'!$A$108:$AZ$108)))-K$6)</f>
        <v>100</v>
      </c>
      <c r="L156" s="9">
        <f t="array" ref="L156">INDEX('Back data'!$A$107:$AZ$107,,MAX(IF('Back data'!$A$107:$AZ$107&lt;&gt;"",COLUMN('Back data'!$A$107:$AZ$107)))-L$6)+INDEX('Back data'!$A$108:$AZ$108,,MAX(IF('Back data'!$A$108:$AZ$108&lt;&gt;"",COLUMN('Back data'!$A$108:$AZ$108)))-L$6)</f>
        <v>100</v>
      </c>
      <c r="M156" s="9">
        <f t="array" ref="M156">INDEX('Back data'!$A$107:$AZ$107,,MAX(IF('Back data'!$A$107:$AZ$107&lt;&gt;"",COLUMN('Back data'!$A$107:$AZ$107)))-M$6)+INDEX('Back data'!$A$108:$AZ$108,,MAX(IF('Back data'!$A$108:$AZ$108&lt;&gt;"",COLUMN('Back data'!$A$108:$AZ$108)))-M$6)</f>
        <v>100</v>
      </c>
      <c r="N156" s="9">
        <f t="array" ref="N156">INDEX('Back data'!$A$107:$AZ$107,,MAX(IF('Back data'!$A$107:$AZ$107&lt;&gt;"",COLUMN('Back data'!$A$107:$AZ$107)))-N$6)+INDEX('Back data'!$A$108:$AZ$108,,MAX(IF('Back data'!$A$108:$AZ$108&lt;&gt;"",COLUMN('Back data'!$A$108:$AZ$108)))-N$6)</f>
        <v>100</v>
      </c>
      <c r="O156" s="9">
        <f t="array" ref="O156">INDEX('Back data'!$A$107:$AZ$107,,MAX(IF('Back data'!$A$107:$AZ$107&lt;&gt;"",COLUMN('Back data'!$A$107:$AZ$107)))-O$6)+INDEX('Back data'!$A$108:$AZ$108,,MAX(IF('Back data'!$A$108:$AZ$108&lt;&gt;"",COLUMN('Back data'!$A$108:$AZ$108)))-O$6)</f>
        <v>100</v>
      </c>
      <c r="P156" s="9">
        <f t="array" ref="P156">INDEX('Back data'!$A$107:$AZ$107,,MAX(IF('Back data'!$A$107:$AZ$107&lt;&gt;"",COLUMN('Back data'!$A$107:$AZ$107)))-P$6)+INDEX('Back data'!$A$108:$AZ$108,,MAX(IF('Back data'!$A$108:$AZ$108&lt;&gt;"",COLUMN('Back data'!$A$108:$AZ$108)))-P$6)</f>
        <v>100</v>
      </c>
    </row>
    <row r="157" spans="1:18" x14ac:dyDescent="0.25">
      <c r="A157" s="38" t="s">
        <v>48</v>
      </c>
      <c r="B157" s="39" t="s">
        <v>44</v>
      </c>
      <c r="C157" s="10" t="s">
        <v>39</v>
      </c>
      <c r="D157" s="11">
        <f t="array" ref="D157">INDEX('Back data'!$A$107:$AZ$107,,MAX(IF('Back data'!$A$107:$AZ$107&lt;&gt;"",COLUMN('Back data'!$A$107:$AZ$107)))-D$6)/D156</f>
        <v>0.94291338582677153</v>
      </c>
      <c r="E157" s="11">
        <f t="array" ref="E157">INDEX('Back data'!$A$107:$AZ$107,,MAX(IF('Back data'!$A$107:$AZ$107&lt;&gt;"",COLUMN('Back data'!$A$107:$AZ$107)))-E$6)/E156</f>
        <v>0.96354166666666663</v>
      </c>
      <c r="F157" s="11">
        <f t="array" ref="F157">INDEX('Back data'!$A$107:$AZ$107,,MAX(IF('Back data'!$A$107:$AZ$107&lt;&gt;"",COLUMN('Back data'!$A$107:$AZ$107)))-F$6)/F156</f>
        <v>0.93918341171440789</v>
      </c>
      <c r="G157" s="11">
        <f t="array" ref="G157">INDEX('Back data'!$A$107:$AZ$107,,MAX(IF('Back data'!$A$107:$AZ$107&lt;&gt;"",COLUMN('Back data'!$A$107:$AZ$107)))-G$6)/G156</f>
        <v>0.91816279325916961</v>
      </c>
      <c r="H157" s="11">
        <f t="array" ref="H157">INDEX('Back data'!$A$107:$AZ$107,,MAX(IF('Back data'!$A$107:$AZ$107&lt;&gt;"",COLUMN('Back data'!$A$107:$AZ$107)))-H$6)/H156</f>
        <v>0.92932635849258027</v>
      </c>
      <c r="I157" s="11">
        <f t="array" ref="I157">INDEX('Back data'!$A$107:$AZ$107,,MAX(IF('Back data'!$A$107:$AZ$107&lt;&gt;"",COLUMN('Back data'!$A$107:$AZ$107)))-I$6)/I156</f>
        <v>0.95951585976627718</v>
      </c>
      <c r="J157" s="11">
        <f t="array" ref="J157">INDEX('Back data'!$A$107:$AZ$107,,MAX(IF('Back data'!$A$107:$AZ$107&lt;&gt;"",COLUMN('Back data'!$A$107:$AZ$107)))-J$6)/J156</f>
        <v>0.94059999999999999</v>
      </c>
      <c r="K157" s="11">
        <f t="array" ref="K157">INDEX('Back data'!$A$107:$AZ$107,,MAX(IF('Back data'!$A$107:$AZ$107&lt;&gt;"",COLUMN('Back data'!$A$107:$AZ$107)))-K$6)/K156</f>
        <v>0.91790000000000005</v>
      </c>
      <c r="L157" s="11">
        <f t="array" ref="L157">INDEX('Back data'!$A$107:$AZ$107,,MAX(IF('Back data'!$A$107:$AZ$107&lt;&gt;"",COLUMN('Back data'!$A$107:$AZ$107)))-L$6)/L156</f>
        <v>0.89180000000000004</v>
      </c>
      <c r="M157" s="11">
        <f t="array" ref="M157">INDEX('Back data'!$A$107:$AZ$107,,MAX(IF('Back data'!$A$107:$AZ$107&lt;&gt;"",COLUMN('Back data'!$A$107:$AZ$107)))-M$6)/M156</f>
        <v>0.94</v>
      </c>
      <c r="N157" s="11">
        <f t="array" ref="N157">INDEX('Back data'!$A$107:$AZ$107,,MAX(IF('Back data'!$A$107:$AZ$107&lt;&gt;"",COLUMN('Back data'!$A$107:$AZ$107)))-N$6)/N156</f>
        <v>0.9516</v>
      </c>
      <c r="O157" s="11">
        <f t="array" ref="O157">INDEX('Back data'!$A$107:$AZ$107,,MAX(IF('Back data'!$A$107:$AZ$107&lt;&gt;"",COLUMN('Back data'!$A$107:$AZ$107)))-O$6)/O156</f>
        <v>0.9265000000000001</v>
      </c>
      <c r="P157" s="11">
        <f t="array" ref="P157">INDEX('Back data'!$A$107:$AZ$107,,MAX(IF('Back data'!$A$107:$AZ$107&lt;&gt;"",COLUMN('Back data'!$A$107:$AZ$107)))-P$6)/P156</f>
        <v>0.89780000000000004</v>
      </c>
    </row>
    <row r="158" spans="1:18" x14ac:dyDescent="0.25">
      <c r="A158" s="38" t="s">
        <v>48</v>
      </c>
      <c r="B158" s="39" t="s">
        <v>45</v>
      </c>
      <c r="C158" s="10" t="s">
        <v>40</v>
      </c>
      <c r="D158" s="11">
        <f t="array" ref="D158">+INDEX('Back data'!$A$108:$AZ$108,,MAX(IF('Back data'!$A$108:$AZ$108&lt;&gt;"",COLUMN('Back data'!$A$108:$AZ$108)))-D$6)/D156</f>
        <v>5.7086614173228335E-2</v>
      </c>
      <c r="E158" s="11">
        <f t="array" ref="E158">+INDEX('Back data'!$A$108:$AZ$108,,MAX(IF('Back data'!$A$108:$AZ$108&lt;&gt;"",COLUMN('Back data'!$A$108:$AZ$108)))-E$6)/E156</f>
        <v>3.6458333333333329E-2</v>
      </c>
      <c r="F158" s="11">
        <f t="array" ref="F158">+INDEX('Back data'!$A$108:$AZ$108,,MAX(IF('Back data'!$A$108:$AZ$108&lt;&gt;"",COLUMN('Back data'!$A$108:$AZ$108)))-F$6)/F156</f>
        <v>6.0816588285592138E-2</v>
      </c>
      <c r="G158" s="11">
        <f t="array" ref="G158">+INDEX('Back data'!$A$108:$AZ$108,,MAX(IF('Back data'!$A$108:$AZ$108&lt;&gt;"",COLUMN('Back data'!$A$108:$AZ$108)))-G$6)/G156</f>
        <v>8.183720674083049E-2</v>
      </c>
      <c r="H158" s="11">
        <f t="array" ref="H158">+INDEX('Back data'!$A$108:$AZ$108,,MAX(IF('Back data'!$A$108:$AZ$108&lt;&gt;"",COLUMN('Back data'!$A$108:$AZ$108)))-H$6)/H156</f>
        <v>7.0673641507419671E-2</v>
      </c>
      <c r="I158" s="11">
        <f t="array" ref="I158">+INDEX('Back data'!$A$108:$AZ$108,,MAX(IF('Back data'!$A$108:$AZ$108&lt;&gt;"",COLUMN('Back data'!$A$108:$AZ$108)))-I$6)/I156</f>
        <v>4.0484140233722876E-2</v>
      </c>
      <c r="J158" s="11">
        <f t="array" ref="J158">+INDEX('Back data'!$A$108:$AZ$108,,MAX(IF('Back data'!$A$108:$AZ$108&lt;&gt;"",COLUMN('Back data'!$A$108:$AZ$108)))-J$6)/J156</f>
        <v>5.9400000000000001E-2</v>
      </c>
      <c r="K158" s="11">
        <f t="array" ref="K158">+INDEX('Back data'!$A$108:$AZ$108,,MAX(IF('Back data'!$A$108:$AZ$108&lt;&gt;"",COLUMN('Back data'!$A$108:$AZ$108)))-K$6)/K156</f>
        <v>8.2100000000000006E-2</v>
      </c>
      <c r="L158" s="11">
        <f t="array" ref="L158">+INDEX('Back data'!$A$108:$AZ$108,,MAX(IF('Back data'!$A$108:$AZ$108&lt;&gt;"",COLUMN('Back data'!$A$108:$AZ$108)))-L$6)/L156</f>
        <v>0.1082</v>
      </c>
      <c r="M158" s="11">
        <f t="array" ref="M158">+INDEX('Back data'!$A$108:$AZ$108,,MAX(IF('Back data'!$A$108:$AZ$108&lt;&gt;"",COLUMN('Back data'!$A$108:$AZ$108)))-M$6)/M156</f>
        <v>0.06</v>
      </c>
      <c r="N158" s="11">
        <f t="array" ref="N158">+INDEX('Back data'!$A$108:$AZ$108,,MAX(IF('Back data'!$A$108:$AZ$108&lt;&gt;"",COLUMN('Back data'!$A$108:$AZ$108)))-N$6)/N156</f>
        <v>4.8399999999999999E-2</v>
      </c>
      <c r="O158" s="11">
        <f t="array" ref="O158">+INDEX('Back data'!$A$108:$AZ$108,,MAX(IF('Back data'!$A$108:$AZ$108&lt;&gt;"",COLUMN('Back data'!$A$108:$AZ$108)))-O$6)/O156</f>
        <v>7.3499999999999996E-2</v>
      </c>
      <c r="P158" s="11">
        <f t="array" ref="P158">+INDEX('Back data'!$A$108:$AZ$108,,MAX(IF('Back data'!$A$108:$AZ$108&lt;&gt;"",COLUMN('Back data'!$A$108:$AZ$108)))-P$6)/P156</f>
        <v>0.10220000000000001</v>
      </c>
      <c r="R158" s="56"/>
    </row>
    <row r="161" spans="1:18" x14ac:dyDescent="0.25">
      <c r="B161" s="26"/>
      <c r="C161" s="8" t="s">
        <v>37</v>
      </c>
      <c r="D161" s="9">
        <f t="array" ref="D161">INDEX('Back data'!$A$112:$AZ$112,,MAX(IF('Back data'!$A$112:$AZ$112&lt;&gt;"",COLUMN('Back data'!$A$112:$AZ$112)))-D$6)+INDEX('Back data'!$A$113:$AZ$113,,MAX(IF('Back data'!$A$113:$AZ$113&lt;&gt;"",COLUMN('Back data'!$A$113:$AZ$113)))-D$6)</f>
        <v>78.990000000000009</v>
      </c>
      <c r="E161" s="9">
        <f t="array" ref="E161">INDEX('Back data'!$A$112:$AZ$112,,MAX(IF('Back data'!$A$112:$AZ$112&lt;&gt;"",COLUMN('Back data'!$A$112:$AZ$112)))-E$6)+INDEX('Back data'!$A$113:$AZ$113,,MAX(IF('Back data'!$A$113:$AZ$113&lt;&gt;"",COLUMN('Back data'!$A$113:$AZ$113)))-E$6)</f>
        <v>93.78</v>
      </c>
      <c r="F161" s="9">
        <f t="array" ref="F161">INDEX('Back data'!$A$112:$AZ$112,,MAX(IF('Back data'!$A$112:$AZ$112&lt;&gt;"",COLUMN('Back data'!$A$112:$AZ$112)))-F$6)+INDEX('Back data'!$A$113:$AZ$113,,MAX(IF('Back data'!$A$113:$AZ$113&lt;&gt;"",COLUMN('Back data'!$A$113:$AZ$113)))-F$6)</f>
        <v>91.490000000000009</v>
      </c>
      <c r="G161" s="9">
        <f t="array" ref="G161">INDEX('Back data'!$A$112:$AZ$112,,MAX(IF('Back data'!$A$112:$AZ$112&lt;&gt;"",COLUMN('Back data'!$A$112:$AZ$112)))-G$6)+INDEX('Back data'!$A$113:$AZ$113,,MAX(IF('Back data'!$A$113:$AZ$113&lt;&gt;"",COLUMN('Back data'!$A$113:$AZ$113)))-G$6)</f>
        <v>93.92</v>
      </c>
      <c r="H161" s="9">
        <f t="array" ref="H161">INDEX('Back data'!$A$112:$AZ$112,,MAX(IF('Back data'!$A$112:$AZ$112&lt;&gt;"",COLUMN('Back data'!$A$112:$AZ$112)))-H$6)+INDEX('Back data'!$A$113:$AZ$113,,MAX(IF('Back data'!$A$113:$AZ$113&lt;&gt;"",COLUMN('Back data'!$A$113:$AZ$113)))-H$6)</f>
        <v>93.03</v>
      </c>
      <c r="I161" s="9">
        <f t="array" ref="I161">INDEX('Back data'!$A$112:$AZ$112,,MAX(IF('Back data'!$A$112:$AZ$112&lt;&gt;"",COLUMN('Back data'!$A$112:$AZ$112)))-I$6)+INDEX('Back data'!$A$113:$AZ$113,,MAX(IF('Back data'!$A$113:$AZ$113&lt;&gt;"",COLUMN('Back data'!$A$113:$AZ$113)))-I$6)</f>
        <v>95.600000000000009</v>
      </c>
      <c r="J161" s="9">
        <f t="array" ref="J161">INDEX('Back data'!$A$112:$AZ$112,,MAX(IF('Back data'!$A$112:$AZ$112&lt;&gt;"",COLUMN('Back data'!$A$112:$AZ$112)))-J$6)+INDEX('Back data'!$A$113:$AZ$113,,MAX(IF('Back data'!$A$113:$AZ$113&lt;&gt;"",COLUMN('Back data'!$A$113:$AZ$113)))-J$6)</f>
        <v>100</v>
      </c>
      <c r="K161" s="9">
        <f t="array" ref="K161">INDEX('Back data'!$A$112:$AZ$112,,MAX(IF('Back data'!$A$112:$AZ$112&lt;&gt;"",COLUMN('Back data'!$A$112:$AZ$112)))-K$6)+INDEX('Back data'!$A$113:$AZ$113,,MAX(IF('Back data'!$A$113:$AZ$113&lt;&gt;"",COLUMN('Back data'!$A$113:$AZ$113)))-K$6)</f>
        <v>100</v>
      </c>
      <c r="L161" s="9">
        <f t="array" ref="L161">INDEX('Back data'!$A$112:$AZ$112,,MAX(IF('Back data'!$A$112:$AZ$112&lt;&gt;"",COLUMN('Back data'!$A$112:$AZ$112)))-L$6)+INDEX('Back data'!$A$113:$AZ$113,,MAX(IF('Back data'!$A$113:$AZ$113&lt;&gt;"",COLUMN('Back data'!$A$113:$AZ$113)))-L$6)</f>
        <v>100</v>
      </c>
      <c r="M161" s="9">
        <f t="array" ref="M161">INDEX('Back data'!$A$112:$AZ$112,,MAX(IF('Back data'!$A$112:$AZ$112&lt;&gt;"",COLUMN('Back data'!$A$112:$AZ$112)))-M$6)+INDEX('Back data'!$A$113:$AZ$113,,MAX(IF('Back data'!$A$113:$AZ$113&lt;&gt;"",COLUMN('Back data'!$A$113:$AZ$113)))-M$6)</f>
        <v>100</v>
      </c>
      <c r="N161" s="9">
        <f t="array" ref="N161">INDEX('Back data'!$A$112:$AZ$112,,MAX(IF('Back data'!$A$112:$AZ$112&lt;&gt;"",COLUMN('Back data'!$A$112:$AZ$112)))-N$6)+INDEX('Back data'!$A$113:$AZ$113,,MAX(IF('Back data'!$A$113:$AZ$113&lt;&gt;"",COLUMN('Back data'!$A$113:$AZ$113)))-N$6)</f>
        <v>100</v>
      </c>
      <c r="O161" s="9">
        <f t="array" ref="O161">INDEX('Back data'!$A$112:$AZ$112,,MAX(IF('Back data'!$A$112:$AZ$112&lt;&gt;"",COLUMN('Back data'!$A$112:$AZ$112)))-O$6)+INDEX('Back data'!$A$113:$AZ$113,,MAX(IF('Back data'!$A$113:$AZ$113&lt;&gt;"",COLUMN('Back data'!$A$113:$AZ$113)))-O$6)</f>
        <v>100</v>
      </c>
      <c r="P161" s="9">
        <f t="array" ref="P161">INDEX('Back data'!$A$112:$AZ$112,,MAX(IF('Back data'!$A$112:$AZ$112&lt;&gt;"",COLUMN('Back data'!$A$112:$AZ$112)))-P$6)+INDEX('Back data'!$A$113:$AZ$113,,MAX(IF('Back data'!$A$113:$AZ$113&lt;&gt;"",COLUMN('Back data'!$A$113:$AZ$113)))-P$6)</f>
        <v>100</v>
      </c>
    </row>
    <row r="162" spans="1:18" x14ac:dyDescent="0.25">
      <c r="A162" s="38" t="s">
        <v>48</v>
      </c>
      <c r="B162" s="40" t="s">
        <v>41</v>
      </c>
      <c r="C162" s="10" t="s">
        <v>39</v>
      </c>
      <c r="D162" s="11">
        <f t="array" ref="D162">INDEX('Back data'!$A$112:$AZ$112,,MAX(IF('Back data'!$A$112:$AZ$112&lt;&gt;"",COLUMN('Back data'!$A$112:$AZ$112)))-D$6)/D161</f>
        <v>0.79617673123180144</v>
      </c>
      <c r="E162" s="11">
        <f t="array" ref="E162">INDEX('Back data'!$A$112:$AZ$112,,MAX(IF('Back data'!$A$112:$AZ$112&lt;&gt;"",COLUMN('Back data'!$A$112:$AZ$112)))-E$6)/E161</f>
        <v>0.83397312859884831</v>
      </c>
      <c r="F162" s="11">
        <f t="array" ref="F162">INDEX('Back data'!$A$112:$AZ$112,,MAX(IF('Back data'!$A$112:$AZ$112&lt;&gt;"",COLUMN('Back data'!$A$112:$AZ$112)))-F$6)/F161</f>
        <v>0.83954530549786854</v>
      </c>
      <c r="G162" s="11">
        <f t="array" ref="G162">INDEX('Back data'!$A$112:$AZ$112,,MAX(IF('Back data'!$A$112:$AZ$112&lt;&gt;"",COLUMN('Back data'!$A$112:$AZ$112)))-G$6)/G161</f>
        <v>0.71635434412265753</v>
      </c>
      <c r="H162" s="11">
        <f t="array" ref="H162">INDEX('Back data'!$A$112:$AZ$112,,MAX(IF('Back data'!$A$112:$AZ$112&lt;&gt;"",COLUMN('Back data'!$A$112:$AZ$112)))-H$6)/H161</f>
        <v>0.75115554122326122</v>
      </c>
      <c r="I162" s="11">
        <f t="array" ref="I162">INDEX('Back data'!$A$112:$AZ$112,,MAX(IF('Back data'!$A$112:$AZ$112&lt;&gt;"",COLUMN('Back data'!$A$112:$AZ$112)))-I$6)/I161</f>
        <v>0.8235355648535565</v>
      </c>
      <c r="J162" s="11">
        <f t="array" ref="J162">INDEX('Back data'!$A$112:$AZ$112,,MAX(IF('Back data'!$A$112:$AZ$112&lt;&gt;"",COLUMN('Back data'!$A$112:$AZ$112)))-J$6)/J161</f>
        <v>0.65849999999999997</v>
      </c>
      <c r="K162" s="11">
        <f t="array" ref="K162">INDEX('Back data'!$A$112:$AZ$112,,MAX(IF('Back data'!$A$112:$AZ$112&lt;&gt;"",COLUMN('Back data'!$A$112:$AZ$112)))-K$6)/K161</f>
        <v>0.66449999999999998</v>
      </c>
      <c r="L162" s="11">
        <f t="array" ref="L162">INDEX('Back data'!$A$112:$AZ$112,,MAX(IF('Back data'!$A$112:$AZ$112&lt;&gt;"",COLUMN('Back data'!$A$112:$AZ$112)))-L$6)/L161</f>
        <v>0.58640000000000003</v>
      </c>
      <c r="M162" s="11">
        <f t="array" ref="M162">INDEX('Back data'!$A$112:$AZ$112,,MAX(IF('Back data'!$A$112:$AZ$112&lt;&gt;"",COLUMN('Back data'!$A$112:$AZ$112)))-M$6)/M161</f>
        <v>0.71120000000000005</v>
      </c>
      <c r="N162" s="11">
        <f t="array" ref="N162">INDEX('Back data'!$A$112:$AZ$112,,MAX(IF('Back data'!$A$112:$AZ$112&lt;&gt;"",COLUMN('Back data'!$A$112:$AZ$112)))-N$6)/N161</f>
        <v>0.75060000000000004</v>
      </c>
      <c r="O162" s="11">
        <f t="array" ref="O162">INDEX('Back data'!$A$112:$AZ$112,,MAX(IF('Back data'!$A$112:$AZ$112&lt;&gt;"",COLUMN('Back data'!$A$112:$AZ$112)))-O$6)/O161</f>
        <v>0.7279000000000001</v>
      </c>
      <c r="P162" s="11">
        <f t="array" ref="P162">INDEX('Back data'!$A$112:$AZ$112,,MAX(IF('Back data'!$A$112:$AZ$112&lt;&gt;"",COLUMN('Back data'!$A$112:$AZ$112)))-P$6)/P161</f>
        <v>0.67599999999999993</v>
      </c>
    </row>
    <row r="163" spans="1:18" x14ac:dyDescent="0.25">
      <c r="A163" s="38" t="s">
        <v>48</v>
      </c>
      <c r="B163" s="40" t="s">
        <v>41</v>
      </c>
      <c r="C163" s="10" t="s">
        <v>40</v>
      </c>
      <c r="D163" s="11">
        <f t="array" ref="D163">+INDEX('Back data'!$A$113:$AZ$113,,MAX(IF('Back data'!$A$113:$AZ$113&lt;&gt;"",COLUMN('Back data'!$A$113:$AZ$113)))-D$6)/D161</f>
        <v>0.20382326876819851</v>
      </c>
      <c r="E163" s="11">
        <f t="array" ref="E163">+INDEX('Back data'!$A$113:$AZ$113,,MAX(IF('Back data'!$A$113:$AZ$113&lt;&gt;"",COLUMN('Back data'!$A$113:$AZ$113)))-E$6)/E161</f>
        <v>0.16602687140115163</v>
      </c>
      <c r="F163" s="11">
        <f t="array" ref="F163">+INDEX('Back data'!$A$113:$AZ$113,,MAX(IF('Back data'!$A$113:$AZ$113&lt;&gt;"",COLUMN('Back data'!$A$113:$AZ$113)))-F$6)/F161</f>
        <v>0.16045469450213137</v>
      </c>
      <c r="G163" s="11">
        <f t="array" ref="G163">+INDEX('Back data'!$A$113:$AZ$113,,MAX(IF('Back data'!$A$113:$AZ$113&lt;&gt;"",COLUMN('Back data'!$A$113:$AZ$113)))-G$6)/G161</f>
        <v>0.28364565587734242</v>
      </c>
      <c r="H163" s="11">
        <f t="array" ref="H163">+INDEX('Back data'!$A$113:$AZ$113,,MAX(IF('Back data'!$A$113:$AZ$113&lt;&gt;"",COLUMN('Back data'!$A$113:$AZ$113)))-H$6)/H161</f>
        <v>0.24884445877673866</v>
      </c>
      <c r="I163" s="11">
        <f t="array" ref="I163">+INDEX('Back data'!$A$113:$AZ$113,,MAX(IF('Back data'!$A$113:$AZ$113&lt;&gt;"",COLUMN('Back data'!$A$113:$AZ$113)))-I$6)/I161</f>
        <v>0.1764644351464435</v>
      </c>
      <c r="J163" s="11">
        <f t="array" ref="J163">+INDEX('Back data'!$A$113:$AZ$113,,MAX(IF('Back data'!$A$113:$AZ$113&lt;&gt;"",COLUMN('Back data'!$A$113:$AZ$113)))-J$6)/J161</f>
        <v>0.34149999999999997</v>
      </c>
      <c r="K163" s="11">
        <f t="array" ref="K163">+INDEX('Back data'!$A$113:$AZ$113,,MAX(IF('Back data'!$A$113:$AZ$113&lt;&gt;"",COLUMN('Back data'!$A$113:$AZ$113)))-K$6)/K161</f>
        <v>0.33549999999999996</v>
      </c>
      <c r="L163" s="11">
        <f t="array" ref="L163">+INDEX('Back data'!$A$113:$AZ$113,,MAX(IF('Back data'!$A$113:$AZ$113&lt;&gt;"",COLUMN('Back data'!$A$113:$AZ$113)))-L$6)/L161</f>
        <v>0.41359999999999997</v>
      </c>
      <c r="M163" s="11">
        <f t="array" ref="M163">+INDEX('Back data'!$A$113:$AZ$113,,MAX(IF('Back data'!$A$113:$AZ$113&lt;&gt;"",COLUMN('Back data'!$A$113:$AZ$113)))-M$6)/M161</f>
        <v>0.2888</v>
      </c>
      <c r="N163" s="11">
        <f t="array" ref="N163">+INDEX('Back data'!$A$113:$AZ$113,,MAX(IF('Back data'!$A$113:$AZ$113&lt;&gt;"",COLUMN('Back data'!$A$113:$AZ$113)))-N$6)/N161</f>
        <v>0.24940000000000001</v>
      </c>
      <c r="O163" s="11">
        <f t="array" ref="O163">+INDEX('Back data'!$A$113:$AZ$113,,MAX(IF('Back data'!$A$113:$AZ$113&lt;&gt;"",COLUMN('Back data'!$A$113:$AZ$113)))-O$6)/O161</f>
        <v>0.27210000000000001</v>
      </c>
      <c r="P163" s="11">
        <f t="array" ref="P163">+INDEX('Back data'!$A$113:$AZ$113,,MAX(IF('Back data'!$A$113:$AZ$113&lt;&gt;"",COLUMN('Back data'!$A$113:$AZ$113)))-P$6)/P161</f>
        <v>0.32400000000000001</v>
      </c>
      <c r="R163" s="56"/>
    </row>
    <row r="166" spans="1:18" x14ac:dyDescent="0.25">
      <c r="B166" s="26"/>
      <c r="C166" s="8" t="s">
        <v>37</v>
      </c>
      <c r="D166" s="9">
        <f t="array" ref="D166">INDEX('Back data'!$A$117:$AZ$117,,MAX(IF('Back data'!$A$117:$AZ$117&lt;&gt;"",COLUMN('Back data'!$A$117:$AZ$117)))-D$6)+INDEX('Back data'!$A$118:$AZ$118,,MAX(IF('Back data'!$A$118:$AZ$118&lt;&gt;"",COLUMN('Back data'!$A$118:$AZ$118)))-D$6)</f>
        <v>87.98</v>
      </c>
      <c r="E166" s="9">
        <f t="array" ref="E166">INDEX('Back data'!$A$117:$AZ$117,,MAX(IF('Back data'!$A$117:$AZ$117&lt;&gt;"",COLUMN('Back data'!$A$117:$AZ$117)))-E$6)+INDEX('Back data'!$A$118:$AZ$118,,MAX(IF('Back data'!$A$118:$AZ$118&lt;&gt;"",COLUMN('Back data'!$A$118:$AZ$118)))-E$6)</f>
        <v>86.800000000000011</v>
      </c>
      <c r="F166" s="9">
        <f t="array" ref="F166">INDEX('Back data'!$A$117:$AZ$117,,MAX(IF('Back data'!$A$117:$AZ$117&lt;&gt;"",COLUMN('Back data'!$A$117:$AZ$117)))-F$6)+INDEX('Back data'!$A$118:$AZ$118,,MAX(IF('Back data'!$A$118:$AZ$118&lt;&gt;"",COLUMN('Back data'!$A$118:$AZ$118)))-F$6)</f>
        <v>94.15</v>
      </c>
      <c r="G166" s="9">
        <f t="array" ref="G166">INDEX('Back data'!$A$117:$AZ$117,,MAX(IF('Back data'!$A$117:$AZ$117&lt;&gt;"",COLUMN('Back data'!$A$117:$AZ$117)))-G$6)+INDEX('Back data'!$A$118:$AZ$118,,MAX(IF('Back data'!$A$118:$AZ$118&lt;&gt;"",COLUMN('Back data'!$A$118:$AZ$118)))-G$6)</f>
        <v>89.2</v>
      </c>
      <c r="H166" s="9">
        <f t="array" ref="H166">INDEX('Back data'!$A$117:$AZ$117,,MAX(IF('Back data'!$A$117:$AZ$117&lt;&gt;"",COLUMN('Back data'!$A$117:$AZ$117)))-H$6)+INDEX('Back data'!$A$118:$AZ$118,,MAX(IF('Back data'!$A$118:$AZ$118&lt;&gt;"",COLUMN('Back data'!$A$118:$AZ$118)))-H$6)</f>
        <v>94.06</v>
      </c>
      <c r="I166" s="9">
        <f t="array" ref="I166">INDEX('Back data'!$A$117:$AZ$117,,MAX(IF('Back data'!$A$117:$AZ$117&lt;&gt;"",COLUMN('Back data'!$A$117:$AZ$117)))-I$6)+INDEX('Back data'!$A$118:$AZ$118,,MAX(IF('Back data'!$A$118:$AZ$118&lt;&gt;"",COLUMN('Back data'!$A$118:$AZ$118)))-I$6)</f>
        <v>96.37</v>
      </c>
      <c r="J166" s="9">
        <f t="array" ref="J166">INDEX('Back data'!$A$117:$AZ$117,,MAX(IF('Back data'!$A$117:$AZ$117&lt;&gt;"",COLUMN('Back data'!$A$117:$AZ$117)))-J$6)+INDEX('Back data'!$A$118:$AZ$118,,MAX(IF('Back data'!$A$118:$AZ$118&lt;&gt;"",COLUMN('Back data'!$A$118:$AZ$118)))-J$6)</f>
        <v>100</v>
      </c>
      <c r="K166" s="9">
        <f t="array" ref="K166">INDEX('Back data'!$A$117:$AZ$117,,MAX(IF('Back data'!$A$117:$AZ$117&lt;&gt;"",COLUMN('Back data'!$A$117:$AZ$117)))-K$6)+INDEX('Back data'!$A$118:$AZ$118,,MAX(IF('Back data'!$A$118:$AZ$118&lt;&gt;"",COLUMN('Back data'!$A$118:$AZ$118)))-K$6)</f>
        <v>100</v>
      </c>
      <c r="L166" s="9">
        <f t="array" ref="L166">INDEX('Back data'!$A$117:$AZ$117,,MAX(IF('Back data'!$A$117:$AZ$117&lt;&gt;"",COLUMN('Back data'!$A$117:$AZ$117)))-L$6)+INDEX('Back data'!$A$118:$AZ$118,,MAX(IF('Back data'!$A$118:$AZ$118&lt;&gt;"",COLUMN('Back data'!$A$118:$AZ$118)))-L$6)</f>
        <v>100</v>
      </c>
      <c r="M166" s="9">
        <f t="array" ref="M166">INDEX('Back data'!$A$117:$AZ$117,,MAX(IF('Back data'!$A$117:$AZ$117&lt;&gt;"",COLUMN('Back data'!$A$117:$AZ$117)))-M$6)+INDEX('Back data'!$A$118:$AZ$118,,MAX(IF('Back data'!$A$118:$AZ$118&lt;&gt;"",COLUMN('Back data'!$A$118:$AZ$118)))-M$6)</f>
        <v>100</v>
      </c>
      <c r="N166" s="9">
        <f t="array" ref="N166">INDEX('Back data'!$A$117:$AZ$117,,MAX(IF('Back data'!$A$117:$AZ$117&lt;&gt;"",COLUMN('Back data'!$A$117:$AZ$117)))-N$6)+INDEX('Back data'!$A$118:$AZ$118,,MAX(IF('Back data'!$A$118:$AZ$118&lt;&gt;"",COLUMN('Back data'!$A$118:$AZ$118)))-N$6)</f>
        <v>100</v>
      </c>
      <c r="O166" s="9">
        <f t="array" ref="O166">INDEX('Back data'!$A$117:$AZ$117,,MAX(IF('Back data'!$A$117:$AZ$117&lt;&gt;"",COLUMN('Back data'!$A$117:$AZ$117)))-O$6)+INDEX('Back data'!$A$118:$AZ$118,,MAX(IF('Back data'!$A$118:$AZ$118&lt;&gt;"",COLUMN('Back data'!$A$118:$AZ$118)))-O$6)</f>
        <v>100</v>
      </c>
      <c r="P166" s="9">
        <f t="array" ref="P166">INDEX('Back data'!$A$117:$AZ$117,,MAX(IF('Back data'!$A$117:$AZ$117&lt;&gt;"",COLUMN('Back data'!$A$117:$AZ$117)))-P$6)+INDEX('Back data'!$A$118:$AZ$118,,MAX(IF('Back data'!$A$118:$AZ$118&lt;&gt;"",COLUMN('Back data'!$A$118:$AZ$118)))-P$6)</f>
        <v>100</v>
      </c>
    </row>
    <row r="167" spans="1:18" x14ac:dyDescent="0.25">
      <c r="A167" s="38" t="s">
        <v>48</v>
      </c>
      <c r="B167" s="40" t="s">
        <v>42</v>
      </c>
      <c r="C167" s="10" t="s">
        <v>39</v>
      </c>
      <c r="D167" s="11">
        <f t="array" ref="D167">INDEX('Back data'!$A$117:$AZ$117,,MAX(IF('Back data'!$A$117:$AZ$117&lt;&gt;"",COLUMN('Back data'!$A$117:$AZ$117)))-D$6)/D166</f>
        <v>0.98295067060695618</v>
      </c>
      <c r="E167" s="11">
        <f t="array" ref="E167">INDEX('Back data'!$A$117:$AZ$117,,MAX(IF('Back data'!$A$117:$AZ$117&lt;&gt;"",COLUMN('Back data'!$A$117:$AZ$117)))-E$6)/E166</f>
        <v>0.98352534562211968</v>
      </c>
      <c r="F167" s="11">
        <f t="array" ref="F167">INDEX('Back data'!$A$117:$AZ$117,,MAX(IF('Back data'!$A$117:$AZ$117&lt;&gt;"",COLUMN('Back data'!$A$117:$AZ$117)))-F$6)/F166</f>
        <v>0.96314391927774834</v>
      </c>
      <c r="G167" s="11">
        <f t="array" ref="G167">INDEX('Back data'!$A$117:$AZ$117,,MAX(IF('Back data'!$A$117:$AZ$117&lt;&gt;"",COLUMN('Back data'!$A$117:$AZ$117)))-G$6)/G166</f>
        <v>0.97040358744394617</v>
      </c>
      <c r="H167" s="11">
        <f t="array" ref="H167">INDEX('Back data'!$A$117:$AZ$117,,MAX(IF('Back data'!$A$117:$AZ$117&lt;&gt;"",COLUMN('Back data'!$A$117:$AZ$117)))-H$6)/H166</f>
        <v>0.99489687433553042</v>
      </c>
      <c r="I167" s="11">
        <f t="array" ref="I167">INDEX('Back data'!$A$117:$AZ$117,,MAX(IF('Back data'!$A$117:$AZ$117&lt;&gt;"",COLUMN('Back data'!$A$117:$AZ$117)))-I$6)/I166</f>
        <v>0.98619902459271558</v>
      </c>
      <c r="J167" s="11">
        <f t="array" ref="J167">INDEX('Back data'!$A$117:$AZ$117,,MAX(IF('Back data'!$A$117:$AZ$117&lt;&gt;"",COLUMN('Back data'!$A$117:$AZ$117)))-J$6)/J166</f>
        <v>1</v>
      </c>
      <c r="K167" s="11">
        <f t="array" ref="K167">INDEX('Back data'!$A$117:$AZ$117,,MAX(IF('Back data'!$A$117:$AZ$117&lt;&gt;"",COLUMN('Back data'!$A$117:$AZ$117)))-K$6)/K166</f>
        <v>1</v>
      </c>
      <c r="L167" s="11">
        <f t="array" ref="L167">INDEX('Back data'!$A$117:$AZ$117,,MAX(IF('Back data'!$A$117:$AZ$117&lt;&gt;"",COLUMN('Back data'!$A$117:$AZ$117)))-L$6)/L166</f>
        <v>1</v>
      </c>
      <c r="M167" s="11">
        <f t="array" ref="M167">INDEX('Back data'!$A$117:$AZ$117,,MAX(IF('Back data'!$A$117:$AZ$117&lt;&gt;"",COLUMN('Back data'!$A$117:$AZ$117)))-M$6)/M166</f>
        <v>1</v>
      </c>
      <c r="N167" s="11">
        <f t="array" ref="N167">INDEX('Back data'!$A$117:$AZ$117,,MAX(IF('Back data'!$A$117:$AZ$117&lt;&gt;"",COLUMN('Back data'!$A$117:$AZ$117)))-N$6)/N166</f>
        <v>1</v>
      </c>
      <c r="O167" s="11">
        <f t="array" ref="O167">INDEX('Back data'!$A$117:$AZ$117,,MAX(IF('Back data'!$A$117:$AZ$117&lt;&gt;"",COLUMN('Back data'!$A$117:$AZ$117)))-O$6)/O166</f>
        <v>1</v>
      </c>
      <c r="P167" s="11">
        <f t="array" ref="P167">INDEX('Back data'!$A$117:$AZ$117,,MAX(IF('Back data'!$A$117:$AZ$117&lt;&gt;"",COLUMN('Back data'!$A$117:$AZ$117)))-P$6)/P166</f>
        <v>0.97970000000000002</v>
      </c>
    </row>
    <row r="168" spans="1:18" x14ac:dyDescent="0.25">
      <c r="A168" s="38" t="s">
        <v>48</v>
      </c>
      <c r="B168" s="40" t="s">
        <v>42</v>
      </c>
      <c r="C168" s="10" t="s">
        <v>40</v>
      </c>
      <c r="D168" s="11">
        <f t="array" ref="D168">+INDEX('Back data'!$A$118:$AZ$118,,MAX(IF('Back data'!$A$118:$AZ$118&lt;&gt;"",COLUMN('Back data'!$A$118:$AZ$118)))-D$6)/D166</f>
        <v>1.7049329393043874E-2</v>
      </c>
      <c r="E168" s="11">
        <f t="array" ref="E168">+INDEX('Back data'!$A$118:$AZ$118,,MAX(IF('Back data'!$A$118:$AZ$118&lt;&gt;"",COLUMN('Back data'!$A$118:$AZ$118)))-E$6)/E166</f>
        <v>1.647465437788018E-2</v>
      </c>
      <c r="F168" s="11">
        <f t="array" ref="F168">+INDEX('Back data'!$A$118:$AZ$118,,MAX(IF('Back data'!$A$118:$AZ$118&lt;&gt;"",COLUMN('Back data'!$A$118:$AZ$118)))-F$6)/F166</f>
        <v>3.6856080722251723E-2</v>
      </c>
      <c r="G168" s="11">
        <f t="array" ref="G168">+INDEX('Back data'!$A$118:$AZ$118,,MAX(IF('Back data'!$A$118:$AZ$118&lt;&gt;"",COLUMN('Back data'!$A$118:$AZ$118)))-G$6)/G166</f>
        <v>2.9596412556053813E-2</v>
      </c>
      <c r="H168" s="11">
        <f t="array" ref="H168">+INDEX('Back data'!$A$118:$AZ$118,,MAX(IF('Back data'!$A$118:$AZ$118&lt;&gt;"",COLUMN('Back data'!$A$118:$AZ$118)))-H$6)/H166</f>
        <v>5.1031256644694873E-3</v>
      </c>
      <c r="I168" s="11">
        <f t="array" ref="I168">+INDEX('Back data'!$A$118:$AZ$118,,MAX(IF('Back data'!$A$118:$AZ$118&lt;&gt;"",COLUMN('Back data'!$A$118:$AZ$118)))-I$6)/I166</f>
        <v>1.3800975407284425E-2</v>
      </c>
      <c r="J168" s="11">
        <f t="array" ref="J168">+INDEX('Back data'!$A$118:$AZ$118,,MAX(IF('Back data'!$A$118:$AZ$118&lt;&gt;"",COLUMN('Back data'!$A$118:$AZ$118)))-J$6)/J166</f>
        <v>0</v>
      </c>
      <c r="K168" s="11">
        <f t="array" ref="K168">+INDEX('Back data'!$A$118:$AZ$118,,MAX(IF('Back data'!$A$118:$AZ$118&lt;&gt;"",COLUMN('Back data'!$A$118:$AZ$118)))-K$6)/K166</f>
        <v>0</v>
      </c>
      <c r="L168" s="11">
        <f t="array" ref="L168">+INDEX('Back data'!$A$118:$AZ$118,,MAX(IF('Back data'!$A$118:$AZ$118&lt;&gt;"",COLUMN('Back data'!$A$118:$AZ$118)))-L$6)/L166</f>
        <v>0</v>
      </c>
      <c r="M168" s="11">
        <f t="array" ref="M168">+INDEX('Back data'!$A$118:$AZ$118,,MAX(IF('Back data'!$A$118:$AZ$118&lt;&gt;"",COLUMN('Back data'!$A$118:$AZ$118)))-M$6)/M166</f>
        <v>0</v>
      </c>
      <c r="N168" s="11">
        <f t="array" ref="N168">+INDEX('Back data'!$A$118:$AZ$118,,MAX(IF('Back data'!$A$118:$AZ$118&lt;&gt;"",COLUMN('Back data'!$A$118:$AZ$118)))-N$6)/N166</f>
        <v>0</v>
      </c>
      <c r="O168" s="11">
        <f t="array" ref="O168">+INDEX('Back data'!$A$118:$AZ$118,,MAX(IF('Back data'!$A$118:$AZ$118&lt;&gt;"",COLUMN('Back data'!$A$118:$AZ$118)))-O$6)/O166</f>
        <v>0</v>
      </c>
      <c r="P168" s="11">
        <f t="array" ref="P168">+INDEX('Back data'!$A$118:$AZ$118,,MAX(IF('Back data'!$A$118:$AZ$118&lt;&gt;"",COLUMN('Back data'!$A$118:$AZ$118)))-P$6)/P166</f>
        <v>2.0299999999999999E-2</v>
      </c>
      <c r="R168" s="56"/>
    </row>
    <row r="171" spans="1:18" x14ac:dyDescent="0.25">
      <c r="C171" s="8" t="s">
        <v>37</v>
      </c>
      <c r="D171" s="9">
        <f t="array" ref="D171">INDEX('Back data'!$A$307:$AZ$307,,MAX(IF('Back data'!$A$307:$AZ$307&lt;&gt;"",COLUMN('Back data'!$A$307:$AZ$307)))-D$6)+INDEX('Back data'!$A$308:$AZ$308,,MAX(IF('Back data'!$A$308:$AZ$308&lt;&gt;"",COLUMN('Back data'!$A$308:$AZ$308)))-D$6)</f>
        <v>79.55</v>
      </c>
      <c r="E171" s="9">
        <f t="array" ref="E171">INDEX('Back data'!$A$307:$AZ$307,,MAX(IF('Back data'!$A$307:$AZ$307&lt;&gt;"",COLUMN('Back data'!$A$307:$AZ$307)))-E$6)+INDEX('Back data'!$A$308:$AZ$308,,MAX(IF('Back data'!$A$308:$AZ$308&lt;&gt;"",COLUMN('Back data'!$A$308:$AZ$308)))-E$6)</f>
        <v>82</v>
      </c>
      <c r="F171" s="9">
        <f t="array" ref="F171">INDEX('Back data'!$A$307:$AZ$307,,MAX(IF('Back data'!$A$307:$AZ$307&lt;&gt;"",COLUMN('Back data'!$A$307:$AZ$307)))-F$6)+INDEX('Back data'!$A$308:$AZ$308,,MAX(IF('Back data'!$A$308:$AZ$308&lt;&gt;"",COLUMN('Back data'!$A$308:$AZ$308)))-F$6)</f>
        <v>80.599999999999994</v>
      </c>
      <c r="G171" s="9">
        <f t="array" ref="G171">INDEX('Back data'!$A$307:$AZ$307,,MAX(IF('Back data'!$A$307:$AZ$307&lt;&gt;"",COLUMN('Back data'!$A$307:$AZ$307)))-G$6)+INDEX('Back data'!$A$308:$AZ$308,,MAX(IF('Back data'!$A$308:$AZ$308&lt;&gt;"",COLUMN('Back data'!$A$308:$AZ$308)))-G$6)</f>
        <v>92.77</v>
      </c>
      <c r="H171" s="9">
        <f t="array" ref="H171">INDEX('Back data'!$A$307:$AZ$307,,MAX(IF('Back data'!$A$307:$AZ$307&lt;&gt;"",COLUMN('Back data'!$A$307:$AZ$307)))-H$6)+INDEX('Back data'!$A$308:$AZ$308,,MAX(IF('Back data'!$A$308:$AZ$308&lt;&gt;"",COLUMN('Back data'!$A$308:$AZ$308)))-H$6)</f>
        <v>93.24</v>
      </c>
      <c r="I171" s="9">
        <f t="array" ref="I171">INDEX('Back data'!$A$307:$AZ$307,,MAX(IF('Back data'!$A$307:$AZ$307&lt;&gt;"",COLUMN('Back data'!$A$307:$AZ$307)))-I$6)+INDEX('Back data'!$A$308:$AZ$308,,MAX(IF('Back data'!$A$308:$AZ$308&lt;&gt;"",COLUMN('Back data'!$A$308:$AZ$308)))-I$6)</f>
        <v>92.66</v>
      </c>
      <c r="J171" s="9">
        <f t="array" ref="J171">INDEX('Back data'!$A$307:$AZ$307,,MAX(IF('Back data'!$A$307:$AZ$307&lt;&gt;"",COLUMN('Back data'!$A$307:$AZ$307)))-J$6)+INDEX('Back data'!$A$308:$AZ$308,,MAX(IF('Back data'!$A$308:$AZ$308&lt;&gt;"",COLUMN('Back data'!$A$308:$AZ$308)))-J$6)</f>
        <v>100</v>
      </c>
      <c r="K171" s="9">
        <f t="array" ref="K171">INDEX('Back data'!$A$307:$AZ$307,,MAX(IF('Back data'!$A$307:$AZ$307&lt;&gt;"",COLUMN('Back data'!$A$307:$AZ$307)))-K$6)+INDEX('Back data'!$A$308:$AZ$308,,MAX(IF('Back data'!$A$308:$AZ$308&lt;&gt;"",COLUMN('Back data'!$A$308:$AZ$308)))-K$6)</f>
        <v>100</v>
      </c>
      <c r="L171" s="9">
        <f t="array" ref="L171">INDEX('Back data'!$A$307:$AZ$307,,MAX(IF('Back data'!$A$307:$AZ$307&lt;&gt;"",COLUMN('Back data'!$A$307:$AZ$307)))-L$6)+INDEX('Back data'!$A$308:$AZ$308,,MAX(IF('Back data'!$A$308:$AZ$308&lt;&gt;"",COLUMN('Back data'!$A$308:$AZ$308)))-L$6)</f>
        <v>100</v>
      </c>
      <c r="M171" s="9">
        <f t="array" ref="M171">INDEX('Back data'!$A$307:$AZ$307,,MAX(IF('Back data'!$A$307:$AZ$307&lt;&gt;"",COLUMN('Back data'!$A$307:$AZ$307)))-M$6)+INDEX('Back data'!$A$308:$AZ$308,,MAX(IF('Back data'!$A$308:$AZ$308&lt;&gt;"",COLUMN('Back data'!$A$308:$AZ$308)))-M$6)</f>
        <v>100</v>
      </c>
      <c r="N171" s="9">
        <f t="array" ref="N171">INDEX('Back data'!$A$307:$AZ$307,,MAX(IF('Back data'!$A$307:$AZ$307&lt;&gt;"",COLUMN('Back data'!$A$307:$AZ$307)))-N$6)+INDEX('Back data'!$A$308:$AZ$308,,MAX(IF('Back data'!$A$308:$AZ$308&lt;&gt;"",COLUMN('Back data'!$A$308:$AZ$308)))-N$6)</f>
        <v>100</v>
      </c>
      <c r="O171" s="9">
        <f t="array" ref="O171">INDEX('Back data'!$A$307:$AZ$307,,MAX(IF('Back data'!$A$307:$AZ$307&lt;&gt;"",COLUMN('Back data'!$A$307:$AZ$307)))-O$6)+INDEX('Back data'!$A$308:$AZ$308,,MAX(IF('Back data'!$A$308:$AZ$308&lt;&gt;"",COLUMN('Back data'!$A$308:$AZ$308)))-O$6)</f>
        <v>100</v>
      </c>
      <c r="P171" s="9">
        <f t="array" ref="P171">INDEX('Back data'!$A$307:$AZ$307,,MAX(IF('Back data'!$A$307:$AZ$307&lt;&gt;"",COLUMN('Back data'!$A$307:$AZ$307)))-P$6)+INDEX('Back data'!$A$308:$AZ$308,,MAX(IF('Back data'!$A$308:$AZ$308&lt;&gt;"",COLUMN('Back data'!$A$308:$AZ$308)))-P$6)</f>
        <v>100</v>
      </c>
    </row>
    <row r="172" spans="1:18" x14ac:dyDescent="0.25">
      <c r="A172" s="38" t="s">
        <v>48</v>
      </c>
      <c r="B172" s="40" t="s">
        <v>27</v>
      </c>
      <c r="C172" s="10" t="s">
        <v>39</v>
      </c>
      <c r="D172" s="11">
        <f t="array" ref="D172">INDEX('Back data'!$A$307:$AZ$307,,MAX(IF('Back data'!$A$307:$AZ$307&lt;&gt;"",COLUMN('Back data'!$A$307:$AZ$307)))-D$6)/D171</f>
        <v>0.86700188560653679</v>
      </c>
      <c r="E172" s="11">
        <f t="array" ref="E172">INDEX('Back data'!$A$307:$AZ$307,,MAX(IF('Back data'!$A$307:$AZ$307&lt;&gt;"",COLUMN('Back data'!$A$307:$AZ$307)))-E$6)/E171</f>
        <v>0.84731707317073179</v>
      </c>
      <c r="F172" s="11">
        <f t="array" ref="F172">INDEX('Back data'!$A$307:$AZ$307,,MAX(IF('Back data'!$A$307:$AZ$307&lt;&gt;"",COLUMN('Back data'!$A$307:$AZ$307)))-F$6)/F171</f>
        <v>0.82506203473945416</v>
      </c>
      <c r="G172" s="11">
        <f t="array" ref="G172">INDEX('Back data'!$A$307:$AZ$307,,MAX(IF('Back data'!$A$307:$AZ$307&lt;&gt;"",COLUMN('Back data'!$A$307:$AZ$307)))-G$6)/G171</f>
        <v>0.80338471488627794</v>
      </c>
      <c r="H172" s="11">
        <f t="array" ref="H172">INDEX('Back data'!$A$307:$AZ$307,,MAX(IF('Back data'!$A$307:$AZ$307&lt;&gt;"",COLUMN('Back data'!$A$307:$AZ$307)))-H$6)/H171</f>
        <v>0.72479622479622485</v>
      </c>
      <c r="I172" s="11">
        <f t="array" ref="I172">INDEX('Back data'!$A$307:$AZ$307,,MAX(IF('Back data'!$A$307:$AZ$307&lt;&gt;"",COLUMN('Back data'!$A$307:$AZ$307)))-I$6)/I171</f>
        <v>0.9047053744873732</v>
      </c>
      <c r="J172" s="11">
        <f t="array" ref="J172">INDEX('Back data'!$A$307:$AZ$307,,MAX(IF('Back data'!$A$307:$AZ$307&lt;&gt;"",COLUMN('Back data'!$A$307:$AZ$307)))-J$6)/J171</f>
        <v>0.72519999999999996</v>
      </c>
      <c r="K172" s="11">
        <f t="array" ref="K172">INDEX('Back data'!$A$307:$AZ$307,,MAX(IF('Back data'!$A$307:$AZ$307&lt;&gt;"",COLUMN('Back data'!$A$307:$AZ$307)))-K$6)/K171</f>
        <v>0.63919999999999999</v>
      </c>
      <c r="L172" s="11">
        <f t="array" ref="L172">INDEX('Back data'!$A$307:$AZ$307,,MAX(IF('Back data'!$A$307:$AZ$307&lt;&gt;"",COLUMN('Back data'!$A$307:$AZ$307)))-L$6)/L171</f>
        <v>0.51639999999999997</v>
      </c>
      <c r="M172" s="11">
        <f t="array" ref="M172">INDEX('Back data'!$A$307:$AZ$307,,MAX(IF('Back data'!$A$307:$AZ$307&lt;&gt;"",COLUMN('Back data'!$A$307:$AZ$307)))-M$6)/M171</f>
        <v>0.72439999999999993</v>
      </c>
      <c r="N172" s="11">
        <f t="array" ref="N172">INDEX('Back data'!$A$307:$AZ$307,,MAX(IF('Back data'!$A$307:$AZ$307&lt;&gt;"",COLUMN('Back data'!$A$307:$AZ$307)))-N$6)/N171</f>
        <v>0.76529999999999998</v>
      </c>
      <c r="O172" s="11">
        <f t="array" ref="O172">INDEX('Back data'!$A$307:$AZ$307,,MAX(IF('Back data'!$A$307:$AZ$307&lt;&gt;"",COLUMN('Back data'!$A$307:$AZ$307)))-O$6)/O171</f>
        <v>0.54880000000000007</v>
      </c>
      <c r="P172" s="11">
        <f t="array" ref="P172">INDEX('Back data'!$A$307:$AZ$307,,MAX(IF('Back data'!$A$307:$AZ$307&lt;&gt;"",COLUMN('Back data'!$A$307:$AZ$307)))-P$6)/P171</f>
        <v>0.43009999999999998</v>
      </c>
    </row>
    <row r="173" spans="1:18" x14ac:dyDescent="0.25">
      <c r="A173" s="38" t="s">
        <v>48</v>
      </c>
      <c r="B173" s="40" t="s">
        <v>27</v>
      </c>
      <c r="C173" s="10" t="s">
        <v>40</v>
      </c>
      <c r="D173" s="11">
        <f t="array" ref="D173">+INDEX('Back data'!$A$308:$AZ$308,,MAX(IF('Back data'!$A$308:$AZ$308&lt;&gt;"",COLUMN('Back data'!$A$308:$AZ$308)))-D$6)/D171</f>
        <v>0.13299811439346323</v>
      </c>
      <c r="E173" s="11">
        <f t="array" ref="E173">+INDEX('Back data'!$A$308:$AZ$308,,MAX(IF('Back data'!$A$308:$AZ$308&lt;&gt;"",COLUMN('Back data'!$A$308:$AZ$308)))-E$6)/E171</f>
        <v>0.15268292682926829</v>
      </c>
      <c r="F173" s="11">
        <f t="array" ref="F173">+INDEX('Back data'!$A$308:$AZ$308,,MAX(IF('Back data'!$A$308:$AZ$308&lt;&gt;"",COLUMN('Back data'!$A$308:$AZ$308)))-F$6)/F171</f>
        <v>0.17493796526054592</v>
      </c>
      <c r="G173" s="11">
        <f t="array" ref="G173">+INDEX('Back data'!$A$308:$AZ$308,,MAX(IF('Back data'!$A$308:$AZ$308&lt;&gt;"",COLUMN('Back data'!$A$308:$AZ$308)))-G$6)/G171</f>
        <v>0.19661528511372209</v>
      </c>
      <c r="H173" s="11">
        <f t="array" ref="H173">+INDEX('Back data'!$A$308:$AZ$308,,MAX(IF('Back data'!$A$308:$AZ$308&lt;&gt;"",COLUMN('Back data'!$A$308:$AZ$308)))-H$6)/H171</f>
        <v>0.2752037752037752</v>
      </c>
      <c r="I173" s="11">
        <f t="array" ref="I173">+INDEX('Back data'!$A$308:$AZ$308,,MAX(IF('Back data'!$A$308:$AZ$308&lt;&gt;"",COLUMN('Back data'!$A$308:$AZ$308)))-I$6)/I171</f>
        <v>9.529462551262681E-2</v>
      </c>
      <c r="J173" s="11">
        <f t="array" ref="J173">+INDEX('Back data'!$A$308:$AZ$308,,MAX(IF('Back data'!$A$308:$AZ$308&lt;&gt;"",COLUMN('Back data'!$A$308:$AZ$308)))-J$6)/J171</f>
        <v>0.27479999999999999</v>
      </c>
      <c r="K173" s="11">
        <f t="array" ref="K173">+INDEX('Back data'!$A$308:$AZ$308,,MAX(IF('Back data'!$A$308:$AZ$308&lt;&gt;"",COLUMN('Back data'!$A$308:$AZ$308)))-K$6)/K171</f>
        <v>0.36080000000000001</v>
      </c>
      <c r="L173" s="11">
        <f t="array" ref="L173">+INDEX('Back data'!$A$308:$AZ$308,,MAX(IF('Back data'!$A$308:$AZ$308&lt;&gt;"",COLUMN('Back data'!$A$308:$AZ$308)))-L$6)/L171</f>
        <v>0.48359999999999997</v>
      </c>
      <c r="M173" s="11">
        <f t="array" ref="M173">+INDEX('Back data'!$A$308:$AZ$308,,MAX(IF('Back data'!$A$308:$AZ$308&lt;&gt;"",COLUMN('Back data'!$A$308:$AZ$308)))-M$6)/M171</f>
        <v>0.27560000000000001</v>
      </c>
      <c r="N173" s="11">
        <f t="array" ref="N173">+INDEX('Back data'!$A$308:$AZ$308,,MAX(IF('Back data'!$A$308:$AZ$308&lt;&gt;"",COLUMN('Back data'!$A$308:$AZ$308)))-N$6)/N171</f>
        <v>0.23469999999999999</v>
      </c>
      <c r="O173" s="11">
        <f t="array" ref="O173">+INDEX('Back data'!$A$308:$AZ$308,,MAX(IF('Back data'!$A$308:$AZ$308&lt;&gt;"",COLUMN('Back data'!$A$308:$AZ$308)))-O$6)/O171</f>
        <v>0.45119999999999999</v>
      </c>
      <c r="P173" s="11">
        <f t="array" ref="P173">+INDEX('Back data'!$A$308:$AZ$308,,MAX(IF('Back data'!$A$308:$AZ$308&lt;&gt;"",COLUMN('Back data'!$A$308:$AZ$308)))-P$6)/P171</f>
        <v>0.56990000000000007</v>
      </c>
      <c r="R173" s="56"/>
    </row>
    <row r="174" spans="1:18" x14ac:dyDescent="0.25">
      <c r="A174" s="30"/>
      <c r="B174" s="40"/>
      <c r="C174" s="31"/>
      <c r="D174" s="32"/>
      <c r="E174" s="32"/>
      <c r="F174" s="32"/>
      <c r="G174" s="32"/>
      <c r="H174" s="32"/>
      <c r="I174" s="32"/>
      <c r="J174" s="32"/>
      <c r="K174" s="32"/>
      <c r="L174" s="32"/>
      <c r="M174" s="32"/>
      <c r="N174" s="32"/>
      <c r="O174" s="32"/>
      <c r="P174" s="32"/>
      <c r="R174" s="56"/>
    </row>
    <row r="175" spans="1:18" x14ac:dyDescent="0.25">
      <c r="A175" s="30"/>
      <c r="B175" s="40"/>
      <c r="C175" s="31"/>
      <c r="D175" s="32"/>
      <c r="E175" s="32"/>
      <c r="F175" s="32"/>
      <c r="G175" s="32"/>
      <c r="H175" s="32"/>
      <c r="I175" s="32"/>
      <c r="J175" s="32"/>
      <c r="K175" s="32"/>
      <c r="L175" s="32"/>
      <c r="M175" s="32"/>
      <c r="N175" s="32"/>
      <c r="O175" s="32"/>
      <c r="P175" s="32"/>
      <c r="R175" s="56"/>
    </row>
    <row r="176" spans="1:18" x14ac:dyDescent="0.25">
      <c r="A176" s="30"/>
      <c r="B176" s="40"/>
      <c r="C176" s="8" t="s">
        <v>37</v>
      </c>
      <c r="D176" s="9"/>
      <c r="E176" s="9"/>
      <c r="F176" s="9"/>
      <c r="G176" s="9"/>
      <c r="H176" s="9"/>
      <c r="I176" s="9"/>
      <c r="J176" s="9"/>
      <c r="K176" s="9"/>
      <c r="L176" s="9"/>
      <c r="M176" s="9"/>
      <c r="N176" s="9"/>
      <c r="O176" s="9" cm="1">
        <f t="array" ref="O176">INDEX('Back data'!$A$312:$AZ$312,,MAX(IF('Back data'!$A$312:$AZ$312&lt;&gt;"",COLUMN('Back data'!$A$312:$AZ$312)))-O$6)+INDEX('Back data'!$A$313:$AZ$313,,MAX(IF('Back data'!$A$313:$AZ$313&lt;&gt;"",COLUMN('Back data'!$A$313:$AZ$313)))-O$6)</f>
        <v>100</v>
      </c>
      <c r="P176" s="9" cm="1">
        <f t="array" ref="P176">INDEX('Back data'!$A$312:$AZ$312,,MAX(IF('Back data'!$A$312:$AZ$312&lt;&gt;"",COLUMN('Back data'!$A$312:$AZ$312)))-P$6)+INDEX('Back data'!$A$313:$AZ$313,,MAX(IF('Back data'!$A$313:$AZ$313&lt;&gt;"",COLUMN('Back data'!$A$313:$AZ$313)))-P$6)</f>
        <v>100</v>
      </c>
      <c r="R176" s="56"/>
    </row>
    <row r="177" spans="1:18" x14ac:dyDescent="0.25">
      <c r="A177" s="38" t="s">
        <v>48</v>
      </c>
      <c r="B177" s="40" t="s">
        <v>31</v>
      </c>
      <c r="C177" s="10" t="s">
        <v>39</v>
      </c>
      <c r="D177" s="11"/>
      <c r="E177" s="11"/>
      <c r="F177" s="11"/>
      <c r="G177" s="11"/>
      <c r="H177" s="11"/>
      <c r="I177" s="11"/>
      <c r="J177" s="11"/>
      <c r="K177" s="11"/>
      <c r="L177" s="11"/>
      <c r="M177" s="11"/>
      <c r="N177" s="11"/>
      <c r="O177" s="11" cm="1">
        <f t="array" ref="O177">INDEX('Back data'!$A$312:$AZ$312,,MAX(IF('Back data'!$A$312:$AZ$312&lt;&gt;"",COLUMN('Back data'!$A$312:$AZ$312)))-O$6)/O176</f>
        <v>0.98760000000000003</v>
      </c>
      <c r="P177" s="11" cm="1">
        <f t="array" ref="P177">INDEX('Back data'!$A$312:$AZ$312,,MAX(IF('Back data'!$A$312:$AZ$312&lt;&gt;"",COLUMN('Back data'!$A$312:$AZ$312)))-P$6)/P176</f>
        <v>0.96140000000000003</v>
      </c>
      <c r="R177" s="56"/>
    </row>
    <row r="178" spans="1:18" x14ac:dyDescent="0.25">
      <c r="A178" s="38" t="s">
        <v>48</v>
      </c>
      <c r="B178" s="40" t="s">
        <v>31</v>
      </c>
      <c r="C178" s="10" t="s">
        <v>40</v>
      </c>
      <c r="D178" s="11"/>
      <c r="E178" s="11"/>
      <c r="F178" s="11"/>
      <c r="G178" s="11"/>
      <c r="H178" s="11"/>
      <c r="I178" s="11"/>
      <c r="J178" s="11"/>
      <c r="K178" s="11"/>
      <c r="L178" s="11"/>
      <c r="M178" s="11"/>
      <c r="N178" s="11"/>
      <c r="O178" s="11" cm="1">
        <f t="array" ref="O178">INDEX('Back data'!$A$313:$AZ$313,,MAX(IF('Back data'!$A$313:$AZ$313&lt;&gt;"",COLUMN('Back data'!$A$313:$AZ$313)))-O$6)/O176</f>
        <v>1.24E-2</v>
      </c>
      <c r="P178" s="11" cm="1">
        <f t="array" ref="P178">INDEX('Back data'!$A$313:$AZ$313,,MAX(IF('Back data'!$A$313:$AZ$313&lt;&gt;"",COLUMN('Back data'!$A$313:$AZ$313)))-P$6)/P176</f>
        <v>3.8599999999999995E-2</v>
      </c>
      <c r="R178" s="56"/>
    </row>
    <row r="179" spans="1:18" x14ac:dyDescent="0.25">
      <c r="C179" s="31"/>
      <c r="D179" s="32"/>
      <c r="E179" s="32"/>
      <c r="F179" s="32"/>
      <c r="G179" s="32"/>
      <c r="H179" s="32"/>
      <c r="I179" s="32"/>
      <c r="J179" s="32"/>
      <c r="K179" s="32"/>
      <c r="L179" s="32"/>
      <c r="M179" s="32"/>
      <c r="N179" s="32"/>
      <c r="O179" s="32"/>
      <c r="P179" s="32"/>
    </row>
    <row r="181" spans="1:18" x14ac:dyDescent="0.25">
      <c r="C181" s="8" t="s">
        <v>37</v>
      </c>
      <c r="D181" s="9">
        <f t="array" ref="D181">INDEX('Back data'!$A$317:$AZ$317,,MAX(IF('Back data'!$A$317:$AZ$317&lt;&gt;"",COLUMN('Back data'!$A$317:$AZ$317)))-D$6)+INDEX('Back data'!$A$318:$AZ$318,,MAX(IF('Back data'!$A$318:$AZ$318&lt;&gt;"",COLUMN('Back data'!$A$318:$AZ$318)))-D$6)</f>
        <v>87.09</v>
      </c>
      <c r="E181" s="9">
        <f t="array" ref="E181">INDEX('Back data'!$A$317:$AZ$317,,MAX(IF('Back data'!$A$317:$AZ$317&lt;&gt;"",COLUMN('Back data'!$A$317:$AZ$317)))-E$6)+INDEX('Back data'!$A$318:$AZ$318,,MAX(IF('Back data'!$A$318:$AZ$318&lt;&gt;"",COLUMN('Back data'!$A$318:$AZ$318)))-E$6)</f>
        <v>86.899999999999991</v>
      </c>
      <c r="F181" s="9">
        <f t="array" ref="F181">INDEX('Back data'!$A$317:$AZ$317,,MAX(IF('Back data'!$A$317:$AZ$317&lt;&gt;"",COLUMN('Back data'!$A$317:$AZ$317)))-F$6)+INDEX('Back data'!$A$318:$AZ$318,,MAX(IF('Back data'!$A$318:$AZ$318&lt;&gt;"",COLUMN('Back data'!$A$318:$AZ$318)))-F$6)</f>
        <v>96.01</v>
      </c>
      <c r="G181" s="9">
        <f t="array" ref="G181">INDEX('Back data'!$A$317:$AZ$317,,MAX(IF('Back data'!$A$317:$AZ$317&lt;&gt;"",COLUMN('Back data'!$A$317:$AZ$317)))-G$6)+INDEX('Back data'!$A$318:$AZ$318,,MAX(IF('Back data'!$A$318:$AZ$318&lt;&gt;"",COLUMN('Back data'!$A$318:$AZ$318)))-G$6)</f>
        <v>91.45</v>
      </c>
      <c r="H181" s="9">
        <f t="array" ref="H181">INDEX('Back data'!$A$317:$AZ$317,,MAX(IF('Back data'!$A$317:$AZ$317&lt;&gt;"",COLUMN('Back data'!$A$317:$AZ$317)))-H$6)+INDEX('Back data'!$A$318:$AZ$318,,MAX(IF('Back data'!$A$318:$AZ$318&lt;&gt;"",COLUMN('Back data'!$A$318:$AZ$318)))-H$6)</f>
        <v>93.04</v>
      </c>
      <c r="I181" s="9">
        <f t="array" ref="I181">INDEX('Back data'!$A$317:$AZ$317,,MAX(IF('Back data'!$A$317:$AZ$317&lt;&gt;"",COLUMN('Back data'!$A$317:$AZ$317)))-I$6)+INDEX('Back data'!$A$318:$AZ$318,,MAX(IF('Back data'!$A$318:$AZ$318&lt;&gt;"",COLUMN('Back data'!$A$318:$AZ$318)))-I$6)</f>
        <v>95.5</v>
      </c>
      <c r="J181" s="9">
        <f t="array" ref="J181">INDEX('Back data'!$A$317:$AZ$317,,MAX(IF('Back data'!$A$317:$AZ$317&lt;&gt;"",COLUMN('Back data'!$A$317:$AZ$317)))-J$6)+INDEX('Back data'!$A$318:$AZ$318,,MAX(IF('Back data'!$A$318:$AZ$318&lt;&gt;"",COLUMN('Back data'!$A$318:$AZ$318)))-J$6)</f>
        <v>100</v>
      </c>
      <c r="K181" s="9">
        <f t="array" ref="K181">INDEX('Back data'!$A$317:$AZ$317,,MAX(IF('Back data'!$A$317:$AZ$317&lt;&gt;"",COLUMN('Back data'!$A$317:$AZ$317)))-K$6)+INDEX('Back data'!$A$318:$AZ$318,,MAX(IF('Back data'!$A$318:$AZ$318&lt;&gt;"",COLUMN('Back data'!$A$318:$AZ$318)))-K$6)</f>
        <v>100</v>
      </c>
      <c r="L181" s="9">
        <f t="array" ref="L181">INDEX('Back data'!$A$317:$AZ$317,,MAX(IF('Back data'!$A$317:$AZ$317&lt;&gt;"",COLUMN('Back data'!$A$317:$AZ$317)))-L$6)+INDEX('Back data'!$A$318:$AZ$318,,MAX(IF('Back data'!$A$318:$AZ$318&lt;&gt;"",COLUMN('Back data'!$A$318:$AZ$318)))-L$6)</f>
        <v>100</v>
      </c>
      <c r="M181" s="9">
        <f t="array" ref="M181">INDEX('Back data'!$A$317:$AZ$317,,MAX(IF('Back data'!$A$317:$AZ$317&lt;&gt;"",COLUMN('Back data'!$A$317:$AZ$317)))-M$6)+INDEX('Back data'!$A$318:$AZ$318,,MAX(IF('Back data'!$A$318:$AZ$318&lt;&gt;"",COLUMN('Back data'!$A$318:$AZ$318)))-M$6)</f>
        <v>100</v>
      </c>
      <c r="N181" s="9">
        <f t="array" ref="N181">INDEX('Back data'!$A$317:$AZ$317,,MAX(IF('Back data'!$A$317:$AZ$317&lt;&gt;"",COLUMN('Back data'!$A$317:$AZ$317)))-N$6)+INDEX('Back data'!$A$318:$AZ$318,,MAX(IF('Back data'!$A$318:$AZ$318&lt;&gt;"",COLUMN('Back data'!$A$318:$AZ$318)))-N$6)</f>
        <v>100</v>
      </c>
      <c r="O181" s="9">
        <f t="array" ref="O181">INDEX('Back data'!$A$317:$AZ$317,,MAX(IF('Back data'!$A$317:$AZ$317&lt;&gt;"",COLUMN('Back data'!$A$317:$AZ$317)))-O$6)+INDEX('Back data'!$A$318:$AZ$318,,MAX(IF('Back data'!$A$318:$AZ$318&lt;&gt;"",COLUMN('Back data'!$A$318:$AZ$318)))-O$6)</f>
        <v>100</v>
      </c>
      <c r="P181" s="9">
        <f t="array" ref="P181">INDEX('Back data'!$A$317:$AZ$317,,MAX(IF('Back data'!$A$317:$AZ$317&lt;&gt;"",COLUMN('Back data'!$A$317:$AZ$317)))-P$6)+INDEX('Back data'!$A$318:$AZ$318,,MAX(IF('Back data'!$A$318:$AZ$318&lt;&gt;"",COLUMN('Back data'!$A$318:$AZ$318)))-P$6)</f>
        <v>100</v>
      </c>
    </row>
    <row r="182" spans="1:18" x14ac:dyDescent="0.25">
      <c r="A182" s="38" t="s">
        <v>48</v>
      </c>
      <c r="B182" s="40" t="s">
        <v>32</v>
      </c>
      <c r="C182" s="10" t="s">
        <v>39</v>
      </c>
      <c r="D182" s="11">
        <f t="array" ref="D182">INDEX('Back data'!$A$317:$AZ$317,,MAX(IF('Back data'!$A$317:$AZ$317&lt;&gt;"",COLUMN('Back data'!$A$317:$AZ$317)))-D$6)/D181</f>
        <v>0.95946721782064526</v>
      </c>
      <c r="E182" s="11">
        <f t="array" ref="E182">INDEX('Back data'!$A$317:$AZ$317,,MAX(IF('Back data'!$A$317:$AZ$317&lt;&gt;"",COLUMN('Back data'!$A$317:$AZ$317)))-E$6)/E181</f>
        <v>0.97871116225546617</v>
      </c>
      <c r="F182" s="11">
        <f t="array" ref="F182">INDEX('Back data'!$A$317:$AZ$317,,MAX(IF('Back data'!$A$317:$AZ$317&lt;&gt;"",COLUMN('Back data'!$A$317:$AZ$317)))-F$6)/F181</f>
        <v>0.97187792938235595</v>
      </c>
      <c r="G182" s="11">
        <f t="array" ref="G182">INDEX('Back data'!$A$317:$AZ$317,,MAX(IF('Back data'!$A$317:$AZ$317&lt;&gt;"",COLUMN('Back data'!$A$317:$AZ$317)))-G$6)/G181</f>
        <v>0.96074357572443958</v>
      </c>
      <c r="H182" s="11">
        <f t="array" ref="H182">INDEX('Back data'!$A$317:$AZ$317,,MAX(IF('Back data'!$A$317:$AZ$317&lt;&gt;"",COLUMN('Back data'!$A$317:$AZ$317)))-H$6)/H181</f>
        <v>0.9575451418744626</v>
      </c>
      <c r="I182" s="11">
        <f t="array" ref="I182">INDEX('Back data'!$A$317:$AZ$317,,MAX(IF('Back data'!$A$317:$AZ$317&lt;&gt;"",COLUMN('Back data'!$A$317:$AZ$317)))-I$6)/I181</f>
        <v>0.98010471204188476</v>
      </c>
      <c r="J182" s="11">
        <f t="array" ref="J182">INDEX('Back data'!$A$317:$AZ$317,,MAX(IF('Back data'!$A$317:$AZ$317&lt;&gt;"",COLUMN('Back data'!$A$317:$AZ$317)))-J$6)/J181</f>
        <v>0.99459999999999993</v>
      </c>
      <c r="K182" s="11">
        <f t="array" ref="K182">INDEX('Back data'!$A$317:$AZ$317,,MAX(IF('Back data'!$A$317:$AZ$317&lt;&gt;"",COLUMN('Back data'!$A$317:$AZ$317)))-K$6)/K181</f>
        <v>0.97680000000000011</v>
      </c>
      <c r="L182" s="11">
        <f t="array" ref="L182">INDEX('Back data'!$A$317:$AZ$317,,MAX(IF('Back data'!$A$317:$AZ$317&lt;&gt;"",COLUMN('Back data'!$A$317:$AZ$317)))-L$6)/L181</f>
        <v>0.98950000000000005</v>
      </c>
      <c r="M182" s="11">
        <f t="array" ref="M182">INDEX('Back data'!$A$317:$AZ$317,,MAX(IF('Back data'!$A$317:$AZ$317&lt;&gt;"",COLUMN('Back data'!$A$317:$AZ$317)))-M$6)/M181</f>
        <v>0.97519999999999996</v>
      </c>
      <c r="N182" s="11">
        <f t="array" ref="N182">INDEX('Back data'!$A$317:$AZ$317,,MAX(IF('Back data'!$A$317:$AZ$317&lt;&gt;"",COLUMN('Back data'!$A$317:$AZ$317)))-N$6)/N181</f>
        <v>0.9729000000000001</v>
      </c>
      <c r="O182" s="11">
        <f t="array" ref="O182">INDEX('Back data'!$A$317:$AZ$317,,MAX(IF('Back data'!$A$317:$AZ$317&lt;&gt;"",COLUMN('Back data'!$A$317:$AZ$317)))-O$6)/O181</f>
        <v>0.98450000000000004</v>
      </c>
      <c r="P182" s="11">
        <f t="array" ref="P182">INDEX('Back data'!$A$317:$AZ$317,,MAX(IF('Back data'!$A$317:$AZ$317&lt;&gt;"",COLUMN('Back data'!$A$317:$AZ$317)))-P$6)/P181</f>
        <v>0.96650000000000003</v>
      </c>
    </row>
    <row r="183" spans="1:18" x14ac:dyDescent="0.25">
      <c r="A183" s="38" t="s">
        <v>48</v>
      </c>
      <c r="B183" s="40" t="s">
        <v>32</v>
      </c>
      <c r="C183" s="10" t="s">
        <v>40</v>
      </c>
      <c r="D183" s="11">
        <f t="array" ref="D183">INDEX('Back data'!$A$318:$AZ$318,,MAX(IF('Back data'!$A$318:$AZ$318&lt;&gt;"",COLUMN('Back data'!$A$318:$AZ$318)))-D$6)/D181</f>
        <v>4.0532782179354687E-2</v>
      </c>
      <c r="E183" s="11">
        <f t="array" ref="E183">INDEX('Back data'!$A$318:$AZ$318,,MAX(IF('Back data'!$A$318:$AZ$318&lt;&gt;"",COLUMN('Back data'!$A$318:$AZ$318)))-E$6)/E181</f>
        <v>2.128883774453395E-2</v>
      </c>
      <c r="F183" s="11">
        <f t="array" ref="F183">INDEX('Back data'!$A$318:$AZ$318,,MAX(IF('Back data'!$A$318:$AZ$318&lt;&gt;"",COLUMN('Back data'!$A$318:$AZ$318)))-F$6)/F181</f>
        <v>2.8122070617643997E-2</v>
      </c>
      <c r="G183" s="11">
        <f t="array" ref="G183">INDEX('Back data'!$A$318:$AZ$318,,MAX(IF('Back data'!$A$318:$AZ$318&lt;&gt;"",COLUMN('Back data'!$A$318:$AZ$318)))-G$6)/G181</f>
        <v>3.9256424275560413E-2</v>
      </c>
      <c r="H183" s="11">
        <f t="array" ref="H183">INDEX('Back data'!$A$318:$AZ$318,,MAX(IF('Back data'!$A$318:$AZ$318&lt;&gt;"",COLUMN('Back data'!$A$318:$AZ$318)))-H$6)/H181</f>
        <v>4.2454858125537405E-2</v>
      </c>
      <c r="I183" s="11">
        <f t="array" ref="I183">INDEX('Back data'!$A$318:$AZ$318,,MAX(IF('Back data'!$A$318:$AZ$318&lt;&gt;"",COLUMN('Back data'!$A$318:$AZ$318)))-I$6)/I181</f>
        <v>1.9895287958115182E-2</v>
      </c>
      <c r="J183" s="11">
        <f t="array" ref="J183">INDEX('Back data'!$A$318:$AZ$318,,MAX(IF('Back data'!$A$318:$AZ$318&lt;&gt;"",COLUMN('Back data'!$A$318:$AZ$318)))-J$6)/J181</f>
        <v>5.4000000000000003E-3</v>
      </c>
      <c r="K183" s="11">
        <f t="array" ref="K183">INDEX('Back data'!$A$318:$AZ$318,,MAX(IF('Back data'!$A$318:$AZ$318&lt;&gt;"",COLUMN('Back data'!$A$318:$AZ$318)))-K$6)/K181</f>
        <v>2.3199999999999998E-2</v>
      </c>
      <c r="L183" s="11">
        <f t="array" ref="L183">INDEX('Back data'!$A$318:$AZ$318,,MAX(IF('Back data'!$A$318:$AZ$318&lt;&gt;"",COLUMN('Back data'!$A$318:$AZ$318)))-L$6)/L181</f>
        <v>1.0500000000000001E-2</v>
      </c>
      <c r="M183" s="11">
        <f t="array" ref="M183">INDEX('Back data'!$A$318:$AZ$318,,MAX(IF('Back data'!$A$318:$AZ$318&lt;&gt;"",COLUMN('Back data'!$A$318:$AZ$318)))-M$6)/M181</f>
        <v>2.4799999999999999E-2</v>
      </c>
      <c r="N183" s="11">
        <f t="array" ref="N183">INDEX('Back data'!$A$318:$AZ$318,,MAX(IF('Back data'!$A$318:$AZ$318&lt;&gt;"",COLUMN('Back data'!$A$318:$AZ$318)))-N$6)/N181</f>
        <v>2.7099999999999999E-2</v>
      </c>
      <c r="O183" s="11">
        <f t="array" ref="O183">INDEX('Back data'!$A$318:$AZ$318,,MAX(IF('Back data'!$A$318:$AZ$318&lt;&gt;"",COLUMN('Back data'!$A$318:$AZ$318)))-O$6)/O181</f>
        <v>1.55E-2</v>
      </c>
      <c r="P183" s="11">
        <f t="array" ref="P183">INDEX('Back data'!$A$318:$AZ$318,,MAX(IF('Back data'!$A$318:$AZ$318&lt;&gt;"",COLUMN('Back data'!$A$318:$AZ$318)))-P$6)/P181</f>
        <v>3.3500000000000002E-2</v>
      </c>
      <c r="R183" s="56"/>
    </row>
    <row r="186" spans="1:18" x14ac:dyDescent="0.25">
      <c r="C186" s="8" t="s">
        <v>37</v>
      </c>
      <c r="D186" s="9">
        <f t="array" ref="D186">INDEX('Back data'!$A$322:$AZ$322,,MAX(IF('Back data'!$A$322:$AZ$322&lt;&gt;"",COLUMN('Back data'!$A$322:$AZ$322)))-D$6)+INDEX('Back data'!$A$323:$AZ$323,,MAX(IF('Back data'!$A$323:$AZ$323&lt;&gt;"",COLUMN('Back data'!$A$323:$AZ$323)))-D$6)</f>
        <v>90.070000000000007</v>
      </c>
      <c r="E186" s="9">
        <f t="array" ref="E186">INDEX('Back data'!$A$322:$AZ$322,,MAX(IF('Back data'!$A$322:$AZ$322&lt;&gt;"",COLUMN('Back data'!$A$322:$AZ$322)))-E$6)+INDEX('Back data'!$A$323:$AZ$323,,MAX(IF('Back data'!$A$323:$AZ$323&lt;&gt;"",COLUMN('Back data'!$A$323:$AZ$323)))-E$6)</f>
        <v>87.13</v>
      </c>
      <c r="F186" s="9">
        <f t="array" ref="F186">INDEX('Back data'!$A$322:$AZ$322,,MAX(IF('Back data'!$A$322:$AZ$322&lt;&gt;"",COLUMN('Back data'!$A$322:$AZ$322)))-F$6)+INDEX('Back data'!$A$323:$AZ$323,,MAX(IF('Back data'!$A$323:$AZ$323&lt;&gt;"",COLUMN('Back data'!$A$323:$AZ$323)))-F$6)</f>
        <v>93.67</v>
      </c>
      <c r="G186" s="9">
        <f t="array" ref="G186">INDEX('Back data'!$A$322:$AZ$322,,MAX(IF('Back data'!$A$322:$AZ$322&lt;&gt;"",COLUMN('Back data'!$A$322:$AZ$322)))-G$6)+INDEX('Back data'!$A$323:$AZ$323,,MAX(IF('Back data'!$A$323:$AZ$323&lt;&gt;"",COLUMN('Back data'!$A$323:$AZ$323)))-G$6)</f>
        <v>85.210000000000008</v>
      </c>
      <c r="H186" s="9">
        <f t="array" ref="H186">INDEX('Back data'!$A$322:$AZ$322,,MAX(IF('Back data'!$A$322:$AZ$322&lt;&gt;"",COLUMN('Back data'!$A$322:$AZ$322)))-H$6)+INDEX('Back data'!$A$323:$AZ$323,,MAX(IF('Back data'!$A$323:$AZ$323&lt;&gt;"",COLUMN('Back data'!$A$323:$AZ$323)))-H$6)</f>
        <v>96.3</v>
      </c>
      <c r="I186" s="9">
        <f t="array" ref="I186">INDEX('Back data'!$A$322:$AZ$322,,MAX(IF('Back data'!$A$322:$AZ$322&lt;&gt;"",COLUMN('Back data'!$A$322:$AZ$322)))-I$6)+INDEX('Back data'!$A$323:$AZ$323,,MAX(IF('Back data'!$A$323:$AZ$323&lt;&gt;"",COLUMN('Back data'!$A$323:$AZ$323)))-I$6)</f>
        <v>99.54</v>
      </c>
      <c r="J186" s="9">
        <f t="array" ref="J186">INDEX('Back data'!$A$322:$AZ$322,,MAX(IF('Back data'!$A$322:$AZ$322&lt;&gt;"",COLUMN('Back data'!$A$322:$AZ$322)))-J$6)+INDEX('Back data'!$A$323:$AZ$323,,MAX(IF('Back data'!$A$323:$AZ$323&lt;&gt;"",COLUMN('Back data'!$A$323:$AZ$323)))-J$6)</f>
        <v>100</v>
      </c>
      <c r="K186" s="9">
        <f t="array" ref="K186">INDEX('Back data'!$A$322:$AZ$322,,MAX(IF('Back data'!$A$322:$AZ$322&lt;&gt;"",COLUMN('Back data'!$A$322:$AZ$322)))-K$6)+INDEX('Back data'!$A$323:$AZ$323,,MAX(IF('Back data'!$A$323:$AZ$323&lt;&gt;"",COLUMN('Back data'!$A$323:$AZ$323)))-K$6)</f>
        <v>100</v>
      </c>
      <c r="L186" s="9">
        <f t="array" ref="L186">INDEX('Back data'!$A$322:$AZ$322,,MAX(IF('Back data'!$A$322:$AZ$322&lt;&gt;"",COLUMN('Back data'!$A$322:$AZ$322)))-L$6)+INDEX('Back data'!$A$323:$AZ$323,,MAX(IF('Back data'!$A$323:$AZ$323&lt;&gt;"",COLUMN('Back data'!$A$323:$AZ$323)))-L$6)</f>
        <v>100</v>
      </c>
      <c r="M186" s="9">
        <f t="array" ref="M186">INDEX('Back data'!$A$322:$AZ$322,,MAX(IF('Back data'!$A$322:$AZ$322&lt;&gt;"",COLUMN('Back data'!$A$322:$AZ$322)))-M$6)+INDEX('Back data'!$A$323:$AZ$323,,MAX(IF('Back data'!$A$323:$AZ$323&lt;&gt;"",COLUMN('Back data'!$A$323:$AZ$323)))-M$6)</f>
        <v>100</v>
      </c>
      <c r="N186" s="9">
        <f t="array" ref="N186">INDEX('Back data'!$A$322:$AZ$322,,MAX(IF('Back data'!$A$322:$AZ$322&lt;&gt;"",COLUMN('Back data'!$A$322:$AZ$322)))-N$6)+INDEX('Back data'!$A$323:$AZ$323,,MAX(IF('Back data'!$A$323:$AZ$323&lt;&gt;"",COLUMN('Back data'!$A$323:$AZ$323)))-N$6)</f>
        <v>100</v>
      </c>
      <c r="O186" s="9">
        <f t="array" ref="O186">INDEX('Back data'!$A$322:$AZ$322,,MAX(IF('Back data'!$A$322:$AZ$322&lt;&gt;"",COLUMN('Back data'!$A$322:$AZ$322)))-O$6)+INDEX('Back data'!$A$323:$AZ$323,,MAX(IF('Back data'!$A$323:$AZ$323&lt;&gt;"",COLUMN('Back data'!$A$323:$AZ$323)))-O$6)</f>
        <v>100</v>
      </c>
      <c r="P186" s="9">
        <f t="array" ref="P186">INDEX('Back data'!$A$322:$AZ$322,,MAX(IF('Back data'!$A$322:$AZ$322&lt;&gt;"",COLUMN('Back data'!$A$322:$AZ$322)))-P$6)+INDEX('Back data'!$A$323:$AZ$323,,MAX(IF('Back data'!$A$323:$AZ$323&lt;&gt;"",COLUMN('Back data'!$A$323:$AZ$323)))-P$6)</f>
        <v>100</v>
      </c>
    </row>
    <row r="187" spans="1:18" x14ac:dyDescent="0.25">
      <c r="A187" s="38" t="s">
        <v>48</v>
      </c>
      <c r="B187" s="40" t="s">
        <v>36</v>
      </c>
      <c r="C187" s="10" t="s">
        <v>39</v>
      </c>
      <c r="D187" s="11">
        <f t="array" ref="D187">INDEX('Back data'!$A$322:$AZ$322,,MAX(IF('Back data'!$A$322:$AZ$322&lt;&gt;"",COLUMN('Back data'!$A$322:$AZ$322)))-D$6)/D186</f>
        <v>0.95769956700344172</v>
      </c>
      <c r="E187" s="11">
        <f t="array" ref="E187">INDEX('Back data'!$A$322:$AZ$322,,MAX(IF('Back data'!$A$322:$AZ$322&lt;&gt;"",COLUMN('Back data'!$A$322:$AZ$322)))-E$6)/E186</f>
        <v>0.9723401813382303</v>
      </c>
      <c r="F187" s="11">
        <f t="array" ref="F187">INDEX('Back data'!$A$322:$AZ$322,,MAX(IF('Back data'!$A$322:$AZ$322&lt;&gt;"",COLUMN('Back data'!$A$322:$AZ$322)))-F$6)/F186</f>
        <v>0.8903597736735348</v>
      </c>
      <c r="G187" s="11">
        <f t="array" ref="G187">INDEX('Back data'!$A$322:$AZ$322,,MAX(IF('Back data'!$A$322:$AZ$322&lt;&gt;"",COLUMN('Back data'!$A$322:$AZ$322)))-G$6)/G186</f>
        <v>0.93040722919845076</v>
      </c>
      <c r="H187" s="11">
        <f t="array" ref="H187">INDEX('Back data'!$A$322:$AZ$322,,MAX(IF('Back data'!$A$322:$AZ$322&lt;&gt;"",COLUMN('Back data'!$A$322:$AZ$322)))-H$6)/H186</f>
        <v>1</v>
      </c>
      <c r="I187" s="11">
        <f t="array" ref="I187">INDEX('Back data'!$A$322:$AZ$322,,MAX(IF('Back data'!$A$322:$AZ$322&lt;&gt;"",COLUMN('Back data'!$A$322:$AZ$322)))-I$6)/I186</f>
        <v>0.93600562587904357</v>
      </c>
      <c r="J187" s="11">
        <f t="array" ref="J187">INDEX('Back data'!$A$322:$AZ$322,,MAX(IF('Back data'!$A$322:$AZ$322&lt;&gt;"",COLUMN('Back data'!$A$322:$AZ$322)))-J$6)/J186</f>
        <v>1</v>
      </c>
      <c r="K187" s="11">
        <f t="array" ref="K187">INDEX('Back data'!$A$322:$AZ$322,,MAX(IF('Back data'!$A$322:$AZ$322&lt;&gt;"",COLUMN('Back data'!$A$322:$AZ$322)))-K$6)/K186</f>
        <v>1</v>
      </c>
      <c r="L187" s="11">
        <f t="array" ref="L187">INDEX('Back data'!$A$322:$AZ$322,,MAX(IF('Back data'!$A$322:$AZ$322&lt;&gt;"",COLUMN('Back data'!$A$322:$AZ$322)))-L$6)/L186</f>
        <v>0.85760000000000003</v>
      </c>
      <c r="M187" s="11">
        <f t="array" ref="M187">INDEX('Back data'!$A$322:$AZ$322,,MAX(IF('Back data'!$A$322:$AZ$322&lt;&gt;"",COLUMN('Back data'!$A$322:$AZ$322)))-M$6)/M186</f>
        <v>0.96219999999999994</v>
      </c>
      <c r="N187" s="11">
        <f t="array" ref="N187">INDEX('Back data'!$A$322:$AZ$322,,MAX(IF('Back data'!$A$322:$AZ$322&lt;&gt;"",COLUMN('Back data'!$A$322:$AZ$322)))-N$6)/N186</f>
        <v>1</v>
      </c>
      <c r="O187" s="11">
        <f t="array" ref="O187">INDEX('Back data'!$A$322:$AZ$322,,MAX(IF('Back data'!$A$322:$AZ$322&lt;&gt;"",COLUMN('Back data'!$A$322:$AZ$322)))-O$6)/O186</f>
        <v>1</v>
      </c>
      <c r="P187" s="11">
        <f t="array" ref="P187">INDEX('Back data'!$A$322:$AZ$322,,MAX(IF('Back data'!$A$322:$AZ$322&lt;&gt;"",COLUMN('Back data'!$A$322:$AZ$322)))-P$6)/P186</f>
        <v>0.94590000000000007</v>
      </c>
    </row>
    <row r="188" spans="1:18" x14ac:dyDescent="0.25">
      <c r="A188" s="38" t="s">
        <v>48</v>
      </c>
      <c r="B188" s="40" t="s">
        <v>36</v>
      </c>
      <c r="C188" s="10" t="s">
        <v>40</v>
      </c>
      <c r="D188" s="11">
        <f t="array" ref="D188">INDEX('Back data'!$A$323:$AZ$323,,MAX(IF('Back data'!$A$323:$AZ$323&lt;&gt;"",COLUMN('Back data'!$A$323:$AZ$323)))-D$6)/D186</f>
        <v>4.2300432996558231E-2</v>
      </c>
      <c r="E188" s="11">
        <f t="array" ref="E188">INDEX('Back data'!$A$323:$AZ$323,,MAX(IF('Back data'!$A$323:$AZ$323&lt;&gt;"",COLUMN('Back data'!$A$323:$AZ$323)))-E$6)/E186</f>
        <v>2.7659818661769774E-2</v>
      </c>
      <c r="F188" s="11">
        <f t="array" ref="F188">INDEX('Back data'!$A$323:$AZ$323,,MAX(IF('Back data'!$A$323:$AZ$323&lt;&gt;"",COLUMN('Back data'!$A$323:$AZ$323)))-F$6)/F186</f>
        <v>0.10964022632646524</v>
      </c>
      <c r="G188" s="11">
        <f t="array" ref="G188">INDEX('Back data'!$A$323:$AZ$323,,MAX(IF('Back data'!$A$323:$AZ$323&lt;&gt;"",COLUMN('Back data'!$A$323:$AZ$323)))-G$6)/G186</f>
        <v>6.9592770801549103E-2</v>
      </c>
      <c r="H188" s="11">
        <f t="array" ref="H188">INDEX('Back data'!$A$323:$AZ$323,,MAX(IF('Back data'!$A$323:$AZ$323&lt;&gt;"",COLUMN('Back data'!$A$323:$AZ$323)))-H$6)/H186</f>
        <v>0</v>
      </c>
      <c r="I188" s="11">
        <f t="array" ref="I188">INDEX('Back data'!$A$323:$AZ$323,,MAX(IF('Back data'!$A$323:$AZ$323&lt;&gt;"",COLUMN('Back data'!$A$323:$AZ$323)))-I$6)/I186</f>
        <v>6.399437412095639E-2</v>
      </c>
      <c r="J188" s="11">
        <f t="array" ref="J188">INDEX('Back data'!$A$323:$AZ$323,,MAX(IF('Back data'!$A$323:$AZ$323&lt;&gt;"",COLUMN('Back data'!$A$323:$AZ$323)))-J$6)/J186</f>
        <v>0</v>
      </c>
      <c r="K188" s="11">
        <f t="array" ref="K188">INDEX('Back data'!$A$323:$AZ$323,,MAX(IF('Back data'!$A$323:$AZ$323&lt;&gt;"",COLUMN('Back data'!$A$323:$AZ$323)))-K$6)/K186</f>
        <v>0</v>
      </c>
      <c r="L188" s="11">
        <f t="array" ref="L188">INDEX('Back data'!$A$323:$AZ$323,,MAX(IF('Back data'!$A$323:$AZ$323&lt;&gt;"",COLUMN('Back data'!$A$323:$AZ$323)))-L$6)/L186</f>
        <v>0.1424</v>
      </c>
      <c r="M188" s="11">
        <f t="array" ref="M188">INDEX('Back data'!$A$323:$AZ$323,,MAX(IF('Back data'!$A$323:$AZ$323&lt;&gt;"",COLUMN('Back data'!$A$323:$AZ$323)))-M$6)/M186</f>
        <v>3.78E-2</v>
      </c>
      <c r="N188" s="11">
        <f t="array" ref="N188">INDEX('Back data'!$A$323:$AZ$323,,MAX(IF('Back data'!$A$323:$AZ$323&lt;&gt;"",COLUMN('Back data'!$A$323:$AZ$323)))-N$6)/N186</f>
        <v>0</v>
      </c>
      <c r="O188" s="11">
        <f t="array" ref="O188">INDEX('Back data'!$A$323:$AZ$323,,MAX(IF('Back data'!$A$323:$AZ$323&lt;&gt;"",COLUMN('Back data'!$A$323:$AZ$323)))-O$6)/O186</f>
        <v>0</v>
      </c>
      <c r="P188" s="11">
        <f t="array" ref="P188">INDEX('Back data'!$A$323:$AZ$323,,MAX(IF('Back data'!$A$323:$AZ$323&lt;&gt;"",COLUMN('Back data'!$A$323:$AZ$323)))-P$6)/P186</f>
        <v>5.4100000000000002E-2</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80" zoomScaleNormal="80" workbookViewId="0">
      <selection activeCell="U51" sqref="U51"/>
    </sheetView>
  </sheetViews>
  <sheetFormatPr baseColWidth="10" defaultColWidth="11.42578125" defaultRowHeight="15" x14ac:dyDescent="0.25"/>
  <cols>
    <col min="3" max="3" width="24.42578125" bestFit="1" customWidth="1"/>
    <col min="4" max="16" width="21.5703125" customWidth="1"/>
    <col min="18" max="18" width="11.5703125" bestFit="1" customWidth="1"/>
  </cols>
  <sheetData>
    <row r="1" spans="2:23" ht="34.5" customHeight="1" x14ac:dyDescent="0.25"/>
    <row r="2" spans="2:23" ht="27" customHeight="1" x14ac:dyDescent="0.25">
      <c r="B2" s="17"/>
      <c r="C2" s="21" t="s">
        <v>38</v>
      </c>
      <c r="D2" s="17"/>
      <c r="E2" s="17"/>
      <c r="F2" s="17"/>
      <c r="G2" s="17"/>
      <c r="H2" s="17"/>
      <c r="I2" s="17"/>
      <c r="J2" s="17"/>
      <c r="K2" s="17"/>
      <c r="L2" s="17"/>
      <c r="M2" s="17"/>
      <c r="N2" s="17"/>
      <c r="O2" s="17"/>
      <c r="P2" s="17"/>
      <c r="Q2" s="17"/>
      <c r="R2" s="17"/>
    </row>
    <row r="3" spans="2:23" ht="18.75" customHeight="1" x14ac:dyDescent="0.25"/>
    <row r="4" spans="2:23" s="13" customFormat="1" ht="25.5" customHeight="1" x14ac:dyDescent="0.25">
      <c r="C4" s="14" t="s">
        <v>49</v>
      </c>
    </row>
    <row r="5" spans="2:23" ht="16.5" thickBot="1" x14ac:dyDescent="0.3">
      <c r="C5" s="2"/>
      <c r="D5" s="53">
        <f>'TAM Automático'!D5</f>
        <v>45444</v>
      </c>
      <c r="E5" s="53">
        <f>'TAM Automático'!E5</f>
        <v>45474</v>
      </c>
      <c r="F5" s="53">
        <f>'TAM Automático'!F5</f>
        <v>45505</v>
      </c>
      <c r="G5" s="53">
        <f>'TAM Automático'!G5</f>
        <v>45536</v>
      </c>
      <c r="H5" s="53">
        <f>'TAM Automático'!H5</f>
        <v>45566</v>
      </c>
      <c r="I5" s="53">
        <f>'TAM Automático'!I5</f>
        <v>45597</v>
      </c>
      <c r="J5" s="53">
        <f>'TAM Automático'!J5</f>
        <v>45627</v>
      </c>
      <c r="K5" s="53">
        <f>'TAM Automático'!K5</f>
        <v>45658</v>
      </c>
      <c r="L5" s="53">
        <f>'TAM Automático'!L5</f>
        <v>45689</v>
      </c>
      <c r="M5" s="53">
        <f>'TAM Automático'!M5</f>
        <v>45717</v>
      </c>
      <c r="N5" s="53">
        <f>'TAM Automático'!N5</f>
        <v>45748</v>
      </c>
      <c r="O5" s="53">
        <f>'TAM Automático'!O5</f>
        <v>45778</v>
      </c>
      <c r="P5" s="53">
        <f>'TAM Automático'!P5</f>
        <v>45809</v>
      </c>
    </row>
    <row r="6" spans="2:23" ht="15.75" x14ac:dyDescent="0.25">
      <c r="C6" s="10" t="s">
        <v>39</v>
      </c>
      <c r="D6" s="11">
        <f>'TAM Automático'!D8</f>
        <v>0.93874709976798143</v>
      </c>
      <c r="E6" s="11">
        <f>'TAM Automático'!E8</f>
        <v>0.93374833259226331</v>
      </c>
      <c r="F6" s="11">
        <f>'TAM Automático'!F8</f>
        <v>0.93812154696132599</v>
      </c>
      <c r="G6" s="11">
        <f>'TAM Automático'!G8</f>
        <v>0.92734578627280628</v>
      </c>
      <c r="H6" s="11">
        <f>'TAM Automático'!H8</f>
        <v>0.92000424944226067</v>
      </c>
      <c r="I6" s="11">
        <f>'TAM Automático'!I8</f>
        <v>0.93286668787782379</v>
      </c>
      <c r="J6" s="11">
        <f>'TAM Automático'!J8</f>
        <v>0.94510000000000005</v>
      </c>
      <c r="K6" s="11">
        <f>'TAM Automático'!K8</f>
        <v>0.92040000000000011</v>
      </c>
      <c r="L6" s="11">
        <f>'TAM Automático'!L8</f>
        <v>0.89659999999999995</v>
      </c>
      <c r="M6" s="11">
        <f>'TAM Automático'!M8</f>
        <v>0.89170000000000005</v>
      </c>
      <c r="N6" s="11">
        <f>'TAM Automático'!N8</f>
        <v>0.89321067893210682</v>
      </c>
      <c r="O6" s="11">
        <f>'TAM Automático'!O8</f>
        <v>0.87650000000000006</v>
      </c>
      <c r="P6" s="11">
        <f>'TAM Automático'!P8</f>
        <v>0.86</v>
      </c>
    </row>
    <row r="7" spans="2:23" ht="15.75" x14ac:dyDescent="0.25">
      <c r="C7" s="10" t="s">
        <v>40</v>
      </c>
      <c r="D7" s="11">
        <f>'TAM Automático'!D9</f>
        <v>6.1252900232018563E-2</v>
      </c>
      <c r="E7" s="11">
        <f>'TAM Automático'!E9</f>
        <v>6.6251667407736775E-2</v>
      </c>
      <c r="F7" s="11">
        <f>'TAM Automático'!F9</f>
        <v>6.1878453038674029E-2</v>
      </c>
      <c r="G7" s="11">
        <f>'TAM Automático'!G9</f>
        <v>7.2654213727193745E-2</v>
      </c>
      <c r="H7" s="11">
        <f>'TAM Automático'!H9</f>
        <v>7.9995750557739304E-2</v>
      </c>
      <c r="I7" s="11">
        <f>'TAM Automático'!I9</f>
        <v>6.713331212217627E-2</v>
      </c>
      <c r="J7" s="11">
        <f>'TAM Automático'!J9</f>
        <v>5.4900000000000004E-2</v>
      </c>
      <c r="K7" s="11">
        <f>'TAM Automático'!K9</f>
        <v>7.9600000000000004E-2</v>
      </c>
      <c r="L7" s="11">
        <f>'TAM Automático'!L9</f>
        <v>0.10339999999999999</v>
      </c>
      <c r="M7" s="11">
        <f>'TAM Automático'!M9</f>
        <v>0.10830000000000001</v>
      </c>
      <c r="N7" s="11">
        <f>'TAM Automático'!N9</f>
        <v>0.10678932106789321</v>
      </c>
      <c r="O7" s="11">
        <f>'TAM Automático'!O9</f>
        <v>0.1235</v>
      </c>
      <c r="P7" s="11">
        <f>'TAM Automático'!P9</f>
        <v>0.14000000000000001</v>
      </c>
    </row>
    <row r="9" spans="2:23" s="13" customFormat="1" ht="29.25" customHeight="1" x14ac:dyDescent="0.25">
      <c r="C9" s="14" t="s">
        <v>50</v>
      </c>
    </row>
    <row r="10" spans="2:23" ht="16.5" thickBot="1" x14ac:dyDescent="0.3">
      <c r="C10" s="2"/>
      <c r="D10" s="53">
        <f>D5</f>
        <v>45444</v>
      </c>
      <c r="E10" s="53">
        <f t="shared" ref="E10:P10" si="0">E5</f>
        <v>45474</v>
      </c>
      <c r="F10" s="53">
        <f t="shared" si="0"/>
        <v>45505</v>
      </c>
      <c r="G10" s="53">
        <f t="shared" si="0"/>
        <v>45536</v>
      </c>
      <c r="H10" s="53">
        <f t="shared" si="0"/>
        <v>45566</v>
      </c>
      <c r="I10" s="53">
        <f t="shared" si="0"/>
        <v>45597</v>
      </c>
      <c r="J10" s="53">
        <f t="shared" si="0"/>
        <v>45627</v>
      </c>
      <c r="K10" s="53">
        <f t="shared" si="0"/>
        <v>45658</v>
      </c>
      <c r="L10" s="53">
        <f t="shared" si="0"/>
        <v>45689</v>
      </c>
      <c r="M10" s="53">
        <f t="shared" si="0"/>
        <v>45717</v>
      </c>
      <c r="N10" s="53">
        <f t="shared" si="0"/>
        <v>45748</v>
      </c>
      <c r="O10" s="53">
        <f t="shared" si="0"/>
        <v>45778</v>
      </c>
      <c r="P10" s="53">
        <f t="shared" si="0"/>
        <v>45809</v>
      </c>
    </row>
    <row r="11" spans="2:23" ht="15.75" x14ac:dyDescent="0.25">
      <c r="C11" s="10" t="s">
        <v>39</v>
      </c>
      <c r="D11" s="11">
        <f>IF('Total Aceite'!$D$29=$R$11,'TAM Automático'!D13,'TAM Automático'!D18)</f>
        <v>0.98549731643256833</v>
      </c>
      <c r="E11" s="11">
        <f>IF('Total Aceite'!$D$29=$R$11,'TAM Automático'!E13,'TAM Automático'!E18)</f>
        <v>0.96731734523145563</v>
      </c>
      <c r="F11" s="11">
        <f>IF('Total Aceite'!$D$29=$R$11,'TAM Automático'!F13,'TAM Automático'!F18)</f>
        <v>0.9743874043685552</v>
      </c>
      <c r="G11" s="11">
        <f>IF('Total Aceite'!$D$29=$R$11,'TAM Automático'!G13,'TAM Automático'!G18)</f>
        <v>0.97678937709165492</v>
      </c>
      <c r="H11" s="11">
        <f>IF('Total Aceite'!$D$29=$R$11,'TAM Automático'!H13,'TAM Automático'!H18)</f>
        <v>0.96948756113119283</v>
      </c>
      <c r="I11" s="11">
        <f>IF('Total Aceite'!$D$29=$R$11,'TAM Automático'!I13,'TAM Automático'!I18)</f>
        <v>0.97682223387519673</v>
      </c>
      <c r="J11" s="11">
        <f>IF('Total Aceite'!$D$29=$R$11,'TAM Automático'!J13,'TAM Automático'!J18)</f>
        <v>0.99919999999999998</v>
      </c>
      <c r="K11" s="11">
        <f>IF('Total Aceite'!$D$29=$R$11,'TAM Automático'!K13,'TAM Automático'!K18)</f>
        <v>0.96569999999999989</v>
      </c>
      <c r="L11" s="11">
        <f>IF('Total Aceite'!$D$29=$R$11,'TAM Automático'!L13,'TAM Automático'!L18)</f>
        <v>0.98670000000000002</v>
      </c>
      <c r="M11" s="11">
        <f>IF('Total Aceite'!$D$29=$R$11,'TAM Automático'!M13,'TAM Automático'!M18)</f>
        <v>0.94269999999999998</v>
      </c>
      <c r="N11" s="11">
        <f>IF('Total Aceite'!$D$29=$R$11,'TAM Automático'!N13,'TAM Automático'!N18)</f>
        <v>0.95</v>
      </c>
      <c r="O11" s="11">
        <f>IF('Total Aceite'!$D$29=$R$11,'TAM Automático'!O13,'TAM Automático'!O18)</f>
        <v>0.9617</v>
      </c>
      <c r="P11" s="11">
        <f>IF('Total Aceite'!$D$29=$R$11,'TAM Automático'!P13,'TAM Automático'!P18)</f>
        <v>0.93290000000000006</v>
      </c>
      <c r="R11">
        <v>1</v>
      </c>
      <c r="S11" s="14" t="s">
        <v>51</v>
      </c>
    </row>
    <row r="12" spans="2:23" ht="15.75" x14ac:dyDescent="0.25">
      <c r="C12" s="10" t="s">
        <v>40</v>
      </c>
      <c r="D12" s="11">
        <f>IF('Total Aceite'!$D$29=$R$11,'TAM Automático'!D14,'TAM Automático'!D19)</f>
        <v>1.4502683567431771E-2</v>
      </c>
      <c r="E12" s="11">
        <f>IF('Total Aceite'!$D$29=$R$11,'TAM Automático'!E14,'TAM Automático'!E19)</f>
        <v>3.2682654768544338E-2</v>
      </c>
      <c r="F12" s="11">
        <f>IF('Total Aceite'!$D$29=$R$11,'TAM Automático'!F14,'TAM Automático'!F19)</f>
        <v>2.5612595631444728E-2</v>
      </c>
      <c r="G12" s="11">
        <f>IF('Total Aceite'!$D$29=$R$11,'TAM Automático'!G14,'TAM Automático'!G19)</f>
        <v>2.3210622908345024E-2</v>
      </c>
      <c r="H12" s="11">
        <f>IF('Total Aceite'!$D$29=$R$11,'TAM Automático'!H14,'TAM Automático'!H19)</f>
        <v>3.0512438868807144E-2</v>
      </c>
      <c r="I12" s="11">
        <f>IF('Total Aceite'!$D$29=$R$11,'TAM Automático'!I14,'TAM Automático'!I19)</f>
        <v>2.3177766124803358E-2</v>
      </c>
      <c r="J12" s="11">
        <f>IF('Total Aceite'!$D$29=$R$11,'TAM Automático'!J14,'TAM Automático'!J19)</f>
        <v>8.0000000000000004E-4</v>
      </c>
      <c r="K12" s="11">
        <f>IF('Total Aceite'!$D$29=$R$11,'TAM Automático'!K14,'TAM Automático'!K19)</f>
        <v>3.4300000000000004E-2</v>
      </c>
      <c r="L12" s="11">
        <f>IF('Total Aceite'!$D$29=$R$11,'TAM Automático'!L14,'TAM Automático'!L19)</f>
        <v>1.3300000000000001E-2</v>
      </c>
      <c r="M12" s="11">
        <f>IF('Total Aceite'!$D$29=$R$11,'TAM Automático'!M14,'TAM Automático'!M19)</f>
        <v>5.7300000000000004E-2</v>
      </c>
      <c r="N12" s="11">
        <f>IF('Total Aceite'!$D$29=$R$11,'TAM Automático'!N14,'TAM Automático'!N19)</f>
        <v>0.05</v>
      </c>
      <c r="O12" s="11">
        <f>IF('Total Aceite'!$D$29=$R$11,'TAM Automático'!O14,'TAM Automático'!O19)</f>
        <v>3.8300000000000001E-2</v>
      </c>
      <c r="P12" s="11">
        <f>IF('Total Aceite'!$D$29=$R$11,'TAM Automático'!P14,'TAM Automático'!P19)</f>
        <v>6.7099999999999993E-2</v>
      </c>
      <c r="R12">
        <v>2</v>
      </c>
      <c r="S12" s="14" t="s">
        <v>52</v>
      </c>
    </row>
    <row r="14" spans="2:23" s="13" customFormat="1" ht="29.25" customHeight="1" x14ac:dyDescent="0.25">
      <c r="C14" s="14" t="s">
        <v>53</v>
      </c>
    </row>
    <row r="15" spans="2:23" ht="16.5" thickBot="1" x14ac:dyDescent="0.3">
      <c r="C15" s="2"/>
      <c r="D15" s="53">
        <f>D10</f>
        <v>45444</v>
      </c>
      <c r="E15" s="53">
        <f t="shared" ref="E15:P15" si="1">E10</f>
        <v>45474</v>
      </c>
      <c r="F15" s="53">
        <f t="shared" si="1"/>
        <v>45505</v>
      </c>
      <c r="G15" s="53">
        <f t="shared" si="1"/>
        <v>45536</v>
      </c>
      <c r="H15" s="53">
        <f t="shared" si="1"/>
        <v>45566</v>
      </c>
      <c r="I15" s="53">
        <f t="shared" si="1"/>
        <v>45597</v>
      </c>
      <c r="J15" s="53">
        <f t="shared" si="1"/>
        <v>45627</v>
      </c>
      <c r="K15" s="53">
        <f t="shared" si="1"/>
        <v>45658</v>
      </c>
      <c r="L15" s="53">
        <f t="shared" si="1"/>
        <v>45689</v>
      </c>
      <c r="M15" s="53">
        <f t="shared" si="1"/>
        <v>45717</v>
      </c>
      <c r="N15" s="53">
        <f t="shared" si="1"/>
        <v>45748</v>
      </c>
      <c r="O15" s="53">
        <f t="shared" si="1"/>
        <v>45778</v>
      </c>
      <c r="P15" s="53">
        <f t="shared" si="1"/>
        <v>45809</v>
      </c>
      <c r="R15">
        <v>1</v>
      </c>
      <c r="S15" s="14" t="s">
        <v>54</v>
      </c>
    </row>
    <row r="16" spans="2:23" ht="15.75" x14ac:dyDescent="0.25">
      <c r="C16" s="10" t="s">
        <v>39</v>
      </c>
      <c r="D16" s="11">
        <f>IF('Total Aceite'!$N$29=$R$15,'TAM Automático'!D23,IF('Total Aceite'!$N$29=$R$17,'TAM Automático'!D33,IF('Total Aceite'!$N$29=$R$16,'TAM Automático'!D28,'TAM Automático'!D38)))</f>
        <v>0.95233207891435745</v>
      </c>
      <c r="E16" s="11">
        <f>IF('Total Aceite'!$N$29=$R$15,'TAM Automático'!E23,IF('Total Aceite'!$N$29=$R$17,'TAM Automático'!E33,IF('Total Aceite'!$N$29=$R$16,'TAM Automático'!E28,'TAM Automático'!E38)))</f>
        <v>0.89622121846425029</v>
      </c>
      <c r="F16" s="11">
        <f>IF('Total Aceite'!$N$29=$R$15,'TAM Automático'!F23,IF('Total Aceite'!$N$29=$R$17,'TAM Automático'!F33,IF('Total Aceite'!$N$29=$R$16,'TAM Automático'!F28,'TAM Automático'!F38)))</f>
        <v>0.92818057455540359</v>
      </c>
      <c r="G16" s="11">
        <f>IF('Total Aceite'!$N$29=$R$15,'TAM Automático'!G23,IF('Total Aceite'!$N$29=$R$17,'TAM Automático'!G33,IF('Total Aceite'!$N$29=$R$16,'TAM Automático'!G28,'TAM Automático'!G38)))</f>
        <v>0.94780977601235794</v>
      </c>
      <c r="H16" s="11">
        <f>IF('Total Aceite'!$N$29=$R$15,'TAM Automático'!H23,IF('Total Aceite'!$N$29=$R$17,'TAM Automático'!H33,IF('Total Aceite'!$N$29=$R$16,'TAM Automático'!H28,'TAM Automático'!H38)))</f>
        <v>0.88974441236231416</v>
      </c>
      <c r="I16" s="11">
        <f>IF('Total Aceite'!$N$29=$R$15,'TAM Automático'!I23,IF('Total Aceite'!$N$29=$R$17,'TAM Automático'!I33,IF('Total Aceite'!$N$29=$R$16,'TAM Automático'!I28,'TAM Automático'!I38)))</f>
        <v>0.94167717528373274</v>
      </c>
      <c r="J16" s="11">
        <f>IF('Total Aceite'!$N$29=$R$15,'TAM Automático'!J23,IF('Total Aceite'!$N$29=$R$17,'TAM Automático'!J33,IF('Total Aceite'!$N$29=$R$16,'TAM Automático'!J28,'TAM Automático'!J38)))</f>
        <v>0.98930000000000007</v>
      </c>
      <c r="K16" s="11">
        <f>IF('Total Aceite'!$N$29=$R$15,'TAM Automático'!K23,IF('Total Aceite'!$N$29=$R$17,'TAM Automático'!K33,IF('Total Aceite'!$N$29=$R$16,'TAM Automático'!K28,'TAM Automático'!K38)))</f>
        <v>0.87930000000000008</v>
      </c>
      <c r="L16" s="11">
        <f>IF('Total Aceite'!$N$29=$R$15,'TAM Automático'!L23,IF('Total Aceite'!$N$29=$R$17,'TAM Automático'!L33,IF('Total Aceite'!$N$29=$R$16,'TAM Automático'!L28,'TAM Automático'!L38)))</f>
        <v>0.92819999999999991</v>
      </c>
      <c r="M16" s="11">
        <f>IF('Total Aceite'!$N$29=$R$15,'TAM Automático'!M23,IF('Total Aceite'!$N$29=$R$17,'TAM Automático'!M33,IF('Total Aceite'!$N$29=$R$16,'TAM Automático'!M28,'TAM Automático'!M38)))</f>
        <v>0.79110000000000003</v>
      </c>
      <c r="N16" s="11">
        <f>IF('Total Aceite'!$N$29=$R$15,'TAM Automático'!N23,IF('Total Aceite'!$N$29=$R$17,'TAM Automático'!N33,IF('Total Aceite'!$N$29=$R$16,'TAM Automático'!N28,'TAM Automático'!N38)))</f>
        <v>0.79480000000000006</v>
      </c>
      <c r="O16" s="11">
        <f>IF('Total Aceite'!$N$29=$R$15,'TAM Automático'!O23,IF('Total Aceite'!$N$29=$R$17,'TAM Automático'!O33,IF('Total Aceite'!$N$29=$R$16,'TAM Automático'!O28,'TAM Automático'!O38)))</f>
        <v>0.7923</v>
      </c>
      <c r="P16" s="11">
        <f>IF('Total Aceite'!$N$29=$R$15,'TAM Automático'!P23,IF('Total Aceite'!$N$29=$R$17,'TAM Automático'!P33,IF('Total Aceite'!$N$29=$R$16,'TAM Automático'!P28,'TAM Automático'!P38)))</f>
        <v>0.80790000000000006</v>
      </c>
      <c r="R16">
        <v>2</v>
      </c>
      <c r="S16" s="7" t="s">
        <v>55</v>
      </c>
      <c r="W16" s="7"/>
    </row>
    <row r="17" spans="2:19" ht="15.75" x14ac:dyDescent="0.25">
      <c r="C17" s="10" t="s">
        <v>40</v>
      </c>
      <c r="D17" s="11">
        <f>IF('Total Aceite'!$N$29=$R$15,'TAM Automático'!D24,IF('Total Aceite'!$N$29=$R$17,'TAM Automático'!D34,IF('Total Aceite'!$N$29=$R$16,'TAM Automático'!D29,'TAM Automático'!D39)))</f>
        <v>4.7667921085642599E-2</v>
      </c>
      <c r="E17" s="11">
        <f>IF('Total Aceite'!$N$29=$R$15,'TAM Automático'!E24,IF('Total Aceite'!$N$29=$R$17,'TAM Automático'!E34,IF('Total Aceite'!$N$29=$R$16,'TAM Automático'!E29,'TAM Automático'!E39)))</f>
        <v>0.1037787815357497</v>
      </c>
      <c r="F17" s="11">
        <f>IF('Total Aceite'!$N$29=$R$15,'TAM Automático'!F24,IF('Total Aceite'!$N$29=$R$17,'TAM Automático'!F34,IF('Total Aceite'!$N$29=$R$16,'TAM Automático'!F29,'TAM Automático'!F39)))</f>
        <v>7.1819425444596435E-2</v>
      </c>
      <c r="G17" s="11">
        <f>IF('Total Aceite'!$N$29=$R$15,'TAM Automático'!G24,IF('Total Aceite'!$N$29=$R$17,'TAM Automático'!G34,IF('Total Aceite'!$N$29=$R$16,'TAM Automático'!G29,'TAM Automático'!G39)))</f>
        <v>5.2190223987642059E-2</v>
      </c>
      <c r="H17" s="11">
        <f>IF('Total Aceite'!$N$29=$R$15,'TAM Automático'!H24,IF('Total Aceite'!$N$29=$R$17,'TAM Automático'!H34,IF('Total Aceite'!$N$29=$R$16,'TAM Automático'!H29,'TAM Automático'!H39)))</f>
        <v>0.11025558763768581</v>
      </c>
      <c r="I17" s="11">
        <f>IF('Total Aceite'!$N$29=$R$15,'TAM Automático'!I24,IF('Total Aceite'!$N$29=$R$17,'TAM Automático'!I34,IF('Total Aceite'!$N$29=$R$16,'TAM Automático'!I29,'TAM Automático'!I39)))</f>
        <v>5.8322824716267339E-2</v>
      </c>
      <c r="J17" s="11">
        <f>IF('Total Aceite'!$N$29=$R$15,'TAM Automático'!J24,IF('Total Aceite'!$N$29=$R$17,'TAM Automático'!J34,IF('Total Aceite'!$N$29=$R$16,'TAM Automático'!J29,'TAM Automático'!J39)))</f>
        <v>1.0700000000000001E-2</v>
      </c>
      <c r="K17" s="11">
        <f>IF('Total Aceite'!$N$29=$R$15,'TAM Automático'!K24,IF('Total Aceite'!$N$29=$R$17,'TAM Automático'!K34,IF('Total Aceite'!$N$29=$R$16,'TAM Automático'!K29,'TAM Automático'!K39)))</f>
        <v>0.1207</v>
      </c>
      <c r="L17" s="11">
        <f>IF('Total Aceite'!$N$29=$R$15,'TAM Automático'!L24,IF('Total Aceite'!$N$29=$R$17,'TAM Automático'!L34,IF('Total Aceite'!$N$29=$R$16,'TAM Automático'!L29,'TAM Automático'!L39)))</f>
        <v>7.1800000000000003E-2</v>
      </c>
      <c r="M17" s="11">
        <f>IF('Total Aceite'!$N$29=$R$15,'TAM Automático'!M24,IF('Total Aceite'!$N$29=$R$17,'TAM Automático'!M34,IF('Total Aceite'!$N$29=$R$16,'TAM Automático'!M29,'TAM Automático'!M39)))</f>
        <v>0.2089</v>
      </c>
      <c r="N17" s="11">
        <f>IF('Total Aceite'!$N$29=$R$15,'TAM Automático'!N24,IF('Total Aceite'!$N$29=$R$17,'TAM Automático'!N34,IF('Total Aceite'!$N$29=$R$16,'TAM Automático'!N29,'TAM Automático'!N39)))</f>
        <v>0.20519999999999999</v>
      </c>
      <c r="O17" s="11">
        <f>IF('Total Aceite'!$N$29=$R$15,'TAM Automático'!O24,IF('Total Aceite'!$N$29=$R$17,'TAM Automático'!O34,IF('Total Aceite'!$N$29=$R$16,'TAM Automático'!O29,'TAM Automático'!O39)))</f>
        <v>0.2077</v>
      </c>
      <c r="P17" s="11">
        <f>IF('Total Aceite'!$N$29=$R$15,'TAM Automático'!P24,IF('Total Aceite'!$N$29=$R$17,'TAM Automático'!P34,IF('Total Aceite'!$N$29=$R$16,'TAM Automático'!P29,'TAM Automático'!P39)))</f>
        <v>0.19210000000000002</v>
      </c>
      <c r="R17">
        <v>3</v>
      </c>
      <c r="S17" s="7" t="s">
        <v>56</v>
      </c>
    </row>
    <row r="18" spans="2:19" ht="15.75" x14ac:dyDescent="0.25">
      <c r="S18" s="7" t="s">
        <v>57</v>
      </c>
    </row>
    <row r="19" spans="2:19" s="13" customFormat="1" ht="29.25" customHeight="1" x14ac:dyDescent="0.25">
      <c r="C19" s="14"/>
    </row>
    <row r="20" spans="2:19" ht="15.75" x14ac:dyDescent="0.25">
      <c r="C20" s="14"/>
      <c r="D20" s="13"/>
      <c r="E20" s="13"/>
      <c r="F20" s="13"/>
      <c r="G20" s="13"/>
      <c r="H20" s="13"/>
      <c r="I20" s="13"/>
      <c r="J20" s="13"/>
      <c r="K20" s="13"/>
      <c r="L20" s="13"/>
      <c r="M20" s="13"/>
      <c r="N20" s="13"/>
      <c r="O20" s="13"/>
      <c r="P20" s="13"/>
    </row>
    <row r="21" spans="2:19" ht="15.75" x14ac:dyDescent="0.25">
      <c r="C21" s="14"/>
      <c r="D21" s="13"/>
      <c r="E21" s="13"/>
      <c r="F21" s="13"/>
      <c r="G21" s="13"/>
      <c r="H21" s="13"/>
      <c r="I21" s="13"/>
      <c r="J21" s="13"/>
      <c r="K21" s="13"/>
      <c r="L21" s="13"/>
      <c r="M21" s="13"/>
      <c r="N21" s="13"/>
      <c r="O21" s="13"/>
      <c r="P21" s="13"/>
    </row>
    <row r="22" spans="2:19" ht="15.75" x14ac:dyDescent="0.25">
      <c r="C22" s="14"/>
      <c r="D22" s="13"/>
      <c r="E22" s="13"/>
      <c r="F22" s="13"/>
      <c r="G22" s="13"/>
      <c r="H22" s="13"/>
      <c r="I22" s="13"/>
      <c r="J22" s="13"/>
      <c r="K22" s="13"/>
      <c r="L22" s="13"/>
      <c r="M22" s="13"/>
      <c r="N22" s="13"/>
      <c r="O22" s="13"/>
      <c r="P22" s="13"/>
    </row>
    <row r="23" spans="2:19" ht="15.75" x14ac:dyDescent="0.25">
      <c r="C23" s="14"/>
      <c r="D23" s="13"/>
      <c r="E23" s="13"/>
      <c r="F23" s="13"/>
      <c r="G23" s="13"/>
      <c r="H23" s="13"/>
      <c r="I23" s="13"/>
      <c r="J23" s="13"/>
      <c r="K23" s="13"/>
      <c r="L23" s="13"/>
      <c r="M23" s="13"/>
      <c r="N23" s="13"/>
      <c r="O23" s="13"/>
      <c r="P23" s="13"/>
    </row>
    <row r="24" spans="2:19" ht="27" customHeight="1" x14ac:dyDescent="0.25">
      <c r="B24" s="17"/>
      <c r="C24" s="21" t="s">
        <v>43</v>
      </c>
      <c r="D24" s="17"/>
      <c r="E24" s="17"/>
      <c r="F24" s="17"/>
      <c r="G24" s="17"/>
      <c r="H24" s="17"/>
      <c r="I24" s="17"/>
      <c r="J24" s="17"/>
      <c r="K24" s="17"/>
      <c r="L24" s="17"/>
      <c r="M24" s="17"/>
      <c r="N24" s="17"/>
      <c r="O24" s="17"/>
      <c r="P24" s="17"/>
      <c r="Q24" s="17"/>
      <c r="R24" s="17"/>
    </row>
    <row r="25" spans="2:19" ht="15.75" x14ac:dyDescent="0.25">
      <c r="C25" s="14"/>
      <c r="D25" s="13"/>
      <c r="E25" s="13"/>
      <c r="F25" s="13"/>
      <c r="G25" s="13"/>
      <c r="H25" s="13"/>
      <c r="I25" s="13"/>
      <c r="J25" s="13"/>
      <c r="K25" s="13"/>
      <c r="L25" s="13"/>
      <c r="M25" s="13"/>
      <c r="N25" s="13"/>
      <c r="O25" s="13"/>
      <c r="P25" s="13"/>
    </row>
    <row r="26" spans="2:19" ht="15.75" x14ac:dyDescent="0.25">
      <c r="C26" s="14"/>
      <c r="D26" s="13"/>
      <c r="E26" s="13"/>
      <c r="F26" s="13"/>
      <c r="G26" s="13"/>
      <c r="H26" s="13"/>
      <c r="I26" s="13"/>
      <c r="J26" s="13"/>
      <c r="K26" s="13"/>
      <c r="L26" s="13"/>
      <c r="M26" s="13"/>
      <c r="N26" s="13"/>
      <c r="O26" s="13"/>
      <c r="P26" s="13"/>
    </row>
    <row r="27" spans="2:19" ht="15.75" x14ac:dyDescent="0.25">
      <c r="B27" s="13"/>
      <c r="C27" s="14" t="s">
        <v>49</v>
      </c>
      <c r="D27" s="13"/>
      <c r="E27" s="13"/>
      <c r="F27" s="13"/>
      <c r="G27" s="13"/>
      <c r="H27" s="13"/>
      <c r="I27" s="13"/>
      <c r="J27" s="13"/>
      <c r="K27" s="13"/>
      <c r="L27" s="13"/>
      <c r="M27" s="13"/>
      <c r="N27" s="13"/>
      <c r="O27" s="13"/>
      <c r="P27" s="13"/>
      <c r="Q27" s="13"/>
    </row>
    <row r="28" spans="2:19" ht="16.5" thickBot="1" x14ac:dyDescent="0.3">
      <c r="C28" s="2"/>
      <c r="D28" s="53">
        <f>D5</f>
        <v>45444</v>
      </c>
      <c r="E28" s="53">
        <f t="shared" ref="E28:P28" si="2">E5</f>
        <v>45474</v>
      </c>
      <c r="F28" s="53">
        <f t="shared" si="2"/>
        <v>45505</v>
      </c>
      <c r="G28" s="53">
        <f t="shared" si="2"/>
        <v>45536</v>
      </c>
      <c r="H28" s="53">
        <f t="shared" si="2"/>
        <v>45566</v>
      </c>
      <c r="I28" s="53">
        <f t="shared" si="2"/>
        <v>45597</v>
      </c>
      <c r="J28" s="53">
        <f t="shared" si="2"/>
        <v>45627</v>
      </c>
      <c r="K28" s="53">
        <f t="shared" si="2"/>
        <v>45658</v>
      </c>
      <c r="L28" s="53">
        <f t="shared" si="2"/>
        <v>45689</v>
      </c>
      <c r="M28" s="53">
        <f t="shared" si="2"/>
        <v>45717</v>
      </c>
      <c r="N28" s="53">
        <f t="shared" si="2"/>
        <v>45748</v>
      </c>
      <c r="O28" s="53">
        <f t="shared" si="2"/>
        <v>45778</v>
      </c>
      <c r="P28" s="53">
        <f t="shared" si="2"/>
        <v>45809</v>
      </c>
    </row>
    <row r="29" spans="2:19" ht="15.75" x14ac:dyDescent="0.25">
      <c r="C29" s="10" t="s">
        <v>39</v>
      </c>
      <c r="D29" s="11">
        <f>'TAM Automático'!D46</f>
        <v>0.92463101863053465</v>
      </c>
      <c r="E29" s="11">
        <f>'TAM Automático'!E46</f>
        <v>0.9238862771434968</v>
      </c>
      <c r="F29" s="11">
        <f>'TAM Automático'!F46</f>
        <v>0.9111135587619783</v>
      </c>
      <c r="G29" s="11">
        <f>'TAM Automático'!G46</f>
        <v>0.90571987820791644</v>
      </c>
      <c r="H29" s="11">
        <f>'TAM Automático'!H46</f>
        <v>0.89397615782255513</v>
      </c>
      <c r="I29" s="11">
        <f>'TAM Automático'!I46</f>
        <v>0.90444159726670936</v>
      </c>
      <c r="J29" s="11">
        <f>'TAM Automático'!J46</f>
        <v>0.92330000000000001</v>
      </c>
      <c r="K29" s="11">
        <f>'TAM Automático'!K46</f>
        <v>0.90500000000000003</v>
      </c>
      <c r="L29" s="11">
        <f>'TAM Automático'!L46</f>
        <v>0.82989999999999997</v>
      </c>
      <c r="M29" s="11">
        <f>'TAM Automático'!M46</f>
        <v>0.88390000000000002</v>
      </c>
      <c r="N29" s="11">
        <f>'TAM Automático'!N46</f>
        <v>0.88700000000000001</v>
      </c>
      <c r="O29" s="11">
        <f>'TAM Automático'!O46</f>
        <v>0.81940000000000002</v>
      </c>
      <c r="P29" s="11">
        <f>'TAM Automático'!P46</f>
        <v>0.81900000000000006</v>
      </c>
    </row>
    <row r="30" spans="2:19" ht="15.75" x14ac:dyDescent="0.25">
      <c r="C30" s="10" t="s">
        <v>40</v>
      </c>
      <c r="D30" s="11">
        <f>'TAM Automático'!D47</f>
        <v>7.5368981369465279E-2</v>
      </c>
      <c r="E30" s="11">
        <f>'TAM Automático'!E47</f>
        <v>7.6113722856503238E-2</v>
      </c>
      <c r="F30" s="11">
        <f>'TAM Automático'!F47</f>
        <v>8.8886441238021821E-2</v>
      </c>
      <c r="G30" s="11">
        <f>'TAM Automático'!G47</f>
        <v>9.4280121792083504E-2</v>
      </c>
      <c r="H30" s="11">
        <f>'TAM Automático'!H47</f>
        <v>0.1060238421774449</v>
      </c>
      <c r="I30" s="11">
        <f>'TAM Automático'!I47</f>
        <v>9.5558402733290623E-2</v>
      </c>
      <c r="J30" s="11">
        <f>'TAM Automático'!J47</f>
        <v>7.6700000000000004E-2</v>
      </c>
      <c r="K30" s="11">
        <f>'TAM Automático'!K47</f>
        <v>9.5000000000000001E-2</v>
      </c>
      <c r="L30" s="11">
        <f>'TAM Automático'!L47</f>
        <v>0.17010000000000003</v>
      </c>
      <c r="M30" s="11">
        <f>'TAM Automático'!M47</f>
        <v>0.11609999999999999</v>
      </c>
      <c r="N30" s="11">
        <f>'TAM Automático'!N47</f>
        <v>0.113</v>
      </c>
      <c r="O30" s="11">
        <f>'TAM Automático'!O47</f>
        <v>0.18059999999999998</v>
      </c>
      <c r="P30" s="11">
        <f>'TAM Automático'!P47</f>
        <v>0.18100000000000002</v>
      </c>
    </row>
    <row r="32" spans="2:19" ht="15.75" x14ac:dyDescent="0.25">
      <c r="B32" s="13"/>
      <c r="C32" s="14" t="s">
        <v>50</v>
      </c>
      <c r="D32" s="13"/>
      <c r="E32" s="13"/>
      <c r="F32" s="13"/>
      <c r="G32" s="13"/>
      <c r="H32" s="13"/>
      <c r="I32" s="13"/>
      <c r="J32" s="13"/>
      <c r="K32" s="13"/>
      <c r="L32" s="13"/>
      <c r="M32" s="13"/>
      <c r="N32" s="13"/>
      <c r="O32" s="13"/>
      <c r="P32" s="13"/>
      <c r="Q32" s="13"/>
    </row>
    <row r="33" spans="2:20" ht="16.5" thickBot="1" x14ac:dyDescent="0.3">
      <c r="C33" s="2"/>
      <c r="D33" s="53">
        <f>D28</f>
        <v>45444</v>
      </c>
      <c r="E33" s="53">
        <f t="shared" ref="E33:P33" si="3">E28</f>
        <v>45474</v>
      </c>
      <c r="F33" s="53">
        <f t="shared" si="3"/>
        <v>45505</v>
      </c>
      <c r="G33" s="53">
        <f t="shared" si="3"/>
        <v>45536</v>
      </c>
      <c r="H33" s="53">
        <f t="shared" si="3"/>
        <v>45566</v>
      </c>
      <c r="I33" s="53">
        <f t="shared" si="3"/>
        <v>45597</v>
      </c>
      <c r="J33" s="53">
        <f t="shared" si="3"/>
        <v>45627</v>
      </c>
      <c r="K33" s="53">
        <f t="shared" si="3"/>
        <v>45658</v>
      </c>
      <c r="L33" s="53">
        <f t="shared" si="3"/>
        <v>45689</v>
      </c>
      <c r="M33" s="53">
        <f t="shared" si="3"/>
        <v>45717</v>
      </c>
      <c r="N33" s="53">
        <f t="shared" si="3"/>
        <v>45748</v>
      </c>
      <c r="O33" s="53">
        <f t="shared" si="3"/>
        <v>45778</v>
      </c>
      <c r="P33" s="53">
        <f t="shared" si="3"/>
        <v>45809</v>
      </c>
    </row>
    <row r="34" spans="2:20" ht="15.75" x14ac:dyDescent="0.25">
      <c r="C34" s="10" t="s">
        <v>39</v>
      </c>
      <c r="D34" s="11">
        <f>IF('O. Virgen + Extra'!$D$29=$R$34,'TAM Automático'!D51,'TAM Automático'!D56)</f>
        <v>0.98882150077298137</v>
      </c>
      <c r="E34" s="11">
        <f>IF('O. Virgen + Extra'!$D$29=$R$34,'TAM Automático'!E51,'TAM Automático'!E56)</f>
        <v>0.97680612584618798</v>
      </c>
      <c r="F34" s="11">
        <f>IF('O. Virgen + Extra'!$D$29=$R$34,'TAM Automático'!F51,'TAM Automático'!F56)</f>
        <v>0.97129498749592258</v>
      </c>
      <c r="G34" s="11">
        <f>IF('O. Virgen + Extra'!$D$29=$R$34,'TAM Automático'!G51,'TAM Automático'!G56)</f>
        <v>0.98143294014853644</v>
      </c>
      <c r="H34" s="11">
        <f>IF('O. Virgen + Extra'!$D$29=$R$34,'TAM Automático'!H51,'TAM Automático'!H56)</f>
        <v>0.99207774374141755</v>
      </c>
      <c r="I34" s="11">
        <f>IF('O. Virgen + Extra'!$D$29=$R$34,'TAM Automático'!I51,'TAM Automático'!I56)</f>
        <v>0.9717099748533109</v>
      </c>
      <c r="J34" s="11">
        <f>IF('O. Virgen + Extra'!$D$29=$R$34,'TAM Automático'!J51,'TAM Automático'!J56)</f>
        <v>0.997</v>
      </c>
      <c r="K34" s="11">
        <f>IF('O. Virgen + Extra'!$D$29=$R$34,'TAM Automático'!K51,'TAM Automático'!K56)</f>
        <v>0.98620000000000008</v>
      </c>
      <c r="L34" s="11">
        <f>IF('O. Virgen + Extra'!$D$29=$R$34,'TAM Automático'!L51,'TAM Automático'!L56)</f>
        <v>0.99280000000000002</v>
      </c>
      <c r="M34" s="11">
        <f>IF('O. Virgen + Extra'!$D$29=$R$34,'TAM Automático'!M51,'TAM Automático'!M56)</f>
        <v>0.98450000000000004</v>
      </c>
      <c r="N34" s="11">
        <f>IF('O. Virgen + Extra'!$D$29=$R$34,'TAM Automático'!N51,'TAM Automático'!N56)</f>
        <v>0.97199999999999998</v>
      </c>
      <c r="O34" s="11">
        <f>IF('O. Virgen + Extra'!$D$29=$R$34,'TAM Automático'!O51,'TAM Automático'!O56)</f>
        <v>0.96989999999999998</v>
      </c>
      <c r="P34" s="11">
        <f>IF('O. Virgen + Extra'!$D$29=$R$34,'TAM Automático'!P51,'TAM Automático'!P56)</f>
        <v>0.96909999999999996</v>
      </c>
      <c r="R34">
        <v>1</v>
      </c>
      <c r="S34" s="14" t="s">
        <v>51</v>
      </c>
    </row>
    <row r="35" spans="2:20" ht="15.75" x14ac:dyDescent="0.25">
      <c r="C35" s="10" t="s">
        <v>40</v>
      </c>
      <c r="D35" s="11">
        <f>IF('O. Virgen + Extra'!$D$29=$R$34,'TAM Automático'!D52,'TAM Automático'!D57)</f>
        <v>1.1178499227018669E-2</v>
      </c>
      <c r="E35" s="11">
        <f>IF('O. Virgen + Extra'!$D$29=$R$34,'TAM Automático'!E52,'TAM Automático'!E57)</f>
        <v>2.3193874153812005E-2</v>
      </c>
      <c r="F35" s="11">
        <f>IF('O. Virgen + Extra'!$D$29=$R$34,'TAM Automático'!F52,'TAM Automático'!F57)</f>
        <v>2.8705012504077417E-2</v>
      </c>
      <c r="G35" s="11">
        <f>IF('O. Virgen + Extra'!$D$29=$R$34,'TAM Automático'!G52,'TAM Automático'!G57)</f>
        <v>1.8567059851463522E-2</v>
      </c>
      <c r="H35" s="11">
        <f>IF('O. Virgen + Extra'!$D$29=$R$34,'TAM Automático'!H52,'TAM Automático'!H57)</f>
        <v>7.9222562585824444E-3</v>
      </c>
      <c r="I35" s="11">
        <f>IF('O. Virgen + Extra'!$D$29=$R$34,'TAM Automático'!I52,'TAM Automático'!I57)</f>
        <v>2.8290025146689022E-2</v>
      </c>
      <c r="J35" s="11">
        <f>IF('O. Virgen + Extra'!$D$29=$R$34,'TAM Automático'!J52,'TAM Automático'!J57)</f>
        <v>3.0000000000000001E-3</v>
      </c>
      <c r="K35" s="11">
        <f>IF('O. Virgen + Extra'!$D$29=$R$34,'TAM Automático'!K52,'TAM Automático'!K57)</f>
        <v>1.38E-2</v>
      </c>
      <c r="L35" s="11">
        <f>IF('O. Virgen + Extra'!$D$29=$R$34,'TAM Automático'!L52,'TAM Automático'!L57)</f>
        <v>7.1999999999999998E-3</v>
      </c>
      <c r="M35" s="11">
        <f>IF('O. Virgen + Extra'!$D$29=$R$34,'TAM Automático'!M52,'TAM Automático'!M57)</f>
        <v>1.55E-2</v>
      </c>
      <c r="N35" s="11">
        <f>IF('O. Virgen + Extra'!$D$29=$R$34,'TAM Automático'!N52,'TAM Automático'!N57)</f>
        <v>2.7999999999999997E-2</v>
      </c>
      <c r="O35" s="11">
        <f>IF('O. Virgen + Extra'!$D$29=$R$34,'TAM Automático'!O52,'TAM Automático'!O57)</f>
        <v>3.0099999999999998E-2</v>
      </c>
      <c r="P35" s="11">
        <f>IF('O. Virgen + Extra'!$D$29=$R$34,'TAM Automático'!P52,'TAM Automático'!P57)</f>
        <v>3.0899999999999997E-2</v>
      </c>
      <c r="R35">
        <v>2</v>
      </c>
      <c r="S35" s="14" t="s">
        <v>52</v>
      </c>
    </row>
    <row r="37" spans="2:20" ht="15.75" x14ac:dyDescent="0.25">
      <c r="B37" s="13"/>
      <c r="C37" s="14" t="s">
        <v>53</v>
      </c>
      <c r="D37" s="13"/>
      <c r="E37" s="13"/>
      <c r="F37" s="13"/>
      <c r="G37" s="13"/>
      <c r="H37" s="13"/>
      <c r="I37" s="13"/>
      <c r="J37" s="13"/>
      <c r="K37" s="13"/>
      <c r="L37" s="13"/>
      <c r="M37" s="13"/>
      <c r="N37" s="13"/>
      <c r="O37" s="13"/>
      <c r="P37" s="13"/>
      <c r="R37" s="13"/>
      <c r="S37" s="13"/>
      <c r="T37" s="13"/>
    </row>
    <row r="38" spans="2:20" ht="16.5" thickBot="1" x14ac:dyDescent="0.3">
      <c r="C38" s="2"/>
      <c r="D38" s="53">
        <f>D33</f>
        <v>45444</v>
      </c>
      <c r="E38" s="53">
        <f t="shared" ref="E38:P38" si="4">E33</f>
        <v>45474</v>
      </c>
      <c r="F38" s="53">
        <f t="shared" si="4"/>
        <v>45505</v>
      </c>
      <c r="G38" s="53">
        <f t="shared" si="4"/>
        <v>45536</v>
      </c>
      <c r="H38" s="53">
        <f t="shared" si="4"/>
        <v>45566</v>
      </c>
      <c r="I38" s="53">
        <f t="shared" si="4"/>
        <v>45597</v>
      </c>
      <c r="J38" s="53">
        <f t="shared" si="4"/>
        <v>45627</v>
      </c>
      <c r="K38" s="53">
        <f t="shared" si="4"/>
        <v>45658</v>
      </c>
      <c r="L38" s="53">
        <f t="shared" si="4"/>
        <v>45689</v>
      </c>
      <c r="M38" s="53">
        <f t="shared" si="4"/>
        <v>45717</v>
      </c>
      <c r="N38" s="53">
        <f t="shared" si="4"/>
        <v>45748</v>
      </c>
      <c r="O38" s="53">
        <f t="shared" si="4"/>
        <v>45778</v>
      </c>
      <c r="P38" s="53">
        <f t="shared" si="4"/>
        <v>45809</v>
      </c>
      <c r="R38">
        <v>1</v>
      </c>
      <c r="S38" s="14" t="s">
        <v>54</v>
      </c>
    </row>
    <row r="39" spans="2:20" ht="15.75" x14ac:dyDescent="0.25">
      <c r="C39" s="10" t="s">
        <v>39</v>
      </c>
      <c r="D39" s="11">
        <f>IF('O. Virgen + Extra'!$N$29=$R$38,'TAM Automático'!D61,IF('O. Virgen + Extra'!$N$29=$R$40,'TAM Automático'!D71,IF('O. Virgen + Extra'!$N$29=$R$39,'TAM Automático'!D66,'TAM Automático'!D76)))</f>
        <v>0.83991064780342517</v>
      </c>
      <c r="E39" s="11">
        <f>IF('O. Virgen + Extra'!$N$29=$R$38,'TAM Automático'!E61,IF('O. Virgen + Extra'!$N$29=$R$40,'TAM Automático'!E71,IF('O. Virgen + Extra'!$N$29=$R$39,'TAM Automático'!E66,'TAM Automático'!E76)))</f>
        <v>0.87689225289403383</v>
      </c>
      <c r="F39" s="11">
        <f>IF('O. Virgen + Extra'!$N$29=$R$38,'TAM Automático'!F61,IF('O. Virgen + Extra'!$N$29=$R$40,'TAM Automático'!F71,IF('O. Virgen + Extra'!$N$29=$R$39,'TAM Automático'!F66,'TAM Automático'!F76)))</f>
        <v>0.80142808568514112</v>
      </c>
      <c r="G39" s="11">
        <f>IF('O. Virgen + Extra'!$N$29=$R$38,'TAM Automático'!G61,IF('O. Virgen + Extra'!$N$29=$R$40,'TAM Automático'!G71,IF('O. Virgen + Extra'!$N$29=$R$39,'TAM Automático'!G66,'TAM Automático'!G76)))</f>
        <v>0.79536679536679533</v>
      </c>
      <c r="H39" s="11">
        <f>IF('O. Virgen + Extra'!$N$29=$R$38,'TAM Automático'!H61,IF('O. Virgen + Extra'!$N$29=$R$40,'TAM Automático'!H71,IF('O. Virgen + Extra'!$N$29=$R$39,'TAM Automático'!H66,'TAM Automático'!H76)))</f>
        <v>0.76433456075749606</v>
      </c>
      <c r="I39" s="11">
        <f>IF('O. Virgen + Extra'!$N$29=$R$38,'TAM Automático'!I61,IF('O. Virgen + Extra'!$N$29=$R$40,'TAM Automático'!I71,IF('O. Virgen + Extra'!$N$29=$R$39,'TAM Automático'!I66,'TAM Automático'!I76)))</f>
        <v>0.82436945756075086</v>
      </c>
      <c r="J39" s="11">
        <f>IF('O. Virgen + Extra'!$N$29=$R$38,'TAM Automático'!J61,IF('O. Virgen + Extra'!$N$29=$R$40,'TAM Automático'!J71,IF('O. Virgen + Extra'!$N$29=$R$39,'TAM Automático'!J66,'TAM Automático'!J76)))</f>
        <v>0.75159999999999993</v>
      </c>
      <c r="K39" s="11">
        <f>IF('O. Virgen + Extra'!$N$29=$R$38,'TAM Automático'!K61,IF('O. Virgen + Extra'!$N$29=$R$40,'TAM Automático'!K71,IF('O. Virgen + Extra'!$N$29=$R$39,'TAM Automático'!K66,'TAM Automático'!K76)))</f>
        <v>0.71829999999999994</v>
      </c>
      <c r="L39" s="11">
        <f>IF('O. Virgen + Extra'!$N$29=$R$38,'TAM Automático'!L61,IF('O. Virgen + Extra'!$N$29=$R$40,'TAM Automático'!L71,IF('O. Virgen + Extra'!$N$29=$R$39,'TAM Automático'!L66,'TAM Automático'!L76)))</f>
        <v>0.54620000000000002</v>
      </c>
      <c r="M39" s="11">
        <f>IF('O. Virgen + Extra'!$N$29=$R$38,'TAM Automático'!M61,IF('O. Virgen + Extra'!$N$29=$R$40,'TAM Automático'!M71,IF('O. Virgen + Extra'!$N$29=$R$39,'TAM Automático'!M66,'TAM Automático'!M76)))</f>
        <v>0.69450000000000001</v>
      </c>
      <c r="N39" s="11">
        <f>IF('O. Virgen + Extra'!$N$29=$R$38,'TAM Automático'!N61,IF('O. Virgen + Extra'!$N$29=$R$40,'TAM Automático'!N71,IF('O. Virgen + Extra'!$N$29=$R$39,'TAM Automático'!N66,'TAM Automático'!N76)))</f>
        <v>0.69319999999999993</v>
      </c>
      <c r="O39" s="11">
        <f>IF('O. Virgen + Extra'!$N$29=$R$38,'TAM Automático'!O61,IF('O. Virgen + Extra'!$N$29=$R$40,'TAM Automático'!O71,IF('O. Virgen + Extra'!$N$29=$R$39,'TAM Automático'!O66,'TAM Automático'!O76)))</f>
        <v>0.55610000000000004</v>
      </c>
      <c r="P39" s="11">
        <f>IF('O. Virgen + Extra'!$N$29=$R$38,'TAM Automático'!P61,IF('O. Virgen + Extra'!$N$29=$R$40,'TAM Automático'!P71,IF('O. Virgen + Extra'!$N$29=$R$39,'TAM Automático'!P66,'TAM Automático'!P76)))</f>
        <v>0.46360000000000001</v>
      </c>
      <c r="R39">
        <v>2</v>
      </c>
      <c r="S39" s="7" t="s">
        <v>55</v>
      </c>
    </row>
    <row r="40" spans="2:20" ht="15.75" x14ac:dyDescent="0.25">
      <c r="C40" s="10" t="s">
        <v>40</v>
      </c>
      <c r="D40" s="11">
        <f>IF('O. Virgen + Extra'!$N$29=$R$38,'TAM Automático'!D62,IF('O. Virgen + Extra'!$N$29=$R$40,'TAM Automático'!D72,IF('O. Virgen + Extra'!$N$29=$R$39,'TAM Automático'!D67,'TAM Automático'!D77)))</f>
        <v>0.1600893521965748</v>
      </c>
      <c r="E40" s="11">
        <f>IF('O. Virgen + Extra'!$N$29=$R$38,'TAM Automático'!E62,IF('O. Virgen + Extra'!$N$29=$R$40,'TAM Automático'!E72,IF('O. Virgen + Extra'!$N$29=$R$39,'TAM Automático'!E67,'TAM Automático'!E77)))</f>
        <v>0.12310774710596616</v>
      </c>
      <c r="F40" s="11">
        <f>IF('O. Virgen + Extra'!$N$29=$R$38,'TAM Automático'!F62,IF('O. Virgen + Extra'!$N$29=$R$40,'TAM Automático'!F72,IF('O. Virgen + Extra'!$N$29=$R$39,'TAM Automático'!F67,'TAM Automático'!F77)))</f>
        <v>0.1985719143148589</v>
      </c>
      <c r="G40" s="11">
        <f>IF('O. Virgen + Extra'!$N$29=$R$38,'TAM Automático'!G62,IF('O. Virgen + Extra'!$N$29=$R$40,'TAM Automático'!G72,IF('O. Virgen + Extra'!$N$29=$R$39,'TAM Automático'!G67,'TAM Automático'!G77)))</f>
        <v>0.20463320463320461</v>
      </c>
      <c r="H40" s="11">
        <f>IF('O. Virgen + Extra'!$N$29=$R$38,'TAM Automático'!H62,IF('O. Virgen + Extra'!$N$29=$R$40,'TAM Automático'!H72,IF('O. Virgen + Extra'!$N$29=$R$39,'TAM Automático'!H67,'TAM Automático'!H77)))</f>
        <v>0.23566543924250391</v>
      </c>
      <c r="I40" s="11">
        <f>IF('O. Virgen + Extra'!$N$29=$R$38,'TAM Automático'!I62,IF('O. Virgen + Extra'!$N$29=$R$40,'TAM Automático'!I72,IF('O. Virgen + Extra'!$N$29=$R$39,'TAM Automático'!I67,'TAM Automático'!I77)))</f>
        <v>0.17563054243924911</v>
      </c>
      <c r="J40" s="11">
        <f>IF('O. Virgen + Extra'!$N$29=$R$38,'TAM Automático'!J62,IF('O. Virgen + Extra'!$N$29=$R$40,'TAM Automático'!J72,IF('O. Virgen + Extra'!$N$29=$R$39,'TAM Automático'!J67,'TAM Automático'!J77)))</f>
        <v>0.24840000000000001</v>
      </c>
      <c r="K40" s="11">
        <f>IF('O. Virgen + Extra'!$N$29=$R$38,'TAM Automático'!K62,IF('O. Virgen + Extra'!$N$29=$R$40,'TAM Automático'!K72,IF('O. Virgen + Extra'!$N$29=$R$39,'TAM Automático'!K67,'TAM Automático'!K77)))</f>
        <v>0.28170000000000001</v>
      </c>
      <c r="L40" s="11">
        <f>IF('O. Virgen + Extra'!$N$29=$R$38,'TAM Automático'!L62,IF('O. Virgen + Extra'!$N$29=$R$40,'TAM Automático'!L72,IF('O. Virgen + Extra'!$N$29=$R$39,'TAM Automático'!L67,'TAM Automático'!L77)))</f>
        <v>0.45380000000000004</v>
      </c>
      <c r="M40" s="11">
        <f>IF('O. Virgen + Extra'!$N$29=$R$38,'TAM Automático'!M62,IF('O. Virgen + Extra'!$N$29=$R$40,'TAM Automático'!M72,IF('O. Virgen + Extra'!$N$29=$R$39,'TAM Automático'!M67,'TAM Automático'!M77)))</f>
        <v>0.30549999999999999</v>
      </c>
      <c r="N40" s="11">
        <f>IF('O. Virgen + Extra'!$N$29=$R$38,'TAM Automático'!N62,IF('O. Virgen + Extra'!$N$29=$R$40,'TAM Automático'!N72,IF('O. Virgen + Extra'!$N$29=$R$39,'TAM Automático'!N67,'TAM Automático'!N77)))</f>
        <v>0.30680000000000002</v>
      </c>
      <c r="O40" s="11">
        <f>IF('O. Virgen + Extra'!$N$29=$R$38,'TAM Automático'!O62,IF('O. Virgen + Extra'!$N$29=$R$40,'TAM Automático'!O72,IF('O. Virgen + Extra'!$N$29=$R$39,'TAM Automático'!O67,'TAM Automático'!O77)))</f>
        <v>0.44390000000000002</v>
      </c>
      <c r="P40" s="11">
        <f>IF('O. Virgen + Extra'!$N$29=$R$38,'TAM Automático'!P62,IF('O. Virgen + Extra'!$N$29=$R$40,'TAM Automático'!P72,IF('O. Virgen + Extra'!$N$29=$R$39,'TAM Automático'!P67,'TAM Automático'!P77)))</f>
        <v>0.53639999999999999</v>
      </c>
      <c r="R40">
        <v>3</v>
      </c>
      <c r="S40" s="7" t="s">
        <v>56</v>
      </c>
    </row>
    <row r="41" spans="2:20" ht="15.75" x14ac:dyDescent="0.25">
      <c r="S41" s="7" t="s">
        <v>57</v>
      </c>
    </row>
    <row r="44" spans="2:20" x14ac:dyDescent="0.25">
      <c r="R44" s="13"/>
      <c r="S44" s="13"/>
      <c r="T44" s="13"/>
    </row>
    <row r="46" spans="2:20" ht="27" customHeight="1" x14ac:dyDescent="0.25">
      <c r="B46" s="17"/>
      <c r="C46" s="21" t="s">
        <v>46</v>
      </c>
      <c r="D46" s="17"/>
      <c r="E46" s="17"/>
      <c r="F46" s="17"/>
      <c r="G46" s="17"/>
      <c r="H46" s="17"/>
      <c r="I46" s="17"/>
      <c r="J46" s="17"/>
      <c r="K46" s="17"/>
      <c r="L46" s="17"/>
      <c r="M46" s="17"/>
      <c r="N46" s="17"/>
      <c r="O46" s="17"/>
      <c r="P46" s="17"/>
      <c r="Q46" s="17"/>
      <c r="R46" s="17"/>
    </row>
    <row r="47" spans="2:20" ht="15.75" x14ac:dyDescent="0.25">
      <c r="C47" s="14"/>
      <c r="D47" s="13"/>
      <c r="E47" s="13"/>
      <c r="F47" s="13"/>
      <c r="G47" s="13"/>
      <c r="H47" s="13"/>
      <c r="I47" s="13"/>
      <c r="J47" s="13"/>
      <c r="K47" s="13"/>
      <c r="L47" s="13"/>
      <c r="M47" s="13"/>
      <c r="N47" s="13"/>
      <c r="O47" s="13"/>
      <c r="P47" s="13"/>
    </row>
    <row r="48" spans="2:20" ht="15.75" x14ac:dyDescent="0.25">
      <c r="C48" s="14"/>
      <c r="D48" s="13"/>
      <c r="E48" s="13"/>
      <c r="F48" s="13"/>
      <c r="G48" s="13"/>
      <c r="H48" s="13"/>
      <c r="I48" s="13"/>
      <c r="J48" s="13"/>
      <c r="K48" s="13"/>
      <c r="L48" s="13"/>
      <c r="M48" s="13"/>
      <c r="N48" s="13"/>
      <c r="O48" s="13"/>
      <c r="P48" s="13"/>
    </row>
    <row r="49" spans="2:20" ht="15.75" x14ac:dyDescent="0.25">
      <c r="B49" s="13"/>
      <c r="C49" s="14" t="s">
        <v>49</v>
      </c>
      <c r="D49" s="13"/>
      <c r="E49" s="13"/>
      <c r="F49" s="13"/>
      <c r="G49" s="13"/>
      <c r="H49" s="13"/>
      <c r="I49" s="13"/>
      <c r="J49" s="13"/>
      <c r="K49" s="13"/>
      <c r="L49" s="13"/>
      <c r="M49" s="13"/>
      <c r="N49" s="13"/>
      <c r="O49" s="13"/>
      <c r="P49" s="13"/>
      <c r="Q49" s="13"/>
    </row>
    <row r="50" spans="2:20" ht="16.5" thickBot="1" x14ac:dyDescent="0.3">
      <c r="C50" s="2"/>
      <c r="D50" s="53">
        <f>D28</f>
        <v>45444</v>
      </c>
      <c r="E50" s="53">
        <f t="shared" ref="E50:P50" si="5">E28</f>
        <v>45474</v>
      </c>
      <c r="F50" s="53">
        <f t="shared" si="5"/>
        <v>45505</v>
      </c>
      <c r="G50" s="53">
        <f t="shared" si="5"/>
        <v>45536</v>
      </c>
      <c r="H50" s="53">
        <f t="shared" si="5"/>
        <v>45566</v>
      </c>
      <c r="I50" s="53">
        <f t="shared" si="5"/>
        <v>45597</v>
      </c>
      <c r="J50" s="53">
        <f t="shared" si="5"/>
        <v>45627</v>
      </c>
      <c r="K50" s="53">
        <f t="shared" si="5"/>
        <v>45658</v>
      </c>
      <c r="L50" s="53">
        <f t="shared" si="5"/>
        <v>45689</v>
      </c>
      <c r="M50" s="53">
        <f t="shared" si="5"/>
        <v>45717</v>
      </c>
      <c r="N50" s="53">
        <f t="shared" si="5"/>
        <v>45748</v>
      </c>
      <c r="O50" s="53">
        <f t="shared" si="5"/>
        <v>45778</v>
      </c>
      <c r="P50" s="53">
        <f t="shared" si="5"/>
        <v>45809</v>
      </c>
    </row>
    <row r="51" spans="2:20" ht="15.75" x14ac:dyDescent="0.25">
      <c r="C51" s="10" t="s">
        <v>39</v>
      </c>
      <c r="D51" s="11">
        <f>'TAM Automático'!D84</f>
        <v>0.90613223706748891</v>
      </c>
      <c r="E51" s="11">
        <f>'TAM Automático'!E84</f>
        <v>0.92637969094922734</v>
      </c>
      <c r="F51" s="11">
        <f>'TAM Automático'!F84</f>
        <v>0.91960242959690774</v>
      </c>
      <c r="G51" s="11">
        <f>'TAM Automático'!G84</f>
        <v>0.90288282363257699</v>
      </c>
      <c r="H51" s="11">
        <f>'TAM Automático'!H84</f>
        <v>0.90907148199593968</v>
      </c>
      <c r="I51" s="11">
        <f>'TAM Automático'!I84</f>
        <v>0.90373931623931625</v>
      </c>
      <c r="J51" s="11">
        <f>'TAM Automático'!J84</f>
        <v>0.90720000000000001</v>
      </c>
      <c r="K51" s="11">
        <f>'TAM Automático'!K84</f>
        <v>0.91159999999999997</v>
      </c>
      <c r="L51" s="11">
        <f>'TAM Automático'!L84</f>
        <v>0.86510000000000009</v>
      </c>
      <c r="M51" s="11">
        <f>'TAM Automático'!M84</f>
        <v>0.85819999999999996</v>
      </c>
      <c r="N51" s="11">
        <f>'TAM Automático'!N84</f>
        <v>0.84689999999999999</v>
      </c>
      <c r="O51" s="11">
        <f>'TAM Automático'!O84</f>
        <v>0.84970000000000001</v>
      </c>
      <c r="P51" s="11">
        <f>'TAM Automático'!P84</f>
        <v>0.85530000000000006</v>
      </c>
    </row>
    <row r="52" spans="2:20" ht="15.75" x14ac:dyDescent="0.25">
      <c r="C52" s="10" t="s">
        <v>40</v>
      </c>
      <c r="D52" s="11">
        <f>'TAM Automático'!D85</f>
        <v>9.3867762932511145E-2</v>
      </c>
      <c r="E52" s="11">
        <f>'TAM Automático'!E85</f>
        <v>7.3620309050772617E-2</v>
      </c>
      <c r="F52" s="11">
        <f>'TAM Automático'!F85</f>
        <v>8.0397570403092214E-2</v>
      </c>
      <c r="G52" s="11">
        <f>'TAM Automático'!G85</f>
        <v>9.711717636742298E-2</v>
      </c>
      <c r="H52" s="11">
        <f>'TAM Automático'!H85</f>
        <v>9.0928518004060252E-2</v>
      </c>
      <c r="I52" s="11">
        <f>'TAM Automático'!I85</f>
        <v>9.6260683760683752E-2</v>
      </c>
      <c r="J52" s="11">
        <f>'TAM Automático'!J85</f>
        <v>9.2799999999999994E-2</v>
      </c>
      <c r="K52" s="11">
        <f>'TAM Automático'!K85</f>
        <v>8.8399999999999992E-2</v>
      </c>
      <c r="L52" s="11">
        <f>'TAM Automático'!L85</f>
        <v>0.13489999999999999</v>
      </c>
      <c r="M52" s="11">
        <f>'TAM Automático'!M85</f>
        <v>0.14180000000000001</v>
      </c>
      <c r="N52" s="11">
        <f>'TAM Automático'!N85</f>
        <v>0.15310000000000001</v>
      </c>
      <c r="O52" s="11">
        <f>'TAM Automático'!O85</f>
        <v>0.15029999999999999</v>
      </c>
      <c r="P52" s="11">
        <f>'TAM Automático'!P85</f>
        <v>0.1447</v>
      </c>
    </row>
    <row r="54" spans="2:20" ht="15.75" x14ac:dyDescent="0.25">
      <c r="B54" s="13"/>
      <c r="C54" s="14" t="s">
        <v>50</v>
      </c>
      <c r="D54" s="13"/>
      <c r="E54" s="13"/>
      <c r="F54" s="13"/>
      <c r="G54" s="13"/>
      <c r="H54" s="13"/>
      <c r="I54" s="13"/>
      <c r="J54" s="13"/>
      <c r="K54" s="13"/>
      <c r="L54" s="13"/>
      <c r="M54" s="13"/>
      <c r="N54" s="13"/>
      <c r="O54" s="13"/>
      <c r="P54" s="13"/>
      <c r="Q54" s="13"/>
    </row>
    <row r="55" spans="2:20" ht="16.5" thickBot="1" x14ac:dyDescent="0.3">
      <c r="C55" s="2"/>
      <c r="D55" s="53">
        <f>D50</f>
        <v>45444</v>
      </c>
      <c r="E55" s="53">
        <f t="shared" ref="E55:P55" si="6">E50</f>
        <v>45474</v>
      </c>
      <c r="F55" s="53">
        <f t="shared" si="6"/>
        <v>45505</v>
      </c>
      <c r="G55" s="53">
        <f t="shared" si="6"/>
        <v>45536</v>
      </c>
      <c r="H55" s="53">
        <f t="shared" si="6"/>
        <v>45566</v>
      </c>
      <c r="I55" s="53">
        <f t="shared" si="6"/>
        <v>45597</v>
      </c>
      <c r="J55" s="53">
        <f t="shared" si="6"/>
        <v>45627</v>
      </c>
      <c r="K55" s="53">
        <f t="shared" si="6"/>
        <v>45658</v>
      </c>
      <c r="L55" s="53">
        <f t="shared" si="6"/>
        <v>45689</v>
      </c>
      <c r="M55" s="53">
        <f t="shared" si="6"/>
        <v>45717</v>
      </c>
      <c r="N55" s="53">
        <f t="shared" si="6"/>
        <v>45748</v>
      </c>
      <c r="O55" s="53">
        <f t="shared" si="6"/>
        <v>45778</v>
      </c>
      <c r="P55" s="53">
        <f t="shared" si="6"/>
        <v>45809</v>
      </c>
    </row>
    <row r="56" spans="2:20" ht="15.75" x14ac:dyDescent="0.25">
      <c r="C56" s="10" t="s">
        <v>39</v>
      </c>
      <c r="D56" s="11">
        <f>IF('A. Oliva'!$D$29=$R$56,'TAM Automático'!D89,'TAM Automático'!D94)</f>
        <v>0.96506254930688606</v>
      </c>
      <c r="E56" s="11">
        <f>IF('A. Oliva'!$D$29=$R$56,'TAM Automático'!E89,'TAM Automático'!E94)</f>
        <v>0.98001776198934287</v>
      </c>
      <c r="F56" s="11">
        <f>IF('A. Oliva'!$D$29=$R$56,'TAM Automático'!F89,'TAM Automático'!F94)</f>
        <v>0.96498881431767347</v>
      </c>
      <c r="G56" s="11">
        <f>IF('A. Oliva'!$D$29=$R$56,'TAM Automático'!G89,'TAM Automático'!G94)</f>
        <v>0.9697199091597275</v>
      </c>
      <c r="H56" s="11">
        <f>IF('A. Oliva'!$D$29=$R$56,'TAM Automático'!H89,'TAM Automático'!H94)</f>
        <v>0.98034632954424739</v>
      </c>
      <c r="I56" s="11">
        <f>IF('A. Oliva'!$D$29=$R$56,'TAM Automático'!I89,'TAM Automático'!I94)</f>
        <v>0.96596281121966598</v>
      </c>
      <c r="J56" s="11">
        <f>IF('A. Oliva'!$D$29=$R$56,'TAM Automático'!J89,'TAM Automático'!J94)</f>
        <v>1</v>
      </c>
      <c r="K56" s="11">
        <f>IF('A. Oliva'!$D$29=$R$56,'TAM Automático'!K89,'TAM Automático'!K94)</f>
        <v>1</v>
      </c>
      <c r="L56" s="11">
        <f>IF('A. Oliva'!$D$29=$R$56,'TAM Automático'!L89,'TAM Automático'!L94)</f>
        <v>0.99750000000000005</v>
      </c>
      <c r="M56" s="11">
        <f>IF('A. Oliva'!$D$29=$R$56,'TAM Automático'!M89,'TAM Automático'!M94)</f>
        <v>0.97389999999999999</v>
      </c>
      <c r="N56" s="11">
        <f>IF('A. Oliva'!$D$29=$R$56,'TAM Automático'!N89,'TAM Automático'!N94)</f>
        <v>0.98909999999999998</v>
      </c>
      <c r="O56" s="11">
        <f>IF('A. Oliva'!$D$29=$R$56,'TAM Automático'!O89,'TAM Automático'!O94)</f>
        <v>0.98919999999999997</v>
      </c>
      <c r="P56" s="11">
        <f>IF('A. Oliva'!$D$29=$R$56,'TAM Automático'!P89,'TAM Automático'!P94)</f>
        <v>0.98030000000000006</v>
      </c>
      <c r="R56">
        <v>1</v>
      </c>
      <c r="S56" s="14" t="s">
        <v>51</v>
      </c>
    </row>
    <row r="57" spans="2:20" ht="15.75" x14ac:dyDescent="0.25">
      <c r="C57" s="10" t="s">
        <v>40</v>
      </c>
      <c r="D57" s="11">
        <f>IF('A. Oliva'!$D$29=$R$56,'TAM Automático'!D90,'TAM Automático'!D95)</f>
        <v>3.4937450693113943E-2</v>
      </c>
      <c r="E57" s="11">
        <f>IF('A. Oliva'!$D$29=$R$56,'TAM Automático'!E90,'TAM Automático'!E95)</f>
        <v>1.9982238010657193E-2</v>
      </c>
      <c r="F57" s="11">
        <f>IF('A. Oliva'!$D$29=$R$56,'TAM Automático'!F90,'TAM Automático'!F95)</f>
        <v>3.5011185682326626E-2</v>
      </c>
      <c r="G57" s="11">
        <f>IF('A. Oliva'!$D$29=$R$56,'TAM Automático'!G90,'TAM Automático'!G95)</f>
        <v>3.0280090840272521E-2</v>
      </c>
      <c r="H57" s="11">
        <f>IF('A. Oliva'!$D$29=$R$56,'TAM Automático'!H90,'TAM Automático'!H95)</f>
        <v>1.9653670455752684E-2</v>
      </c>
      <c r="I57" s="11">
        <f>IF('A. Oliva'!$D$29=$R$56,'TAM Automático'!I90,'TAM Automático'!I95)</f>
        <v>3.4037188780334071E-2</v>
      </c>
      <c r="J57" s="11">
        <f>IF('A. Oliva'!$D$29=$R$56,'TAM Automático'!J90,'TAM Automático'!J95)</f>
        <v>0</v>
      </c>
      <c r="K57" s="11">
        <f>IF('A. Oliva'!$D$29=$R$56,'TAM Automático'!K90,'TAM Automático'!K95)</f>
        <v>0</v>
      </c>
      <c r="L57" s="11">
        <f>IF('A. Oliva'!$D$29=$R$56,'TAM Automático'!L90,'TAM Automático'!L95)</f>
        <v>2.5000000000000001E-3</v>
      </c>
      <c r="M57" s="11">
        <f>IF('A. Oliva'!$D$29=$R$56,'TAM Automático'!M90,'TAM Automático'!M95)</f>
        <v>2.6099999999999998E-2</v>
      </c>
      <c r="N57" s="11">
        <f>IF('A. Oliva'!$D$29=$R$56,'TAM Automático'!N90,'TAM Automático'!N95)</f>
        <v>1.09E-2</v>
      </c>
      <c r="O57" s="11">
        <f>IF('A. Oliva'!$D$29=$R$56,'TAM Automático'!O90,'TAM Automático'!O95)</f>
        <v>1.0800000000000001E-2</v>
      </c>
      <c r="P57" s="11">
        <f>IF('A. Oliva'!$D$29=$R$56,'TAM Automático'!P90,'TAM Automático'!P95)</f>
        <v>1.9699999999999999E-2</v>
      </c>
      <c r="R57">
        <v>2</v>
      </c>
      <c r="S57" s="14" t="s">
        <v>52</v>
      </c>
    </row>
    <row r="59" spans="2:20" ht="15.75" x14ac:dyDescent="0.25">
      <c r="B59" s="13"/>
      <c r="C59" s="14" t="s">
        <v>53</v>
      </c>
      <c r="D59" s="13"/>
      <c r="E59" s="13"/>
      <c r="F59" s="13"/>
      <c r="G59" s="13"/>
      <c r="H59" s="13"/>
      <c r="I59" s="13"/>
      <c r="J59" s="13"/>
      <c r="K59" s="13"/>
      <c r="L59" s="13"/>
      <c r="M59" s="13"/>
      <c r="N59" s="13"/>
      <c r="O59" s="13"/>
      <c r="P59" s="13"/>
      <c r="R59" s="13"/>
      <c r="S59" s="13"/>
      <c r="T59" s="13"/>
    </row>
    <row r="60" spans="2:20" ht="16.5" thickBot="1" x14ac:dyDescent="0.3">
      <c r="C60" s="2"/>
      <c r="D60" s="53">
        <f>D55</f>
        <v>45444</v>
      </c>
      <c r="E60" s="53">
        <f t="shared" ref="E60:P60" si="7">E55</f>
        <v>45474</v>
      </c>
      <c r="F60" s="53">
        <f t="shared" si="7"/>
        <v>45505</v>
      </c>
      <c r="G60" s="53">
        <f t="shared" si="7"/>
        <v>45536</v>
      </c>
      <c r="H60" s="53">
        <f t="shared" si="7"/>
        <v>45566</v>
      </c>
      <c r="I60" s="53">
        <f t="shared" si="7"/>
        <v>45597</v>
      </c>
      <c r="J60" s="53">
        <f t="shared" si="7"/>
        <v>45627</v>
      </c>
      <c r="K60" s="53">
        <f t="shared" si="7"/>
        <v>45658</v>
      </c>
      <c r="L60" s="53">
        <f t="shared" si="7"/>
        <v>45689</v>
      </c>
      <c r="M60" s="53">
        <f t="shared" si="7"/>
        <v>45717</v>
      </c>
      <c r="N60" s="53">
        <f t="shared" si="7"/>
        <v>45748</v>
      </c>
      <c r="O60" s="53">
        <f t="shared" si="7"/>
        <v>45778</v>
      </c>
      <c r="P60" s="53">
        <f t="shared" si="7"/>
        <v>45809</v>
      </c>
      <c r="R60">
        <v>1</v>
      </c>
      <c r="S60" s="14" t="s">
        <v>54</v>
      </c>
    </row>
    <row r="61" spans="2:20" ht="15.75" x14ac:dyDescent="0.25">
      <c r="C61" s="10" t="s">
        <v>39</v>
      </c>
      <c r="D61" s="11">
        <f>IF('A. Oliva'!$N$29=$R$60,'TAM Automático'!D98,IF('A. Oliva'!$N$29=$R$62,'TAM Automático'!D108,IF('A. Oliva'!$N$29=$R$61,'TAM Automático'!D103,'TAM Automático'!D113)))</f>
        <v>0.88298235628912913</v>
      </c>
      <c r="E61" s="11">
        <f>IF('A. Oliva'!$N$29=$R$60,'TAM Automático'!E98,IF('A. Oliva'!$N$29=$R$62,'TAM Automático'!E108,IF('A. Oliva'!$N$29=$R$61,'TAM Automático'!E103,'TAM Automático'!E113)))</f>
        <v>0.9578036534558273</v>
      </c>
      <c r="F61" s="11">
        <f>IF('A. Oliva'!$N$29=$R$60,'TAM Automático'!F98,IF('A. Oliva'!$N$29=$R$62,'TAM Automático'!F108,IF('A. Oliva'!$N$29=$R$61,'TAM Automático'!F103,'TAM Automático'!F113)))</f>
        <v>0.91917122040072863</v>
      </c>
      <c r="G61" s="11">
        <f>IF('A. Oliva'!$N$29=$R$60,'TAM Automático'!G98,IF('A. Oliva'!$N$29=$R$62,'TAM Automático'!G108,IF('A. Oliva'!$N$29=$R$61,'TAM Automático'!G103,'TAM Automático'!G113)))</f>
        <v>0.92900492385205535</v>
      </c>
      <c r="H61" s="11">
        <f>IF('A. Oliva'!$N$29=$R$60,'TAM Automático'!H98,IF('A. Oliva'!$N$29=$R$62,'TAM Automático'!H108,IF('A. Oliva'!$N$29=$R$61,'TAM Automático'!H103,'TAM Automático'!H113)))</f>
        <v>0.89530456852791873</v>
      </c>
      <c r="I61" s="11">
        <f>IF('A. Oliva'!$N$29=$R$60,'TAM Automático'!I98,IF('A. Oliva'!$N$29=$R$62,'TAM Automático'!I108,IF('A. Oliva'!$N$29=$R$61,'TAM Automático'!I103,'TAM Automático'!I113)))</f>
        <v>0.92223623371164354</v>
      </c>
      <c r="J61" s="11">
        <f>IF('A. Oliva'!$N$29=$R$60,'TAM Automático'!J98,IF('A. Oliva'!$N$29=$R$62,'TAM Automático'!J108,IF('A. Oliva'!$N$29=$R$61,'TAM Automático'!J103,'TAM Automático'!J113)))</f>
        <v>0.97860000000000003</v>
      </c>
      <c r="K61" s="11">
        <f>IF('A. Oliva'!$N$29=$R$60,'TAM Automático'!K98,IF('A. Oliva'!$N$29=$R$62,'TAM Automático'!K108,IF('A. Oliva'!$N$29=$R$61,'TAM Automático'!K103,'TAM Automático'!K113)))</f>
        <v>0.9819</v>
      </c>
      <c r="L61" s="11">
        <f>IF('A. Oliva'!$N$29=$R$60,'TAM Automático'!L98,IF('A. Oliva'!$N$29=$R$62,'TAM Automático'!L108,IF('A. Oliva'!$N$29=$R$61,'TAM Automático'!L103,'TAM Automático'!L113)))</f>
        <v>0.92659999999999998</v>
      </c>
      <c r="M61" s="11">
        <f>IF('A. Oliva'!$N$29=$R$60,'TAM Automático'!M98,IF('A. Oliva'!$N$29=$R$62,'TAM Automático'!M108,IF('A. Oliva'!$N$29=$R$61,'TAM Automático'!M103,'TAM Automático'!M113)))</f>
        <v>0.87950000000000006</v>
      </c>
      <c r="N61" s="11">
        <f>IF('A. Oliva'!$N$29=$R$60,'TAM Automático'!N98,IF('A. Oliva'!$N$29=$R$62,'TAM Automático'!N108,IF('A. Oliva'!$N$29=$R$61,'TAM Automático'!N103,'TAM Automático'!N113)))</f>
        <v>0.78650000000000009</v>
      </c>
      <c r="O61" s="11">
        <f>IF('A. Oliva'!$N$29=$R$60,'TAM Automático'!O98,IF('A. Oliva'!$N$29=$R$62,'TAM Automático'!O108,IF('A. Oliva'!$N$29=$R$61,'TAM Automático'!O103,'TAM Automático'!O113)))</f>
        <v>0.8024</v>
      </c>
      <c r="P61" s="11">
        <f>IF('A. Oliva'!$N$29=$R$60,'TAM Automático'!P98,IF('A. Oliva'!$N$29=$R$62,'TAM Automático'!P108,IF('A. Oliva'!$N$29=$R$61,'TAM Automático'!P103,'TAM Automático'!P113)))</f>
        <v>0.99390000000000001</v>
      </c>
      <c r="R61">
        <v>2</v>
      </c>
      <c r="S61" s="7" t="s">
        <v>55</v>
      </c>
    </row>
    <row r="62" spans="2:20" ht="15.75" x14ac:dyDescent="0.25">
      <c r="C62" s="10" t="s">
        <v>40</v>
      </c>
      <c r="D62" s="11">
        <f>IF('A. Oliva'!$N$29=$R$60,'TAM Automático'!D99,IF('A. Oliva'!$N$29=$R$62,'TAM Automático'!D109,IF('A. Oliva'!$N$29=$R$61,'TAM Automático'!D104,'TAM Automático'!D114)))</f>
        <v>0.1170176437108708</v>
      </c>
      <c r="E62" s="11">
        <f>IF('A. Oliva'!$N$29=$R$60,'TAM Automático'!E99,IF('A. Oliva'!$N$29=$R$62,'TAM Automático'!E109,IF('A. Oliva'!$N$29=$R$61,'TAM Automático'!E104,'TAM Automático'!E114)))</f>
        <v>4.2196346544172633E-2</v>
      </c>
      <c r="F62" s="11">
        <f>IF('A. Oliva'!$N$29=$R$60,'TAM Automático'!F99,IF('A. Oliva'!$N$29=$R$62,'TAM Automático'!F109,IF('A. Oliva'!$N$29=$R$61,'TAM Automático'!F104,'TAM Automático'!F114)))</f>
        <v>8.0828779599271414E-2</v>
      </c>
      <c r="G62" s="11">
        <f>IF('A. Oliva'!$N$29=$R$60,'TAM Automático'!G99,IF('A. Oliva'!$N$29=$R$62,'TAM Automático'!G109,IF('A. Oliva'!$N$29=$R$61,'TAM Automático'!G104,'TAM Automático'!G114)))</f>
        <v>7.0995076147944577E-2</v>
      </c>
      <c r="H62" s="11">
        <f>IF('A. Oliva'!$N$29=$R$60,'TAM Automático'!H99,IF('A. Oliva'!$N$29=$R$62,'TAM Automático'!H109,IF('A. Oliva'!$N$29=$R$61,'TAM Automático'!H104,'TAM Automático'!H114)))</f>
        <v>0.10469543147208121</v>
      </c>
      <c r="I62" s="11">
        <f>IF('A. Oliva'!$N$29=$R$60,'TAM Automático'!I99,IF('A. Oliva'!$N$29=$R$62,'TAM Automático'!I109,IF('A. Oliva'!$N$29=$R$61,'TAM Automático'!I104,'TAM Automático'!I114)))</f>
        <v>7.7763766288356448E-2</v>
      </c>
      <c r="J62" s="11">
        <f>IF('A. Oliva'!$N$29=$R$60,'TAM Automático'!J99,IF('A. Oliva'!$N$29=$R$62,'TAM Automático'!J109,IF('A. Oliva'!$N$29=$R$61,'TAM Automático'!J104,'TAM Automático'!J114)))</f>
        <v>2.1400000000000002E-2</v>
      </c>
      <c r="K62" s="11">
        <f>IF('A. Oliva'!$N$29=$R$60,'TAM Automático'!K99,IF('A. Oliva'!$N$29=$R$62,'TAM Automático'!K109,IF('A. Oliva'!$N$29=$R$61,'TAM Automático'!K104,'TAM Automático'!K114)))</f>
        <v>1.8100000000000002E-2</v>
      </c>
      <c r="L62" s="11">
        <f>IF('A. Oliva'!$N$29=$R$60,'TAM Automático'!L99,IF('A. Oliva'!$N$29=$R$62,'TAM Automático'!L109,IF('A. Oliva'!$N$29=$R$61,'TAM Automático'!L104,'TAM Automático'!L114)))</f>
        <v>7.3399999999999993E-2</v>
      </c>
      <c r="M62" s="11">
        <f>IF('A. Oliva'!$N$29=$R$60,'TAM Automático'!M99,IF('A. Oliva'!$N$29=$R$62,'TAM Automático'!M109,IF('A. Oliva'!$N$29=$R$61,'TAM Automático'!M104,'TAM Automático'!M114)))</f>
        <v>0.12050000000000001</v>
      </c>
      <c r="N62" s="11">
        <f>IF('A. Oliva'!$N$29=$R$60,'TAM Automático'!N99,IF('A. Oliva'!$N$29=$R$62,'TAM Automático'!N109,IF('A. Oliva'!$N$29=$R$61,'TAM Automático'!N104,'TAM Automático'!N114)))</f>
        <v>0.21350000000000002</v>
      </c>
      <c r="O62" s="11">
        <f>IF('A. Oliva'!$N$29=$R$60,'TAM Automático'!O99,IF('A. Oliva'!$N$29=$R$62,'TAM Automático'!O109,IF('A. Oliva'!$N$29=$R$61,'TAM Automático'!O104,'TAM Automático'!O114)))</f>
        <v>0.19760000000000003</v>
      </c>
      <c r="P62" s="11">
        <f>IF('A. Oliva'!$N$29=$R$60,'TAM Automático'!P99,IF('A. Oliva'!$N$29=$R$62,'TAM Automático'!P109,IF('A. Oliva'!$N$29=$R$61,'TAM Automático'!P104,'TAM Automático'!P114)))</f>
        <v>6.0999999999999995E-3</v>
      </c>
      <c r="R62">
        <v>3</v>
      </c>
      <c r="S62" s="7" t="s">
        <v>56</v>
      </c>
    </row>
    <row r="63" spans="2:20" ht="15.75" x14ac:dyDescent="0.25">
      <c r="S63" s="7" t="s">
        <v>57</v>
      </c>
    </row>
    <row r="68" spans="2:19" ht="27" customHeight="1" x14ac:dyDescent="0.25">
      <c r="B68" s="17"/>
      <c r="C68" s="21" t="s">
        <v>47</v>
      </c>
      <c r="D68" s="17"/>
      <c r="E68" s="17"/>
      <c r="F68" s="17"/>
      <c r="G68" s="17"/>
      <c r="H68" s="17"/>
      <c r="I68" s="17"/>
      <c r="J68" s="17"/>
      <c r="K68" s="17"/>
      <c r="L68" s="17"/>
      <c r="M68" s="17"/>
      <c r="N68" s="17"/>
      <c r="O68" s="17"/>
      <c r="P68" s="17"/>
      <c r="Q68" s="17"/>
      <c r="R68" s="17"/>
    </row>
    <row r="69" spans="2:19" ht="15.75" x14ac:dyDescent="0.25">
      <c r="C69" s="14"/>
      <c r="D69" s="13"/>
      <c r="E69" s="13"/>
      <c r="F69" s="13"/>
      <c r="G69" s="13"/>
      <c r="H69" s="13"/>
      <c r="I69" s="13"/>
      <c r="J69" s="13"/>
      <c r="K69" s="13"/>
      <c r="L69" s="13"/>
      <c r="M69" s="13"/>
      <c r="N69" s="13"/>
      <c r="O69" s="13"/>
      <c r="P69" s="13"/>
    </row>
    <row r="70" spans="2:19" ht="15.75" x14ac:dyDescent="0.25">
      <c r="C70" s="14"/>
      <c r="D70" s="13"/>
      <c r="E70" s="13"/>
      <c r="F70" s="13"/>
      <c r="G70" s="13"/>
      <c r="H70" s="13"/>
      <c r="I70" s="13"/>
      <c r="J70" s="13"/>
      <c r="K70" s="13"/>
      <c r="L70" s="13"/>
      <c r="M70" s="13"/>
      <c r="N70" s="13"/>
      <c r="O70" s="13"/>
      <c r="P70" s="13"/>
    </row>
    <row r="71" spans="2:19" ht="15.75" x14ac:dyDescent="0.25">
      <c r="B71" s="13"/>
      <c r="C71" s="14" t="s">
        <v>49</v>
      </c>
      <c r="D71" s="13"/>
      <c r="E71" s="13"/>
      <c r="F71" s="13"/>
      <c r="G71" s="13"/>
      <c r="H71" s="13"/>
      <c r="I71" s="13"/>
      <c r="J71" s="13"/>
      <c r="K71" s="13"/>
      <c r="L71" s="13"/>
      <c r="M71" s="13"/>
      <c r="N71" s="13"/>
      <c r="O71" s="13"/>
      <c r="P71" s="13"/>
      <c r="Q71" s="13"/>
    </row>
    <row r="72" spans="2:19" ht="16.5" thickBot="1" x14ac:dyDescent="0.3">
      <c r="C72" s="2"/>
      <c r="D72" s="53">
        <f>D50</f>
        <v>45444</v>
      </c>
      <c r="E72" s="53">
        <f t="shared" ref="E72:P72" si="8">E50</f>
        <v>45474</v>
      </c>
      <c r="F72" s="53">
        <f t="shared" si="8"/>
        <v>45505</v>
      </c>
      <c r="G72" s="53">
        <f t="shared" si="8"/>
        <v>45536</v>
      </c>
      <c r="H72" s="53">
        <f t="shared" si="8"/>
        <v>45566</v>
      </c>
      <c r="I72" s="53">
        <f t="shared" si="8"/>
        <v>45597</v>
      </c>
      <c r="J72" s="53">
        <f t="shared" si="8"/>
        <v>45627</v>
      </c>
      <c r="K72" s="53">
        <f t="shared" si="8"/>
        <v>45658</v>
      </c>
      <c r="L72" s="53">
        <f t="shared" si="8"/>
        <v>45689</v>
      </c>
      <c r="M72" s="53">
        <f t="shared" si="8"/>
        <v>45717</v>
      </c>
      <c r="N72" s="53">
        <f t="shared" si="8"/>
        <v>45748</v>
      </c>
      <c r="O72" s="53">
        <f t="shared" si="8"/>
        <v>45778</v>
      </c>
      <c r="P72" s="53">
        <f t="shared" si="8"/>
        <v>45809</v>
      </c>
    </row>
    <row r="73" spans="2:19" ht="15.75" x14ac:dyDescent="0.25">
      <c r="C73" s="10" t="s">
        <v>39</v>
      </c>
      <c r="D73" s="11">
        <f>'TAM Automático'!D120</f>
        <v>0.91803883017940524</v>
      </c>
      <c r="E73" s="11">
        <f>'TAM Automático'!E120</f>
        <v>0.91274944567627492</v>
      </c>
      <c r="F73" s="11">
        <f>'TAM Automático'!F120</f>
        <v>0.90126892252894031</v>
      </c>
      <c r="G73" s="11">
        <f>'TAM Automático'!G120</f>
        <v>0.90148316552993402</v>
      </c>
      <c r="H73" s="11">
        <f>'TAM Automático'!H120</f>
        <v>0.87999999999999989</v>
      </c>
      <c r="I73" s="11">
        <f>'TAM Automático'!I120</f>
        <v>0.88494241739317625</v>
      </c>
      <c r="J73" s="11">
        <f>'TAM Automático'!J120</f>
        <v>0.91810000000000003</v>
      </c>
      <c r="K73" s="11">
        <f>'TAM Automático'!K120</f>
        <v>0.9</v>
      </c>
      <c r="L73" s="11">
        <f>'TAM Automático'!L120</f>
        <v>0.80819999999999992</v>
      </c>
      <c r="M73" s="11">
        <f>'TAM Automático'!M120</f>
        <v>0.86730000000000007</v>
      </c>
      <c r="N73" s="11">
        <f>'TAM Automático'!N120</f>
        <v>0.86430000000000007</v>
      </c>
      <c r="O73" s="11">
        <f>'TAM Automático'!O120</f>
        <v>0.79159999999999997</v>
      </c>
      <c r="P73" s="11">
        <f>'TAM Automático'!P120</f>
        <v>0.7923</v>
      </c>
    </row>
    <row r="74" spans="2:19" ht="15.75" x14ac:dyDescent="0.25">
      <c r="C74" s="10" t="s">
        <v>40</v>
      </c>
      <c r="D74" s="11">
        <f>'TAM Automático'!D121</f>
        <v>8.1961169820594745E-2</v>
      </c>
      <c r="E74" s="11">
        <f>'TAM Automático'!E121</f>
        <v>8.7250554323725055E-2</v>
      </c>
      <c r="F74" s="11">
        <f>'TAM Automático'!F121</f>
        <v>9.873107747105965E-2</v>
      </c>
      <c r="G74" s="11">
        <f>'TAM Automático'!G121</f>
        <v>9.8516834470066039E-2</v>
      </c>
      <c r="H74" s="11">
        <f>'TAM Automático'!H121</f>
        <v>0.12</v>
      </c>
      <c r="I74" s="11">
        <f>'TAM Automático'!I121</f>
        <v>0.11505758260682381</v>
      </c>
      <c r="J74" s="11">
        <f>'TAM Automático'!J121</f>
        <v>8.1900000000000001E-2</v>
      </c>
      <c r="K74" s="11">
        <f>'TAM Automático'!K121</f>
        <v>0.1</v>
      </c>
      <c r="L74" s="11">
        <f>'TAM Automático'!L121</f>
        <v>0.1918</v>
      </c>
      <c r="M74" s="11">
        <f>'TAM Automático'!M121</f>
        <v>0.13269999999999998</v>
      </c>
      <c r="N74" s="11">
        <f>'TAM Automático'!N121</f>
        <v>0.13570000000000002</v>
      </c>
      <c r="O74" s="11">
        <f>'TAM Automático'!O121</f>
        <v>0.2084</v>
      </c>
      <c r="P74" s="11">
        <f>'TAM Automático'!P121</f>
        <v>0.2077</v>
      </c>
    </row>
    <row r="76" spans="2:19" ht="15.75" x14ac:dyDescent="0.25">
      <c r="B76" s="13"/>
      <c r="C76" s="14" t="s">
        <v>50</v>
      </c>
      <c r="D76" s="13"/>
      <c r="E76" s="13"/>
      <c r="F76" s="13"/>
      <c r="G76" s="13"/>
      <c r="H76" s="13"/>
      <c r="I76" s="13"/>
      <c r="J76" s="13"/>
      <c r="K76" s="13"/>
      <c r="L76" s="13"/>
      <c r="M76" s="13"/>
      <c r="N76" s="13"/>
      <c r="O76" s="13"/>
      <c r="P76" s="13"/>
      <c r="Q76" s="13"/>
    </row>
    <row r="77" spans="2:19" ht="16.5" thickBot="1" x14ac:dyDescent="0.3">
      <c r="C77" s="2"/>
      <c r="D77" s="53">
        <f>D72</f>
        <v>45444</v>
      </c>
      <c r="E77" s="53">
        <f t="shared" ref="E77:P77" si="9">E72</f>
        <v>45474</v>
      </c>
      <c r="F77" s="53">
        <f t="shared" si="9"/>
        <v>45505</v>
      </c>
      <c r="G77" s="53">
        <f t="shared" si="9"/>
        <v>45536</v>
      </c>
      <c r="H77" s="53">
        <f t="shared" si="9"/>
        <v>45566</v>
      </c>
      <c r="I77" s="53">
        <f t="shared" si="9"/>
        <v>45597</v>
      </c>
      <c r="J77" s="53">
        <f t="shared" si="9"/>
        <v>45627</v>
      </c>
      <c r="K77" s="53">
        <f t="shared" si="9"/>
        <v>45658</v>
      </c>
      <c r="L77" s="53">
        <f t="shared" si="9"/>
        <v>45689</v>
      </c>
      <c r="M77" s="53">
        <f t="shared" si="9"/>
        <v>45717</v>
      </c>
      <c r="N77" s="53">
        <f t="shared" si="9"/>
        <v>45748</v>
      </c>
      <c r="O77" s="53">
        <f t="shared" si="9"/>
        <v>45778</v>
      </c>
      <c r="P77" s="53">
        <f t="shared" si="9"/>
        <v>45809</v>
      </c>
    </row>
    <row r="78" spans="2:19" ht="15.75" x14ac:dyDescent="0.25">
      <c r="C78" s="10" t="s">
        <v>39</v>
      </c>
      <c r="D78" s="11">
        <f>IF('O. Virgen Extra'!$D$29=$R$78,'TAM Automático'!D125,'TAM Automático'!D130)</f>
        <v>0.99173352783856061</v>
      </c>
      <c r="E78" s="11">
        <f>IF('O. Virgen Extra'!$D$29=$R$78,'TAM Automático'!E125,'TAM Automático'!E130)</f>
        <v>0.97401746724890836</v>
      </c>
      <c r="F78" s="11">
        <f>IF('O. Virgen Extra'!$D$29=$R$78,'TAM Automático'!F125,'TAM Automático'!F130)</f>
        <v>0.97556949488279965</v>
      </c>
      <c r="G78" s="11">
        <f>IF('O. Virgen Extra'!$D$29=$R$78,'TAM Automático'!G125,'TAM Automático'!G130)</f>
        <v>0.98662207357859533</v>
      </c>
      <c r="H78" s="11">
        <f>IF('O. Virgen Extra'!$D$29=$R$78,'TAM Automático'!H125,'TAM Automático'!H130)</f>
        <v>0.99052731291442997</v>
      </c>
      <c r="I78" s="11">
        <f>IF('O. Virgen Extra'!$D$29=$R$78,'TAM Automático'!I125,'TAM Automático'!I130)</f>
        <v>0.96408636124275937</v>
      </c>
      <c r="J78" s="11">
        <f>IF('O. Virgen Extra'!$D$29=$R$78,'TAM Automático'!J125,'TAM Automático'!J130)</f>
        <v>0.99580000000000002</v>
      </c>
      <c r="K78" s="11">
        <f>IF('O. Virgen Extra'!$D$29=$R$78,'TAM Automático'!K125,'TAM Automático'!K130)</f>
        <v>0.97819999999999996</v>
      </c>
      <c r="L78" s="11">
        <f>IF('O. Virgen Extra'!$D$29=$R$78,'TAM Automático'!L125,'TAM Automático'!L130)</f>
        <v>0.9889</v>
      </c>
      <c r="M78" s="11">
        <f>IF('O. Virgen Extra'!$D$29=$R$78,'TAM Automático'!M125,'TAM Automático'!M130)</f>
        <v>0.97680000000000011</v>
      </c>
      <c r="N78" s="11">
        <f>IF('O. Virgen Extra'!$D$29=$R$78,'TAM Automático'!N125,'TAM Automático'!N130)</f>
        <v>0.95669999999999999</v>
      </c>
      <c r="O78" s="11">
        <f>IF('O. Virgen Extra'!$D$29=$R$78,'TAM Automático'!O125,'TAM Automático'!O130)</f>
        <v>0.95909999999999995</v>
      </c>
      <c r="P78" s="11">
        <f>IF('O. Virgen Extra'!$D$29=$R$78,'TAM Automático'!P125,'TAM Automático'!P130)</f>
        <v>0.96409999999999996</v>
      </c>
      <c r="R78">
        <v>1</v>
      </c>
      <c r="S78" s="14" t="s">
        <v>51</v>
      </c>
    </row>
    <row r="79" spans="2:19" ht="15.75" x14ac:dyDescent="0.25">
      <c r="C79" s="10" t="s">
        <v>40</v>
      </c>
      <c r="D79" s="11">
        <f>IF('O. Virgen Extra'!$D$29=$R$78,'TAM Automático'!D126,'TAM Automático'!D131)</f>
        <v>8.266472161439338E-3</v>
      </c>
      <c r="E79" s="11">
        <f>IF('O. Virgen Extra'!$D$29=$R$78,'TAM Automático'!E126,'TAM Automático'!E131)</f>
        <v>2.5982532751091702E-2</v>
      </c>
      <c r="F79" s="11">
        <f>IF('O. Virgen Extra'!$D$29=$R$78,'TAM Automático'!F126,'TAM Automático'!F131)</f>
        <v>2.4430505117200397E-2</v>
      </c>
      <c r="G79" s="11">
        <f>IF('O. Virgen Extra'!$D$29=$R$78,'TAM Automático'!G126,'TAM Automático'!G131)</f>
        <v>1.3377926421404682E-2</v>
      </c>
      <c r="H79" s="11">
        <f>IF('O. Virgen Extra'!$D$29=$R$78,'TAM Automático'!H126,'TAM Automático'!H131)</f>
        <v>9.4726870855699405E-3</v>
      </c>
      <c r="I79" s="11">
        <f>IF('O. Virgen Extra'!$D$29=$R$78,'TAM Automático'!I126,'TAM Automático'!I131)</f>
        <v>3.5913638757240657E-2</v>
      </c>
      <c r="J79" s="11">
        <f>IF('O. Virgen Extra'!$D$29=$R$78,'TAM Automático'!J126,'TAM Automático'!J131)</f>
        <v>4.1999999999999997E-3</v>
      </c>
      <c r="K79" s="11">
        <f>IF('O. Virgen Extra'!$D$29=$R$78,'TAM Automático'!K126,'TAM Automático'!K131)</f>
        <v>2.18E-2</v>
      </c>
      <c r="L79" s="11">
        <f>IF('O. Virgen Extra'!$D$29=$R$78,'TAM Automático'!L126,'TAM Automático'!L131)</f>
        <v>1.11E-2</v>
      </c>
      <c r="M79" s="11">
        <f>IF('O. Virgen Extra'!$D$29=$R$78,'TAM Automático'!M126,'TAM Automático'!M131)</f>
        <v>2.3199999999999998E-2</v>
      </c>
      <c r="N79" s="11">
        <f>IF('O. Virgen Extra'!$D$29=$R$78,'TAM Automático'!N126,'TAM Automático'!N131)</f>
        <v>4.3299999999999998E-2</v>
      </c>
      <c r="O79" s="11">
        <f>IF('O. Virgen Extra'!$D$29=$R$78,'TAM Automático'!O126,'TAM Automático'!O131)</f>
        <v>4.0899999999999999E-2</v>
      </c>
      <c r="P79" s="11">
        <f>IF('O. Virgen Extra'!$D$29=$R$78,'TAM Automático'!P126,'TAM Automático'!P131)</f>
        <v>3.5900000000000001E-2</v>
      </c>
      <c r="R79">
        <v>2</v>
      </c>
      <c r="S79" s="14" t="s">
        <v>52</v>
      </c>
    </row>
    <row r="81" spans="2:20" ht="15.75" x14ac:dyDescent="0.25">
      <c r="B81" s="13"/>
      <c r="C81" s="14" t="s">
        <v>53</v>
      </c>
      <c r="D81" s="13"/>
      <c r="E81" s="13"/>
      <c r="F81" s="13"/>
      <c r="G81" s="13"/>
      <c r="H81" s="13"/>
      <c r="I81" s="13"/>
      <c r="J81" s="13"/>
      <c r="K81" s="13"/>
      <c r="L81" s="13"/>
      <c r="M81" s="13"/>
      <c r="N81" s="13"/>
      <c r="O81" s="13"/>
      <c r="P81" s="13"/>
      <c r="R81" s="13"/>
      <c r="S81" s="13"/>
      <c r="T81" s="13"/>
    </row>
    <row r="82" spans="2:20" ht="16.5" thickBot="1" x14ac:dyDescent="0.3">
      <c r="C82" s="2"/>
      <c r="D82" s="53">
        <f>D77</f>
        <v>45444</v>
      </c>
      <c r="E82" s="53">
        <f t="shared" ref="E82:P82" si="10">E77</f>
        <v>45474</v>
      </c>
      <c r="F82" s="53">
        <f t="shared" si="10"/>
        <v>45505</v>
      </c>
      <c r="G82" s="53">
        <f t="shared" si="10"/>
        <v>45536</v>
      </c>
      <c r="H82" s="53">
        <f t="shared" si="10"/>
        <v>45566</v>
      </c>
      <c r="I82" s="53">
        <f t="shared" si="10"/>
        <v>45597</v>
      </c>
      <c r="J82" s="53">
        <f t="shared" si="10"/>
        <v>45627</v>
      </c>
      <c r="K82" s="53">
        <f t="shared" si="10"/>
        <v>45658</v>
      </c>
      <c r="L82" s="53">
        <f t="shared" si="10"/>
        <v>45689</v>
      </c>
      <c r="M82" s="53">
        <f t="shared" si="10"/>
        <v>45717</v>
      </c>
      <c r="N82" s="53">
        <f t="shared" si="10"/>
        <v>45748</v>
      </c>
      <c r="O82" s="53">
        <f t="shared" si="10"/>
        <v>45778</v>
      </c>
      <c r="P82" s="53">
        <f t="shared" si="10"/>
        <v>45809</v>
      </c>
      <c r="R82">
        <v>1</v>
      </c>
      <c r="S82" s="14" t="s">
        <v>54</v>
      </c>
    </row>
    <row r="83" spans="2:20" ht="15.75" x14ac:dyDescent="0.25">
      <c r="C83" s="10" t="s">
        <v>39</v>
      </c>
      <c r="D83" s="11">
        <f>IF('O. Virgen Extra'!$N$29=$R$82,'TAM Automático'!D135,IF('O. Virgen Extra'!$N$29=$R$84,'TAM Automático'!D145,IF('O. Virgen Extra'!$N$29=$R$83,'TAM Automático'!D140,'TAM Automático'!D150)))</f>
        <v>0.96944188191881908</v>
      </c>
      <c r="E83" s="11">
        <f>IF('O. Virgen Extra'!$N$29=$R$82,'TAM Automático'!E135,IF('O. Virgen Extra'!$N$29=$R$84,'TAM Automático'!E145,IF('O. Virgen Extra'!$N$29=$R$83,'TAM Automático'!E140,'TAM Automático'!E150)))</f>
        <v>0.88699338296112495</v>
      </c>
      <c r="F83" s="11">
        <f>IF('O. Virgen Extra'!$N$29=$R$82,'TAM Automático'!F135,IF('O. Virgen Extra'!$N$29=$R$84,'TAM Automático'!F145,IF('O. Virgen Extra'!$N$29=$R$83,'TAM Automático'!F140,'TAM Automático'!F150)))</f>
        <v>0.93554861730597683</v>
      </c>
      <c r="G83" s="11">
        <f>IF('O. Virgen Extra'!$N$29=$R$82,'TAM Automático'!G135,IF('O. Virgen Extra'!$N$29=$R$84,'TAM Automático'!G145,IF('O. Virgen Extra'!$N$29=$R$83,'TAM Automático'!G140,'TAM Automático'!G150)))</f>
        <v>0.97745067334794866</v>
      </c>
      <c r="H83" s="11">
        <f>IF('O. Virgen Extra'!$N$29=$R$82,'TAM Automático'!H135,IF('O. Virgen Extra'!$N$29=$R$84,'TAM Automático'!H145,IF('O. Virgen Extra'!$N$29=$R$83,'TAM Automático'!H140,'TAM Automático'!H150)))</f>
        <v>0.90932143219393446</v>
      </c>
      <c r="I83" s="11">
        <f>IF('O. Virgen Extra'!$N$29=$R$82,'TAM Automático'!I135,IF('O. Virgen Extra'!$N$29=$R$84,'TAM Automático'!I145,IF('O. Virgen Extra'!$N$29=$R$83,'TAM Automático'!I140,'TAM Automático'!I150)))</f>
        <v>0.88119440914866587</v>
      </c>
      <c r="J83" s="11">
        <f>IF('O. Virgen Extra'!$N$29=$R$82,'TAM Automático'!J135,IF('O. Virgen Extra'!$N$29=$R$84,'TAM Automático'!J145,IF('O. Virgen Extra'!$N$29=$R$83,'TAM Automático'!J140,'TAM Automático'!J150)))</f>
        <v>1</v>
      </c>
      <c r="K83" s="11">
        <f>IF('O. Virgen Extra'!$N$29=$R$82,'TAM Automático'!K135,IF('O. Virgen Extra'!$N$29=$R$84,'TAM Automático'!K145,IF('O. Virgen Extra'!$N$29=$R$83,'TAM Automático'!K140,'TAM Automático'!K150)))</f>
        <v>0.97730000000000006</v>
      </c>
      <c r="L83" s="11">
        <f>IF('O. Virgen Extra'!$N$29=$R$82,'TAM Automático'!L135,IF('O. Virgen Extra'!$N$29=$R$84,'TAM Automático'!L145,IF('O. Virgen Extra'!$N$29=$R$83,'TAM Automático'!L140,'TAM Automático'!L150)))</f>
        <v>0.99470000000000003</v>
      </c>
      <c r="M83" s="11">
        <f>IF('O. Virgen Extra'!$N$29=$R$82,'TAM Automático'!M135,IF('O. Virgen Extra'!$N$29=$R$84,'TAM Automático'!M145,IF('O. Virgen Extra'!$N$29=$R$83,'TAM Automático'!M140,'TAM Automático'!M150)))</f>
        <v>0.96360000000000001</v>
      </c>
      <c r="N83" s="11">
        <f>IF('O. Virgen Extra'!$N$29=$R$82,'TAM Automático'!N135,IF('O. Virgen Extra'!$N$29=$R$84,'TAM Automático'!N145,IF('O. Virgen Extra'!$N$29=$R$83,'TAM Automático'!N140,'TAM Automático'!N150)))</f>
        <v>0.81310000000000004</v>
      </c>
      <c r="O83" s="11">
        <f>IF('O. Virgen Extra'!$N$29=$R$82,'TAM Automático'!O135,IF('O. Virgen Extra'!$N$29=$R$84,'TAM Automático'!O145,IF('O. Virgen Extra'!$N$29=$R$83,'TAM Automático'!O140,'TAM Automático'!O150)))</f>
        <v>0.70499999999999996</v>
      </c>
      <c r="P83" s="11">
        <f>IF('O. Virgen Extra'!$N$29=$R$82,'TAM Automático'!P135,IF('O. Virgen Extra'!$N$29=$R$84,'TAM Automático'!P145,IF('O. Virgen Extra'!$N$29=$R$83,'TAM Automático'!P140,'TAM Automático'!P150)))</f>
        <v>0.92480000000000007</v>
      </c>
      <c r="R83">
        <v>2</v>
      </c>
      <c r="S83" s="7" t="s">
        <v>55</v>
      </c>
    </row>
    <row r="84" spans="2:20" ht="15.75" x14ac:dyDescent="0.25">
      <c r="C84" s="10" t="s">
        <v>40</v>
      </c>
      <c r="D84" s="11">
        <f>IF('O. Virgen Extra'!$N$29=$R$82,'TAM Automático'!D136,IF('O. Virgen Extra'!$N$29=$R$84,'TAM Automático'!D146,IF('O. Virgen Extra'!$N$29=$R$83,'TAM Automático'!D141,'TAM Automático'!D151)))</f>
        <v>3.0558118081180811E-2</v>
      </c>
      <c r="E84" s="11">
        <f>IF('O. Virgen Extra'!$N$29=$R$82,'TAM Automático'!E136,IF('O. Virgen Extra'!$N$29=$R$84,'TAM Automático'!E146,IF('O. Virgen Extra'!$N$29=$R$83,'TAM Automático'!E141,'TAM Automático'!E151)))</f>
        <v>0.1130066170388751</v>
      </c>
      <c r="F84" s="11">
        <f>IF('O. Virgen Extra'!$N$29=$R$82,'TAM Automático'!F136,IF('O. Virgen Extra'!$N$29=$R$84,'TAM Automático'!F146,IF('O. Virgen Extra'!$N$29=$R$83,'TAM Automático'!F141,'TAM Automático'!F151)))</f>
        <v>6.4451382694023188E-2</v>
      </c>
      <c r="G84" s="11">
        <f>IF('O. Virgen Extra'!$N$29=$R$82,'TAM Automático'!G136,IF('O. Virgen Extra'!$N$29=$R$84,'TAM Automático'!G146,IF('O. Virgen Extra'!$N$29=$R$83,'TAM Automático'!G141,'TAM Automático'!G151)))</f>
        <v>2.2549326652051366E-2</v>
      </c>
      <c r="H84" s="11">
        <f>IF('O. Virgen Extra'!$N$29=$R$82,'TAM Automático'!H136,IF('O. Virgen Extra'!$N$29=$R$84,'TAM Automático'!H146,IF('O. Virgen Extra'!$N$29=$R$83,'TAM Automático'!H141,'TAM Automático'!H151)))</f>
        <v>9.0678567806065521E-2</v>
      </c>
      <c r="I84" s="11">
        <f>IF('O. Virgen Extra'!$N$29=$R$82,'TAM Automático'!I136,IF('O. Virgen Extra'!$N$29=$R$84,'TAM Automático'!I146,IF('O. Virgen Extra'!$N$29=$R$83,'TAM Automático'!I141,'TAM Automático'!I151)))</f>
        <v>0.11880559085133419</v>
      </c>
      <c r="J84" s="11">
        <f>IF('O. Virgen Extra'!$N$29=$R$82,'TAM Automático'!J136,IF('O. Virgen Extra'!$N$29=$R$84,'TAM Automático'!J146,IF('O. Virgen Extra'!$N$29=$R$83,'TAM Automático'!J141,'TAM Automático'!J151)))</f>
        <v>0</v>
      </c>
      <c r="K84" s="11">
        <f>IF('O. Virgen Extra'!$N$29=$R$82,'TAM Automático'!K136,IF('O. Virgen Extra'!$N$29=$R$84,'TAM Automático'!K146,IF('O. Virgen Extra'!$N$29=$R$83,'TAM Automático'!K141,'TAM Automático'!K151)))</f>
        <v>2.2700000000000001E-2</v>
      </c>
      <c r="L84" s="11">
        <f>IF('O. Virgen Extra'!$N$29=$R$82,'TAM Automático'!L136,IF('O. Virgen Extra'!$N$29=$R$84,'TAM Automático'!L146,IF('O. Virgen Extra'!$N$29=$R$83,'TAM Automático'!L141,'TAM Automático'!L151)))</f>
        <v>5.3E-3</v>
      </c>
      <c r="M84" s="11">
        <f>IF('O. Virgen Extra'!$N$29=$R$82,'TAM Automático'!M136,IF('O. Virgen Extra'!$N$29=$R$84,'TAM Automático'!M146,IF('O. Virgen Extra'!$N$29=$R$83,'TAM Automático'!M141,'TAM Automático'!M151)))</f>
        <v>3.6400000000000002E-2</v>
      </c>
      <c r="N84" s="11">
        <f>IF('O. Virgen Extra'!$N$29=$R$82,'TAM Automático'!N136,IF('O. Virgen Extra'!$N$29=$R$84,'TAM Automático'!N146,IF('O. Virgen Extra'!$N$29=$R$83,'TAM Automático'!N141,'TAM Automático'!N151)))</f>
        <v>0.18690000000000001</v>
      </c>
      <c r="O84" s="11">
        <f>IF('O. Virgen Extra'!$N$29=$R$82,'TAM Automático'!O136,IF('O. Virgen Extra'!$N$29=$R$84,'TAM Automático'!O146,IF('O. Virgen Extra'!$N$29=$R$83,'TAM Automático'!O141,'TAM Automático'!O151)))</f>
        <v>0.29499999999999998</v>
      </c>
      <c r="P84" s="11">
        <f>IF('O. Virgen Extra'!$N$29=$R$82,'TAM Automático'!P136,IF('O. Virgen Extra'!$N$29=$R$84,'TAM Automático'!P146,IF('O. Virgen Extra'!$N$29=$R$83,'TAM Automático'!P141,'TAM Automático'!P151)))</f>
        <v>7.5199999999999989E-2</v>
      </c>
      <c r="R84">
        <v>3</v>
      </c>
      <c r="S84" s="7" t="s">
        <v>56</v>
      </c>
    </row>
    <row r="85" spans="2:20" ht="15.75" x14ac:dyDescent="0.25">
      <c r="S85" s="7" t="s">
        <v>57</v>
      </c>
    </row>
    <row r="90" spans="2:20" ht="27" customHeight="1" x14ac:dyDescent="0.25">
      <c r="B90" s="17"/>
      <c r="C90" s="21" t="s">
        <v>48</v>
      </c>
      <c r="D90" s="17"/>
      <c r="E90" s="17"/>
      <c r="F90" s="17"/>
      <c r="G90" s="17"/>
      <c r="H90" s="17"/>
      <c r="I90" s="17"/>
      <c r="J90" s="17"/>
      <c r="K90" s="17"/>
      <c r="L90" s="17"/>
      <c r="M90" s="17"/>
      <c r="N90" s="17"/>
      <c r="O90" s="17"/>
      <c r="P90" s="17"/>
      <c r="Q90" s="17"/>
      <c r="R90" s="17"/>
    </row>
    <row r="91" spans="2:20" ht="15.75" x14ac:dyDescent="0.25">
      <c r="C91" s="14"/>
      <c r="D91" s="13"/>
      <c r="E91" s="13"/>
      <c r="F91" s="13"/>
      <c r="G91" s="13"/>
      <c r="H91" s="13"/>
      <c r="I91" s="13"/>
      <c r="J91" s="13"/>
      <c r="K91" s="13"/>
      <c r="L91" s="13"/>
      <c r="M91" s="13"/>
      <c r="N91" s="13"/>
      <c r="O91" s="13"/>
      <c r="P91" s="13"/>
    </row>
    <row r="92" spans="2:20" ht="15.75" x14ac:dyDescent="0.25">
      <c r="C92" s="14"/>
      <c r="D92" s="13"/>
      <c r="E92" s="13"/>
      <c r="F92" s="13"/>
      <c r="G92" s="13"/>
      <c r="H92" s="13"/>
      <c r="I92" s="13"/>
      <c r="J92" s="13"/>
      <c r="K92" s="13"/>
      <c r="L92" s="13"/>
      <c r="M92" s="13"/>
      <c r="N92" s="13"/>
      <c r="O92" s="13"/>
      <c r="P92" s="13"/>
    </row>
    <row r="93" spans="2:20" ht="15.75" x14ac:dyDescent="0.25">
      <c r="B93" s="13"/>
      <c r="C93" s="14" t="s">
        <v>49</v>
      </c>
      <c r="D93" s="13"/>
      <c r="E93" s="13"/>
      <c r="F93" s="13"/>
      <c r="G93" s="13"/>
      <c r="H93" s="13"/>
      <c r="I93" s="13"/>
      <c r="J93" s="13"/>
      <c r="K93" s="13"/>
      <c r="L93" s="13"/>
      <c r="M93" s="13"/>
      <c r="N93" s="13"/>
      <c r="O93" s="13"/>
      <c r="P93" s="13"/>
      <c r="Q93" s="13"/>
    </row>
    <row r="94" spans="2:20" ht="16.5" thickBot="1" x14ac:dyDescent="0.3">
      <c r="C94" s="2"/>
      <c r="D94" s="53">
        <f>D72</f>
        <v>45444</v>
      </c>
      <c r="E94" s="53">
        <f t="shared" ref="E94:P94" si="11">E72</f>
        <v>45474</v>
      </c>
      <c r="F94" s="53">
        <f t="shared" si="11"/>
        <v>45505</v>
      </c>
      <c r="G94" s="53">
        <f t="shared" si="11"/>
        <v>45536</v>
      </c>
      <c r="H94" s="53">
        <f t="shared" si="11"/>
        <v>45566</v>
      </c>
      <c r="I94" s="53">
        <f t="shared" si="11"/>
        <v>45597</v>
      </c>
      <c r="J94" s="53">
        <f t="shared" si="11"/>
        <v>45627</v>
      </c>
      <c r="K94" s="53">
        <f t="shared" si="11"/>
        <v>45658</v>
      </c>
      <c r="L94" s="53">
        <f t="shared" si="11"/>
        <v>45689</v>
      </c>
      <c r="M94" s="53">
        <f t="shared" si="11"/>
        <v>45717</v>
      </c>
      <c r="N94" s="53">
        <f t="shared" si="11"/>
        <v>45748</v>
      </c>
      <c r="O94" s="53">
        <f t="shared" si="11"/>
        <v>45778</v>
      </c>
      <c r="P94" s="53">
        <f t="shared" si="11"/>
        <v>45809</v>
      </c>
    </row>
    <row r="95" spans="2:20" ht="15.75" x14ac:dyDescent="0.25">
      <c r="C95" s="10" t="s">
        <v>39</v>
      </c>
      <c r="D95" s="11">
        <f>'TAM Automático'!D157</f>
        <v>0.94291338582677153</v>
      </c>
      <c r="E95" s="11">
        <f>'TAM Automático'!E157</f>
        <v>0.96354166666666663</v>
      </c>
      <c r="F95" s="11">
        <f>'TAM Automático'!F157</f>
        <v>0.93918341171440789</v>
      </c>
      <c r="G95" s="11">
        <f>'TAM Automático'!G157</f>
        <v>0.91816279325916961</v>
      </c>
      <c r="H95" s="11">
        <f>'TAM Automático'!H157</f>
        <v>0.92932635849258027</v>
      </c>
      <c r="I95" s="11">
        <f>'TAM Automático'!I157</f>
        <v>0.95951585976627718</v>
      </c>
      <c r="J95" s="11">
        <f>'TAM Automático'!J157</f>
        <v>0.94059999999999999</v>
      </c>
      <c r="K95" s="11">
        <f>'TAM Automático'!K157</f>
        <v>0.91790000000000005</v>
      </c>
      <c r="L95" s="11">
        <f>'TAM Automático'!L157</f>
        <v>0.89180000000000004</v>
      </c>
      <c r="M95" s="11">
        <f>'TAM Automático'!M157</f>
        <v>0.94</v>
      </c>
      <c r="N95" s="11">
        <f>'TAM Automático'!N157</f>
        <v>0.9516</v>
      </c>
      <c r="O95" s="11">
        <f>'TAM Automático'!O157</f>
        <v>0.9265000000000001</v>
      </c>
      <c r="P95" s="11">
        <f>'TAM Automático'!P157</f>
        <v>0.89780000000000004</v>
      </c>
    </row>
    <row r="96" spans="2:20" ht="15.75" x14ac:dyDescent="0.25">
      <c r="C96" s="10" t="s">
        <v>40</v>
      </c>
      <c r="D96" s="11">
        <f>'TAM Automático'!D158</f>
        <v>5.7086614173228335E-2</v>
      </c>
      <c r="E96" s="11">
        <f>'TAM Automático'!E158</f>
        <v>3.6458333333333329E-2</v>
      </c>
      <c r="F96" s="11">
        <f>'TAM Automático'!F158</f>
        <v>6.0816588285592138E-2</v>
      </c>
      <c r="G96" s="11">
        <f>'TAM Automático'!G158</f>
        <v>8.183720674083049E-2</v>
      </c>
      <c r="H96" s="11">
        <f>'TAM Automático'!H158</f>
        <v>7.0673641507419671E-2</v>
      </c>
      <c r="I96" s="11">
        <f>'TAM Automático'!I158</f>
        <v>4.0484140233722876E-2</v>
      </c>
      <c r="J96" s="11">
        <f>'TAM Automático'!J158</f>
        <v>5.9400000000000001E-2</v>
      </c>
      <c r="K96" s="11">
        <f>'TAM Automático'!K158</f>
        <v>8.2100000000000006E-2</v>
      </c>
      <c r="L96" s="11">
        <f>'TAM Automático'!L158</f>
        <v>0.1082</v>
      </c>
      <c r="M96" s="11">
        <f>'TAM Automático'!M158</f>
        <v>0.06</v>
      </c>
      <c r="N96" s="11">
        <f>'TAM Automático'!N158</f>
        <v>4.8399999999999999E-2</v>
      </c>
      <c r="O96" s="11">
        <f>'TAM Automático'!O158</f>
        <v>7.3499999999999996E-2</v>
      </c>
      <c r="P96" s="11">
        <f>'TAM Automático'!P158</f>
        <v>0.10220000000000001</v>
      </c>
    </row>
    <row r="98" spans="2:20" ht="15.75" x14ac:dyDescent="0.25">
      <c r="B98" s="13"/>
      <c r="C98" s="14" t="s">
        <v>50</v>
      </c>
      <c r="D98" s="13"/>
      <c r="E98" s="13"/>
      <c r="F98" s="13"/>
      <c r="G98" s="13"/>
      <c r="H98" s="13"/>
      <c r="I98" s="13"/>
      <c r="J98" s="13"/>
      <c r="K98" s="13"/>
      <c r="L98" s="13"/>
      <c r="M98" s="13"/>
      <c r="N98" s="13"/>
      <c r="O98" s="13"/>
      <c r="P98" s="13"/>
      <c r="Q98" s="13"/>
    </row>
    <row r="99" spans="2:20" ht="16.5" thickBot="1" x14ac:dyDescent="0.3">
      <c r="C99" s="2"/>
      <c r="D99" s="53">
        <f>D94</f>
        <v>45444</v>
      </c>
      <c r="E99" s="53">
        <f t="shared" ref="E99:P99" si="12">E94</f>
        <v>45474</v>
      </c>
      <c r="F99" s="53">
        <f t="shared" si="12"/>
        <v>45505</v>
      </c>
      <c r="G99" s="53">
        <f t="shared" si="12"/>
        <v>45536</v>
      </c>
      <c r="H99" s="53">
        <f t="shared" si="12"/>
        <v>45566</v>
      </c>
      <c r="I99" s="53">
        <f t="shared" si="12"/>
        <v>45597</v>
      </c>
      <c r="J99" s="53">
        <f t="shared" si="12"/>
        <v>45627</v>
      </c>
      <c r="K99" s="53">
        <f t="shared" si="12"/>
        <v>45658</v>
      </c>
      <c r="L99" s="53">
        <f t="shared" si="12"/>
        <v>45689</v>
      </c>
      <c r="M99" s="53">
        <f t="shared" si="12"/>
        <v>45717</v>
      </c>
      <c r="N99" s="53">
        <f t="shared" si="12"/>
        <v>45748</v>
      </c>
      <c r="O99" s="53">
        <f t="shared" si="12"/>
        <v>45778</v>
      </c>
      <c r="P99" s="53">
        <f t="shared" si="12"/>
        <v>45809</v>
      </c>
    </row>
    <row r="100" spans="2:20" ht="15.75" x14ac:dyDescent="0.25">
      <c r="C100" s="10" t="s">
        <v>39</v>
      </c>
      <c r="D100" s="11">
        <f>IF('O. Virgen'!$D$29=$R$100,'TAM Automático'!D162,'TAM Automático'!D167)</f>
        <v>0.98295067060695618</v>
      </c>
      <c r="E100" s="11">
        <f>IF('O. Virgen'!$D$29=$R$100,'TAM Automático'!E162,'TAM Automático'!E167)</f>
        <v>0.98352534562211968</v>
      </c>
      <c r="F100" s="11">
        <f>IF('O. Virgen'!$D$29=$R$100,'TAM Automático'!F162,'TAM Automático'!F167)</f>
        <v>0.96314391927774834</v>
      </c>
      <c r="G100" s="11">
        <f>IF('O. Virgen'!$D$29=$R$100,'TAM Automático'!G162,'TAM Automático'!G167)</f>
        <v>0.97040358744394617</v>
      </c>
      <c r="H100" s="11">
        <f>IF('O. Virgen'!$D$29=$R$100,'TAM Automático'!H162,'TAM Automático'!H167)</f>
        <v>0.99489687433553042</v>
      </c>
      <c r="I100" s="11">
        <f>IF('O. Virgen'!$D$29=$R$100,'TAM Automático'!I162,'TAM Automático'!I167)</f>
        <v>0.98619902459271558</v>
      </c>
      <c r="J100" s="11">
        <f>IF('O. Virgen'!$D$29=$R$100,'TAM Automático'!J162,'TAM Automático'!J167)</f>
        <v>1</v>
      </c>
      <c r="K100" s="11">
        <f>IF('O. Virgen'!$D$29=$R$100,'TAM Automático'!K162,'TAM Automático'!K167)</f>
        <v>1</v>
      </c>
      <c r="L100" s="11">
        <f>IF('O. Virgen'!$D$29=$R$100,'TAM Automático'!L162,'TAM Automático'!L167)</f>
        <v>1</v>
      </c>
      <c r="M100" s="11">
        <f>IF('O. Virgen'!$D$29=$R$100,'TAM Automático'!M162,'TAM Automático'!M167)</f>
        <v>1</v>
      </c>
      <c r="N100" s="11">
        <f>IF('O. Virgen'!$D$29=$R$100,'TAM Automático'!N162,'TAM Automático'!N167)</f>
        <v>1</v>
      </c>
      <c r="O100" s="11">
        <f>IF('O. Virgen'!$D$29=$R$100,'TAM Automático'!O162,'TAM Automático'!O167)</f>
        <v>1</v>
      </c>
      <c r="P100" s="11">
        <f>IF('O. Virgen'!$D$29=$R$100,'TAM Automático'!P162,'TAM Automático'!P167)</f>
        <v>0.97970000000000002</v>
      </c>
      <c r="R100">
        <v>1</v>
      </c>
      <c r="S100" s="14" t="s">
        <v>51</v>
      </c>
    </row>
    <row r="101" spans="2:20" ht="15.75" x14ac:dyDescent="0.25">
      <c r="C101" s="10" t="s">
        <v>40</v>
      </c>
      <c r="D101" s="11">
        <f>IF('O. Virgen'!$D$29=$R$100,'TAM Automático'!D163,'TAM Automático'!D168)</f>
        <v>1.7049329393043874E-2</v>
      </c>
      <c r="E101" s="11">
        <f>IF('O. Virgen'!$D$29=$R$100,'TAM Automático'!E163,'TAM Automático'!E168)</f>
        <v>1.647465437788018E-2</v>
      </c>
      <c r="F101" s="11">
        <f>IF('O. Virgen'!$D$29=$R$100,'TAM Automático'!F163,'TAM Automático'!F168)</f>
        <v>3.6856080722251723E-2</v>
      </c>
      <c r="G101" s="11">
        <f>IF('O. Virgen'!$D$29=$R$100,'TAM Automático'!G163,'TAM Automático'!G168)</f>
        <v>2.9596412556053813E-2</v>
      </c>
      <c r="H101" s="11">
        <f>IF('O. Virgen'!$D$29=$R$100,'TAM Automático'!H163,'TAM Automático'!H168)</f>
        <v>5.1031256644694873E-3</v>
      </c>
      <c r="I101" s="11">
        <f>IF('O. Virgen'!$D$29=$R$100,'TAM Automático'!I163,'TAM Automático'!I168)</f>
        <v>1.3800975407284425E-2</v>
      </c>
      <c r="J101" s="11">
        <f>IF('O. Virgen'!$D$29=$R$100,'TAM Automático'!J163,'TAM Automático'!J168)</f>
        <v>0</v>
      </c>
      <c r="K101" s="11">
        <f>IF('O. Virgen'!$D$29=$R$100,'TAM Automático'!K163,'TAM Automático'!K168)</f>
        <v>0</v>
      </c>
      <c r="L101" s="11">
        <f>IF('O. Virgen'!$D$29=$R$100,'TAM Automático'!L163,'TAM Automático'!L168)</f>
        <v>0</v>
      </c>
      <c r="M101" s="11">
        <f>IF('O. Virgen'!$D$29=$R$100,'TAM Automático'!M163,'TAM Automático'!M168)</f>
        <v>0</v>
      </c>
      <c r="N101" s="11">
        <f>IF('O. Virgen'!$D$29=$R$100,'TAM Automático'!N163,'TAM Automático'!N168)</f>
        <v>0</v>
      </c>
      <c r="O101" s="11">
        <f>IF('O. Virgen'!$D$29=$R$100,'TAM Automático'!O163,'TAM Automático'!O168)</f>
        <v>0</v>
      </c>
      <c r="P101" s="11">
        <f>IF('O. Virgen'!$D$29=$R$100,'TAM Automático'!P163,'TAM Automático'!P168)</f>
        <v>2.0299999999999999E-2</v>
      </c>
      <c r="R101">
        <v>2</v>
      </c>
      <c r="S101" s="14" t="s">
        <v>52</v>
      </c>
    </row>
    <row r="103" spans="2:20" ht="15.75" x14ac:dyDescent="0.25">
      <c r="B103" s="13"/>
      <c r="C103" s="14" t="s">
        <v>53</v>
      </c>
      <c r="D103" s="13"/>
      <c r="E103" s="13"/>
      <c r="F103" s="13"/>
      <c r="G103" s="13"/>
      <c r="H103" s="13"/>
      <c r="I103" s="13"/>
      <c r="J103" s="13"/>
      <c r="K103" s="13"/>
      <c r="L103" s="13"/>
      <c r="M103" s="13"/>
      <c r="N103" s="13"/>
      <c r="O103" s="13"/>
      <c r="P103" s="13"/>
      <c r="R103" s="13"/>
      <c r="S103" s="13"/>
      <c r="T103" s="13"/>
    </row>
    <row r="104" spans="2:20" ht="16.5" thickBot="1" x14ac:dyDescent="0.3">
      <c r="C104" s="2"/>
      <c r="D104" s="53">
        <f>D99</f>
        <v>45444</v>
      </c>
      <c r="E104" s="53">
        <f t="shared" ref="E104:P104" si="13">E99</f>
        <v>45474</v>
      </c>
      <c r="F104" s="53">
        <f t="shared" si="13"/>
        <v>45505</v>
      </c>
      <c r="G104" s="53">
        <f t="shared" si="13"/>
        <v>45536</v>
      </c>
      <c r="H104" s="53">
        <f t="shared" si="13"/>
        <v>45566</v>
      </c>
      <c r="I104" s="53">
        <f t="shared" si="13"/>
        <v>45597</v>
      </c>
      <c r="J104" s="53">
        <f t="shared" si="13"/>
        <v>45627</v>
      </c>
      <c r="K104" s="53">
        <f t="shared" si="13"/>
        <v>45658</v>
      </c>
      <c r="L104" s="53">
        <f t="shared" si="13"/>
        <v>45689</v>
      </c>
      <c r="M104" s="53">
        <f t="shared" si="13"/>
        <v>45717</v>
      </c>
      <c r="N104" s="53">
        <f t="shared" si="13"/>
        <v>45748</v>
      </c>
      <c r="O104" s="53">
        <f t="shared" si="13"/>
        <v>45778</v>
      </c>
      <c r="P104" s="53">
        <f t="shared" si="13"/>
        <v>45809</v>
      </c>
      <c r="R104">
        <v>1</v>
      </c>
      <c r="S104" s="14" t="s">
        <v>54</v>
      </c>
    </row>
    <row r="105" spans="2:20" ht="15.75" x14ac:dyDescent="0.25">
      <c r="C105" s="10" t="s">
        <v>39</v>
      </c>
      <c r="D105" s="11">
        <f>IF('O. Virgen'!$N$29=$R$104,'TAM Automático'!D172,IF('O. Virgen'!$N$29=$R$106,'TAM Automático'!D182,IF('O. Virgen'!$N$29=$R$105,'TAM Automático'!D177,'TAM Automático'!D187)))</f>
        <v>0.95946721782064526</v>
      </c>
      <c r="E105" s="11">
        <f>IF('O. Virgen'!$N$29=$R$104,'TAM Automático'!E172,IF('O. Virgen'!$N$29=$R$106,'TAM Automático'!E182,IF('O. Virgen'!$N$29=$R$105,'TAM Automático'!E177,'TAM Automático'!E187)))</f>
        <v>0.97871116225546617</v>
      </c>
      <c r="F105" s="11">
        <f>IF('O. Virgen'!$N$29=$R$104,'TAM Automático'!F172,IF('O. Virgen'!$N$29=$R$106,'TAM Automático'!F182,IF('O. Virgen'!$N$29=$R$105,'TAM Automático'!F177,'TAM Automático'!F187)))</f>
        <v>0.97187792938235595</v>
      </c>
      <c r="G105" s="11">
        <f>IF('O. Virgen'!$N$29=$R$104,'TAM Automático'!G172,IF('O. Virgen'!$N$29=$R$106,'TAM Automático'!G182,IF('O. Virgen'!$N$29=$R$105,'TAM Automático'!G177,'TAM Automático'!G187)))</f>
        <v>0.96074357572443958</v>
      </c>
      <c r="H105" s="11">
        <f>IF('O. Virgen'!$N$29=$R$104,'TAM Automático'!H172,IF('O. Virgen'!$N$29=$R$106,'TAM Automático'!H182,IF('O. Virgen'!$N$29=$R$105,'TAM Automático'!H177,'TAM Automático'!H187)))</f>
        <v>0.9575451418744626</v>
      </c>
      <c r="I105" s="11">
        <f>IF('O. Virgen'!$N$29=$R$104,'TAM Automático'!I172,IF('O. Virgen'!$N$29=$R$106,'TAM Automático'!I182,IF('O. Virgen'!$N$29=$R$105,'TAM Automático'!I177,'TAM Automático'!I187)))</f>
        <v>0.98010471204188476</v>
      </c>
      <c r="J105" s="11">
        <f>IF('O. Virgen'!$N$29=$R$104,'TAM Automático'!J172,IF('O. Virgen'!$N$29=$R$106,'TAM Automático'!J182,IF('O. Virgen'!$N$29=$R$105,'TAM Automático'!J177,'TAM Automático'!J187)))</f>
        <v>0.99459999999999993</v>
      </c>
      <c r="K105" s="11">
        <f>IF('O. Virgen'!$N$29=$R$104,'TAM Automático'!K172,IF('O. Virgen'!$N$29=$R$106,'TAM Automático'!K182,IF('O. Virgen'!$N$29=$R$105,'TAM Automático'!K177,'TAM Automático'!K187)))</f>
        <v>0.97680000000000011</v>
      </c>
      <c r="L105" s="11">
        <f>IF('O. Virgen'!$N$29=$R$104,'TAM Automático'!L172,IF('O. Virgen'!$N$29=$R$106,'TAM Automático'!L182,IF('O. Virgen'!$N$29=$R$105,'TAM Automático'!L177,'TAM Automático'!L187)))</f>
        <v>0.98950000000000005</v>
      </c>
      <c r="M105" s="11">
        <f>IF('O. Virgen'!$N$29=$R$104,'TAM Automático'!M172,IF('O. Virgen'!$N$29=$R$106,'TAM Automático'!M182,IF('O. Virgen'!$N$29=$R$105,'TAM Automático'!M177,'TAM Automático'!M187)))</f>
        <v>0.97519999999999996</v>
      </c>
      <c r="N105" s="11">
        <f>IF('O. Virgen'!$N$29=$R$104,'TAM Automático'!N172,IF('O. Virgen'!$N$29=$R$106,'TAM Automático'!N182,IF('O. Virgen'!$N$29=$R$105,'TAM Automático'!N177,'TAM Automático'!N187)))</f>
        <v>0.9729000000000001</v>
      </c>
      <c r="O105" s="11">
        <f>IF('O. Virgen'!$N$29=$R$104,'TAM Automático'!O172,IF('O. Virgen'!$N$29=$R$106,'TAM Automático'!O182,IF('O. Virgen'!$N$29=$R$105,'TAM Automático'!O177,'TAM Automático'!O187)))</f>
        <v>0.98450000000000004</v>
      </c>
      <c r="P105" s="11">
        <f>IF('O. Virgen'!$N$29=$R$104,'TAM Automático'!P172,IF('O. Virgen'!$N$29=$R$106,'TAM Automático'!P182,IF('O. Virgen'!$N$29=$R$105,'TAM Automático'!P177,'TAM Automático'!P187)))</f>
        <v>0.96650000000000003</v>
      </c>
      <c r="R105">
        <v>2</v>
      </c>
      <c r="S105" s="7" t="s">
        <v>55</v>
      </c>
    </row>
    <row r="106" spans="2:20" ht="15.75" x14ac:dyDescent="0.25">
      <c r="C106" s="10" t="s">
        <v>40</v>
      </c>
      <c r="D106" s="11">
        <f>IF('O. Virgen'!$N$29=$R$104,'TAM Automático'!D173,IF('O. Virgen'!$N$29=$R$106,'TAM Automático'!D183,IF('O. Virgen'!$N$29=$R$105,'TAM Automático'!D178,'TAM Automático'!D188)))</f>
        <v>4.0532782179354687E-2</v>
      </c>
      <c r="E106" s="11">
        <f>IF('O. Virgen'!$N$29=$R$104,'TAM Automático'!E173,IF('O. Virgen'!$N$29=$R$106,'TAM Automático'!E183,IF('O. Virgen'!$N$29=$R$105,'TAM Automático'!E178,'TAM Automático'!E188)))</f>
        <v>2.128883774453395E-2</v>
      </c>
      <c r="F106" s="11">
        <f>IF('O. Virgen'!$N$29=$R$104,'TAM Automático'!F173,IF('O. Virgen'!$N$29=$R$106,'TAM Automático'!F183,IF('O. Virgen'!$N$29=$R$105,'TAM Automático'!F178,'TAM Automático'!F188)))</f>
        <v>2.8122070617643997E-2</v>
      </c>
      <c r="G106" s="11">
        <f>IF('O. Virgen'!$N$29=$R$104,'TAM Automático'!G173,IF('O. Virgen'!$N$29=$R$106,'TAM Automático'!G183,IF('O. Virgen'!$N$29=$R$105,'TAM Automático'!G178,'TAM Automático'!G188)))</f>
        <v>3.9256424275560413E-2</v>
      </c>
      <c r="H106" s="11">
        <f>IF('O. Virgen'!$N$29=$R$104,'TAM Automático'!H173,IF('O. Virgen'!$N$29=$R$106,'TAM Automático'!H183,IF('O. Virgen'!$N$29=$R$105,'TAM Automático'!H178,'TAM Automático'!H188)))</f>
        <v>4.2454858125537405E-2</v>
      </c>
      <c r="I106" s="11">
        <f>IF('O. Virgen'!$N$29=$R$104,'TAM Automático'!I173,IF('O. Virgen'!$N$29=$R$106,'TAM Automático'!I183,IF('O. Virgen'!$N$29=$R$105,'TAM Automático'!I178,'TAM Automático'!I188)))</f>
        <v>1.9895287958115182E-2</v>
      </c>
      <c r="J106" s="11">
        <f>IF('O. Virgen'!$N$29=$R$104,'TAM Automático'!J173,IF('O. Virgen'!$N$29=$R$106,'TAM Automático'!J183,IF('O. Virgen'!$N$29=$R$105,'TAM Automático'!J178,'TAM Automático'!J188)))</f>
        <v>5.4000000000000003E-3</v>
      </c>
      <c r="K106" s="11">
        <f>IF('O. Virgen'!$N$29=$R$104,'TAM Automático'!K173,IF('O. Virgen'!$N$29=$R$106,'TAM Automático'!K183,IF('O. Virgen'!$N$29=$R$105,'TAM Automático'!K178,'TAM Automático'!K188)))</f>
        <v>2.3199999999999998E-2</v>
      </c>
      <c r="L106" s="11">
        <f>IF('O. Virgen'!$N$29=$R$104,'TAM Automático'!L173,IF('O. Virgen'!$N$29=$R$106,'TAM Automático'!L183,IF('O. Virgen'!$N$29=$R$105,'TAM Automático'!L178,'TAM Automático'!L188)))</f>
        <v>1.0500000000000001E-2</v>
      </c>
      <c r="M106" s="11">
        <f>IF('O. Virgen'!$N$29=$R$104,'TAM Automático'!M173,IF('O. Virgen'!$N$29=$R$106,'TAM Automático'!M183,IF('O. Virgen'!$N$29=$R$105,'TAM Automático'!M178,'TAM Automático'!M188)))</f>
        <v>2.4799999999999999E-2</v>
      </c>
      <c r="N106" s="11">
        <f>IF('O. Virgen'!$N$29=$R$104,'TAM Automático'!N173,IF('O. Virgen'!$N$29=$R$106,'TAM Automático'!N183,IF('O. Virgen'!$N$29=$R$105,'TAM Automático'!N178,'TAM Automático'!N188)))</f>
        <v>2.7099999999999999E-2</v>
      </c>
      <c r="O106" s="11">
        <f>IF('O. Virgen'!$N$29=$R$104,'TAM Automático'!O173,IF('O. Virgen'!$N$29=$R$106,'TAM Automático'!O183,IF('O. Virgen'!$N$29=$R$105,'TAM Automático'!O178,'TAM Automático'!O188)))</f>
        <v>1.55E-2</v>
      </c>
      <c r="P106" s="11">
        <f>IF('O. Virgen'!$N$29=$R$104,'TAM Automático'!P173,IF('O. Virgen'!$N$29=$R$106,'TAM Automático'!P183,IF('O. Virgen'!$N$29=$R$105,'TAM Automático'!P178,'TAM Automático'!P188)))</f>
        <v>3.3500000000000002E-2</v>
      </c>
      <c r="R106">
        <v>3</v>
      </c>
      <c r="S106" s="7" t="s">
        <v>56</v>
      </c>
    </row>
    <row r="107" spans="2:20" ht="15.75" x14ac:dyDescent="0.25">
      <c r="S107" s="7" t="s">
        <v>57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U51" sqref="U51"/>
    </sheetView>
  </sheetViews>
  <sheetFormatPr baseColWidth="10" defaultColWidth="11.42578125" defaultRowHeight="15" x14ac:dyDescent="0.25"/>
  <cols>
    <col min="1" max="1" width="3.140625" customWidth="1"/>
    <col min="2" max="2" width="2.7109375" customWidth="1"/>
    <col min="3" max="3" width="4.28515625" style="48" customWidth="1"/>
    <col min="4" max="4" width="90.42578125" customWidth="1"/>
  </cols>
  <sheetData>
    <row r="3" spans="2:9" ht="14.1" customHeight="1" thickBot="1" x14ac:dyDescent="0.3">
      <c r="B3" s="45"/>
      <c r="C3" s="46" t="s">
        <v>58</v>
      </c>
      <c r="F3" s="47" t="s">
        <v>59</v>
      </c>
    </row>
    <row r="4" spans="2:9" x14ac:dyDescent="0.25">
      <c r="F4" s="72" t="s">
        <v>60</v>
      </c>
      <c r="G4" s="73"/>
      <c r="H4" s="73"/>
      <c r="I4" s="74"/>
    </row>
    <row r="5" spans="2:9" s="13" customFormat="1" ht="20.100000000000001" customHeight="1" x14ac:dyDescent="0.25">
      <c r="C5" s="49" t="s">
        <v>61</v>
      </c>
      <c r="D5" s="13" t="s">
        <v>62</v>
      </c>
      <c r="F5" s="75"/>
      <c r="G5" s="76"/>
      <c r="H5" s="76"/>
      <c r="I5" s="77"/>
    </row>
    <row r="6" spans="2:9" s="13" customFormat="1" ht="20.100000000000001" customHeight="1" x14ac:dyDescent="0.25">
      <c r="C6" s="49" t="s">
        <v>63</v>
      </c>
      <c r="D6" s="13" t="s">
        <v>64</v>
      </c>
      <c r="F6" s="75"/>
      <c r="G6" s="76"/>
      <c r="H6" s="76"/>
      <c r="I6" s="77"/>
    </row>
    <row r="7" spans="2:9" s="13" customFormat="1" ht="20.100000000000001" customHeight="1" x14ac:dyDescent="0.25">
      <c r="C7" s="49" t="s">
        <v>65</v>
      </c>
      <c r="D7" s="13" t="s">
        <v>66</v>
      </c>
      <c r="F7" s="75"/>
      <c r="G7" s="76"/>
      <c r="H7" s="76"/>
      <c r="I7" s="77"/>
    </row>
    <row r="8" spans="2:9" s="13" customFormat="1" ht="20.100000000000001" customHeight="1" x14ac:dyDescent="0.25">
      <c r="C8" s="49" t="s">
        <v>67</v>
      </c>
      <c r="D8" s="13" t="s">
        <v>68</v>
      </c>
      <c r="F8" s="75"/>
      <c r="G8" s="76"/>
      <c r="H8" s="76"/>
      <c r="I8" s="77"/>
    </row>
    <row r="9" spans="2:9" ht="20.100000000000001" customHeight="1" x14ac:dyDescent="0.25">
      <c r="C9" s="49" t="s">
        <v>67</v>
      </c>
      <c r="D9" s="13" t="s">
        <v>69</v>
      </c>
      <c r="F9" s="75"/>
      <c r="G9" s="76"/>
      <c r="H9" s="76"/>
      <c r="I9" s="77"/>
    </row>
    <row r="10" spans="2:9" ht="20.100000000000001" customHeight="1" x14ac:dyDescent="0.25">
      <c r="C10" s="49" t="s">
        <v>70</v>
      </c>
      <c r="D10" s="13" t="s">
        <v>71</v>
      </c>
      <c r="F10" s="75"/>
      <c r="G10" s="76"/>
      <c r="H10" s="76"/>
      <c r="I10" s="77"/>
    </row>
    <row r="11" spans="2:9" x14ac:dyDescent="0.25">
      <c r="C11" s="49"/>
      <c r="F11" s="75"/>
      <c r="G11" s="76"/>
      <c r="H11" s="76"/>
      <c r="I11" s="77"/>
    </row>
    <row r="12" spans="2:9" ht="15.75" thickBot="1" x14ac:dyDescent="0.3">
      <c r="F12" s="78"/>
      <c r="G12" s="79"/>
      <c r="H12" s="79"/>
      <c r="I12" s="80"/>
    </row>
    <row r="16" spans="2:9" ht="14.1" customHeight="1" x14ac:dyDescent="0.25">
      <c r="B16" s="45"/>
      <c r="C16" s="46" t="s">
        <v>72</v>
      </c>
    </row>
    <row r="18" spans="3:4" x14ac:dyDescent="0.25">
      <c r="D18" s="50" t="s">
        <v>73</v>
      </c>
    </row>
    <row r="19" spans="3:4" x14ac:dyDescent="0.25">
      <c r="C19" s="49"/>
      <c r="D19" t="s">
        <v>74</v>
      </c>
    </row>
    <row r="20" spans="3:4" x14ac:dyDescent="0.25">
      <c r="C20" s="49"/>
      <c r="D20" t="s">
        <v>75</v>
      </c>
    </row>
    <row r="21" spans="3:4" x14ac:dyDescent="0.25">
      <c r="C21" s="49"/>
      <c r="D21" t="s">
        <v>76</v>
      </c>
    </row>
    <row r="22" spans="3:4" ht="3.75" customHeight="1" x14ac:dyDescent="0.25">
      <c r="C22" s="49"/>
    </row>
    <row r="23" spans="3:4" ht="15.75" x14ac:dyDescent="0.25">
      <c r="C23" s="49"/>
      <c r="D23" s="51" t="s">
        <v>77</v>
      </c>
    </row>
    <row r="24" spans="3:4" x14ac:dyDescent="0.25">
      <c r="C24" s="49"/>
      <c r="D24" s="52" t="s">
        <v>78</v>
      </c>
    </row>
    <row r="27" spans="3:4" x14ac:dyDescent="0.25">
      <c r="D27" s="50" t="s">
        <v>79</v>
      </c>
    </row>
    <row r="28" spans="3:4" x14ac:dyDescent="0.25">
      <c r="D28" t="s">
        <v>80</v>
      </c>
    </row>
    <row r="29" spans="3:4" x14ac:dyDescent="0.25">
      <c r="D29" t="s">
        <v>81</v>
      </c>
    </row>
    <row r="30" spans="3:4" x14ac:dyDescent="0.25">
      <c r="D30" t="s">
        <v>82</v>
      </c>
    </row>
    <row r="33" spans="4:4" x14ac:dyDescent="0.25">
      <c r="D33" s="50" t="s">
        <v>83</v>
      </c>
    </row>
    <row r="34" spans="4:4" x14ac:dyDescent="0.25">
      <c r="D34" t="s">
        <v>84</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2578125" defaultRowHeight="15" x14ac:dyDescent="0.25"/>
  <sheetData>
    <row r="2" spans="2:2" ht="21" x14ac:dyDescent="0.35">
      <c r="B2" s="3" t="s">
        <v>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zoomScale="70" zoomScaleNormal="70"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60" zoomScaleNormal="60" workbookViewId="0"/>
  </sheetViews>
  <sheetFormatPr baseColWidth="10" defaultColWidth="11.42578125" defaultRowHeight="15" x14ac:dyDescent="0.25"/>
  <cols>
    <col min="1" max="1" width="5.7109375" customWidth="1"/>
    <col min="10" max="10" width="14.28515625" customWidth="1"/>
  </cols>
  <sheetData>
    <row r="1" ht="18.75" customHeight="1" x14ac:dyDescent="0.25"/>
    <row r="25" spans="1:14" ht="26.25" customHeight="1" x14ac:dyDescent="0.25"/>
    <row r="27" spans="1:14" ht="21" customHeight="1" x14ac:dyDescent="0.25"/>
    <row r="28" spans="1:14" ht="24" customHeight="1" x14ac:dyDescent="0.25">
      <c r="A28" s="19" t="s">
        <v>0</v>
      </c>
      <c r="B28" s="20"/>
      <c r="K28" s="18" t="s">
        <v>1</v>
      </c>
    </row>
    <row r="29" spans="1:14" ht="44.45" customHeight="1" x14ac:dyDescent="0.25">
      <c r="D29" s="57">
        <v>2</v>
      </c>
      <c r="N29" s="57">
        <v>4</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80" zoomScaleNormal="80" workbookViewId="0"/>
  </sheetViews>
  <sheetFormatPr baseColWidth="10" defaultColWidth="11.42578125" defaultRowHeight="15" x14ac:dyDescent="0.25"/>
  <cols>
    <col min="1" max="1" width="5.7109375" customWidth="1"/>
    <col min="10" max="10" width="14.28515625" customWidth="1"/>
  </cols>
  <sheetData>
    <row r="1" spans="19:19" ht="4.5" customHeight="1" x14ac:dyDescent="0.25"/>
    <row r="8" spans="19:19" ht="30" x14ac:dyDescent="0.25">
      <c r="S8" s="55" t="s">
        <v>3</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4</v>
      </c>
    </row>
    <row r="30" spans="1:14" ht="18.75" customHeight="1" x14ac:dyDescent="0.25">
      <c r="B30" s="23" t="s">
        <v>2</v>
      </c>
      <c r="K30" s="22" t="s">
        <v>2</v>
      </c>
    </row>
    <row r="33" spans="25:25" x14ac:dyDescent="0.25">
      <c r="Y33" s="54"/>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63" zoomScaleNormal="63" workbookViewId="0"/>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zoomScale="80" zoomScaleNormal="80" workbookViewId="0"/>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4</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70" zoomScaleNormal="70" zoomScaleSheetLayoutView="50" workbookViewId="0"/>
  </sheetViews>
  <sheetFormatPr baseColWidth="10" defaultColWidth="11.42578125" defaultRowHeight="15" x14ac:dyDescent="0.25"/>
  <cols>
    <col min="1" max="1" width="5.7109375" customWidth="1"/>
    <col min="10" max="10" width="14.28515625" customWidth="1"/>
  </cols>
  <sheetData>
    <row r="1" spans="1:1" ht="4.5" customHeight="1" x14ac:dyDescent="0.25">
      <c r="A1">
        <v>25</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2</v>
      </c>
      <c r="N29" s="57">
        <v>3</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0"/>
  <sheetViews>
    <sheetView showGridLines="0" showRowColHeaders="0" zoomScale="80" zoomScaleNormal="80" zoomScaleSheetLayoutView="80" workbookViewId="0">
      <selection activeCell="B8" sqref="B8:M10"/>
    </sheetView>
  </sheetViews>
  <sheetFormatPr baseColWidth="10" defaultColWidth="11.42578125" defaultRowHeight="15" x14ac:dyDescent="0.25"/>
  <cols>
    <col min="1" max="1" width="2.85546875" customWidth="1"/>
    <col min="2" max="13" width="12.28515625" customWidth="1"/>
    <col min="14" max="14" width="2.140625" customWidth="1"/>
  </cols>
  <sheetData>
    <row r="6" spans="2:16" x14ac:dyDescent="0.25">
      <c r="B6" s="15" t="s">
        <v>4</v>
      </c>
    </row>
    <row r="7" spans="2:16" ht="8.4499999999999993" customHeight="1" x14ac:dyDescent="0.25">
      <c r="B7" s="15"/>
    </row>
    <row r="8" spans="2:16" ht="201" customHeight="1" x14ac:dyDescent="0.25">
      <c r="B8" s="63" t="s">
        <v>86</v>
      </c>
      <c r="C8" s="64"/>
      <c r="D8" s="64"/>
      <c r="E8" s="64"/>
      <c r="F8" s="64"/>
      <c r="G8" s="64"/>
      <c r="H8" s="64"/>
      <c r="I8" s="64"/>
      <c r="J8" s="64"/>
      <c r="K8" s="64"/>
      <c r="L8" s="64"/>
      <c r="M8" s="65"/>
      <c r="P8" s="55"/>
    </row>
    <row r="9" spans="2:16" ht="164.1" customHeight="1" x14ac:dyDescent="0.25">
      <c r="B9" s="66"/>
      <c r="C9" s="67"/>
      <c r="D9" s="67"/>
      <c r="E9" s="67"/>
      <c r="F9" s="67"/>
      <c r="G9" s="67"/>
      <c r="H9" s="67"/>
      <c r="I9" s="67"/>
      <c r="J9" s="67"/>
      <c r="K9" s="67"/>
      <c r="L9" s="67"/>
      <c r="M9" s="68"/>
    </row>
    <row r="10" spans="2:16" x14ac:dyDescent="0.25">
      <c r="B10" s="69"/>
      <c r="C10" s="70"/>
      <c r="D10" s="70"/>
      <c r="E10" s="70"/>
      <c r="F10" s="70"/>
      <c r="G10" s="70"/>
      <c r="H10" s="70"/>
      <c r="I10" s="70"/>
      <c r="J10" s="70"/>
      <c r="K10" s="70"/>
      <c r="L10" s="70"/>
      <c r="M10" s="71"/>
    </row>
  </sheetData>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C398"/>
  <sheetViews>
    <sheetView showGridLines="0" zoomScale="88" zoomScaleNormal="54" workbookViewId="0">
      <pane xSplit="1" ySplit="4" topLeftCell="K5" activePane="bottomRight" state="frozen"/>
      <selection pane="topRight" activeCell="U51" sqref="U51"/>
      <selection pane="bottomLeft" activeCell="U51" sqref="U51"/>
      <selection pane="bottomRight" activeCell="R399" sqref="R399:R400"/>
    </sheetView>
  </sheetViews>
  <sheetFormatPr baseColWidth="10" defaultColWidth="11.42578125" defaultRowHeight="15" x14ac:dyDescent="0.25"/>
  <cols>
    <col min="1" max="1" width="38.42578125" bestFit="1" customWidth="1"/>
    <col min="2" max="14" width="12.7109375" customWidth="1"/>
    <col min="16" max="18" width="10.85546875"/>
    <col min="19" max="19" width="11.42578125" style="59"/>
    <col min="27" max="27" width="20.140625" customWidth="1"/>
  </cols>
  <sheetData>
    <row r="1" spans="1:29" x14ac:dyDescent="0.25">
      <c r="A1" t="s">
        <v>5</v>
      </c>
    </row>
    <row r="2" spans="1:29" x14ac:dyDescent="0.25">
      <c r="A2" t="s">
        <v>6</v>
      </c>
    </row>
    <row r="3" spans="1:29" x14ac:dyDescent="0.25">
      <c r="A3" t="s">
        <v>7</v>
      </c>
    </row>
    <row r="4" spans="1:29" x14ac:dyDescent="0.25">
      <c r="A4" t="s">
        <v>8</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T4" s="1"/>
      <c r="U4" s="1"/>
      <c r="V4" s="1"/>
      <c r="W4" s="1"/>
      <c r="X4" s="1"/>
      <c r="Y4" s="1"/>
      <c r="Z4" s="1"/>
      <c r="AA4" s="1"/>
      <c r="AB4" s="1"/>
      <c r="AC4" s="1"/>
    </row>
    <row r="5" spans="1:29" x14ac:dyDescent="0.25">
      <c r="A5" t="s">
        <v>9</v>
      </c>
    </row>
    <row r="6" spans="1:29" x14ac:dyDescent="0.25">
      <c r="A6" t="s">
        <v>10</v>
      </c>
      <c r="B6">
        <v>100</v>
      </c>
      <c r="C6">
        <v>100</v>
      </c>
      <c r="D6">
        <v>100</v>
      </c>
      <c r="E6">
        <v>100</v>
      </c>
      <c r="F6">
        <v>100</v>
      </c>
      <c r="G6">
        <v>100</v>
      </c>
      <c r="H6">
        <v>100</v>
      </c>
      <c r="I6">
        <v>100</v>
      </c>
      <c r="J6">
        <v>100</v>
      </c>
      <c r="K6">
        <v>100</v>
      </c>
      <c r="L6">
        <v>100</v>
      </c>
      <c r="M6">
        <v>100</v>
      </c>
      <c r="N6">
        <v>100</v>
      </c>
      <c r="O6">
        <v>100</v>
      </c>
      <c r="P6">
        <v>100</v>
      </c>
      <c r="Q6">
        <v>100</v>
      </c>
      <c r="R6">
        <v>100</v>
      </c>
    </row>
    <row r="7" spans="1:29" x14ac:dyDescent="0.25">
      <c r="A7" t="s">
        <v>11</v>
      </c>
      <c r="B7">
        <v>83.41</v>
      </c>
      <c r="C7">
        <v>82.91</v>
      </c>
      <c r="D7">
        <v>82.88</v>
      </c>
      <c r="E7">
        <v>83.86</v>
      </c>
      <c r="F7">
        <v>84.55</v>
      </c>
      <c r="G7">
        <v>87.08</v>
      </c>
      <c r="H7">
        <v>88.73</v>
      </c>
      <c r="I7">
        <v>89.32</v>
      </c>
      <c r="J7">
        <v>91.83</v>
      </c>
      <c r="K7">
        <v>92.81</v>
      </c>
      <c r="L7">
        <v>98.59</v>
      </c>
      <c r="M7">
        <v>98.62</v>
      </c>
      <c r="N7">
        <v>97.75</v>
      </c>
      <c r="O7">
        <v>98.42</v>
      </c>
      <c r="P7">
        <v>98.34</v>
      </c>
      <c r="Q7">
        <v>98.21</v>
      </c>
      <c r="R7">
        <v>97.38</v>
      </c>
    </row>
    <row r="8" spans="1:29" x14ac:dyDescent="0.25">
      <c r="A8" t="s">
        <v>12</v>
      </c>
      <c r="B8">
        <v>1.66</v>
      </c>
      <c r="C8">
        <v>1.72</v>
      </c>
      <c r="D8">
        <v>2.4500000000000002</v>
      </c>
      <c r="E8">
        <v>1.98</v>
      </c>
      <c r="F8">
        <v>1.97</v>
      </c>
      <c r="G8">
        <v>1.81</v>
      </c>
      <c r="H8">
        <v>1.8</v>
      </c>
      <c r="I8">
        <v>3.18</v>
      </c>
      <c r="J8">
        <v>1.97</v>
      </c>
      <c r="K8">
        <v>1.92</v>
      </c>
      <c r="L8">
        <v>1.41</v>
      </c>
      <c r="M8">
        <v>1.38</v>
      </c>
      <c r="N8">
        <v>2.25</v>
      </c>
      <c r="O8">
        <v>1.58</v>
      </c>
      <c r="P8">
        <v>1.66</v>
      </c>
      <c r="Q8">
        <v>1.79</v>
      </c>
      <c r="R8">
        <v>2.62</v>
      </c>
    </row>
    <row r="10" spans="1:29" x14ac:dyDescent="0.25">
      <c r="A10" t="s">
        <v>13</v>
      </c>
    </row>
    <row r="11" spans="1:29" x14ac:dyDescent="0.25">
      <c r="A11" t="s">
        <v>14</v>
      </c>
      <c r="B11">
        <v>100</v>
      </c>
      <c r="C11">
        <v>100</v>
      </c>
      <c r="D11">
        <v>100</v>
      </c>
      <c r="E11">
        <v>100</v>
      </c>
      <c r="F11">
        <v>100</v>
      </c>
      <c r="G11">
        <v>100</v>
      </c>
      <c r="H11">
        <v>100</v>
      </c>
      <c r="I11">
        <v>100</v>
      </c>
      <c r="J11">
        <v>100</v>
      </c>
      <c r="K11">
        <v>100</v>
      </c>
      <c r="L11">
        <v>100</v>
      </c>
      <c r="M11">
        <v>100</v>
      </c>
      <c r="N11">
        <v>100</v>
      </c>
      <c r="O11">
        <v>100</v>
      </c>
      <c r="P11">
        <v>100</v>
      </c>
      <c r="Q11">
        <v>100</v>
      </c>
      <c r="R11">
        <v>100</v>
      </c>
    </row>
    <row r="12" spans="1:29" x14ac:dyDescent="0.25">
      <c r="A12" t="s">
        <v>15</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row>
    <row r="13" spans="1:29" x14ac:dyDescent="0.25">
      <c r="A13" t="s">
        <v>16</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row>
    <row r="15" spans="1:29" x14ac:dyDescent="0.25">
      <c r="A15" t="s">
        <v>17</v>
      </c>
    </row>
    <row r="16" spans="1:29" x14ac:dyDescent="0.25">
      <c r="A16" t="s">
        <v>14</v>
      </c>
      <c r="B16">
        <v>100</v>
      </c>
      <c r="C16">
        <v>100</v>
      </c>
      <c r="D16">
        <v>100</v>
      </c>
      <c r="E16">
        <v>100</v>
      </c>
      <c r="F16">
        <v>100</v>
      </c>
      <c r="G16">
        <v>100</v>
      </c>
      <c r="H16">
        <v>100</v>
      </c>
      <c r="I16">
        <v>100</v>
      </c>
      <c r="J16">
        <v>100</v>
      </c>
      <c r="K16">
        <v>100</v>
      </c>
      <c r="L16">
        <v>100</v>
      </c>
      <c r="M16">
        <v>100</v>
      </c>
      <c r="N16">
        <v>100</v>
      </c>
      <c r="O16">
        <v>100</v>
      </c>
      <c r="P16">
        <v>100</v>
      </c>
      <c r="Q16">
        <v>100</v>
      </c>
      <c r="R16">
        <v>100</v>
      </c>
    </row>
    <row r="17" spans="1:29" x14ac:dyDescent="0.25">
      <c r="A17" t="s">
        <v>15</v>
      </c>
      <c r="B17">
        <v>85.26</v>
      </c>
      <c r="C17">
        <v>84.8</v>
      </c>
      <c r="D17">
        <v>84.09</v>
      </c>
      <c r="E17">
        <v>85.14</v>
      </c>
      <c r="F17">
        <v>86.03</v>
      </c>
      <c r="G17">
        <v>88.27</v>
      </c>
      <c r="H17">
        <v>90.22</v>
      </c>
      <c r="I17">
        <v>91.47</v>
      </c>
      <c r="J17">
        <v>93.7</v>
      </c>
      <c r="K17">
        <v>94.62</v>
      </c>
      <c r="L17">
        <v>99.78</v>
      </c>
      <c r="M17">
        <v>99.72</v>
      </c>
      <c r="N17">
        <v>99.82</v>
      </c>
      <c r="O17">
        <v>99.69</v>
      </c>
      <c r="P17">
        <v>99.8</v>
      </c>
      <c r="Q17">
        <v>99.49</v>
      </c>
      <c r="R17">
        <v>98.96</v>
      </c>
    </row>
    <row r="18" spans="1:29" x14ac:dyDescent="0.25">
      <c r="A18" t="s">
        <v>16</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row>
    <row r="20" spans="1:29" x14ac:dyDescent="0.25">
      <c r="A20" t="s">
        <v>18</v>
      </c>
    </row>
    <row r="21" spans="1:29" x14ac:dyDescent="0.25">
      <c r="A21" t="s">
        <v>14</v>
      </c>
      <c r="B21">
        <v>100</v>
      </c>
      <c r="C21">
        <v>100</v>
      </c>
      <c r="D21">
        <v>100</v>
      </c>
      <c r="E21">
        <v>100</v>
      </c>
      <c r="F21">
        <v>100</v>
      </c>
      <c r="G21">
        <v>100</v>
      </c>
      <c r="H21">
        <v>100</v>
      </c>
      <c r="I21">
        <v>100</v>
      </c>
      <c r="J21">
        <v>100</v>
      </c>
      <c r="K21">
        <v>100</v>
      </c>
      <c r="L21">
        <v>100</v>
      </c>
      <c r="M21">
        <v>100</v>
      </c>
      <c r="N21">
        <v>100</v>
      </c>
      <c r="O21">
        <v>100</v>
      </c>
      <c r="P21">
        <v>100</v>
      </c>
      <c r="Q21">
        <v>100</v>
      </c>
      <c r="R21">
        <v>100</v>
      </c>
    </row>
    <row r="22" spans="1:29" x14ac:dyDescent="0.25">
      <c r="A22" t="s">
        <v>15</v>
      </c>
      <c r="B22">
        <v>81.16</v>
      </c>
      <c r="C22">
        <v>80.97</v>
      </c>
      <c r="D22">
        <v>81.11</v>
      </c>
      <c r="E22">
        <v>84.2</v>
      </c>
      <c r="F22">
        <v>82.93</v>
      </c>
      <c r="G22">
        <v>85.2</v>
      </c>
      <c r="H22">
        <v>84.82</v>
      </c>
      <c r="I22">
        <v>84.8</v>
      </c>
      <c r="J22">
        <v>88.57</v>
      </c>
      <c r="K22">
        <v>89.72</v>
      </c>
      <c r="L22">
        <v>99.67</v>
      </c>
      <c r="M22">
        <v>98.13</v>
      </c>
      <c r="N22">
        <v>90.92</v>
      </c>
      <c r="O22">
        <v>99.48</v>
      </c>
      <c r="P22">
        <v>98.43</v>
      </c>
      <c r="Q22">
        <v>99.67</v>
      </c>
      <c r="R22">
        <v>98.75</v>
      </c>
    </row>
    <row r="23" spans="1:29" x14ac:dyDescent="0.25">
      <c r="A23" t="s">
        <v>16</v>
      </c>
      <c r="B23">
        <v>2.09</v>
      </c>
      <c r="C23">
        <v>2.56</v>
      </c>
      <c r="D23">
        <v>3.05</v>
      </c>
      <c r="E23">
        <v>2.35</v>
      </c>
      <c r="F23">
        <v>3.2</v>
      </c>
      <c r="G23">
        <v>3.17</v>
      </c>
      <c r="H23">
        <v>4.28</v>
      </c>
      <c r="I23">
        <v>5.54</v>
      </c>
      <c r="J23">
        <v>4.16</v>
      </c>
      <c r="K23">
        <v>3.23</v>
      </c>
      <c r="L23">
        <v>0.33</v>
      </c>
      <c r="M23">
        <v>1.87</v>
      </c>
      <c r="N23">
        <v>9.08</v>
      </c>
      <c r="O23">
        <v>0.52</v>
      </c>
      <c r="P23">
        <v>1.57</v>
      </c>
      <c r="Q23">
        <v>0.33</v>
      </c>
      <c r="R23">
        <v>1.25</v>
      </c>
    </row>
    <row r="26" spans="1:29" x14ac:dyDescent="0.25">
      <c r="A26" t="s">
        <v>5</v>
      </c>
    </row>
    <row r="27" spans="1:29" x14ac:dyDescent="0.25">
      <c r="A27" t="s">
        <v>6</v>
      </c>
    </row>
    <row r="28" spans="1:29" x14ac:dyDescent="0.25">
      <c r="A28" t="s">
        <v>19</v>
      </c>
    </row>
    <row r="29" spans="1:29" x14ac:dyDescent="0.25">
      <c r="A29" t="s">
        <v>8</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T29" s="1"/>
      <c r="U29" s="1"/>
      <c r="V29" s="1"/>
      <c r="W29" s="1"/>
      <c r="X29" s="1"/>
      <c r="Y29" s="1"/>
      <c r="Z29" s="1"/>
      <c r="AA29" s="1"/>
      <c r="AB29" s="1"/>
      <c r="AC29" s="1"/>
    </row>
    <row r="30" spans="1:29" x14ac:dyDescent="0.25">
      <c r="A30" t="s">
        <v>9</v>
      </c>
    </row>
    <row r="31" spans="1:29" x14ac:dyDescent="0.25">
      <c r="A31" t="s">
        <v>10</v>
      </c>
      <c r="B31">
        <v>100</v>
      </c>
      <c r="C31">
        <v>100</v>
      </c>
      <c r="D31">
        <v>100</v>
      </c>
      <c r="E31">
        <v>100</v>
      </c>
      <c r="F31">
        <v>100</v>
      </c>
      <c r="G31">
        <v>100</v>
      </c>
      <c r="H31">
        <v>100</v>
      </c>
      <c r="I31">
        <v>100</v>
      </c>
      <c r="J31">
        <v>100</v>
      </c>
      <c r="K31">
        <v>100</v>
      </c>
      <c r="L31">
        <v>100</v>
      </c>
      <c r="M31">
        <v>100</v>
      </c>
      <c r="N31">
        <v>100</v>
      </c>
      <c r="O31">
        <v>100</v>
      </c>
      <c r="P31">
        <v>100</v>
      </c>
      <c r="Q31">
        <v>100</v>
      </c>
      <c r="R31">
        <v>100</v>
      </c>
    </row>
    <row r="32" spans="1:29" x14ac:dyDescent="0.25">
      <c r="A32" t="s">
        <v>11</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row>
    <row r="33" spans="1:18" x14ac:dyDescent="0.25">
      <c r="A33" t="s">
        <v>12</v>
      </c>
      <c r="B33">
        <v>3.2</v>
      </c>
      <c r="C33">
        <v>3.14</v>
      </c>
      <c r="D33">
        <v>3.12</v>
      </c>
      <c r="E33">
        <v>3.33</v>
      </c>
      <c r="F33">
        <v>3.05</v>
      </c>
      <c r="G33">
        <v>3.25</v>
      </c>
      <c r="H33">
        <v>3.07</v>
      </c>
      <c r="I33">
        <v>3.51</v>
      </c>
      <c r="J33">
        <v>3.5</v>
      </c>
      <c r="K33">
        <v>3.41</v>
      </c>
      <c r="L33">
        <v>4.95</v>
      </c>
      <c r="M33">
        <v>5.2</v>
      </c>
      <c r="N33">
        <v>5.62</v>
      </c>
      <c r="O33">
        <v>6.53</v>
      </c>
      <c r="P33">
        <v>5.69</v>
      </c>
      <c r="Q33">
        <v>6.03</v>
      </c>
      <c r="R33">
        <v>6.13</v>
      </c>
    </row>
    <row r="35" spans="1:18" x14ac:dyDescent="0.25">
      <c r="A35" t="s">
        <v>13</v>
      </c>
    </row>
    <row r="36" spans="1:18" x14ac:dyDescent="0.25">
      <c r="A36" t="s">
        <v>14</v>
      </c>
      <c r="B36">
        <v>100</v>
      </c>
      <c r="C36">
        <v>100</v>
      </c>
      <c r="D36">
        <v>100</v>
      </c>
      <c r="E36">
        <v>100</v>
      </c>
      <c r="F36">
        <v>100</v>
      </c>
      <c r="G36">
        <v>100</v>
      </c>
      <c r="H36">
        <v>100</v>
      </c>
      <c r="I36">
        <v>100</v>
      </c>
      <c r="J36">
        <v>100</v>
      </c>
      <c r="K36">
        <v>100</v>
      </c>
      <c r="L36">
        <v>100</v>
      </c>
      <c r="M36">
        <v>100</v>
      </c>
      <c r="N36">
        <v>100</v>
      </c>
      <c r="O36">
        <v>100</v>
      </c>
      <c r="P36">
        <v>100</v>
      </c>
      <c r="Q36">
        <v>100</v>
      </c>
      <c r="R36">
        <v>100</v>
      </c>
    </row>
    <row r="37" spans="1:18" x14ac:dyDescent="0.25">
      <c r="A37" t="s">
        <v>15</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row>
    <row r="38" spans="1:18" x14ac:dyDescent="0.25">
      <c r="A38" t="s">
        <v>16</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row>
    <row r="40" spans="1:18" x14ac:dyDescent="0.25">
      <c r="A40" t="s">
        <v>17</v>
      </c>
    </row>
    <row r="41" spans="1:18" x14ac:dyDescent="0.25">
      <c r="A41" t="s">
        <v>14</v>
      </c>
      <c r="B41">
        <v>100</v>
      </c>
      <c r="C41">
        <v>100</v>
      </c>
      <c r="D41">
        <v>100</v>
      </c>
      <c r="E41">
        <v>100</v>
      </c>
      <c r="F41">
        <v>100</v>
      </c>
      <c r="G41">
        <v>100</v>
      </c>
      <c r="H41">
        <v>100</v>
      </c>
      <c r="I41">
        <v>100</v>
      </c>
      <c r="J41">
        <v>100</v>
      </c>
      <c r="K41">
        <v>100</v>
      </c>
      <c r="L41">
        <v>100</v>
      </c>
      <c r="M41">
        <v>100</v>
      </c>
      <c r="N41">
        <v>100</v>
      </c>
      <c r="O41">
        <v>100</v>
      </c>
      <c r="P41">
        <v>100</v>
      </c>
      <c r="Q41">
        <v>100</v>
      </c>
      <c r="R41">
        <v>100</v>
      </c>
    </row>
    <row r="42" spans="1:18" x14ac:dyDescent="0.25">
      <c r="A42" t="s">
        <v>15</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row>
    <row r="43" spans="1:18" x14ac:dyDescent="0.25">
      <c r="A43" t="s">
        <v>16</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row>
    <row r="45" spans="1:18" x14ac:dyDescent="0.25">
      <c r="A45" t="s">
        <v>18</v>
      </c>
    </row>
    <row r="46" spans="1:18" x14ac:dyDescent="0.25">
      <c r="A46" t="s">
        <v>14</v>
      </c>
      <c r="B46">
        <v>100</v>
      </c>
      <c r="C46">
        <v>100</v>
      </c>
      <c r="D46">
        <v>100</v>
      </c>
      <c r="E46">
        <v>100</v>
      </c>
      <c r="F46">
        <v>100</v>
      </c>
      <c r="G46">
        <v>100</v>
      </c>
      <c r="H46">
        <v>100</v>
      </c>
      <c r="I46">
        <v>100</v>
      </c>
      <c r="J46">
        <v>100</v>
      </c>
      <c r="K46">
        <v>100</v>
      </c>
      <c r="L46">
        <v>100</v>
      </c>
      <c r="M46">
        <v>100</v>
      </c>
      <c r="N46">
        <v>100</v>
      </c>
      <c r="O46">
        <v>100</v>
      </c>
      <c r="P46">
        <v>100</v>
      </c>
      <c r="Q46">
        <v>100</v>
      </c>
      <c r="R46">
        <v>100</v>
      </c>
    </row>
    <row r="47" spans="1:18" x14ac:dyDescent="0.25">
      <c r="A47" t="s">
        <v>15</v>
      </c>
      <c r="B47">
        <v>82.09</v>
      </c>
      <c r="C47">
        <v>82.57</v>
      </c>
      <c r="D47">
        <v>83.49</v>
      </c>
      <c r="E47">
        <v>82.59</v>
      </c>
      <c r="F47">
        <v>84.27</v>
      </c>
      <c r="G47">
        <v>85.92</v>
      </c>
      <c r="H47">
        <v>88.54</v>
      </c>
      <c r="I47">
        <v>89.7</v>
      </c>
      <c r="J47">
        <v>90.44</v>
      </c>
      <c r="K47">
        <v>92.75</v>
      </c>
      <c r="L47">
        <v>95.95</v>
      </c>
      <c r="M47">
        <v>94.62</v>
      </c>
      <c r="N47">
        <v>96.06</v>
      </c>
      <c r="O47">
        <v>96.62</v>
      </c>
      <c r="P47">
        <v>96.54</v>
      </c>
      <c r="Q47">
        <v>95.83</v>
      </c>
      <c r="R47">
        <v>94.9</v>
      </c>
    </row>
    <row r="48" spans="1:18" x14ac:dyDescent="0.25">
      <c r="A48" t="s">
        <v>16</v>
      </c>
      <c r="B48">
        <v>3.15</v>
      </c>
      <c r="C48">
        <v>3.07</v>
      </c>
      <c r="D48">
        <v>2.88</v>
      </c>
      <c r="E48">
        <v>3.37</v>
      </c>
      <c r="F48">
        <v>3.15</v>
      </c>
      <c r="G48">
        <v>3.71</v>
      </c>
      <c r="H48">
        <v>3.24</v>
      </c>
      <c r="I48">
        <v>3.11</v>
      </c>
      <c r="J48">
        <v>3.15</v>
      </c>
      <c r="K48">
        <v>2.63</v>
      </c>
      <c r="L48">
        <v>4.05</v>
      </c>
      <c r="M48">
        <v>5.38</v>
      </c>
      <c r="N48">
        <v>3.94</v>
      </c>
      <c r="O48">
        <v>3.38</v>
      </c>
      <c r="P48">
        <v>3.46</v>
      </c>
      <c r="Q48">
        <v>4.17</v>
      </c>
      <c r="R48">
        <v>5.0999999999999996</v>
      </c>
    </row>
    <row r="51" spans="1:29" x14ac:dyDescent="0.25">
      <c r="A51" t="s">
        <v>5</v>
      </c>
    </row>
    <row r="52" spans="1:29" x14ac:dyDescent="0.25">
      <c r="A52" t="s">
        <v>6</v>
      </c>
    </row>
    <row r="53" spans="1:29" x14ac:dyDescent="0.25">
      <c r="A53" s="59" t="s">
        <v>20</v>
      </c>
    </row>
    <row r="54" spans="1:29" x14ac:dyDescent="0.25">
      <c r="A54" t="s">
        <v>8</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T54" s="1"/>
      <c r="U54" s="1"/>
      <c r="V54" s="1"/>
      <c r="W54" s="1"/>
      <c r="X54" s="1"/>
      <c r="Y54" s="1"/>
      <c r="Z54" s="1"/>
      <c r="AA54" s="1"/>
      <c r="AB54" s="1"/>
      <c r="AC54" s="1"/>
    </row>
    <row r="55" spans="1:29" x14ac:dyDescent="0.25">
      <c r="A55" t="s">
        <v>9</v>
      </c>
    </row>
    <row r="56" spans="1:29" x14ac:dyDescent="0.25">
      <c r="A56" t="s">
        <v>10</v>
      </c>
      <c r="B56">
        <v>100</v>
      </c>
      <c r="C56">
        <v>100</v>
      </c>
      <c r="D56">
        <v>100</v>
      </c>
      <c r="E56">
        <v>100</v>
      </c>
      <c r="F56">
        <v>100</v>
      </c>
      <c r="G56">
        <v>100</v>
      </c>
      <c r="H56">
        <v>100</v>
      </c>
      <c r="I56">
        <v>100</v>
      </c>
      <c r="J56">
        <v>100</v>
      </c>
      <c r="K56">
        <v>100</v>
      </c>
      <c r="L56">
        <v>100</v>
      </c>
      <c r="M56">
        <v>100</v>
      </c>
      <c r="N56">
        <v>100</v>
      </c>
      <c r="O56">
        <v>100</v>
      </c>
      <c r="P56">
        <v>100</v>
      </c>
      <c r="Q56">
        <v>100</v>
      </c>
      <c r="R56">
        <v>100</v>
      </c>
    </row>
    <row r="57" spans="1:29" x14ac:dyDescent="0.25">
      <c r="A57" t="s">
        <v>11</v>
      </c>
      <c r="B57">
        <v>79</v>
      </c>
      <c r="C57">
        <v>81.540000000000006</v>
      </c>
      <c r="D57">
        <v>80.11</v>
      </c>
      <c r="E57">
        <v>80.36</v>
      </c>
      <c r="F57">
        <v>80.92</v>
      </c>
      <c r="G57">
        <v>84</v>
      </c>
      <c r="H57">
        <v>84.9</v>
      </c>
      <c r="I57">
        <v>85.39</v>
      </c>
      <c r="J57" s="61">
        <v>86.6</v>
      </c>
      <c r="K57">
        <v>87.96</v>
      </c>
      <c r="L57">
        <v>94.51</v>
      </c>
      <c r="M57">
        <v>92.04</v>
      </c>
      <c r="N57">
        <v>89.66</v>
      </c>
      <c r="O57">
        <v>89.17</v>
      </c>
      <c r="P57">
        <v>89.33</v>
      </c>
      <c r="Q57">
        <v>87.65</v>
      </c>
      <c r="R57">
        <v>86</v>
      </c>
    </row>
    <row r="58" spans="1:29" x14ac:dyDescent="0.25">
      <c r="A58" t="s">
        <v>12</v>
      </c>
      <c r="B58">
        <v>6.64</v>
      </c>
      <c r="C58">
        <v>4.5999999999999996</v>
      </c>
      <c r="D58">
        <v>6.27</v>
      </c>
      <c r="E58">
        <v>5.71</v>
      </c>
      <c r="F58">
        <v>5.28</v>
      </c>
      <c r="G58">
        <v>5.96</v>
      </c>
      <c r="H58">
        <v>5.6</v>
      </c>
      <c r="I58">
        <v>6.69</v>
      </c>
      <c r="J58" s="61">
        <v>7.53</v>
      </c>
      <c r="K58">
        <v>6.33</v>
      </c>
      <c r="L58">
        <v>5.49</v>
      </c>
      <c r="M58">
        <v>7.96</v>
      </c>
      <c r="N58">
        <v>10.34</v>
      </c>
      <c r="O58">
        <v>10.83</v>
      </c>
      <c r="P58">
        <v>10.68</v>
      </c>
      <c r="Q58">
        <v>12.35</v>
      </c>
      <c r="R58">
        <v>14</v>
      </c>
    </row>
    <row r="60" spans="1:29" x14ac:dyDescent="0.25">
      <c r="A60" t="s">
        <v>13</v>
      </c>
    </row>
    <row r="61" spans="1:29" x14ac:dyDescent="0.25">
      <c r="A61" t="s">
        <v>14</v>
      </c>
      <c r="B61">
        <v>100</v>
      </c>
      <c r="C61">
        <v>100</v>
      </c>
      <c r="D61">
        <v>100</v>
      </c>
      <c r="E61">
        <v>100</v>
      </c>
      <c r="F61">
        <v>100</v>
      </c>
      <c r="G61">
        <v>100</v>
      </c>
      <c r="H61">
        <v>100</v>
      </c>
      <c r="I61">
        <v>100</v>
      </c>
      <c r="J61">
        <v>100</v>
      </c>
      <c r="K61">
        <v>100</v>
      </c>
      <c r="L61">
        <v>100</v>
      </c>
      <c r="M61">
        <v>100</v>
      </c>
      <c r="N61">
        <v>100</v>
      </c>
      <c r="O61">
        <v>100</v>
      </c>
      <c r="P61">
        <v>100</v>
      </c>
      <c r="Q61">
        <v>100</v>
      </c>
      <c r="R61">
        <v>100</v>
      </c>
    </row>
    <row r="62" spans="1:29" x14ac:dyDescent="0.25">
      <c r="A62" t="s">
        <v>15</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row>
    <row r="63" spans="1:29" x14ac:dyDescent="0.25">
      <c r="A63" t="s">
        <v>16</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row>
    <row r="65" spans="1:29" x14ac:dyDescent="0.25">
      <c r="A65" t="s">
        <v>17</v>
      </c>
    </row>
    <row r="66" spans="1:29" x14ac:dyDescent="0.25">
      <c r="A66" t="s">
        <v>14</v>
      </c>
      <c r="B66">
        <v>100</v>
      </c>
      <c r="C66">
        <v>100</v>
      </c>
      <c r="D66">
        <v>100</v>
      </c>
      <c r="E66">
        <v>100</v>
      </c>
      <c r="F66">
        <v>100</v>
      </c>
      <c r="G66">
        <v>100</v>
      </c>
      <c r="H66">
        <v>100</v>
      </c>
      <c r="I66">
        <v>100</v>
      </c>
      <c r="J66">
        <v>100</v>
      </c>
      <c r="K66">
        <v>100</v>
      </c>
      <c r="L66">
        <v>100</v>
      </c>
      <c r="M66">
        <v>100</v>
      </c>
      <c r="N66">
        <v>100</v>
      </c>
      <c r="O66">
        <v>100</v>
      </c>
      <c r="P66">
        <v>100</v>
      </c>
      <c r="Q66">
        <v>100</v>
      </c>
      <c r="R66">
        <v>100</v>
      </c>
    </row>
    <row r="67" spans="1:29" x14ac:dyDescent="0.25">
      <c r="A67" t="s">
        <v>15</v>
      </c>
      <c r="B67">
        <v>82.88</v>
      </c>
      <c r="C67">
        <v>85.65</v>
      </c>
      <c r="D67">
        <v>85.99</v>
      </c>
      <c r="E67">
        <v>84.52</v>
      </c>
      <c r="F67">
        <v>86.3</v>
      </c>
      <c r="G67">
        <v>86.72</v>
      </c>
      <c r="H67">
        <v>87.88</v>
      </c>
      <c r="I67">
        <v>90.48</v>
      </c>
      <c r="J67">
        <v>91.19</v>
      </c>
      <c r="K67">
        <v>93.14</v>
      </c>
      <c r="L67">
        <v>99.92</v>
      </c>
      <c r="M67">
        <v>96.57</v>
      </c>
      <c r="N67">
        <v>98.67</v>
      </c>
      <c r="O67">
        <v>94.27</v>
      </c>
      <c r="P67">
        <v>95</v>
      </c>
      <c r="Q67">
        <v>96.17</v>
      </c>
      <c r="R67">
        <v>93.29</v>
      </c>
    </row>
    <row r="68" spans="1:29" x14ac:dyDescent="0.25">
      <c r="A68" t="s">
        <v>16</v>
      </c>
      <c r="B68">
        <v>2.39</v>
      </c>
      <c r="C68">
        <v>1.32</v>
      </c>
      <c r="D68">
        <v>1.82</v>
      </c>
      <c r="E68">
        <v>1.95</v>
      </c>
      <c r="F68">
        <v>1.27</v>
      </c>
      <c r="G68">
        <v>2.93</v>
      </c>
      <c r="H68">
        <v>2.31</v>
      </c>
      <c r="I68">
        <v>2.15</v>
      </c>
      <c r="J68">
        <v>2.87</v>
      </c>
      <c r="K68">
        <v>2.21</v>
      </c>
      <c r="L68">
        <v>0.08</v>
      </c>
      <c r="M68">
        <v>3.43</v>
      </c>
      <c r="N68">
        <v>1.33</v>
      </c>
      <c r="O68">
        <v>5.73</v>
      </c>
      <c r="P68">
        <v>5</v>
      </c>
      <c r="Q68">
        <v>3.83</v>
      </c>
      <c r="R68">
        <v>6.71</v>
      </c>
    </row>
    <row r="70" spans="1:29" x14ac:dyDescent="0.25">
      <c r="A70" t="s">
        <v>18</v>
      </c>
    </row>
    <row r="71" spans="1:29" x14ac:dyDescent="0.25">
      <c r="A71" t="s">
        <v>14</v>
      </c>
      <c r="B71">
        <v>100</v>
      </c>
      <c r="C71">
        <v>100</v>
      </c>
      <c r="D71">
        <v>100</v>
      </c>
      <c r="E71">
        <v>100</v>
      </c>
      <c r="F71">
        <v>100</v>
      </c>
      <c r="G71">
        <v>100</v>
      </c>
      <c r="H71">
        <v>100</v>
      </c>
      <c r="I71">
        <v>100</v>
      </c>
      <c r="J71">
        <v>100</v>
      </c>
      <c r="K71">
        <v>100</v>
      </c>
      <c r="L71">
        <v>100</v>
      </c>
      <c r="M71">
        <v>100</v>
      </c>
      <c r="N71">
        <v>100</v>
      </c>
      <c r="O71">
        <v>100</v>
      </c>
      <c r="P71">
        <v>100</v>
      </c>
      <c r="Q71">
        <v>100</v>
      </c>
      <c r="R71">
        <v>100</v>
      </c>
    </row>
    <row r="72" spans="1:29" x14ac:dyDescent="0.25">
      <c r="A72" t="s">
        <v>15</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row>
    <row r="73" spans="1:29" x14ac:dyDescent="0.25">
      <c r="A73" t="s">
        <v>16</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row>
    <row r="76" spans="1:29" x14ac:dyDescent="0.25">
      <c r="A76" t="s">
        <v>5</v>
      </c>
    </row>
    <row r="77" spans="1:29" x14ac:dyDescent="0.25">
      <c r="A77" t="s">
        <v>6</v>
      </c>
    </row>
    <row r="78" spans="1:29" x14ac:dyDescent="0.25">
      <c r="A78" t="s">
        <v>21</v>
      </c>
    </row>
    <row r="79" spans="1:29" x14ac:dyDescent="0.25">
      <c r="A79" t="s">
        <v>8</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T79" s="1"/>
      <c r="U79" s="1"/>
      <c r="V79" s="1"/>
      <c r="W79" s="1"/>
      <c r="X79" s="1"/>
      <c r="Y79" s="1"/>
      <c r="Z79" s="1"/>
      <c r="AA79" s="1"/>
      <c r="AB79" s="1"/>
      <c r="AC79" s="1"/>
    </row>
    <row r="80" spans="1:29" x14ac:dyDescent="0.25">
      <c r="A80" t="s">
        <v>9</v>
      </c>
    </row>
    <row r="81" spans="1:18" x14ac:dyDescent="0.25">
      <c r="A81" t="s">
        <v>10</v>
      </c>
      <c r="B81">
        <v>100</v>
      </c>
      <c r="C81">
        <v>100</v>
      </c>
      <c r="D81">
        <v>100</v>
      </c>
      <c r="E81">
        <v>100</v>
      </c>
      <c r="F81">
        <v>100</v>
      </c>
      <c r="G81">
        <v>100</v>
      </c>
      <c r="H81">
        <v>100</v>
      </c>
      <c r="I81">
        <v>100</v>
      </c>
      <c r="J81">
        <v>100</v>
      </c>
      <c r="K81">
        <v>100</v>
      </c>
      <c r="L81">
        <v>100</v>
      </c>
      <c r="M81">
        <v>100</v>
      </c>
      <c r="N81">
        <v>100</v>
      </c>
      <c r="O81">
        <v>100</v>
      </c>
      <c r="P81">
        <v>100</v>
      </c>
      <c r="Q81">
        <v>100</v>
      </c>
      <c r="R81">
        <v>100</v>
      </c>
    </row>
    <row r="82" spans="1:18" x14ac:dyDescent="0.25">
      <c r="A82" t="s">
        <v>11</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row>
    <row r="83" spans="1:18" x14ac:dyDescent="0.25">
      <c r="A83" t="s">
        <v>12</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row>
    <row r="85" spans="1:18" x14ac:dyDescent="0.25">
      <c r="A85" t="s">
        <v>13</v>
      </c>
    </row>
    <row r="86" spans="1:18" x14ac:dyDescent="0.25">
      <c r="A86" t="s">
        <v>14</v>
      </c>
      <c r="B86">
        <v>100</v>
      </c>
      <c r="C86">
        <v>100</v>
      </c>
      <c r="D86">
        <v>100</v>
      </c>
      <c r="E86">
        <v>100</v>
      </c>
      <c r="F86">
        <v>100</v>
      </c>
      <c r="G86">
        <v>100</v>
      </c>
      <c r="H86">
        <v>100</v>
      </c>
      <c r="I86">
        <v>100</v>
      </c>
      <c r="J86">
        <v>100</v>
      </c>
      <c r="K86">
        <v>100</v>
      </c>
      <c r="L86">
        <v>100</v>
      </c>
      <c r="M86">
        <v>100</v>
      </c>
      <c r="N86">
        <v>100</v>
      </c>
      <c r="O86">
        <v>100</v>
      </c>
      <c r="P86">
        <v>100</v>
      </c>
      <c r="Q86">
        <v>100</v>
      </c>
      <c r="R86">
        <v>100</v>
      </c>
    </row>
    <row r="87" spans="1:18" x14ac:dyDescent="0.25">
      <c r="A87" t="s">
        <v>15</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row>
    <row r="88" spans="1:18" x14ac:dyDescent="0.25">
      <c r="A88" t="s">
        <v>16</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row>
    <row r="90" spans="1:18" x14ac:dyDescent="0.25">
      <c r="A90" t="s">
        <v>17</v>
      </c>
    </row>
    <row r="91" spans="1:18" x14ac:dyDescent="0.25">
      <c r="A91" t="s">
        <v>14</v>
      </c>
      <c r="B91">
        <v>100</v>
      </c>
      <c r="C91">
        <v>100</v>
      </c>
      <c r="D91">
        <v>100</v>
      </c>
      <c r="E91">
        <v>100</v>
      </c>
      <c r="F91">
        <v>100</v>
      </c>
      <c r="G91">
        <v>100</v>
      </c>
      <c r="H91">
        <v>100</v>
      </c>
      <c r="I91">
        <v>100</v>
      </c>
      <c r="J91">
        <v>100</v>
      </c>
      <c r="K91">
        <v>100</v>
      </c>
      <c r="L91">
        <v>100</v>
      </c>
      <c r="M91">
        <v>100</v>
      </c>
      <c r="N91">
        <v>100</v>
      </c>
      <c r="O91">
        <v>100</v>
      </c>
      <c r="P91">
        <v>100</v>
      </c>
      <c r="Q91">
        <v>100</v>
      </c>
      <c r="R91">
        <v>100</v>
      </c>
    </row>
    <row r="92" spans="1:18" x14ac:dyDescent="0.25">
      <c r="A92" t="s">
        <v>15</v>
      </c>
      <c r="B92">
        <v>83.55</v>
      </c>
      <c r="C92">
        <v>85.38</v>
      </c>
      <c r="D92">
        <v>85.02</v>
      </c>
      <c r="E92">
        <v>83.4</v>
      </c>
      <c r="F92">
        <v>83.15</v>
      </c>
      <c r="G92">
        <v>88.02</v>
      </c>
      <c r="H92">
        <v>89.33</v>
      </c>
      <c r="I92">
        <v>89.86</v>
      </c>
      <c r="J92">
        <v>93.92</v>
      </c>
      <c r="K92">
        <v>92.74</v>
      </c>
      <c r="L92">
        <v>99.7</v>
      </c>
      <c r="M92">
        <v>98.62</v>
      </c>
      <c r="N92">
        <v>99.28</v>
      </c>
      <c r="O92">
        <v>98.45</v>
      </c>
      <c r="P92">
        <v>97.2</v>
      </c>
      <c r="Q92">
        <v>96.99</v>
      </c>
      <c r="R92">
        <v>96.91</v>
      </c>
    </row>
    <row r="93" spans="1:18" x14ac:dyDescent="0.25">
      <c r="A93" t="s">
        <v>16</v>
      </c>
      <c r="B93">
        <v>1.65</v>
      </c>
      <c r="C93">
        <v>1.04</v>
      </c>
      <c r="D93">
        <v>0.84</v>
      </c>
      <c r="E93">
        <v>1.52</v>
      </c>
      <c r="F93">
        <v>0.94</v>
      </c>
      <c r="G93">
        <v>2.09</v>
      </c>
      <c r="H93">
        <v>2.64</v>
      </c>
      <c r="I93">
        <v>1.7</v>
      </c>
      <c r="J93">
        <v>0.75</v>
      </c>
      <c r="K93">
        <v>2.7</v>
      </c>
      <c r="L93">
        <v>0.3</v>
      </c>
      <c r="M93">
        <v>1.38</v>
      </c>
      <c r="N93">
        <v>0.72</v>
      </c>
      <c r="O93">
        <v>1.55</v>
      </c>
      <c r="P93">
        <v>2.8</v>
      </c>
      <c r="Q93">
        <v>3.01</v>
      </c>
      <c r="R93">
        <v>3.09</v>
      </c>
    </row>
    <row r="95" spans="1:18" x14ac:dyDescent="0.25">
      <c r="A95" t="s">
        <v>18</v>
      </c>
    </row>
    <row r="96" spans="1:18" x14ac:dyDescent="0.25">
      <c r="A96" t="s">
        <v>14</v>
      </c>
      <c r="B96">
        <v>100</v>
      </c>
      <c r="C96">
        <v>100</v>
      </c>
      <c r="D96">
        <v>100</v>
      </c>
      <c r="E96">
        <v>100</v>
      </c>
      <c r="F96">
        <v>100</v>
      </c>
      <c r="G96">
        <v>100</v>
      </c>
      <c r="H96">
        <v>100</v>
      </c>
      <c r="I96">
        <v>100</v>
      </c>
      <c r="J96">
        <v>100</v>
      </c>
      <c r="K96">
        <v>100</v>
      </c>
      <c r="L96">
        <v>100</v>
      </c>
      <c r="M96">
        <v>100</v>
      </c>
      <c r="N96">
        <v>100</v>
      </c>
      <c r="O96">
        <v>100</v>
      </c>
      <c r="P96">
        <v>100</v>
      </c>
      <c r="Q96">
        <v>100</v>
      </c>
      <c r="R96">
        <v>100</v>
      </c>
    </row>
    <row r="97" spans="1:29" x14ac:dyDescent="0.25">
      <c r="A97" t="s">
        <v>15</v>
      </c>
      <c r="B97">
        <v>85.13</v>
      </c>
      <c r="C97">
        <v>83.28</v>
      </c>
      <c r="D97">
        <v>76.67</v>
      </c>
      <c r="E97">
        <v>85.58</v>
      </c>
      <c r="F97">
        <v>75.55</v>
      </c>
      <c r="G97">
        <v>82.55</v>
      </c>
      <c r="H97">
        <v>85.98</v>
      </c>
      <c r="I97">
        <v>86.75</v>
      </c>
      <c r="J97">
        <v>91.02</v>
      </c>
      <c r="K97">
        <v>79.69</v>
      </c>
      <c r="L97">
        <v>93.76</v>
      </c>
      <c r="M97">
        <v>90.78</v>
      </c>
      <c r="N97">
        <v>95.33</v>
      </c>
      <c r="O97">
        <v>86.99</v>
      </c>
      <c r="P97">
        <v>94.62</v>
      </c>
      <c r="Q97">
        <v>88.38</v>
      </c>
      <c r="R97">
        <v>85.25</v>
      </c>
    </row>
    <row r="98" spans="1:29" x14ac:dyDescent="0.25">
      <c r="A98" t="s">
        <v>16</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row>
    <row r="101" spans="1:29" x14ac:dyDescent="0.25">
      <c r="A101" t="s">
        <v>5</v>
      </c>
    </row>
    <row r="102" spans="1:29" x14ac:dyDescent="0.25">
      <c r="A102" t="s">
        <v>6</v>
      </c>
    </row>
    <row r="103" spans="1:29" x14ac:dyDescent="0.25">
      <c r="A103" s="59" t="s">
        <v>22</v>
      </c>
    </row>
    <row r="104" spans="1:29" x14ac:dyDescent="0.25">
      <c r="A104" t="s">
        <v>8</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T104" s="1"/>
      <c r="U104" s="1"/>
      <c r="V104" s="1"/>
      <c r="W104" s="1"/>
      <c r="X104" s="1"/>
      <c r="Y104" s="1"/>
      <c r="Z104" s="1"/>
      <c r="AA104" s="1"/>
      <c r="AB104" s="1"/>
      <c r="AC104" s="1"/>
    </row>
    <row r="105" spans="1:29" x14ac:dyDescent="0.25">
      <c r="A105" t="s">
        <v>9</v>
      </c>
    </row>
    <row r="106" spans="1:29" x14ac:dyDescent="0.25">
      <c r="A106" t="s">
        <v>10</v>
      </c>
      <c r="B106">
        <v>100</v>
      </c>
      <c r="C106">
        <v>100</v>
      </c>
      <c r="D106">
        <v>100</v>
      </c>
      <c r="E106">
        <v>100</v>
      </c>
      <c r="F106">
        <v>100</v>
      </c>
      <c r="G106">
        <v>100</v>
      </c>
      <c r="H106">
        <v>100</v>
      </c>
      <c r="I106">
        <v>100</v>
      </c>
      <c r="J106">
        <v>100</v>
      </c>
      <c r="K106">
        <v>100</v>
      </c>
      <c r="L106">
        <v>100</v>
      </c>
      <c r="M106">
        <v>100</v>
      </c>
      <c r="N106">
        <v>100</v>
      </c>
      <c r="O106">
        <v>100</v>
      </c>
      <c r="P106">
        <v>100</v>
      </c>
      <c r="Q106">
        <v>100</v>
      </c>
      <c r="R106">
        <v>100</v>
      </c>
    </row>
    <row r="107" spans="1:29" x14ac:dyDescent="0.25">
      <c r="A107" t="s">
        <v>11</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row>
    <row r="108" spans="1:29" x14ac:dyDescent="0.25">
      <c r="A108" t="s">
        <v>12</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row>
    <row r="110" spans="1:29" x14ac:dyDescent="0.25">
      <c r="A110" t="s">
        <v>13</v>
      </c>
    </row>
    <row r="111" spans="1:29" x14ac:dyDescent="0.25">
      <c r="A111" t="s">
        <v>14</v>
      </c>
      <c r="B111">
        <v>100</v>
      </c>
      <c r="C111">
        <v>100</v>
      </c>
      <c r="D111">
        <v>100</v>
      </c>
      <c r="E111">
        <v>100</v>
      </c>
      <c r="F111">
        <v>100</v>
      </c>
      <c r="G111">
        <v>100</v>
      </c>
      <c r="H111">
        <v>100</v>
      </c>
      <c r="I111">
        <v>100</v>
      </c>
      <c r="J111">
        <v>100</v>
      </c>
      <c r="K111">
        <v>100</v>
      </c>
      <c r="L111">
        <v>100</v>
      </c>
      <c r="M111">
        <v>100</v>
      </c>
      <c r="N111">
        <v>100</v>
      </c>
      <c r="O111">
        <v>100</v>
      </c>
      <c r="P111">
        <v>100</v>
      </c>
      <c r="Q111">
        <v>100</v>
      </c>
      <c r="R111">
        <v>100</v>
      </c>
    </row>
    <row r="112" spans="1:29" x14ac:dyDescent="0.25">
      <c r="A112" t="s">
        <v>15</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row>
    <row r="113" spans="1:18" x14ac:dyDescent="0.25">
      <c r="A113" t="s">
        <v>16</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row>
    <row r="115" spans="1:18" x14ac:dyDescent="0.25">
      <c r="A115" t="s">
        <v>17</v>
      </c>
    </row>
    <row r="116" spans="1:18" x14ac:dyDescent="0.25">
      <c r="A116" t="s">
        <v>14</v>
      </c>
      <c r="B116">
        <v>100</v>
      </c>
      <c r="C116">
        <v>100</v>
      </c>
      <c r="D116">
        <v>100</v>
      </c>
      <c r="E116">
        <v>100</v>
      </c>
      <c r="F116">
        <v>100</v>
      </c>
      <c r="G116">
        <v>100</v>
      </c>
      <c r="H116">
        <v>100</v>
      </c>
      <c r="I116">
        <v>100</v>
      </c>
      <c r="J116">
        <v>100</v>
      </c>
      <c r="K116">
        <v>100</v>
      </c>
      <c r="L116">
        <v>100</v>
      </c>
      <c r="M116">
        <v>100</v>
      </c>
      <c r="N116">
        <v>100</v>
      </c>
      <c r="O116">
        <v>100</v>
      </c>
      <c r="P116">
        <v>100</v>
      </c>
      <c r="Q116">
        <v>100</v>
      </c>
      <c r="R116">
        <v>100</v>
      </c>
    </row>
    <row r="117" spans="1:18" x14ac:dyDescent="0.25">
      <c r="A117" t="s">
        <v>15</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row>
    <row r="118" spans="1:18" x14ac:dyDescent="0.25">
      <c r="A118" t="s">
        <v>16</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row>
    <row r="120" spans="1:18" x14ac:dyDescent="0.25">
      <c r="A120" t="s">
        <v>18</v>
      </c>
    </row>
    <row r="121" spans="1:18" x14ac:dyDescent="0.25">
      <c r="A121" t="s">
        <v>14</v>
      </c>
      <c r="B121">
        <v>100</v>
      </c>
      <c r="C121">
        <v>100</v>
      </c>
      <c r="D121">
        <v>100</v>
      </c>
      <c r="E121">
        <v>100</v>
      </c>
      <c r="F121">
        <v>100</v>
      </c>
      <c r="G121">
        <v>100</v>
      </c>
      <c r="H121">
        <v>100</v>
      </c>
      <c r="I121">
        <v>100</v>
      </c>
      <c r="J121">
        <v>100</v>
      </c>
      <c r="K121">
        <v>100</v>
      </c>
      <c r="L121">
        <v>100</v>
      </c>
      <c r="M121">
        <v>100</v>
      </c>
      <c r="N121">
        <v>100</v>
      </c>
      <c r="O121">
        <v>100</v>
      </c>
      <c r="P121">
        <v>100</v>
      </c>
      <c r="Q121">
        <v>100</v>
      </c>
      <c r="R121">
        <v>100</v>
      </c>
    </row>
    <row r="122" spans="1:18" x14ac:dyDescent="0.25">
      <c r="A122" t="s">
        <v>15</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row>
    <row r="123" spans="1:18" x14ac:dyDescent="0.25">
      <c r="A123" t="s">
        <v>16</v>
      </c>
      <c r="B123">
        <v>0</v>
      </c>
      <c r="C123">
        <v>0</v>
      </c>
      <c r="D123">
        <v>0</v>
      </c>
      <c r="E123">
        <v>0</v>
      </c>
      <c r="F123">
        <v>2.4</v>
      </c>
      <c r="G123">
        <v>0</v>
      </c>
      <c r="H123">
        <v>8.91</v>
      </c>
      <c r="I123">
        <v>1.5</v>
      </c>
      <c r="J123">
        <v>0.89</v>
      </c>
      <c r="K123">
        <v>0</v>
      </c>
      <c r="L123">
        <v>0</v>
      </c>
      <c r="M123">
        <v>0</v>
      </c>
      <c r="N123">
        <v>0</v>
      </c>
      <c r="O123">
        <v>0</v>
      </c>
      <c r="P123">
        <v>0</v>
      </c>
      <c r="Q123">
        <v>2.31</v>
      </c>
      <c r="R123">
        <v>3.31</v>
      </c>
    </row>
    <row r="126" spans="1:18" x14ac:dyDescent="0.25">
      <c r="A126" t="s">
        <v>5</v>
      </c>
    </row>
    <row r="127" spans="1:18" x14ac:dyDescent="0.25">
      <c r="A127" t="s">
        <v>6</v>
      </c>
    </row>
    <row r="128" spans="1:18" x14ac:dyDescent="0.25">
      <c r="A128" s="59" t="s">
        <v>23</v>
      </c>
    </row>
    <row r="129" spans="1:29" x14ac:dyDescent="0.25">
      <c r="A129" t="s">
        <v>8</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T129" s="1"/>
      <c r="U129" s="1"/>
      <c r="V129" s="1"/>
      <c r="W129" s="1"/>
      <c r="X129" s="1"/>
      <c r="Y129" s="1"/>
      <c r="Z129" s="1"/>
      <c r="AA129" s="1"/>
      <c r="AB129" s="1"/>
      <c r="AC129" s="1"/>
    </row>
    <row r="130" spans="1:29" x14ac:dyDescent="0.25">
      <c r="A130" t="s">
        <v>9</v>
      </c>
    </row>
    <row r="131" spans="1:29" x14ac:dyDescent="0.25">
      <c r="A131" t="s">
        <v>10</v>
      </c>
      <c r="B131">
        <v>100</v>
      </c>
      <c r="C131">
        <v>100</v>
      </c>
      <c r="D131">
        <v>100</v>
      </c>
      <c r="E131">
        <v>100</v>
      </c>
      <c r="F131">
        <v>100</v>
      </c>
      <c r="G131">
        <v>100</v>
      </c>
      <c r="H131">
        <v>100</v>
      </c>
      <c r="I131">
        <v>100</v>
      </c>
      <c r="J131">
        <v>100</v>
      </c>
      <c r="K131">
        <v>100</v>
      </c>
      <c r="L131">
        <v>100</v>
      </c>
      <c r="M131">
        <v>100</v>
      </c>
      <c r="N131">
        <v>100</v>
      </c>
      <c r="O131">
        <v>100</v>
      </c>
      <c r="P131">
        <v>100</v>
      </c>
      <c r="Q131">
        <v>100</v>
      </c>
      <c r="R131">
        <v>100</v>
      </c>
    </row>
    <row r="132" spans="1:29" x14ac:dyDescent="0.25">
      <c r="A132" t="s">
        <v>11</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row>
    <row r="133" spans="1:29" x14ac:dyDescent="0.25">
      <c r="A133" t="s">
        <v>12</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row>
    <row r="135" spans="1:29" x14ac:dyDescent="0.25">
      <c r="A135" t="s">
        <v>13</v>
      </c>
    </row>
    <row r="136" spans="1:29" x14ac:dyDescent="0.25">
      <c r="A136" t="s">
        <v>14</v>
      </c>
      <c r="B136">
        <v>100</v>
      </c>
      <c r="C136">
        <v>100</v>
      </c>
      <c r="D136">
        <v>100</v>
      </c>
      <c r="E136">
        <v>100</v>
      </c>
      <c r="F136">
        <v>100</v>
      </c>
      <c r="G136">
        <v>100</v>
      </c>
      <c r="H136">
        <v>100</v>
      </c>
      <c r="I136">
        <v>100</v>
      </c>
      <c r="J136">
        <v>100</v>
      </c>
      <c r="K136">
        <v>100</v>
      </c>
      <c r="L136">
        <v>100</v>
      </c>
      <c r="M136">
        <v>100</v>
      </c>
      <c r="N136">
        <v>100</v>
      </c>
      <c r="O136">
        <v>100</v>
      </c>
      <c r="P136">
        <v>100</v>
      </c>
      <c r="Q136">
        <v>100</v>
      </c>
      <c r="R136">
        <v>100</v>
      </c>
    </row>
    <row r="137" spans="1:29" x14ac:dyDescent="0.25">
      <c r="A137" t="s">
        <v>15</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row>
    <row r="138" spans="1:29" x14ac:dyDescent="0.25">
      <c r="A138" t="s">
        <v>16</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row>
    <row r="140" spans="1:29" x14ac:dyDescent="0.25">
      <c r="A140" t="s">
        <v>17</v>
      </c>
    </row>
    <row r="141" spans="1:29" x14ac:dyDescent="0.25">
      <c r="A141" t="s">
        <v>14</v>
      </c>
      <c r="B141">
        <v>100</v>
      </c>
      <c r="C141">
        <v>100</v>
      </c>
      <c r="D141">
        <v>100</v>
      </c>
      <c r="E141">
        <v>100</v>
      </c>
      <c r="F141">
        <v>100</v>
      </c>
      <c r="G141">
        <v>100</v>
      </c>
      <c r="H141">
        <v>100</v>
      </c>
      <c r="I141">
        <v>100</v>
      </c>
      <c r="J141">
        <v>100</v>
      </c>
      <c r="K141">
        <v>100</v>
      </c>
      <c r="L141">
        <v>100</v>
      </c>
      <c r="M141">
        <v>100</v>
      </c>
      <c r="N141">
        <v>100</v>
      </c>
      <c r="O141">
        <v>100</v>
      </c>
      <c r="P141">
        <v>100</v>
      </c>
      <c r="Q141">
        <v>100</v>
      </c>
      <c r="R141">
        <v>100</v>
      </c>
    </row>
    <row r="142" spans="1:29" x14ac:dyDescent="0.25">
      <c r="A142" t="s">
        <v>15</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row>
    <row r="143" spans="1:29" x14ac:dyDescent="0.25">
      <c r="A143" t="s">
        <v>16</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row>
    <row r="145" spans="1:29" x14ac:dyDescent="0.25">
      <c r="A145" t="s">
        <v>18</v>
      </c>
    </row>
    <row r="146" spans="1:29" x14ac:dyDescent="0.25">
      <c r="A146" t="s">
        <v>14</v>
      </c>
      <c r="B146">
        <v>100</v>
      </c>
      <c r="C146">
        <v>100</v>
      </c>
      <c r="D146">
        <v>100</v>
      </c>
      <c r="E146">
        <v>100</v>
      </c>
      <c r="F146">
        <v>100</v>
      </c>
      <c r="G146">
        <v>100</v>
      </c>
      <c r="H146">
        <v>100</v>
      </c>
      <c r="I146">
        <v>100</v>
      </c>
      <c r="J146">
        <v>100</v>
      </c>
      <c r="K146">
        <v>100</v>
      </c>
      <c r="L146">
        <v>100</v>
      </c>
      <c r="M146">
        <v>100</v>
      </c>
      <c r="N146">
        <v>100</v>
      </c>
      <c r="O146">
        <v>100</v>
      </c>
      <c r="P146">
        <v>100</v>
      </c>
      <c r="Q146">
        <v>100</v>
      </c>
      <c r="R146">
        <v>100</v>
      </c>
    </row>
    <row r="147" spans="1:29" x14ac:dyDescent="0.25">
      <c r="A147" t="s">
        <v>15</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row>
    <row r="148" spans="1:29" x14ac:dyDescent="0.25">
      <c r="A148" t="s">
        <v>16</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row>
    <row r="151" spans="1:29" x14ac:dyDescent="0.25">
      <c r="A151" t="s">
        <v>5</v>
      </c>
    </row>
    <row r="152" spans="1:29" x14ac:dyDescent="0.25">
      <c r="A152" t="s">
        <v>6</v>
      </c>
    </row>
    <row r="153" spans="1:29" x14ac:dyDescent="0.25">
      <c r="A153" s="59" t="s">
        <v>24</v>
      </c>
    </row>
    <row r="154" spans="1:29" x14ac:dyDescent="0.25">
      <c r="A154" t="s">
        <v>8</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T154" s="1"/>
      <c r="U154" s="1"/>
      <c r="V154" s="1"/>
      <c r="W154" s="1"/>
      <c r="X154" s="1"/>
      <c r="Y154" s="1"/>
      <c r="Z154" s="1"/>
      <c r="AA154" s="1"/>
      <c r="AB154" s="1"/>
      <c r="AC154" s="1"/>
    </row>
    <row r="155" spans="1:29" x14ac:dyDescent="0.25">
      <c r="A155" t="s">
        <v>9</v>
      </c>
    </row>
    <row r="156" spans="1:29" x14ac:dyDescent="0.25">
      <c r="A156" t="s">
        <v>10</v>
      </c>
      <c r="B156">
        <v>100</v>
      </c>
      <c r="C156">
        <v>100</v>
      </c>
      <c r="D156">
        <v>100</v>
      </c>
      <c r="E156">
        <v>100</v>
      </c>
      <c r="F156">
        <v>100</v>
      </c>
      <c r="G156">
        <v>100</v>
      </c>
      <c r="H156">
        <v>100</v>
      </c>
      <c r="I156">
        <v>100</v>
      </c>
      <c r="J156">
        <v>100</v>
      </c>
      <c r="K156">
        <v>100</v>
      </c>
      <c r="L156">
        <v>100</v>
      </c>
      <c r="M156">
        <v>100</v>
      </c>
      <c r="N156">
        <v>100</v>
      </c>
      <c r="O156">
        <v>100</v>
      </c>
      <c r="P156">
        <v>100</v>
      </c>
      <c r="Q156">
        <v>100</v>
      </c>
      <c r="R156">
        <v>100</v>
      </c>
    </row>
    <row r="157" spans="1:29" x14ac:dyDescent="0.25">
      <c r="A157" t="s">
        <v>11</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row>
    <row r="158" spans="1:29" x14ac:dyDescent="0.25">
      <c r="A158" t="s">
        <v>12</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row>
    <row r="160" spans="1:29" x14ac:dyDescent="0.25">
      <c r="A160" t="s">
        <v>13</v>
      </c>
    </row>
    <row r="161" spans="1:18" x14ac:dyDescent="0.25">
      <c r="A161" t="s">
        <v>14</v>
      </c>
      <c r="B161">
        <v>100</v>
      </c>
      <c r="C161">
        <v>100</v>
      </c>
      <c r="D161">
        <v>100</v>
      </c>
      <c r="E161">
        <v>100</v>
      </c>
      <c r="F161">
        <v>100</v>
      </c>
      <c r="G161">
        <v>100</v>
      </c>
      <c r="H161">
        <v>100</v>
      </c>
      <c r="I161">
        <v>100</v>
      </c>
      <c r="J161">
        <v>100</v>
      </c>
      <c r="K161">
        <v>100</v>
      </c>
      <c r="L161">
        <v>100</v>
      </c>
      <c r="M161">
        <v>100</v>
      </c>
      <c r="N161">
        <v>100</v>
      </c>
      <c r="O161">
        <v>100</v>
      </c>
      <c r="P161">
        <v>100</v>
      </c>
      <c r="Q161">
        <v>100</v>
      </c>
      <c r="R161">
        <v>100</v>
      </c>
    </row>
    <row r="162" spans="1:18" x14ac:dyDescent="0.25">
      <c r="A162" t="s">
        <v>15</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row>
    <row r="163" spans="1:18" x14ac:dyDescent="0.25">
      <c r="A163" t="s">
        <v>16</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row>
    <row r="165" spans="1:18" x14ac:dyDescent="0.25">
      <c r="A165" t="s">
        <v>17</v>
      </c>
    </row>
    <row r="166" spans="1:18" x14ac:dyDescent="0.25">
      <c r="A166" t="s">
        <v>14</v>
      </c>
      <c r="B166">
        <v>100</v>
      </c>
      <c r="C166">
        <v>100</v>
      </c>
      <c r="D166">
        <v>100</v>
      </c>
      <c r="E166">
        <v>100</v>
      </c>
      <c r="F166">
        <v>100</v>
      </c>
      <c r="G166">
        <v>100</v>
      </c>
      <c r="H166">
        <v>100</v>
      </c>
      <c r="I166">
        <v>100</v>
      </c>
      <c r="J166">
        <v>100</v>
      </c>
      <c r="K166">
        <v>100</v>
      </c>
      <c r="L166">
        <v>100</v>
      </c>
      <c r="M166">
        <v>100</v>
      </c>
      <c r="N166">
        <v>100</v>
      </c>
      <c r="O166">
        <v>100</v>
      </c>
      <c r="P166">
        <v>100</v>
      </c>
      <c r="Q166">
        <v>100</v>
      </c>
      <c r="R166">
        <v>100</v>
      </c>
    </row>
    <row r="167" spans="1:18" x14ac:dyDescent="0.25">
      <c r="A167" t="s">
        <v>15</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row>
    <row r="168" spans="1:18" x14ac:dyDescent="0.25">
      <c r="A168" t="s">
        <v>16</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row>
    <row r="170" spans="1:18" x14ac:dyDescent="0.25">
      <c r="A170" t="s">
        <v>18</v>
      </c>
    </row>
    <row r="171" spans="1:18" x14ac:dyDescent="0.25">
      <c r="A171" t="s">
        <v>14</v>
      </c>
      <c r="B171">
        <v>100</v>
      </c>
      <c r="C171">
        <v>100</v>
      </c>
      <c r="D171">
        <v>100</v>
      </c>
      <c r="E171">
        <v>100</v>
      </c>
      <c r="F171">
        <v>100</v>
      </c>
      <c r="G171">
        <v>100</v>
      </c>
      <c r="H171">
        <v>100</v>
      </c>
      <c r="I171">
        <v>100</v>
      </c>
      <c r="J171">
        <v>100</v>
      </c>
      <c r="K171">
        <v>100</v>
      </c>
      <c r="L171">
        <v>100</v>
      </c>
      <c r="M171">
        <v>100</v>
      </c>
      <c r="N171">
        <v>100</v>
      </c>
      <c r="O171">
        <v>100</v>
      </c>
      <c r="P171">
        <v>100</v>
      </c>
      <c r="Q171">
        <v>100</v>
      </c>
      <c r="R171">
        <v>100</v>
      </c>
    </row>
    <row r="172" spans="1:18" x14ac:dyDescent="0.25">
      <c r="A172" t="s">
        <v>15</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row>
    <row r="173" spans="1:18" x14ac:dyDescent="0.25">
      <c r="A173" t="s">
        <v>16</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row>
    <row r="176" spans="1:18" x14ac:dyDescent="0.25">
      <c r="A176" t="s">
        <v>5</v>
      </c>
    </row>
    <row r="177" spans="1:29" x14ac:dyDescent="0.25">
      <c r="A177" t="s">
        <v>6</v>
      </c>
    </row>
    <row r="178" spans="1:29" x14ac:dyDescent="0.25">
      <c r="A178" t="s">
        <v>25</v>
      </c>
    </row>
    <row r="179" spans="1:29" x14ac:dyDescent="0.25">
      <c r="A179" t="s">
        <v>8</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T179" s="1"/>
      <c r="U179" s="1"/>
      <c r="V179" s="1"/>
      <c r="W179" s="1"/>
      <c r="X179" s="1"/>
      <c r="Y179" s="1"/>
      <c r="Z179" s="1"/>
      <c r="AA179" s="1"/>
      <c r="AB179" s="1"/>
      <c r="AC179" s="1"/>
    </row>
    <row r="180" spans="1:29" x14ac:dyDescent="0.25">
      <c r="A180" t="s">
        <v>9</v>
      </c>
    </row>
    <row r="181" spans="1:29" x14ac:dyDescent="0.25">
      <c r="A181" t="s">
        <v>10</v>
      </c>
      <c r="B181">
        <v>100</v>
      </c>
      <c r="C181">
        <v>100</v>
      </c>
      <c r="D181">
        <v>100</v>
      </c>
      <c r="E181">
        <v>100</v>
      </c>
      <c r="F181">
        <v>100</v>
      </c>
      <c r="G181">
        <v>100</v>
      </c>
      <c r="H181">
        <v>100</v>
      </c>
      <c r="I181">
        <v>100</v>
      </c>
      <c r="J181">
        <v>100</v>
      </c>
      <c r="K181">
        <v>100</v>
      </c>
      <c r="L181">
        <v>100</v>
      </c>
      <c r="M181">
        <v>100</v>
      </c>
      <c r="N181">
        <v>100</v>
      </c>
      <c r="O181">
        <v>100</v>
      </c>
      <c r="P181">
        <v>100</v>
      </c>
      <c r="Q181">
        <v>100</v>
      </c>
      <c r="R181">
        <v>100</v>
      </c>
    </row>
    <row r="182" spans="1:29" x14ac:dyDescent="0.25">
      <c r="A182" t="s">
        <v>11</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row>
    <row r="183" spans="1:29" x14ac:dyDescent="0.25">
      <c r="A183" t="s">
        <v>12</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row>
    <row r="185" spans="1:29" x14ac:dyDescent="0.25">
      <c r="A185" t="s">
        <v>13</v>
      </c>
    </row>
    <row r="186" spans="1:29" x14ac:dyDescent="0.25">
      <c r="A186" t="s">
        <v>14</v>
      </c>
      <c r="B186">
        <v>100</v>
      </c>
      <c r="C186">
        <v>100</v>
      </c>
      <c r="D186">
        <v>100</v>
      </c>
      <c r="E186">
        <v>100</v>
      </c>
      <c r="F186">
        <v>100</v>
      </c>
      <c r="G186">
        <v>100</v>
      </c>
      <c r="H186">
        <v>100</v>
      </c>
      <c r="I186">
        <v>100</v>
      </c>
      <c r="J186">
        <v>100</v>
      </c>
      <c r="K186">
        <v>100</v>
      </c>
      <c r="L186">
        <v>100</v>
      </c>
      <c r="M186">
        <v>100</v>
      </c>
      <c r="N186">
        <v>100</v>
      </c>
      <c r="O186">
        <v>100</v>
      </c>
      <c r="P186">
        <v>100</v>
      </c>
      <c r="Q186">
        <v>100</v>
      </c>
      <c r="R186">
        <v>100</v>
      </c>
    </row>
    <row r="187" spans="1:29" x14ac:dyDescent="0.25">
      <c r="A187" t="s">
        <v>15</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row>
    <row r="188" spans="1:29" x14ac:dyDescent="0.25">
      <c r="A188" t="s">
        <v>16</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row>
    <row r="190" spans="1:29" x14ac:dyDescent="0.25">
      <c r="A190" t="s">
        <v>17</v>
      </c>
    </row>
    <row r="191" spans="1:29" x14ac:dyDescent="0.25">
      <c r="A191" t="s">
        <v>14</v>
      </c>
      <c r="B191">
        <v>100</v>
      </c>
      <c r="C191">
        <v>100</v>
      </c>
      <c r="D191">
        <v>100</v>
      </c>
      <c r="E191">
        <v>100</v>
      </c>
      <c r="F191">
        <v>100</v>
      </c>
      <c r="G191">
        <v>100</v>
      </c>
      <c r="H191">
        <v>100</v>
      </c>
      <c r="I191">
        <v>100</v>
      </c>
      <c r="J191">
        <v>100</v>
      </c>
      <c r="K191">
        <v>100</v>
      </c>
      <c r="L191">
        <v>100</v>
      </c>
      <c r="M191">
        <v>100</v>
      </c>
      <c r="N191">
        <v>100</v>
      </c>
      <c r="O191">
        <v>100</v>
      </c>
      <c r="P191">
        <v>100</v>
      </c>
      <c r="Q191">
        <v>100</v>
      </c>
      <c r="R191">
        <v>100</v>
      </c>
    </row>
    <row r="192" spans="1:29" x14ac:dyDescent="0.25">
      <c r="A192" t="s">
        <v>15</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row>
    <row r="193" spans="1:29" x14ac:dyDescent="0.25">
      <c r="A193" t="s">
        <v>16</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row>
    <row r="195" spans="1:29" x14ac:dyDescent="0.25">
      <c r="A195" t="s">
        <v>18</v>
      </c>
    </row>
    <row r="196" spans="1:29" x14ac:dyDescent="0.25">
      <c r="A196" t="s">
        <v>14</v>
      </c>
      <c r="B196">
        <v>100</v>
      </c>
      <c r="C196">
        <v>100</v>
      </c>
      <c r="D196">
        <v>100</v>
      </c>
      <c r="E196">
        <v>100</v>
      </c>
      <c r="F196">
        <v>100</v>
      </c>
      <c r="G196">
        <v>100</v>
      </c>
      <c r="H196">
        <v>100</v>
      </c>
      <c r="I196">
        <v>100</v>
      </c>
      <c r="J196">
        <v>100</v>
      </c>
      <c r="K196">
        <v>100</v>
      </c>
      <c r="L196">
        <v>100</v>
      </c>
      <c r="M196">
        <v>100</v>
      </c>
      <c r="N196">
        <v>100</v>
      </c>
      <c r="O196">
        <v>100</v>
      </c>
      <c r="P196">
        <v>100</v>
      </c>
      <c r="Q196">
        <v>100</v>
      </c>
      <c r="R196">
        <v>100</v>
      </c>
    </row>
    <row r="197" spans="1:29" x14ac:dyDescent="0.25">
      <c r="A197" t="s">
        <v>15</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row>
    <row r="198" spans="1:29" x14ac:dyDescent="0.25">
      <c r="A198" t="s">
        <v>16</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row>
    <row r="201" spans="1:29" x14ac:dyDescent="0.25">
      <c r="A201" t="s">
        <v>5</v>
      </c>
    </row>
    <row r="202" spans="1:29" x14ac:dyDescent="0.25">
      <c r="A202" t="s">
        <v>26</v>
      </c>
    </row>
    <row r="203" spans="1:29" x14ac:dyDescent="0.25">
      <c r="A203" t="s">
        <v>7</v>
      </c>
    </row>
    <row r="204" spans="1:29" x14ac:dyDescent="0.25">
      <c r="A204" t="s">
        <v>8</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T204" s="1"/>
      <c r="U204" s="1"/>
      <c r="V204" s="1"/>
      <c r="W204" s="1"/>
      <c r="X204" s="1"/>
      <c r="Y204" s="1"/>
      <c r="Z204" s="1"/>
      <c r="AA204" s="1"/>
      <c r="AB204" s="1"/>
      <c r="AC204" s="1"/>
    </row>
    <row r="205" spans="1:29" x14ac:dyDescent="0.25">
      <c r="A205" t="s">
        <v>27</v>
      </c>
    </row>
    <row r="206" spans="1:29" x14ac:dyDescent="0.25">
      <c r="A206" t="s">
        <v>28</v>
      </c>
      <c r="B206">
        <v>100</v>
      </c>
      <c r="C206">
        <v>100</v>
      </c>
      <c r="D206">
        <v>100</v>
      </c>
      <c r="E206">
        <v>100</v>
      </c>
      <c r="F206">
        <v>100</v>
      </c>
      <c r="G206">
        <v>100</v>
      </c>
      <c r="H206">
        <v>100</v>
      </c>
      <c r="I206">
        <v>100</v>
      </c>
      <c r="J206">
        <v>100</v>
      </c>
      <c r="K206">
        <v>100</v>
      </c>
      <c r="L206">
        <v>100</v>
      </c>
      <c r="M206">
        <v>100</v>
      </c>
      <c r="N206">
        <v>100</v>
      </c>
      <c r="O206">
        <v>100</v>
      </c>
      <c r="P206">
        <v>100</v>
      </c>
      <c r="Q206">
        <v>100</v>
      </c>
      <c r="R206">
        <v>100</v>
      </c>
    </row>
    <row r="207" spans="1:29" x14ac:dyDescent="0.25">
      <c r="A207" t="s">
        <v>29</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row>
    <row r="208" spans="1:29" x14ac:dyDescent="0.25">
      <c r="A208" t="s">
        <v>30</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row>
    <row r="210" spans="1:18" x14ac:dyDescent="0.25">
      <c r="A210" s="60" t="s">
        <v>31</v>
      </c>
    </row>
    <row r="211" spans="1:18" x14ac:dyDescent="0.25">
      <c r="A211" s="60" t="s">
        <v>28</v>
      </c>
      <c r="P211">
        <v>100</v>
      </c>
      <c r="Q211">
        <v>100</v>
      </c>
      <c r="R211">
        <v>100</v>
      </c>
    </row>
    <row r="212" spans="1:18" x14ac:dyDescent="0.25">
      <c r="A212" s="60" t="s">
        <v>29</v>
      </c>
      <c r="P212">
        <v>99.25</v>
      </c>
      <c r="Q212">
        <v>99.2</v>
      </c>
      <c r="R212">
        <v>98.3</v>
      </c>
    </row>
    <row r="213" spans="1:18" x14ac:dyDescent="0.25">
      <c r="A213" s="60" t="s">
        <v>30</v>
      </c>
      <c r="P213">
        <v>0.75</v>
      </c>
      <c r="Q213">
        <v>0.8</v>
      </c>
      <c r="R213">
        <v>1.7</v>
      </c>
    </row>
    <row r="215" spans="1:18" x14ac:dyDescent="0.25">
      <c r="A215" t="s">
        <v>32</v>
      </c>
    </row>
    <row r="216" spans="1:18" x14ac:dyDescent="0.25">
      <c r="A216" t="s">
        <v>33</v>
      </c>
      <c r="B216">
        <v>100</v>
      </c>
      <c r="C216">
        <v>100</v>
      </c>
      <c r="D216">
        <v>100</v>
      </c>
      <c r="E216">
        <v>100</v>
      </c>
      <c r="F216">
        <v>100</v>
      </c>
      <c r="G216">
        <v>100</v>
      </c>
      <c r="H216">
        <v>100</v>
      </c>
      <c r="I216">
        <v>100</v>
      </c>
      <c r="J216">
        <v>100</v>
      </c>
      <c r="K216">
        <v>100</v>
      </c>
      <c r="L216">
        <v>100</v>
      </c>
      <c r="M216">
        <v>100</v>
      </c>
      <c r="N216">
        <v>100</v>
      </c>
      <c r="O216">
        <v>100</v>
      </c>
      <c r="P216">
        <v>100</v>
      </c>
      <c r="Q216">
        <v>100</v>
      </c>
      <c r="R216">
        <v>100</v>
      </c>
    </row>
    <row r="217" spans="1:18" x14ac:dyDescent="0.25">
      <c r="A217" t="s">
        <v>34</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row>
    <row r="218" spans="1:18" x14ac:dyDescent="0.25">
      <c r="A218" t="s">
        <v>35</v>
      </c>
      <c r="B218">
        <v>1.3</v>
      </c>
      <c r="C218">
        <v>1.42</v>
      </c>
      <c r="D218">
        <v>1.7</v>
      </c>
      <c r="E218">
        <v>1.41</v>
      </c>
      <c r="F218">
        <v>1.6</v>
      </c>
      <c r="G218">
        <v>1.26</v>
      </c>
      <c r="H218">
        <v>1.38</v>
      </c>
      <c r="I218">
        <v>2.5</v>
      </c>
      <c r="J218">
        <v>1.62</v>
      </c>
      <c r="K218">
        <v>1.37</v>
      </c>
      <c r="L218">
        <v>0.52</v>
      </c>
      <c r="M218">
        <v>0.47</v>
      </c>
      <c r="N218">
        <v>0.87</v>
      </c>
      <c r="O218">
        <v>0.8</v>
      </c>
      <c r="P218">
        <v>0.69</v>
      </c>
      <c r="Q218">
        <v>0.74</v>
      </c>
      <c r="R218">
        <v>1.29</v>
      </c>
    </row>
    <row r="220" spans="1:18" x14ac:dyDescent="0.25">
      <c r="A220" t="s">
        <v>36</v>
      </c>
    </row>
    <row r="221" spans="1:18" x14ac:dyDescent="0.25">
      <c r="A221" t="s">
        <v>33</v>
      </c>
      <c r="B221">
        <v>100</v>
      </c>
      <c r="C221">
        <v>100</v>
      </c>
      <c r="D221">
        <v>100</v>
      </c>
      <c r="E221">
        <v>100</v>
      </c>
      <c r="F221">
        <v>100</v>
      </c>
      <c r="G221">
        <v>100</v>
      </c>
      <c r="H221">
        <v>100</v>
      </c>
      <c r="I221">
        <v>100</v>
      </c>
      <c r="J221">
        <v>100</v>
      </c>
      <c r="K221">
        <v>100</v>
      </c>
      <c r="L221">
        <v>100</v>
      </c>
      <c r="M221">
        <v>100</v>
      </c>
      <c r="N221">
        <v>100</v>
      </c>
      <c r="O221">
        <v>100</v>
      </c>
      <c r="P221">
        <v>100</v>
      </c>
      <c r="Q221">
        <v>100</v>
      </c>
      <c r="R221">
        <v>100</v>
      </c>
    </row>
    <row r="222" spans="1:18" x14ac:dyDescent="0.25">
      <c r="A222" t="s">
        <v>34</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row>
    <row r="223" spans="1:18" x14ac:dyDescent="0.25">
      <c r="A223" t="s">
        <v>35</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row>
    <row r="224" spans="1:18" x14ac:dyDescent="0.25">
      <c r="P224" s="1"/>
    </row>
    <row r="226" spans="1:29" x14ac:dyDescent="0.25">
      <c r="A226" t="s">
        <v>5</v>
      </c>
    </row>
    <row r="227" spans="1:29" x14ac:dyDescent="0.25">
      <c r="A227" t="s">
        <v>26</v>
      </c>
    </row>
    <row r="228" spans="1:29" x14ac:dyDescent="0.25">
      <c r="A228" t="s">
        <v>19</v>
      </c>
    </row>
    <row r="229" spans="1:29" x14ac:dyDescent="0.25">
      <c r="A229" t="s">
        <v>8</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T229" s="1"/>
      <c r="U229" s="1"/>
      <c r="V229" s="1"/>
      <c r="W229" s="1"/>
      <c r="X229" s="1"/>
      <c r="Y229" s="1"/>
      <c r="Z229" s="1"/>
      <c r="AA229" s="1"/>
      <c r="AB229" s="1"/>
      <c r="AC229" s="1"/>
    </row>
    <row r="230" spans="1:29" x14ac:dyDescent="0.25">
      <c r="A230" t="s">
        <v>27</v>
      </c>
    </row>
    <row r="231" spans="1:29" x14ac:dyDescent="0.25">
      <c r="A231" t="s">
        <v>28</v>
      </c>
      <c r="B231">
        <v>100</v>
      </c>
      <c r="C231">
        <v>100</v>
      </c>
      <c r="D231">
        <v>100</v>
      </c>
      <c r="E231">
        <v>100</v>
      </c>
      <c r="F231">
        <v>100</v>
      </c>
      <c r="G231">
        <v>100</v>
      </c>
      <c r="H231">
        <v>100</v>
      </c>
      <c r="I231">
        <v>100</v>
      </c>
      <c r="J231">
        <v>100</v>
      </c>
      <c r="K231">
        <v>100</v>
      </c>
      <c r="L231">
        <v>100</v>
      </c>
      <c r="M231">
        <v>100</v>
      </c>
      <c r="N231">
        <v>100</v>
      </c>
      <c r="O231">
        <v>100</v>
      </c>
      <c r="P231">
        <v>100</v>
      </c>
      <c r="Q231">
        <v>100</v>
      </c>
      <c r="R231">
        <v>100</v>
      </c>
    </row>
    <row r="232" spans="1:29" x14ac:dyDescent="0.25">
      <c r="A232" t="s">
        <v>29</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row>
    <row r="233" spans="1:29" x14ac:dyDescent="0.25">
      <c r="A233" t="s">
        <v>30</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row>
    <row r="235" spans="1:29" x14ac:dyDescent="0.25">
      <c r="A235" s="60" t="s">
        <v>31</v>
      </c>
    </row>
    <row r="236" spans="1:29" x14ac:dyDescent="0.25">
      <c r="A236" s="60" t="s">
        <v>28</v>
      </c>
      <c r="P236">
        <v>100</v>
      </c>
      <c r="Q236">
        <v>100</v>
      </c>
      <c r="R236">
        <v>100</v>
      </c>
    </row>
    <row r="237" spans="1:29" x14ac:dyDescent="0.25">
      <c r="A237" s="60" t="s">
        <v>29</v>
      </c>
      <c r="P237">
        <v>96.02</v>
      </c>
      <c r="Q237">
        <v>95.83</v>
      </c>
      <c r="R237">
        <v>95.76</v>
      </c>
    </row>
    <row r="238" spans="1:29" x14ac:dyDescent="0.25">
      <c r="A238" s="60" t="s">
        <v>30</v>
      </c>
      <c r="P238">
        <v>3.98</v>
      </c>
      <c r="Q238">
        <v>4.17</v>
      </c>
      <c r="R238">
        <v>4.24</v>
      </c>
    </row>
    <row r="240" spans="1:29" x14ac:dyDescent="0.25">
      <c r="A240" t="s">
        <v>32</v>
      </c>
    </row>
    <row r="241" spans="1:29" x14ac:dyDescent="0.25">
      <c r="A241" t="s">
        <v>33</v>
      </c>
      <c r="B241">
        <v>100</v>
      </c>
      <c r="C241">
        <v>100</v>
      </c>
      <c r="D241">
        <v>100</v>
      </c>
      <c r="E241">
        <v>100</v>
      </c>
      <c r="F241">
        <v>100</v>
      </c>
      <c r="G241">
        <v>100</v>
      </c>
      <c r="H241">
        <v>100</v>
      </c>
      <c r="I241">
        <v>100</v>
      </c>
      <c r="J241">
        <v>100</v>
      </c>
      <c r="K241">
        <v>100</v>
      </c>
      <c r="L241">
        <v>100</v>
      </c>
      <c r="M241">
        <v>100</v>
      </c>
      <c r="N241">
        <v>100</v>
      </c>
      <c r="O241">
        <v>100</v>
      </c>
      <c r="P241">
        <v>100</v>
      </c>
      <c r="Q241">
        <v>100</v>
      </c>
      <c r="R241">
        <v>100</v>
      </c>
    </row>
    <row r="242" spans="1:29" x14ac:dyDescent="0.25">
      <c r="A242" t="s">
        <v>34</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row>
    <row r="243" spans="1:29" x14ac:dyDescent="0.25">
      <c r="A243" t="s">
        <v>35</v>
      </c>
      <c r="B243">
        <v>1.48</v>
      </c>
      <c r="C243">
        <v>1.63</v>
      </c>
      <c r="D243">
        <v>1.44</v>
      </c>
      <c r="E243">
        <v>1.45</v>
      </c>
      <c r="F243">
        <v>1.36</v>
      </c>
      <c r="G243">
        <v>1.46</v>
      </c>
      <c r="H243">
        <v>1.34</v>
      </c>
      <c r="I243">
        <v>1.73</v>
      </c>
      <c r="J243">
        <v>1.53</v>
      </c>
      <c r="K243">
        <v>1.37</v>
      </c>
      <c r="L243">
        <v>3.01</v>
      </c>
      <c r="M243">
        <v>2.97</v>
      </c>
      <c r="N243">
        <v>3.2</v>
      </c>
      <c r="O243">
        <v>3.18</v>
      </c>
      <c r="P243">
        <v>3.13</v>
      </c>
      <c r="Q243">
        <v>3.33</v>
      </c>
      <c r="R243">
        <v>3.08</v>
      </c>
    </row>
    <row r="244" spans="1:29" x14ac:dyDescent="0.25">
      <c r="P244" s="1"/>
    </row>
    <row r="245" spans="1:29" x14ac:dyDescent="0.25">
      <c r="A245" t="s">
        <v>36</v>
      </c>
    </row>
    <row r="246" spans="1:29" x14ac:dyDescent="0.25">
      <c r="A246" t="s">
        <v>33</v>
      </c>
      <c r="B246">
        <v>100</v>
      </c>
      <c r="C246">
        <v>100</v>
      </c>
      <c r="D246">
        <v>100</v>
      </c>
      <c r="E246">
        <v>100</v>
      </c>
      <c r="F246">
        <v>100</v>
      </c>
      <c r="G246">
        <v>100</v>
      </c>
      <c r="H246">
        <v>100</v>
      </c>
      <c r="I246">
        <v>100</v>
      </c>
      <c r="J246">
        <v>100</v>
      </c>
      <c r="K246">
        <v>100</v>
      </c>
      <c r="L246">
        <v>100</v>
      </c>
      <c r="M246">
        <v>100</v>
      </c>
      <c r="N246">
        <v>100</v>
      </c>
      <c r="O246">
        <v>100</v>
      </c>
      <c r="P246">
        <v>100</v>
      </c>
      <c r="Q246">
        <v>100</v>
      </c>
      <c r="R246">
        <v>100</v>
      </c>
    </row>
    <row r="247" spans="1:29" x14ac:dyDescent="0.25">
      <c r="A247" t="s">
        <v>34</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row>
    <row r="248" spans="1:29" x14ac:dyDescent="0.25">
      <c r="A248" t="s">
        <v>35</v>
      </c>
      <c r="B248">
        <v>5.53</v>
      </c>
      <c r="C248">
        <v>5.2</v>
      </c>
      <c r="D248">
        <v>5.79</v>
      </c>
      <c r="E248">
        <v>6.12</v>
      </c>
      <c r="F248">
        <v>5.75</v>
      </c>
      <c r="G248">
        <v>5.97</v>
      </c>
      <c r="H248">
        <v>5.52</v>
      </c>
      <c r="I248">
        <v>6.18</v>
      </c>
      <c r="J248">
        <v>6.2</v>
      </c>
      <c r="K248">
        <v>6.5</v>
      </c>
      <c r="L248">
        <v>3.84</v>
      </c>
      <c r="M248">
        <v>5.16</v>
      </c>
      <c r="N248">
        <v>5.63</v>
      </c>
      <c r="O248">
        <v>9.56</v>
      </c>
      <c r="P248">
        <v>6.11</v>
      </c>
      <c r="Q248">
        <v>6.34</v>
      </c>
      <c r="R248">
        <v>7.21</v>
      </c>
    </row>
    <row r="251" spans="1:29" x14ac:dyDescent="0.25">
      <c r="A251" t="s">
        <v>5</v>
      </c>
    </row>
    <row r="252" spans="1:29" x14ac:dyDescent="0.25">
      <c r="A252" t="s">
        <v>26</v>
      </c>
    </row>
    <row r="253" spans="1:29" x14ac:dyDescent="0.25">
      <c r="A253" t="s">
        <v>20</v>
      </c>
    </row>
    <row r="254" spans="1:29" x14ac:dyDescent="0.25">
      <c r="A254" t="s">
        <v>8</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T254" s="1"/>
      <c r="U254" s="1"/>
      <c r="V254" s="1"/>
      <c r="W254" s="1"/>
      <c r="X254" s="1"/>
      <c r="Y254" s="1"/>
      <c r="Z254" s="1"/>
      <c r="AA254" s="1"/>
      <c r="AB254" s="1"/>
      <c r="AC254" s="1"/>
    </row>
    <row r="255" spans="1:29" x14ac:dyDescent="0.25">
      <c r="A255" t="s">
        <v>27</v>
      </c>
    </row>
    <row r="256" spans="1:29" x14ac:dyDescent="0.25">
      <c r="A256" t="s">
        <v>28</v>
      </c>
      <c r="B256">
        <v>100</v>
      </c>
      <c r="C256">
        <v>100</v>
      </c>
      <c r="D256">
        <v>100</v>
      </c>
      <c r="E256">
        <v>100</v>
      </c>
      <c r="F256">
        <v>100</v>
      </c>
      <c r="G256">
        <v>100</v>
      </c>
      <c r="H256">
        <v>100</v>
      </c>
      <c r="I256">
        <v>100</v>
      </c>
      <c r="J256">
        <v>100</v>
      </c>
      <c r="K256">
        <v>100</v>
      </c>
      <c r="L256">
        <v>100</v>
      </c>
      <c r="M256">
        <v>100</v>
      </c>
      <c r="N256">
        <v>100</v>
      </c>
      <c r="O256">
        <v>100</v>
      </c>
      <c r="P256">
        <v>100</v>
      </c>
      <c r="Q256">
        <v>100</v>
      </c>
      <c r="R256">
        <v>100</v>
      </c>
    </row>
    <row r="257" spans="1:18" x14ac:dyDescent="0.25">
      <c r="A257" t="s">
        <v>29</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row>
    <row r="258" spans="1:18" x14ac:dyDescent="0.25">
      <c r="A258" t="s">
        <v>30</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row>
    <row r="260" spans="1:18" x14ac:dyDescent="0.25">
      <c r="A260" s="60" t="s">
        <v>31</v>
      </c>
    </row>
    <row r="261" spans="1:18" x14ac:dyDescent="0.25">
      <c r="A261" s="60" t="s">
        <v>28</v>
      </c>
      <c r="P261">
        <v>100</v>
      </c>
      <c r="Q261">
        <v>100</v>
      </c>
      <c r="R261">
        <v>100</v>
      </c>
    </row>
    <row r="262" spans="1:18" x14ac:dyDescent="0.25">
      <c r="A262" s="60" t="s">
        <v>29</v>
      </c>
      <c r="P262">
        <v>92.56</v>
      </c>
      <c r="Q262">
        <v>92.27</v>
      </c>
      <c r="R262">
        <v>92.5</v>
      </c>
    </row>
    <row r="263" spans="1:18" x14ac:dyDescent="0.25">
      <c r="A263" s="60" t="s">
        <v>30</v>
      </c>
      <c r="P263">
        <v>7.44</v>
      </c>
      <c r="Q263">
        <v>7.73</v>
      </c>
      <c r="R263">
        <v>7.5</v>
      </c>
    </row>
    <row r="264" spans="1:18" x14ac:dyDescent="0.25">
      <c r="P264" s="1"/>
    </row>
    <row r="265" spans="1:18" x14ac:dyDescent="0.25">
      <c r="A265" t="s">
        <v>32</v>
      </c>
    </row>
    <row r="266" spans="1:18" x14ac:dyDescent="0.25">
      <c r="A266" t="s">
        <v>33</v>
      </c>
      <c r="B266">
        <v>100</v>
      </c>
      <c r="C266">
        <v>100</v>
      </c>
      <c r="D266">
        <v>100</v>
      </c>
      <c r="E266">
        <v>100</v>
      </c>
      <c r="F266">
        <v>100</v>
      </c>
      <c r="G266">
        <v>100</v>
      </c>
      <c r="H266">
        <v>100</v>
      </c>
      <c r="I266">
        <v>100</v>
      </c>
      <c r="J266">
        <v>100</v>
      </c>
      <c r="K266">
        <v>100</v>
      </c>
      <c r="L266">
        <v>100</v>
      </c>
      <c r="M266">
        <v>100</v>
      </c>
      <c r="N266">
        <v>100</v>
      </c>
      <c r="O266">
        <v>100</v>
      </c>
      <c r="P266">
        <v>100</v>
      </c>
      <c r="Q266">
        <v>100</v>
      </c>
      <c r="R266">
        <v>100</v>
      </c>
    </row>
    <row r="267" spans="1:18" x14ac:dyDescent="0.25">
      <c r="A267" t="s">
        <v>34</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row>
    <row r="268" spans="1:18" x14ac:dyDescent="0.25">
      <c r="A268" t="s">
        <v>35</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row>
    <row r="270" spans="1:18" x14ac:dyDescent="0.25">
      <c r="A270" t="s">
        <v>36</v>
      </c>
    </row>
    <row r="271" spans="1:18" x14ac:dyDescent="0.25">
      <c r="A271" t="s">
        <v>33</v>
      </c>
      <c r="B271">
        <v>100</v>
      </c>
      <c r="C271">
        <v>100</v>
      </c>
      <c r="D271">
        <v>100</v>
      </c>
      <c r="E271">
        <v>100</v>
      </c>
      <c r="F271">
        <v>100</v>
      </c>
      <c r="G271">
        <v>100</v>
      </c>
      <c r="H271">
        <v>100</v>
      </c>
      <c r="I271">
        <v>100</v>
      </c>
      <c r="J271">
        <v>100</v>
      </c>
      <c r="K271">
        <v>100</v>
      </c>
      <c r="L271">
        <v>100</v>
      </c>
      <c r="M271">
        <v>100</v>
      </c>
      <c r="N271">
        <v>100</v>
      </c>
      <c r="O271">
        <v>100</v>
      </c>
      <c r="P271">
        <v>100</v>
      </c>
      <c r="Q271">
        <v>100</v>
      </c>
      <c r="R271">
        <v>100</v>
      </c>
    </row>
    <row r="272" spans="1:18" x14ac:dyDescent="0.25">
      <c r="A272" t="s">
        <v>34</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row>
    <row r="273" spans="1:29" x14ac:dyDescent="0.25">
      <c r="A273" t="s">
        <v>35</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row>
    <row r="276" spans="1:29" x14ac:dyDescent="0.25">
      <c r="A276" t="s">
        <v>5</v>
      </c>
    </row>
    <row r="277" spans="1:29" x14ac:dyDescent="0.25">
      <c r="A277" t="s">
        <v>26</v>
      </c>
    </row>
    <row r="278" spans="1:29" x14ac:dyDescent="0.25">
      <c r="A278" t="s">
        <v>21</v>
      </c>
    </row>
    <row r="279" spans="1:29" x14ac:dyDescent="0.25">
      <c r="A279" t="s">
        <v>8</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T279" s="1"/>
      <c r="U279" s="1"/>
      <c r="V279" s="1"/>
      <c r="W279" s="1"/>
      <c r="X279" s="1"/>
      <c r="Y279" s="1"/>
      <c r="Z279" s="1"/>
      <c r="AA279" s="1"/>
      <c r="AB279" s="1"/>
      <c r="AC279" s="1"/>
    </row>
    <row r="280" spans="1:29" x14ac:dyDescent="0.25">
      <c r="A280" t="s">
        <v>27</v>
      </c>
    </row>
    <row r="281" spans="1:29" x14ac:dyDescent="0.25">
      <c r="A281" t="s">
        <v>28</v>
      </c>
      <c r="B281">
        <v>100</v>
      </c>
      <c r="C281">
        <v>100</v>
      </c>
      <c r="D281">
        <v>100</v>
      </c>
      <c r="E281">
        <v>100</v>
      </c>
      <c r="F281">
        <v>100</v>
      </c>
      <c r="G281">
        <v>100</v>
      </c>
      <c r="H281">
        <v>100</v>
      </c>
      <c r="I281">
        <v>100</v>
      </c>
      <c r="J281">
        <v>100</v>
      </c>
      <c r="K281">
        <v>100</v>
      </c>
      <c r="L281">
        <v>100</v>
      </c>
      <c r="M281">
        <v>100</v>
      </c>
      <c r="N281">
        <v>100</v>
      </c>
      <c r="O281">
        <v>100</v>
      </c>
      <c r="P281">
        <v>100</v>
      </c>
      <c r="Q281">
        <v>100</v>
      </c>
      <c r="R281">
        <v>100</v>
      </c>
    </row>
    <row r="282" spans="1:29" x14ac:dyDescent="0.25">
      <c r="A282" t="s">
        <v>29</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row>
    <row r="283" spans="1:29" x14ac:dyDescent="0.25">
      <c r="A283" t="s">
        <v>30</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row>
    <row r="284" spans="1:29" x14ac:dyDescent="0.25">
      <c r="P284" s="1"/>
    </row>
    <row r="285" spans="1:29" x14ac:dyDescent="0.25">
      <c r="A285" s="60" t="s">
        <v>31</v>
      </c>
    </row>
    <row r="286" spans="1:29" x14ac:dyDescent="0.25">
      <c r="A286" s="60" t="s">
        <v>28</v>
      </c>
      <c r="P286">
        <v>100</v>
      </c>
      <c r="Q286">
        <v>100</v>
      </c>
      <c r="R286">
        <v>100</v>
      </c>
    </row>
    <row r="287" spans="1:29" x14ac:dyDescent="0.25">
      <c r="A287" s="60" t="s">
        <v>29</v>
      </c>
      <c r="P287">
        <v>93.67</v>
      </c>
      <c r="Q287">
        <v>90.81</v>
      </c>
      <c r="R287">
        <v>93.61</v>
      </c>
    </row>
    <row r="288" spans="1:29" x14ac:dyDescent="0.25">
      <c r="A288" s="60" t="s">
        <v>30</v>
      </c>
      <c r="P288">
        <v>6.33</v>
      </c>
      <c r="Q288">
        <v>9.19</v>
      </c>
      <c r="R288">
        <v>6.39</v>
      </c>
    </row>
    <row r="290" spans="1:29" x14ac:dyDescent="0.25">
      <c r="A290" t="s">
        <v>32</v>
      </c>
    </row>
    <row r="291" spans="1:29" x14ac:dyDescent="0.25">
      <c r="A291" t="s">
        <v>33</v>
      </c>
      <c r="B291">
        <v>100</v>
      </c>
      <c r="C291">
        <v>100</v>
      </c>
      <c r="D291">
        <v>100</v>
      </c>
      <c r="E291">
        <v>100</v>
      </c>
      <c r="F291">
        <v>100</v>
      </c>
      <c r="G291">
        <v>100</v>
      </c>
      <c r="H291">
        <v>100</v>
      </c>
      <c r="I291">
        <v>100</v>
      </c>
      <c r="J291">
        <v>100</v>
      </c>
      <c r="K291">
        <v>100</v>
      </c>
      <c r="L291">
        <v>100</v>
      </c>
      <c r="M291">
        <v>100</v>
      </c>
      <c r="N291">
        <v>100</v>
      </c>
      <c r="O291">
        <v>100</v>
      </c>
      <c r="P291">
        <v>100</v>
      </c>
      <c r="Q291">
        <v>100</v>
      </c>
      <c r="R291">
        <v>100</v>
      </c>
    </row>
    <row r="292" spans="1:29" x14ac:dyDescent="0.25">
      <c r="A292" t="s">
        <v>34</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row>
    <row r="293" spans="1:29" x14ac:dyDescent="0.25">
      <c r="A293" t="s">
        <v>35</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row>
    <row r="295" spans="1:29" x14ac:dyDescent="0.25">
      <c r="A295" t="s">
        <v>36</v>
      </c>
    </row>
    <row r="296" spans="1:29" x14ac:dyDescent="0.25">
      <c r="A296" t="s">
        <v>33</v>
      </c>
      <c r="B296">
        <v>100</v>
      </c>
      <c r="C296">
        <v>100</v>
      </c>
      <c r="D296">
        <v>100</v>
      </c>
      <c r="E296">
        <v>100</v>
      </c>
      <c r="F296">
        <v>100</v>
      </c>
      <c r="G296">
        <v>100</v>
      </c>
      <c r="H296">
        <v>100</v>
      </c>
      <c r="I296">
        <v>100</v>
      </c>
      <c r="J296">
        <v>100</v>
      </c>
      <c r="K296">
        <v>100</v>
      </c>
      <c r="L296">
        <v>100</v>
      </c>
      <c r="M296">
        <v>100</v>
      </c>
      <c r="N296">
        <v>100</v>
      </c>
      <c r="O296">
        <v>100</v>
      </c>
      <c r="P296">
        <v>100</v>
      </c>
      <c r="Q296">
        <v>100</v>
      </c>
      <c r="R296">
        <v>100</v>
      </c>
    </row>
    <row r="297" spans="1:29" x14ac:dyDescent="0.25">
      <c r="A297" t="s">
        <v>34</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row>
    <row r="298" spans="1:29" x14ac:dyDescent="0.25">
      <c r="A298" t="s">
        <v>35</v>
      </c>
      <c r="B298">
        <v>1.95</v>
      </c>
      <c r="C298">
        <v>1.99</v>
      </c>
      <c r="D298">
        <v>5.44</v>
      </c>
      <c r="E298">
        <v>0.77</v>
      </c>
      <c r="F298">
        <v>3.1</v>
      </c>
      <c r="G298">
        <v>8.17</v>
      </c>
      <c r="H298">
        <v>7.46</v>
      </c>
      <c r="I298">
        <v>3.32</v>
      </c>
      <c r="J298">
        <v>5.22</v>
      </c>
      <c r="K298">
        <v>9.32</v>
      </c>
      <c r="L298">
        <v>0</v>
      </c>
      <c r="M298">
        <v>1.48</v>
      </c>
      <c r="N298">
        <v>5.79</v>
      </c>
      <c r="O298">
        <v>3.7</v>
      </c>
      <c r="P298">
        <v>12.61</v>
      </c>
      <c r="Q298">
        <v>22.86</v>
      </c>
      <c r="R298">
        <v>6.66</v>
      </c>
    </row>
    <row r="301" spans="1:29" x14ac:dyDescent="0.25">
      <c r="A301" t="s">
        <v>5</v>
      </c>
    </row>
    <row r="302" spans="1:29" x14ac:dyDescent="0.25">
      <c r="A302" t="s">
        <v>26</v>
      </c>
    </row>
    <row r="303" spans="1:29" x14ac:dyDescent="0.25">
      <c r="A303" t="s">
        <v>22</v>
      </c>
    </row>
    <row r="304" spans="1:29" x14ac:dyDescent="0.25">
      <c r="A304" t="s">
        <v>8</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T304" s="1"/>
      <c r="U304" s="1"/>
      <c r="V304" s="1"/>
      <c r="W304" s="1"/>
      <c r="X304" s="1"/>
      <c r="Y304" s="1"/>
      <c r="Z304" s="1"/>
      <c r="AA304" s="1"/>
      <c r="AB304" s="1"/>
      <c r="AC304" s="1"/>
    </row>
    <row r="305" spans="1:18" x14ac:dyDescent="0.25">
      <c r="A305" t="s">
        <v>27</v>
      </c>
    </row>
    <row r="306" spans="1:18" x14ac:dyDescent="0.25">
      <c r="A306" t="s">
        <v>28</v>
      </c>
      <c r="B306">
        <v>100</v>
      </c>
      <c r="C306">
        <v>100</v>
      </c>
      <c r="D306">
        <v>100</v>
      </c>
      <c r="E306">
        <v>100</v>
      </c>
      <c r="F306">
        <v>100</v>
      </c>
      <c r="G306">
        <v>100</v>
      </c>
      <c r="H306">
        <v>100</v>
      </c>
      <c r="I306">
        <v>100</v>
      </c>
      <c r="J306">
        <v>100</v>
      </c>
      <c r="K306">
        <v>100</v>
      </c>
      <c r="L306">
        <v>100</v>
      </c>
      <c r="M306">
        <v>100</v>
      </c>
      <c r="N306">
        <v>100</v>
      </c>
      <c r="O306">
        <v>100</v>
      </c>
      <c r="P306">
        <v>100</v>
      </c>
      <c r="Q306">
        <v>100</v>
      </c>
      <c r="R306">
        <v>100</v>
      </c>
    </row>
    <row r="307" spans="1:18" x14ac:dyDescent="0.25">
      <c r="A307" t="s">
        <v>29</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row>
    <row r="308" spans="1:18" x14ac:dyDescent="0.25">
      <c r="A308" t="s">
        <v>30</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row>
    <row r="310" spans="1:18" x14ac:dyDescent="0.25">
      <c r="A310" s="60" t="s">
        <v>31</v>
      </c>
    </row>
    <row r="311" spans="1:18" x14ac:dyDescent="0.25">
      <c r="A311" s="60" t="s">
        <v>28</v>
      </c>
      <c r="P311">
        <v>100</v>
      </c>
      <c r="Q311">
        <v>100</v>
      </c>
      <c r="R311">
        <v>100</v>
      </c>
    </row>
    <row r="312" spans="1:18" x14ac:dyDescent="0.25">
      <c r="A312" s="60" t="s">
        <v>29</v>
      </c>
      <c r="P312">
        <v>97.95</v>
      </c>
      <c r="Q312">
        <v>98.76</v>
      </c>
      <c r="R312">
        <v>96.14</v>
      </c>
    </row>
    <row r="313" spans="1:18" x14ac:dyDescent="0.25">
      <c r="A313" s="60" t="s">
        <v>30</v>
      </c>
      <c r="P313">
        <v>2.0499999999999998</v>
      </c>
      <c r="Q313">
        <v>1.24</v>
      </c>
      <c r="R313">
        <v>3.86</v>
      </c>
    </row>
    <row r="315" spans="1:18" x14ac:dyDescent="0.25">
      <c r="A315" t="s">
        <v>32</v>
      </c>
    </row>
    <row r="316" spans="1:18" x14ac:dyDescent="0.25">
      <c r="A316" t="s">
        <v>33</v>
      </c>
      <c r="B316">
        <v>100</v>
      </c>
      <c r="C316">
        <v>100</v>
      </c>
      <c r="D316">
        <v>100</v>
      </c>
      <c r="E316">
        <v>100</v>
      </c>
      <c r="F316">
        <v>100</v>
      </c>
      <c r="G316">
        <v>100</v>
      </c>
      <c r="H316">
        <v>100</v>
      </c>
      <c r="I316">
        <v>100</v>
      </c>
      <c r="J316">
        <v>100</v>
      </c>
      <c r="K316">
        <v>100</v>
      </c>
      <c r="L316">
        <v>100</v>
      </c>
      <c r="M316">
        <v>100</v>
      </c>
      <c r="N316">
        <v>100</v>
      </c>
      <c r="O316">
        <v>100</v>
      </c>
      <c r="P316">
        <v>100</v>
      </c>
      <c r="Q316">
        <v>100</v>
      </c>
      <c r="R316">
        <v>100</v>
      </c>
    </row>
    <row r="317" spans="1:18" x14ac:dyDescent="0.25">
      <c r="A317" t="s">
        <v>34</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row>
    <row r="318" spans="1:18" x14ac:dyDescent="0.25">
      <c r="A318" t="s">
        <v>35</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row>
    <row r="320" spans="1:18" x14ac:dyDescent="0.25">
      <c r="A320" t="s">
        <v>36</v>
      </c>
    </row>
    <row r="321" spans="1:29" x14ac:dyDescent="0.25">
      <c r="A321" t="s">
        <v>33</v>
      </c>
      <c r="B321">
        <v>100</v>
      </c>
      <c r="C321">
        <v>100</v>
      </c>
      <c r="D321">
        <v>100</v>
      </c>
      <c r="E321">
        <v>100</v>
      </c>
      <c r="F321">
        <v>100</v>
      </c>
      <c r="G321">
        <v>100</v>
      </c>
      <c r="H321">
        <v>100</v>
      </c>
      <c r="I321">
        <v>100</v>
      </c>
      <c r="J321">
        <v>100</v>
      </c>
      <c r="K321">
        <v>100</v>
      </c>
      <c r="L321">
        <v>100</v>
      </c>
      <c r="M321">
        <v>100</v>
      </c>
      <c r="N321">
        <v>100</v>
      </c>
      <c r="O321">
        <v>100</v>
      </c>
      <c r="P321">
        <v>100</v>
      </c>
      <c r="Q321">
        <v>100</v>
      </c>
      <c r="R321">
        <v>100</v>
      </c>
    </row>
    <row r="322" spans="1:29" x14ac:dyDescent="0.25">
      <c r="A322" t="s">
        <v>34</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row>
    <row r="323" spans="1:29" x14ac:dyDescent="0.25">
      <c r="A323" t="s">
        <v>35</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row>
    <row r="324" spans="1:29" x14ac:dyDescent="0.25">
      <c r="P324" s="1"/>
    </row>
    <row r="326" spans="1:29" x14ac:dyDescent="0.25">
      <c r="A326" t="s">
        <v>5</v>
      </c>
    </row>
    <row r="327" spans="1:29" x14ac:dyDescent="0.25">
      <c r="A327" t="s">
        <v>26</v>
      </c>
    </row>
    <row r="328" spans="1:29" x14ac:dyDescent="0.25">
      <c r="A328" t="s">
        <v>23</v>
      </c>
    </row>
    <row r="329" spans="1:29" x14ac:dyDescent="0.25">
      <c r="A329" t="s">
        <v>8</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T329" s="1"/>
      <c r="U329" s="1"/>
      <c r="V329" s="1"/>
      <c r="W329" s="1"/>
      <c r="X329" s="1"/>
      <c r="Y329" s="1"/>
      <c r="Z329" s="1"/>
      <c r="AA329" s="1"/>
      <c r="AB329" s="1"/>
      <c r="AC329" s="1"/>
    </row>
    <row r="330" spans="1:29" x14ac:dyDescent="0.25">
      <c r="A330" t="s">
        <v>27</v>
      </c>
    </row>
    <row r="331" spans="1:29" x14ac:dyDescent="0.25">
      <c r="A331" t="s">
        <v>28</v>
      </c>
      <c r="B331">
        <v>100</v>
      </c>
      <c r="C331">
        <v>100</v>
      </c>
      <c r="D331">
        <v>100</v>
      </c>
      <c r="E331">
        <v>100</v>
      </c>
      <c r="F331">
        <v>100</v>
      </c>
      <c r="G331">
        <v>100</v>
      </c>
      <c r="H331">
        <v>100</v>
      </c>
      <c r="I331">
        <v>100</v>
      </c>
      <c r="J331">
        <v>100</v>
      </c>
      <c r="K331">
        <v>100</v>
      </c>
      <c r="L331">
        <v>100</v>
      </c>
      <c r="M331">
        <v>100</v>
      </c>
      <c r="N331">
        <v>100</v>
      </c>
      <c r="O331">
        <v>100</v>
      </c>
      <c r="P331">
        <v>100</v>
      </c>
      <c r="Q331">
        <v>100</v>
      </c>
      <c r="R331">
        <v>100</v>
      </c>
    </row>
    <row r="332" spans="1:29" x14ac:dyDescent="0.25">
      <c r="A332" t="s">
        <v>29</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row>
    <row r="333" spans="1:29" x14ac:dyDescent="0.25">
      <c r="A333" t="s">
        <v>30</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row>
    <row r="335" spans="1:29" x14ac:dyDescent="0.25">
      <c r="A335" s="60" t="s">
        <v>31</v>
      </c>
    </row>
    <row r="336" spans="1:29" x14ac:dyDescent="0.25">
      <c r="A336" s="60" t="s">
        <v>28</v>
      </c>
      <c r="P336">
        <v>100</v>
      </c>
      <c r="Q336">
        <v>100</v>
      </c>
      <c r="R336">
        <v>100</v>
      </c>
    </row>
    <row r="337" spans="1:18" x14ac:dyDescent="0.25">
      <c r="A337" s="60" t="s">
        <v>29</v>
      </c>
      <c r="P337">
        <v>91.97</v>
      </c>
      <c r="Q337">
        <v>88.33</v>
      </c>
      <c r="R337">
        <v>92.55</v>
      </c>
    </row>
    <row r="338" spans="1:18" x14ac:dyDescent="0.25">
      <c r="A338" s="60" t="s">
        <v>30</v>
      </c>
      <c r="P338">
        <v>8.0299999999999994</v>
      </c>
      <c r="Q338">
        <v>11.67</v>
      </c>
      <c r="R338">
        <v>7.45</v>
      </c>
    </row>
    <row r="340" spans="1:18" x14ac:dyDescent="0.25">
      <c r="A340" t="s">
        <v>32</v>
      </c>
    </row>
    <row r="341" spans="1:18" x14ac:dyDescent="0.25">
      <c r="A341" t="s">
        <v>33</v>
      </c>
      <c r="B341">
        <v>100</v>
      </c>
      <c r="C341">
        <v>100</v>
      </c>
      <c r="D341">
        <v>100</v>
      </c>
      <c r="E341">
        <v>100</v>
      </c>
      <c r="F341">
        <v>100</v>
      </c>
      <c r="G341">
        <v>100</v>
      </c>
      <c r="H341">
        <v>100</v>
      </c>
      <c r="I341">
        <v>100</v>
      </c>
      <c r="J341">
        <v>100</v>
      </c>
      <c r="K341">
        <v>100</v>
      </c>
      <c r="L341">
        <v>100</v>
      </c>
      <c r="M341">
        <v>100</v>
      </c>
      <c r="N341">
        <v>100</v>
      </c>
      <c r="O341">
        <v>100</v>
      </c>
      <c r="P341">
        <v>100</v>
      </c>
      <c r="Q341">
        <v>100</v>
      </c>
      <c r="R341">
        <v>100</v>
      </c>
    </row>
    <row r="342" spans="1:18" x14ac:dyDescent="0.25">
      <c r="A342" t="s">
        <v>34</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row>
    <row r="343" spans="1:18" x14ac:dyDescent="0.25">
      <c r="A343" t="s">
        <v>35</v>
      </c>
      <c r="B343">
        <v>5.16</v>
      </c>
      <c r="C343">
        <v>5.89</v>
      </c>
      <c r="D343">
        <v>7.92</v>
      </c>
      <c r="E343">
        <v>5.96</v>
      </c>
      <c r="F343">
        <v>3.94</v>
      </c>
      <c r="G343">
        <v>5.95</v>
      </c>
      <c r="H343">
        <v>5.74</v>
      </c>
      <c r="I343">
        <v>5.56</v>
      </c>
      <c r="J343">
        <v>6.94</v>
      </c>
      <c r="K343">
        <v>7.84</v>
      </c>
      <c r="L343">
        <v>2.48</v>
      </c>
      <c r="M343">
        <v>3.43</v>
      </c>
      <c r="N343">
        <v>6.11</v>
      </c>
      <c r="O343">
        <v>4.29</v>
      </c>
      <c r="P343">
        <v>5.39</v>
      </c>
      <c r="Q343">
        <v>6.75</v>
      </c>
      <c r="R343">
        <v>7.43</v>
      </c>
    </row>
    <row r="345" spans="1:18" x14ac:dyDescent="0.25">
      <c r="A345" t="s">
        <v>36</v>
      </c>
    </row>
    <row r="346" spans="1:18" x14ac:dyDescent="0.25">
      <c r="A346" t="s">
        <v>33</v>
      </c>
      <c r="B346">
        <v>100</v>
      </c>
      <c r="C346">
        <v>100</v>
      </c>
      <c r="D346">
        <v>100</v>
      </c>
      <c r="E346">
        <v>100</v>
      </c>
      <c r="F346">
        <v>100</v>
      </c>
      <c r="G346">
        <v>100</v>
      </c>
      <c r="H346">
        <v>100</v>
      </c>
      <c r="I346">
        <v>100</v>
      </c>
      <c r="J346">
        <v>100</v>
      </c>
      <c r="K346">
        <v>100</v>
      </c>
      <c r="L346">
        <v>100</v>
      </c>
      <c r="M346">
        <v>100</v>
      </c>
      <c r="N346">
        <v>100</v>
      </c>
      <c r="O346">
        <v>100</v>
      </c>
      <c r="P346">
        <v>100</v>
      </c>
      <c r="Q346">
        <v>100</v>
      </c>
      <c r="R346">
        <v>100</v>
      </c>
    </row>
    <row r="347" spans="1:18" x14ac:dyDescent="0.25">
      <c r="A347" t="s">
        <v>34</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row>
    <row r="348" spans="1:18" x14ac:dyDescent="0.25">
      <c r="A348" t="s">
        <v>35</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row>
    <row r="351" spans="1:18" x14ac:dyDescent="0.25">
      <c r="A351" t="s">
        <v>5</v>
      </c>
    </row>
    <row r="352" spans="1:18" x14ac:dyDescent="0.25">
      <c r="A352" t="s">
        <v>26</v>
      </c>
    </row>
    <row r="353" spans="1:29" x14ac:dyDescent="0.25">
      <c r="A353" t="s">
        <v>24</v>
      </c>
    </row>
    <row r="354" spans="1:29" x14ac:dyDescent="0.25">
      <c r="A354" t="s">
        <v>8</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T354" s="1"/>
      <c r="U354" s="1"/>
      <c r="V354" s="1"/>
      <c r="W354" s="1"/>
      <c r="X354" s="1"/>
      <c r="Y354" s="1"/>
      <c r="Z354" s="1"/>
      <c r="AA354" s="1"/>
      <c r="AB354" s="1"/>
      <c r="AC354" s="1"/>
    </row>
    <row r="355" spans="1:29" x14ac:dyDescent="0.25">
      <c r="A355" t="s">
        <v>27</v>
      </c>
    </row>
    <row r="356" spans="1:29" x14ac:dyDescent="0.25">
      <c r="A356" t="s">
        <v>28</v>
      </c>
      <c r="B356">
        <v>100</v>
      </c>
      <c r="C356">
        <v>100</v>
      </c>
      <c r="D356">
        <v>100</v>
      </c>
      <c r="E356">
        <v>100</v>
      </c>
      <c r="F356">
        <v>100</v>
      </c>
      <c r="G356">
        <v>100</v>
      </c>
      <c r="H356">
        <v>100</v>
      </c>
      <c r="I356">
        <v>100</v>
      </c>
      <c r="J356">
        <v>100</v>
      </c>
      <c r="K356">
        <v>100</v>
      </c>
      <c r="L356">
        <v>100</v>
      </c>
      <c r="M356">
        <v>100</v>
      </c>
      <c r="N356">
        <v>100</v>
      </c>
      <c r="O356">
        <v>100</v>
      </c>
      <c r="P356">
        <v>100</v>
      </c>
      <c r="Q356">
        <v>100</v>
      </c>
      <c r="R356">
        <v>100</v>
      </c>
    </row>
    <row r="357" spans="1:29" x14ac:dyDescent="0.25">
      <c r="A357" t="s">
        <v>29</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row>
    <row r="358" spans="1:29" x14ac:dyDescent="0.25">
      <c r="A358" t="s">
        <v>30</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row>
    <row r="360" spans="1:29" x14ac:dyDescent="0.25">
      <c r="A360" s="60" t="s">
        <v>31</v>
      </c>
    </row>
    <row r="361" spans="1:29" x14ac:dyDescent="0.25">
      <c r="A361" s="60" t="s">
        <v>28</v>
      </c>
      <c r="P361">
        <v>100</v>
      </c>
      <c r="Q361">
        <v>100</v>
      </c>
      <c r="R361">
        <v>100</v>
      </c>
    </row>
    <row r="362" spans="1:29" x14ac:dyDescent="0.25">
      <c r="A362" s="60" t="s">
        <v>29</v>
      </c>
      <c r="P362">
        <v>91.85</v>
      </c>
      <c r="Q362">
        <v>91.22</v>
      </c>
      <c r="R362">
        <v>95.83</v>
      </c>
    </row>
    <row r="363" spans="1:29" x14ac:dyDescent="0.25">
      <c r="A363" s="60" t="s">
        <v>30</v>
      </c>
      <c r="P363">
        <v>8.15</v>
      </c>
      <c r="Q363">
        <v>8.7799999999999994</v>
      </c>
      <c r="R363">
        <v>4.17</v>
      </c>
    </row>
    <row r="365" spans="1:29" x14ac:dyDescent="0.25">
      <c r="A365" t="s">
        <v>32</v>
      </c>
    </row>
    <row r="366" spans="1:29" x14ac:dyDescent="0.25">
      <c r="A366" t="s">
        <v>33</v>
      </c>
      <c r="B366">
        <v>100</v>
      </c>
      <c r="C366">
        <v>100</v>
      </c>
      <c r="D366">
        <v>100</v>
      </c>
      <c r="E366">
        <v>100</v>
      </c>
      <c r="F366">
        <v>100</v>
      </c>
      <c r="G366">
        <v>100</v>
      </c>
      <c r="H366">
        <v>100</v>
      </c>
      <c r="I366">
        <v>100</v>
      </c>
      <c r="J366">
        <v>100</v>
      </c>
      <c r="K366">
        <v>100</v>
      </c>
      <c r="L366">
        <v>100</v>
      </c>
      <c r="M366">
        <v>100</v>
      </c>
      <c r="N366">
        <v>100</v>
      </c>
      <c r="O366">
        <v>100</v>
      </c>
      <c r="P366">
        <v>100</v>
      </c>
      <c r="Q366">
        <v>100</v>
      </c>
      <c r="R366">
        <v>100</v>
      </c>
    </row>
    <row r="367" spans="1:29" x14ac:dyDescent="0.25">
      <c r="A367" t="s">
        <v>34</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row>
    <row r="368" spans="1:29" x14ac:dyDescent="0.25">
      <c r="A368" t="s">
        <v>35</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row>
    <row r="370" spans="1:29" x14ac:dyDescent="0.25">
      <c r="A370" t="s">
        <v>36</v>
      </c>
    </row>
    <row r="371" spans="1:29" x14ac:dyDescent="0.25">
      <c r="A371" t="s">
        <v>33</v>
      </c>
      <c r="B371">
        <v>100</v>
      </c>
      <c r="C371">
        <v>100</v>
      </c>
      <c r="D371">
        <v>100</v>
      </c>
      <c r="E371">
        <v>100</v>
      </c>
      <c r="F371">
        <v>100</v>
      </c>
      <c r="G371">
        <v>100</v>
      </c>
      <c r="H371">
        <v>100</v>
      </c>
      <c r="I371">
        <v>100</v>
      </c>
      <c r="J371">
        <v>100</v>
      </c>
      <c r="K371">
        <v>100</v>
      </c>
      <c r="L371">
        <v>100</v>
      </c>
      <c r="M371">
        <v>100</v>
      </c>
      <c r="N371">
        <v>100</v>
      </c>
      <c r="O371">
        <v>100</v>
      </c>
      <c r="P371">
        <v>100</v>
      </c>
      <c r="Q371">
        <v>100</v>
      </c>
      <c r="R371">
        <v>100</v>
      </c>
    </row>
    <row r="372" spans="1:29" x14ac:dyDescent="0.25">
      <c r="A372" t="s">
        <v>34</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row>
    <row r="373" spans="1:29" x14ac:dyDescent="0.25">
      <c r="A373" t="s">
        <v>35</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row>
    <row r="376" spans="1:29" x14ac:dyDescent="0.25">
      <c r="A376" t="s">
        <v>5</v>
      </c>
    </row>
    <row r="377" spans="1:29" x14ac:dyDescent="0.25">
      <c r="A377" t="s">
        <v>26</v>
      </c>
    </row>
    <row r="378" spans="1:29" x14ac:dyDescent="0.25">
      <c r="A378" t="s">
        <v>25</v>
      </c>
    </row>
    <row r="379" spans="1:29" x14ac:dyDescent="0.25">
      <c r="A379" t="s">
        <v>8</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T379" s="1"/>
      <c r="U379" s="1"/>
      <c r="V379" s="1"/>
      <c r="W379" s="1"/>
      <c r="X379" s="1"/>
      <c r="Y379" s="1"/>
      <c r="Z379" s="1"/>
      <c r="AA379" s="1"/>
      <c r="AB379" s="1"/>
      <c r="AC379" s="1"/>
    </row>
    <row r="380" spans="1:29" x14ac:dyDescent="0.25">
      <c r="A380" t="s">
        <v>27</v>
      </c>
    </row>
    <row r="381" spans="1:29" x14ac:dyDescent="0.25">
      <c r="A381" t="s">
        <v>28</v>
      </c>
      <c r="B381">
        <v>100</v>
      </c>
      <c r="C381">
        <v>100</v>
      </c>
      <c r="D381">
        <v>100</v>
      </c>
      <c r="E381">
        <v>100</v>
      </c>
      <c r="F381">
        <v>100</v>
      </c>
      <c r="G381">
        <v>100</v>
      </c>
      <c r="H381">
        <v>100</v>
      </c>
      <c r="I381">
        <v>100</v>
      </c>
      <c r="J381">
        <v>100</v>
      </c>
      <c r="K381">
        <v>100</v>
      </c>
      <c r="L381">
        <v>100</v>
      </c>
      <c r="M381">
        <v>100</v>
      </c>
      <c r="N381">
        <v>100</v>
      </c>
      <c r="O381">
        <v>100</v>
      </c>
      <c r="P381">
        <v>100</v>
      </c>
      <c r="Q381">
        <v>100</v>
      </c>
      <c r="R381">
        <v>100</v>
      </c>
    </row>
    <row r="382" spans="1:29" x14ac:dyDescent="0.25">
      <c r="A382" t="s">
        <v>29</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row>
    <row r="383" spans="1:29" x14ac:dyDescent="0.25">
      <c r="A383" t="s">
        <v>30</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row>
    <row r="385" spans="1:18" x14ac:dyDescent="0.25">
      <c r="A385" s="60" t="s">
        <v>31</v>
      </c>
    </row>
    <row r="386" spans="1:18" x14ac:dyDescent="0.25">
      <c r="A386" s="60" t="s">
        <v>28</v>
      </c>
      <c r="P386">
        <v>100</v>
      </c>
      <c r="Q386">
        <v>100</v>
      </c>
      <c r="R386">
        <v>100</v>
      </c>
    </row>
    <row r="387" spans="1:18" x14ac:dyDescent="0.25">
      <c r="A387" s="60" t="s">
        <v>29</v>
      </c>
      <c r="P387">
        <v>91.65</v>
      </c>
      <c r="Q387">
        <v>93.39</v>
      </c>
      <c r="R387">
        <v>89.25</v>
      </c>
    </row>
    <row r="388" spans="1:18" x14ac:dyDescent="0.25">
      <c r="A388" s="60" t="s">
        <v>30</v>
      </c>
      <c r="P388">
        <v>8.35</v>
      </c>
      <c r="Q388">
        <v>6.61</v>
      </c>
      <c r="R388">
        <v>10.75</v>
      </c>
    </row>
    <row r="390" spans="1:18" x14ac:dyDescent="0.25">
      <c r="A390" t="s">
        <v>32</v>
      </c>
    </row>
    <row r="391" spans="1:18" x14ac:dyDescent="0.25">
      <c r="A391" t="s">
        <v>33</v>
      </c>
      <c r="B391">
        <v>100</v>
      </c>
      <c r="C391">
        <v>100</v>
      </c>
      <c r="D391">
        <v>100</v>
      </c>
      <c r="E391">
        <v>100</v>
      </c>
      <c r="F391">
        <v>100</v>
      </c>
      <c r="G391">
        <v>100</v>
      </c>
      <c r="H391">
        <v>100</v>
      </c>
      <c r="I391">
        <v>100</v>
      </c>
      <c r="J391">
        <v>100</v>
      </c>
      <c r="K391">
        <v>100</v>
      </c>
      <c r="L391">
        <v>100</v>
      </c>
      <c r="M391">
        <v>100</v>
      </c>
      <c r="N391">
        <v>100</v>
      </c>
      <c r="O391">
        <v>100</v>
      </c>
      <c r="P391">
        <v>100</v>
      </c>
      <c r="Q391">
        <v>100</v>
      </c>
      <c r="R391">
        <v>100</v>
      </c>
    </row>
    <row r="392" spans="1:18" x14ac:dyDescent="0.25">
      <c r="A392" t="s">
        <v>34</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row>
    <row r="393" spans="1:18" x14ac:dyDescent="0.25">
      <c r="A393" t="s">
        <v>35</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row>
    <row r="395" spans="1:18" x14ac:dyDescent="0.25">
      <c r="A395" t="s">
        <v>36</v>
      </c>
    </row>
    <row r="396" spans="1:18" x14ac:dyDescent="0.25">
      <c r="A396" t="s">
        <v>33</v>
      </c>
      <c r="B396">
        <v>100</v>
      </c>
      <c r="C396">
        <v>100</v>
      </c>
      <c r="D396">
        <v>100</v>
      </c>
      <c r="E396">
        <v>100</v>
      </c>
      <c r="F396">
        <v>100</v>
      </c>
      <c r="G396">
        <v>100</v>
      </c>
      <c r="H396">
        <v>100</v>
      </c>
      <c r="I396">
        <v>100</v>
      </c>
      <c r="J396">
        <v>100</v>
      </c>
      <c r="K396">
        <v>100</v>
      </c>
      <c r="L396">
        <v>100</v>
      </c>
      <c r="M396">
        <v>100</v>
      </c>
      <c r="N396">
        <v>100</v>
      </c>
      <c r="O396">
        <v>100</v>
      </c>
      <c r="P396">
        <v>100</v>
      </c>
      <c r="Q396">
        <v>100</v>
      </c>
      <c r="R396">
        <v>100</v>
      </c>
    </row>
    <row r="397" spans="1:18" x14ac:dyDescent="0.25">
      <c r="A397" t="s">
        <v>34</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row>
    <row r="398" spans="1:18" x14ac:dyDescent="0.25">
      <c r="A398" t="s">
        <v>35</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AE0EE-F8C3-4549-89A6-B7E84F13180B}">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customXml/itemProps2.xml><?xml version="1.0" encoding="utf-8"?>
<ds:datastoreItem xmlns:ds="http://schemas.openxmlformats.org/officeDocument/2006/customXml" ds:itemID="{C4DE83E5-C2DC-4A95-BDED-903E74457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E66425-1C2A-4BD4-A9D4-198396556655}">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 + Extra</vt:lpstr>
      <vt:lpstr>O. Virgen Extra</vt:lpstr>
      <vt:lpstr>O. Virgen</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2018-06-15T07:55:04Z</dcterms:created>
  <dcterms:modified xsi:type="dcterms:W3CDTF">2025-10-14T10:43:10Z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